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9" i="1"/>
  <c r="C26" i="1"/>
  <c r="C24" i="1"/>
  <c r="C23" i="1"/>
  <c r="C20" i="1" s="1"/>
  <c r="C13" i="1"/>
  <c r="C10" i="1"/>
  <c r="C8" i="1"/>
  <c r="C37" i="1" l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<sst xmlns="http://schemas.openxmlformats.org/spreadsheetml/2006/main" count="116" uniqueCount="101">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</sst>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0" xfId="0" applyFont="1" applyFill="1" applyBorder="1" applyAlignment="1" applyProtection="1">
      <alignment horizontal="left" vertical="center" wrapText="1"/>
    </xf>
    <xf numFmtId="0" fontId="25" fillId="0" borderId="11" xfId="0" applyFont="1" applyFill="1" applyBorder="1" applyAlignment="1" applyProtection="1">
      <alignment horizontal="left" vertical="center" wrapText="1"/>
    </xf>
    <xf numFmtId="167" fontId="25" fillId="0" borderId="12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168" fontId="25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tabSelected="1" topLeftCell="B1" zoomScale="145" zoomScaleNormal="145" workbookViewId="0">
      <selection activeCell="C10" sqref="C10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2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181862900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82058381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>
        <f>22754943+1659858+68521580-10878000</f>
        <v>82058381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>
        <f>754943+1659858+68521580</f>
        <v>70936381</v>
      </c>
    </row>
    <row r="25" spans="1:3" s="37" customFormat="1" ht="12" customHeight="1" thickBot="1" x14ac:dyDescent="0.25">
      <c r="A25" s="41" t="s">
        <v>47</v>
      </c>
      <c r="B25" s="42" t="s">
        <v>48</v>
      </c>
      <c r="C25" s="43"/>
    </row>
    <row r="26" spans="1:3" s="37" customFormat="1" ht="12" customHeight="1" thickBot="1" x14ac:dyDescent="0.25">
      <c r="A26" s="41" t="s">
        <v>49</v>
      </c>
      <c r="B26" s="42" t="s">
        <v>50</v>
      </c>
      <c r="C26" s="27">
        <f>+C27+C28+C29</f>
        <v>14325200</v>
      </c>
    </row>
    <row r="27" spans="1:3" s="37" customFormat="1" ht="12" customHeight="1" x14ac:dyDescent="0.2">
      <c r="A27" s="44" t="s">
        <v>51</v>
      </c>
      <c r="B27" s="45" t="s">
        <v>52</v>
      </c>
      <c r="C27" s="46"/>
    </row>
    <row r="28" spans="1:3" s="37" customFormat="1" ht="12" customHeight="1" x14ac:dyDescent="0.2">
      <c r="A28" s="44" t="s">
        <v>53</v>
      </c>
      <c r="B28" s="45" t="s">
        <v>42</v>
      </c>
      <c r="C28" s="40"/>
    </row>
    <row r="29" spans="1:3" s="37" customFormat="1" ht="12" customHeight="1" x14ac:dyDescent="0.2">
      <c r="A29" s="44" t="s">
        <v>54</v>
      </c>
      <c r="B29" s="47" t="s">
        <v>55</v>
      </c>
      <c r="C29" s="34">
        <f>1092200+13233000</f>
        <v>14325200</v>
      </c>
    </row>
    <row r="30" spans="1:3" s="37" customFormat="1" ht="12" customHeight="1" thickBot="1" x14ac:dyDescent="0.25">
      <c r="A30" s="32" t="s">
        <v>56</v>
      </c>
      <c r="B30" s="48" t="s">
        <v>57</v>
      </c>
      <c r="C30" s="49">
        <v>1092200</v>
      </c>
    </row>
    <row r="31" spans="1:3" s="37" customFormat="1" ht="12" customHeight="1" thickBot="1" x14ac:dyDescent="0.25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 x14ac:dyDescent="0.2">
      <c r="A32" s="44" t="s">
        <v>60</v>
      </c>
      <c r="B32" s="45" t="s">
        <v>61</v>
      </c>
      <c r="C32" s="46"/>
    </row>
    <row r="33" spans="1:3" s="37" customFormat="1" ht="12" customHeight="1" x14ac:dyDescent="0.2">
      <c r="A33" s="44" t="s">
        <v>62</v>
      </c>
      <c r="B33" s="47" t="s">
        <v>63</v>
      </c>
      <c r="C33" s="36"/>
    </row>
    <row r="34" spans="1:3" s="28" customFormat="1" ht="12" customHeight="1" thickBot="1" x14ac:dyDescent="0.25">
      <c r="A34" s="32" t="s">
        <v>64</v>
      </c>
      <c r="B34" s="48" t="s">
        <v>65</v>
      </c>
      <c r="C34" s="49"/>
    </row>
    <row r="35" spans="1:3" s="28" customFormat="1" ht="12" customHeight="1" thickBot="1" x14ac:dyDescent="0.25">
      <c r="A35" s="41" t="s">
        <v>66</v>
      </c>
      <c r="B35" s="42" t="s">
        <v>67</v>
      </c>
      <c r="C35" s="43"/>
    </row>
    <row r="36" spans="1:3" s="28" customFormat="1" ht="12" customHeight="1" thickBot="1" x14ac:dyDescent="0.25">
      <c r="A36" s="41" t="s">
        <v>68</v>
      </c>
      <c r="B36" s="42" t="s">
        <v>69</v>
      </c>
      <c r="C36" s="50"/>
    </row>
    <row r="37" spans="1:3" s="28" customFormat="1" ht="12" customHeight="1" thickBot="1" x14ac:dyDescent="0.25">
      <c r="A37" s="19" t="s">
        <v>70</v>
      </c>
      <c r="B37" s="42" t="s">
        <v>71</v>
      </c>
      <c r="C37" s="51">
        <f>+C8+C20+C25+C26+C31+C35+C36</f>
        <v>278246481</v>
      </c>
    </row>
    <row r="38" spans="1:3" s="28" customFormat="1" ht="12" customHeight="1" thickBot="1" x14ac:dyDescent="0.25">
      <c r="A38" s="52" t="s">
        <v>72</v>
      </c>
      <c r="B38" s="42" t="s">
        <v>73</v>
      </c>
      <c r="C38" s="53">
        <f>+C39+C40+C41</f>
        <v>399852226</v>
      </c>
    </row>
    <row r="39" spans="1:3" s="28" customFormat="1" ht="12" customHeight="1" x14ac:dyDescent="0.2">
      <c r="A39" s="44" t="s">
        <v>74</v>
      </c>
      <c r="B39" s="45" t="s">
        <v>75</v>
      </c>
      <c r="C39" s="46">
        <v>9446650</v>
      </c>
    </row>
    <row r="40" spans="1:3" s="37" customFormat="1" ht="12" customHeight="1" x14ac:dyDescent="0.2">
      <c r="A40" s="44" t="s">
        <v>76</v>
      </c>
      <c r="B40" s="47" t="s">
        <v>77</v>
      </c>
      <c r="C40" s="36"/>
    </row>
    <row r="41" spans="1:3" s="37" customFormat="1" ht="15" customHeight="1" thickBot="1" x14ac:dyDescent="0.25">
      <c r="A41" s="32" t="s">
        <v>78</v>
      </c>
      <c r="B41" s="48" t="s">
        <v>79</v>
      </c>
      <c r="C41" s="54">
        <f>403298819+95600+95600-10781162+200000+202200-2705481</f>
        <v>390405576</v>
      </c>
    </row>
    <row r="42" spans="1:3" s="37" customFormat="1" ht="15" customHeight="1" thickBot="1" x14ac:dyDescent="0.25">
      <c r="A42" s="52" t="s">
        <v>80</v>
      </c>
      <c r="B42" s="55" t="s">
        <v>81</v>
      </c>
      <c r="C42" s="53">
        <f>+C37+C38</f>
        <v>678098707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5" customFormat="1" ht="12" customHeight="1" thickBot="1" x14ac:dyDescent="0.25">
      <c r="A45" s="62"/>
      <c r="B45" s="63" t="s">
        <v>82</v>
      </c>
      <c r="C45" s="64"/>
    </row>
    <row r="46" spans="1:3" ht="12" customHeight="1" thickBot="1" x14ac:dyDescent="0.25">
      <c r="A46" s="41" t="s">
        <v>13</v>
      </c>
      <c r="B46" s="42" t="s">
        <v>83</v>
      </c>
      <c r="C46" s="66">
        <f>SUM(C47:C51)</f>
        <v>663309059</v>
      </c>
    </row>
    <row r="47" spans="1:3" ht="12" customHeight="1" x14ac:dyDescent="0.2">
      <c r="A47" s="32" t="s">
        <v>15</v>
      </c>
      <c r="B47" s="39" t="s">
        <v>84</v>
      </c>
      <c r="C47" s="46">
        <f>344559877+80000+80000+1389000+19685+49983852</f>
        <v>396112414</v>
      </c>
    </row>
    <row r="48" spans="1:3" ht="12" customHeight="1" x14ac:dyDescent="0.2">
      <c r="A48" s="32" t="s">
        <v>17</v>
      </c>
      <c r="B48" s="33" t="s">
        <v>85</v>
      </c>
      <c r="C48" s="67">
        <f>72138727+15600+15600+270858+13320738-2705481</f>
        <v>83056042</v>
      </c>
    </row>
    <row r="49" spans="1:5" ht="12" customHeight="1" x14ac:dyDescent="0.2">
      <c r="A49" s="32" t="s">
        <v>19</v>
      </c>
      <c r="B49" s="33" t="s">
        <v>86</v>
      </c>
      <c r="C49" s="34">
        <f>174593657+3292441-19685+202200+2649556</f>
        <v>180718169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>
        <v>3422434</v>
      </c>
    </row>
    <row r="52" spans="1:5" s="65" customFormat="1" ht="12" customHeight="1" thickBot="1" x14ac:dyDescent="0.25">
      <c r="A52" s="41" t="s">
        <v>37</v>
      </c>
      <c r="B52" s="42" t="s">
        <v>89</v>
      </c>
      <c r="C52" s="27">
        <f>SUM(C53:C55)</f>
        <v>15984769</v>
      </c>
    </row>
    <row r="53" spans="1:5" ht="12" customHeight="1" x14ac:dyDescent="0.2">
      <c r="A53" s="32" t="s">
        <v>39</v>
      </c>
      <c r="B53" s="39" t="s">
        <v>90</v>
      </c>
      <c r="C53" s="46">
        <f>13117319+75250+200000+2283220</f>
        <v>15675789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>
        <v>308980</v>
      </c>
    </row>
    <row r="56" spans="1:5" ht="15" customHeight="1" thickBot="1" x14ac:dyDescent="0.25">
      <c r="A56" s="32" t="s">
        <v>45</v>
      </c>
      <c r="B56" s="33" t="s">
        <v>93</v>
      </c>
      <c r="C56" s="34">
        <v>308980</v>
      </c>
    </row>
    <row r="57" spans="1:5" ht="13.5" thickBot="1" x14ac:dyDescent="0.25">
      <c r="A57" s="41" t="s">
        <v>47</v>
      </c>
      <c r="B57" s="42" t="s">
        <v>94</v>
      </c>
      <c r="C57" s="43"/>
      <c r="D57" s="68"/>
      <c r="E57" s="68"/>
    </row>
    <row r="58" spans="1:5" ht="15" customHeight="1" thickBot="1" x14ac:dyDescent="0.25">
      <c r="A58" s="41" t="s">
        <v>49</v>
      </c>
      <c r="B58" s="69" t="s">
        <v>95</v>
      </c>
      <c r="C58" s="70">
        <f>+C46+C52+C57</f>
        <v>679293828</v>
      </c>
    </row>
    <row r="59" spans="1:5" ht="14.25" customHeight="1" thickBot="1" x14ac:dyDescent="0.25">
      <c r="C59" s="72"/>
    </row>
    <row r="60" spans="1:5" ht="13.5" thickBot="1" x14ac:dyDescent="0.25">
      <c r="A60" s="73" t="s">
        <v>96</v>
      </c>
      <c r="B60" s="74"/>
      <c r="C60" s="75">
        <v>109</v>
      </c>
    </row>
    <row r="61" spans="1:5" ht="13.5" thickBot="1" x14ac:dyDescent="0.25">
      <c r="A61" s="76" t="s">
        <v>97</v>
      </c>
      <c r="B61" s="77"/>
      <c r="C61" s="78">
        <v>0.5</v>
      </c>
    </row>
    <row r="62" spans="1:5" s="82" customFormat="1" ht="13.9" customHeight="1" thickBot="1" x14ac:dyDescent="0.25">
      <c r="A62" s="79" t="s">
        <v>98</v>
      </c>
      <c r="B62" s="80"/>
      <c r="C62" s="81">
        <v>4</v>
      </c>
    </row>
    <row r="63" spans="1:5" s="82" customFormat="1" ht="13.5" thickBot="1" x14ac:dyDescent="0.25">
      <c r="A63" s="83" t="s">
        <v>99</v>
      </c>
      <c r="B63" s="84"/>
      <c r="C63" s="85">
        <v>1.5</v>
      </c>
    </row>
    <row r="64" spans="1:5" ht="13.5" thickBot="1" x14ac:dyDescent="0.25">
      <c r="A64" s="86" t="s">
        <v>100</v>
      </c>
      <c r="B64" s="87"/>
      <c r="C64" s="8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2019-09-17T07:55:59Z</dcterms:created>
  <dcterms:modified xsi:type="dcterms:W3CDTF">2019-09-17T07:56:00Z</dcterms:modified>
</cp:coreProperties>
</file>