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lfogadott" sheetId="1" r:id="rId1"/>
    <sheet name="Módosítás (VI.07.)" sheetId="2" r:id="rId2"/>
    <sheet name="Módosítás (IX.06.)" sheetId="3" r:id="rId3"/>
  </sheets>
  <calcPr calcId="124519"/>
</workbook>
</file>

<file path=xl/calcChain.xml><?xml version="1.0" encoding="utf-8"?>
<calcChain xmlns="http://schemas.openxmlformats.org/spreadsheetml/2006/main">
  <c r="J28" i="3"/>
  <c r="I28"/>
  <c r="H28"/>
  <c r="G28"/>
  <c r="F28"/>
  <c r="E28"/>
  <c r="D28"/>
  <c r="K28" s="1"/>
  <c r="L28" s="1"/>
  <c r="C28"/>
  <c r="B28"/>
  <c r="K27"/>
  <c r="L27" s="1"/>
  <c r="L26"/>
  <c r="K26"/>
  <c r="K25"/>
  <c r="L25" s="1"/>
  <c r="L24"/>
  <c r="K24"/>
  <c r="K23"/>
  <c r="L23" s="1"/>
  <c r="L22"/>
  <c r="L21"/>
  <c r="L20"/>
  <c r="L19"/>
  <c r="L18"/>
  <c r="K18"/>
  <c r="K17"/>
  <c r="L17" s="1"/>
  <c r="J15"/>
  <c r="I15"/>
  <c r="H15"/>
  <c r="G15"/>
  <c r="F15"/>
  <c r="E15"/>
  <c r="D15"/>
  <c r="C15"/>
  <c r="K15" s="1"/>
  <c r="L15" s="1"/>
  <c r="B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L3"/>
  <c r="K3"/>
  <c r="L2"/>
  <c r="K2"/>
  <c r="AJ28" i="2"/>
  <c r="AI28"/>
  <c r="AG28"/>
  <c r="AF28"/>
  <c r="AE28"/>
  <c r="AD28"/>
  <c r="AC28"/>
  <c r="AB28"/>
  <c r="AA28"/>
  <c r="Z28"/>
  <c r="Y28"/>
  <c r="X28"/>
  <c r="W28"/>
  <c r="V28"/>
  <c r="U28"/>
  <c r="T28"/>
  <c r="S28"/>
  <c r="Q28"/>
  <c r="P28"/>
  <c r="O28"/>
  <c r="N28"/>
  <c r="M28"/>
  <c r="L28"/>
  <c r="K28"/>
  <c r="J28"/>
  <c r="I28"/>
  <c r="H28"/>
  <c r="G28"/>
  <c r="F28"/>
  <c r="E28"/>
  <c r="D28"/>
  <c r="C28"/>
  <c r="AK28" s="1"/>
  <c r="B28"/>
  <c r="AL27"/>
  <c r="AK27"/>
  <c r="AL26"/>
  <c r="AK26"/>
  <c r="AL25"/>
  <c r="AK25"/>
  <c r="AL24"/>
  <c r="AK24"/>
  <c r="AL23"/>
  <c r="AK23"/>
  <c r="AL22"/>
  <c r="AK22"/>
  <c r="AL21"/>
  <c r="AK21"/>
  <c r="AL20"/>
  <c r="AK20"/>
  <c r="AL19"/>
  <c r="AK18"/>
  <c r="AL18" s="1"/>
  <c r="AL17"/>
  <c r="AK17"/>
  <c r="AJ15"/>
  <c r="AI15"/>
  <c r="AG15"/>
  <c r="AF15"/>
  <c r="AE15"/>
  <c r="AD15"/>
  <c r="AC15"/>
  <c r="AB15"/>
  <c r="AA15"/>
  <c r="Z15"/>
  <c r="Y15"/>
  <c r="X15"/>
  <c r="W15"/>
  <c r="V15"/>
  <c r="U15"/>
  <c r="T15"/>
  <c r="S15"/>
  <c r="Q15"/>
  <c r="P15"/>
  <c r="O15"/>
  <c r="N15"/>
  <c r="M15"/>
  <c r="L15"/>
  <c r="K15"/>
  <c r="J15"/>
  <c r="I15"/>
  <c r="H15"/>
  <c r="G15"/>
  <c r="F15"/>
  <c r="E15"/>
  <c r="D15"/>
  <c r="C15"/>
  <c r="AK15" s="1"/>
  <c r="B15"/>
  <c r="AL14"/>
  <c r="AK14"/>
  <c r="AL13"/>
  <c r="AK13"/>
  <c r="AL12"/>
  <c r="AK12"/>
  <c r="AL11"/>
  <c r="AK11"/>
  <c r="AL10"/>
  <c r="AK10"/>
  <c r="AL9"/>
  <c r="AK9"/>
  <c r="AL8"/>
  <c r="AK8"/>
  <c r="AL7"/>
  <c r="AK7"/>
  <c r="AL6"/>
  <c r="AK6"/>
  <c r="AL5"/>
  <c r="AK5"/>
  <c r="AL4"/>
  <c r="AK4"/>
  <c r="AL3"/>
  <c r="AK3"/>
  <c r="AL2"/>
  <c r="AK2"/>
  <c r="B24" i="1"/>
  <c r="B12"/>
  <c r="B7"/>
  <c r="B6" s="1"/>
  <c r="AL28" i="2" l="1"/>
  <c r="AL15"/>
</calcChain>
</file>

<file path=xl/sharedStrings.xml><?xml version="1.0" encoding="utf-8"?>
<sst xmlns="http://schemas.openxmlformats.org/spreadsheetml/2006/main" count="177" uniqueCount="90">
  <si>
    <t>1.1. sz. melléklet</t>
  </si>
  <si>
    <t>adatok eFt-ban</t>
  </si>
  <si>
    <t>Felhalmozási költségvetés</t>
  </si>
  <si>
    <t>Felhalmozási bevételek</t>
  </si>
  <si>
    <t xml:space="preserve">    helyi adók</t>
  </si>
  <si>
    <t xml:space="preserve">        kommunális adó</t>
  </si>
  <si>
    <t xml:space="preserve">    ingatlan értékesítés</t>
  </si>
  <si>
    <t xml:space="preserve">    lakossági közmű hozzájárulás</t>
  </si>
  <si>
    <t xml:space="preserve">    szennyvíztelep használati díj</t>
  </si>
  <si>
    <t xml:space="preserve">    EU pályázati támogatás</t>
  </si>
  <si>
    <t xml:space="preserve">        KEOP-2.1.2. (árvízvédelmi töltés kiépítése)</t>
  </si>
  <si>
    <t xml:space="preserve">        DAOP-5.2.1. (csapadékvíz elvezetés)</t>
  </si>
  <si>
    <t xml:space="preserve">        EU önerő alap támogatás (csapadékvíz)</t>
  </si>
  <si>
    <t xml:space="preserve">        KEOP-4.9.0. (épületenergetikai korszerűsítés Lakitelek Önk.)</t>
  </si>
  <si>
    <t xml:space="preserve">        EU önerő alap támogatás (KEOP 490)</t>
  </si>
  <si>
    <t xml:space="preserve">        KÖZOP-3.2.0. (kerékpárút)</t>
  </si>
  <si>
    <t xml:space="preserve">        KEOP-6.2.0. (iskolazöldítés és kapcsolódó szemléletformálás)</t>
  </si>
  <si>
    <t xml:space="preserve">        DAOP 4.2.1 óvoda bővítés</t>
  </si>
  <si>
    <t xml:space="preserve">        DAOP4.1.3-A. (Gondozási Központ)</t>
  </si>
  <si>
    <t xml:space="preserve">        DAOP-3.1.1/B. (Dr. Deák I.u. felújítása és körforgalom kiépítése)</t>
  </si>
  <si>
    <t xml:space="preserve">        EU önerő alap támogatás utas pályázat</t>
  </si>
  <si>
    <t xml:space="preserve">    pénzforgalom nélküli bevételek</t>
  </si>
  <si>
    <t xml:space="preserve">        felhalmozási célú pénzmaradvány</t>
  </si>
  <si>
    <t>KIADÁSOK</t>
  </si>
  <si>
    <t>Módosított ei.</t>
  </si>
  <si>
    <t>Vakok és gyengénl.tám.</t>
  </si>
  <si>
    <t>Munkaruha lovas polgárőr</t>
  </si>
  <si>
    <t>Kompenzáció I-IV.</t>
  </si>
  <si>
    <t xml:space="preserve">Jegyző bére,közter.felügy. </t>
  </si>
  <si>
    <t>Ápolási díj I-II.</t>
  </si>
  <si>
    <t>FHT I-V.</t>
  </si>
  <si>
    <t>Időskor.jár.II.</t>
  </si>
  <si>
    <t>Lakásfennt.t.I-V.</t>
  </si>
  <si>
    <t>Rendsz.szoc.seg.I-V.</t>
  </si>
  <si>
    <t>Óvodáztatási tám.</t>
  </si>
  <si>
    <t>Iskola gyümölcs program</t>
  </si>
  <si>
    <t>Iskolatej</t>
  </si>
  <si>
    <t>Isk.Kist.tám.2012.</t>
  </si>
  <si>
    <t>Csap.víz önerő tám.</t>
  </si>
  <si>
    <t>Isk.napelem záró elsz.</t>
  </si>
  <si>
    <t>Térfigyelők üzemelt.</t>
  </si>
  <si>
    <t>Kötvény pü-i szolg.2012</t>
  </si>
  <si>
    <t>Gördeszka,játszótér sajáterő</t>
  </si>
  <si>
    <t>Csatorna átemelők felújít.</t>
  </si>
  <si>
    <t>TÁMOP-3.1.7 elsz.isk.</t>
  </si>
  <si>
    <t>Stég elsz.Turisztika</t>
  </si>
  <si>
    <t>Kamat</t>
  </si>
  <si>
    <t>Óvoda int.fin.</t>
  </si>
  <si>
    <t>Víziközmű kamat</t>
  </si>
  <si>
    <t>Könyvvizsgálat</t>
  </si>
  <si>
    <t>Tőserdő Kft.pe.átadás</t>
  </si>
  <si>
    <t>Szociális  tűzifa</t>
  </si>
  <si>
    <t>Tkécske Tűzolt.pe.átad.</t>
  </si>
  <si>
    <t>I.k.felújítás</t>
  </si>
  <si>
    <t>Közcélú támog.</t>
  </si>
  <si>
    <t>Sportpálya bérlet 2012.</t>
  </si>
  <si>
    <t xml:space="preserve">Közvilágítási Kft.pe.átad. </t>
  </si>
  <si>
    <t>Mód.össz.</t>
  </si>
  <si>
    <t>Mód.előir.</t>
  </si>
  <si>
    <t>Személyi jutt.</t>
  </si>
  <si>
    <t>Tb járulék</t>
  </si>
  <si>
    <t>Dologi és egy.f.</t>
  </si>
  <si>
    <t>Int.finansz.</t>
  </si>
  <si>
    <t>Szoc.pol.ellátás</t>
  </si>
  <si>
    <t>Műk.célú pe.átad.tám.ért.</t>
  </si>
  <si>
    <t>Működ.c.pe.átad.áh.kív-re</t>
  </si>
  <si>
    <t>Beruházás</t>
  </si>
  <si>
    <t>Felújítás</t>
  </si>
  <si>
    <t>Felhalm.tartalék csatorna</t>
  </si>
  <si>
    <t>Működési tartalék</t>
  </si>
  <si>
    <t>Polgármesteri tartalék</t>
  </si>
  <si>
    <t>Kiad.ei.összesen</t>
  </si>
  <si>
    <t>BEVÉTELEK</t>
  </si>
  <si>
    <t>Működési bevétel</t>
  </si>
  <si>
    <t>Sajátos műk.bev.</t>
  </si>
  <si>
    <t>Gépjárműadó</t>
  </si>
  <si>
    <t>Felhalm.bev.</t>
  </si>
  <si>
    <t>Felhalm.c. pe.átv.tám.ért.</t>
  </si>
  <si>
    <t>Felhalm. c.pe.átv.áh.kív.</t>
  </si>
  <si>
    <t>Állami támogatás</t>
  </si>
  <si>
    <t>Norm.áll.tám.</t>
  </si>
  <si>
    <t>Műk.célú pe.átv.tám.ért.</t>
  </si>
  <si>
    <t>Pénzmaradvány</t>
  </si>
  <si>
    <t>Kieg.támog.szoc.feladat.</t>
  </si>
  <si>
    <t>Egyéb központi támogatás</t>
  </si>
  <si>
    <t>Bevételi ei.összesen</t>
  </si>
  <si>
    <t>Nyári gyermekétkezt.</t>
  </si>
  <si>
    <t>Szerkezetátalakítási tart.</t>
  </si>
  <si>
    <t>Kompenzáció V.</t>
  </si>
  <si>
    <t>Rendsz.szoc.
seg.I-V.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</si>
</sst>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3" xfId="0" applyFont="1" applyBorder="1"/>
    <xf numFmtId="3" fontId="1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/>
    <xf numFmtId="0" fontId="0" fillId="0" borderId="3" xfId="0" applyBorder="1"/>
    <xf numFmtId="3" fontId="0" fillId="0" borderId="3" xfId="0" applyNumberFormat="1" applyBorder="1"/>
    <xf numFmtId="0" fontId="1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3" fontId="3" fillId="2" borderId="3" xfId="0" applyNumberFormat="1" applyFont="1" applyFill="1" applyBorder="1"/>
    <xf numFmtId="0" fontId="4" fillId="0" borderId="4" xfId="0" applyFont="1" applyFill="1" applyBorder="1" applyAlignment="1">
      <alignment horizontal="center"/>
    </xf>
    <xf numFmtId="3" fontId="3" fillId="2" borderId="4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workbookViewId="0">
      <selection activeCell="A3" sqref="A3"/>
    </sheetView>
  </sheetViews>
  <sheetFormatPr defaultRowHeight="15"/>
  <cols>
    <col min="1" max="1" width="62.140625" bestFit="1" customWidth="1"/>
    <col min="2" max="2" width="16" bestFit="1" customWidth="1"/>
  </cols>
  <sheetData>
    <row r="1" spans="1:2">
      <c r="B1" t="s">
        <v>0</v>
      </c>
    </row>
    <row r="2" spans="1:2">
      <c r="B2" t="s">
        <v>1</v>
      </c>
    </row>
    <row r="4" spans="1:2">
      <c r="A4" s="15" t="s">
        <v>2</v>
      </c>
      <c r="B4" s="16"/>
    </row>
    <row r="6" spans="1:2">
      <c r="A6" s="1" t="s">
        <v>3</v>
      </c>
      <c r="B6" s="2">
        <f>B7+B9+B10+B11+B12+B24</f>
        <v>294514</v>
      </c>
    </row>
    <row r="7" spans="1:2">
      <c r="A7" s="3" t="s">
        <v>4</v>
      </c>
      <c r="B7" s="4">
        <f>SUM(B8)</f>
        <v>14366</v>
      </c>
    </row>
    <row r="8" spans="1:2">
      <c r="A8" s="5" t="s">
        <v>5</v>
      </c>
      <c r="B8" s="6">
        <v>14366</v>
      </c>
    </row>
    <row r="9" spans="1:2">
      <c r="A9" s="3" t="s">
        <v>6</v>
      </c>
      <c r="B9" s="4">
        <v>1020</v>
      </c>
    </row>
    <row r="10" spans="1:2">
      <c r="A10" s="3" t="s">
        <v>7</v>
      </c>
      <c r="B10" s="4">
        <v>1000</v>
      </c>
    </row>
    <row r="11" spans="1:2">
      <c r="A11" s="3" t="s">
        <v>8</v>
      </c>
      <c r="B11" s="4">
        <v>8500</v>
      </c>
    </row>
    <row r="12" spans="1:2">
      <c r="A12" s="3" t="s">
        <v>9</v>
      </c>
      <c r="B12" s="4">
        <f>SUM(B13:B23)</f>
        <v>235106</v>
      </c>
    </row>
    <row r="13" spans="1:2">
      <c r="A13" s="5" t="s">
        <v>10</v>
      </c>
      <c r="B13" s="6">
        <v>12025</v>
      </c>
    </row>
    <row r="14" spans="1:2">
      <c r="A14" s="5" t="s">
        <v>11</v>
      </c>
      <c r="B14" s="6">
        <v>8281</v>
      </c>
    </row>
    <row r="15" spans="1:2">
      <c r="A15" s="5" t="s">
        <v>12</v>
      </c>
      <c r="B15" s="6">
        <v>770</v>
      </c>
    </row>
    <row r="16" spans="1:2">
      <c r="A16" s="5" t="s">
        <v>13</v>
      </c>
      <c r="B16" s="6">
        <v>16444</v>
      </c>
    </row>
    <row r="17" spans="1:2">
      <c r="A17" s="5" t="s">
        <v>14</v>
      </c>
      <c r="B17" s="6">
        <v>4006</v>
      </c>
    </row>
    <row r="18" spans="1:2">
      <c r="A18" s="5" t="s">
        <v>15</v>
      </c>
      <c r="B18" s="6">
        <v>26515</v>
      </c>
    </row>
    <row r="19" spans="1:2">
      <c r="A19" s="5" t="s">
        <v>16</v>
      </c>
      <c r="B19" s="6">
        <v>71975</v>
      </c>
    </row>
    <row r="20" spans="1:2">
      <c r="A20" s="5" t="s">
        <v>17</v>
      </c>
      <c r="B20" s="6">
        <v>20700</v>
      </c>
    </row>
    <row r="21" spans="1:2">
      <c r="A21" s="5" t="s">
        <v>18</v>
      </c>
      <c r="B21" s="6">
        <v>49875</v>
      </c>
    </row>
    <row r="22" spans="1:2">
      <c r="A22" s="5" t="s">
        <v>19</v>
      </c>
      <c r="B22" s="6">
        <v>11087</v>
      </c>
    </row>
    <row r="23" spans="1:2">
      <c r="A23" s="5" t="s">
        <v>20</v>
      </c>
      <c r="B23" s="6">
        <v>13428</v>
      </c>
    </row>
    <row r="24" spans="1:2">
      <c r="A24" s="3" t="s">
        <v>21</v>
      </c>
      <c r="B24" s="4">
        <f>SUM(B25)</f>
        <v>34522</v>
      </c>
    </row>
    <row r="25" spans="1:2">
      <c r="A25" s="5" t="s">
        <v>22</v>
      </c>
      <c r="B25" s="6">
        <v>34522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8"/>
  <sheetViews>
    <sheetView workbookViewId="0">
      <selection sqref="A1:AL28"/>
    </sheetView>
  </sheetViews>
  <sheetFormatPr defaultRowHeight="15"/>
  <cols>
    <col min="1" max="1" width="22.140625" bestFit="1" customWidth="1"/>
  </cols>
  <sheetData>
    <row r="1" spans="1:38" ht="51.75">
      <c r="A1" s="7" t="s">
        <v>23</v>
      </c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 t="s">
        <v>31</v>
      </c>
      <c r="J1" s="8" t="s">
        <v>32</v>
      </c>
      <c r="K1" s="8" t="s">
        <v>33</v>
      </c>
      <c r="L1" s="8" t="s">
        <v>34</v>
      </c>
      <c r="M1" s="8" t="s">
        <v>35</v>
      </c>
      <c r="N1" s="8" t="s">
        <v>36</v>
      </c>
      <c r="O1" s="8" t="s">
        <v>37</v>
      </c>
      <c r="P1" s="8" t="s">
        <v>38</v>
      </c>
      <c r="Q1" s="8" t="s">
        <v>39</v>
      </c>
      <c r="R1" s="7" t="s">
        <v>23</v>
      </c>
      <c r="S1" s="8" t="s">
        <v>40</v>
      </c>
      <c r="T1" s="8" t="s">
        <v>41</v>
      </c>
      <c r="U1" s="8" t="s">
        <v>42</v>
      </c>
      <c r="V1" s="8" t="s">
        <v>43</v>
      </c>
      <c r="W1" s="8" t="s">
        <v>44</v>
      </c>
      <c r="X1" s="8" t="s">
        <v>45</v>
      </c>
      <c r="Y1" s="8" t="s">
        <v>46</v>
      </c>
      <c r="Z1" s="8" t="s">
        <v>47</v>
      </c>
      <c r="AA1" s="8" t="s">
        <v>48</v>
      </c>
      <c r="AB1" s="8" t="s">
        <v>49</v>
      </c>
      <c r="AC1" s="8" t="s">
        <v>50</v>
      </c>
      <c r="AD1" s="8" t="s">
        <v>51</v>
      </c>
      <c r="AE1" s="8" t="s">
        <v>52</v>
      </c>
      <c r="AF1" s="8" t="s">
        <v>53</v>
      </c>
      <c r="AG1" s="8" t="s">
        <v>54</v>
      </c>
      <c r="AH1" s="7" t="s">
        <v>23</v>
      </c>
      <c r="AI1" s="8" t="s">
        <v>55</v>
      </c>
      <c r="AJ1" s="8" t="s">
        <v>56</v>
      </c>
      <c r="AK1" s="8" t="s">
        <v>57</v>
      </c>
      <c r="AL1" s="8" t="s">
        <v>58</v>
      </c>
    </row>
    <row r="2" spans="1:38">
      <c r="A2" s="9" t="s">
        <v>59</v>
      </c>
      <c r="B2" s="10">
        <v>47009</v>
      </c>
      <c r="C2" s="5"/>
      <c r="D2" s="5"/>
      <c r="E2" s="5">
        <v>443</v>
      </c>
      <c r="F2" s="5">
        <v>-4313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9" t="s">
        <v>59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>
        <v>1529</v>
      </c>
      <c r="AH2" s="9" t="s">
        <v>59</v>
      </c>
      <c r="AI2" s="5"/>
      <c r="AJ2" s="5"/>
      <c r="AK2" s="10">
        <f t="shared" ref="AK2:AK15" si="0">SUM(C2:AJ2)</f>
        <v>-2341</v>
      </c>
      <c r="AL2" s="10">
        <f t="shared" ref="AL2:AL15" si="1">B2+AK2</f>
        <v>44668</v>
      </c>
    </row>
    <row r="3" spans="1:38">
      <c r="A3" s="9" t="s">
        <v>60</v>
      </c>
      <c r="B3" s="10">
        <v>12897</v>
      </c>
      <c r="C3" s="5"/>
      <c r="D3" s="5"/>
      <c r="E3" s="5">
        <v>119</v>
      </c>
      <c r="F3" s="5">
        <v>-1164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9" t="s">
        <v>60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>
        <v>240</v>
      </c>
      <c r="AH3" s="9" t="s">
        <v>60</v>
      </c>
      <c r="AI3" s="5"/>
      <c r="AJ3" s="5"/>
      <c r="AK3" s="10">
        <f t="shared" si="0"/>
        <v>-805</v>
      </c>
      <c r="AL3" s="10">
        <f t="shared" si="1"/>
        <v>12092</v>
      </c>
    </row>
    <row r="4" spans="1:38">
      <c r="A4" s="9" t="s">
        <v>61</v>
      </c>
      <c r="B4" s="10">
        <v>88756</v>
      </c>
      <c r="C4" s="5"/>
      <c r="D4" s="5">
        <v>88</v>
      </c>
      <c r="E4" s="6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9" t="s">
        <v>61</v>
      </c>
      <c r="S4" s="5">
        <v>1280</v>
      </c>
      <c r="T4" s="5">
        <v>1314</v>
      </c>
      <c r="U4" s="5"/>
      <c r="V4" s="5"/>
      <c r="W4" s="5"/>
      <c r="X4" s="5"/>
      <c r="Y4" s="5"/>
      <c r="Z4" s="5"/>
      <c r="AA4" s="5">
        <v>9370</v>
      </c>
      <c r="AB4" s="5">
        <v>318</v>
      </c>
      <c r="AC4" s="5"/>
      <c r="AD4" s="5"/>
      <c r="AE4" s="5"/>
      <c r="AF4" s="5"/>
      <c r="AG4" s="5"/>
      <c r="AH4" s="9" t="s">
        <v>61</v>
      </c>
      <c r="AI4" s="5"/>
      <c r="AJ4" s="5"/>
      <c r="AK4" s="10">
        <f t="shared" si="0"/>
        <v>12370</v>
      </c>
      <c r="AL4" s="10">
        <f t="shared" si="1"/>
        <v>101126</v>
      </c>
    </row>
    <row r="5" spans="1:38">
      <c r="A5" s="9" t="s">
        <v>62</v>
      </c>
      <c r="B5" s="10">
        <v>254849</v>
      </c>
      <c r="C5" s="5"/>
      <c r="D5" s="5"/>
      <c r="E5" s="5">
        <v>1863</v>
      </c>
      <c r="F5" s="5">
        <v>5549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 t="s">
        <v>62</v>
      </c>
      <c r="S5" s="5"/>
      <c r="T5" s="5"/>
      <c r="U5" s="5"/>
      <c r="V5" s="5"/>
      <c r="W5" s="5"/>
      <c r="X5" s="5"/>
      <c r="Y5" s="5"/>
      <c r="Z5" s="5">
        <v>1842</v>
      </c>
      <c r="AA5" s="5"/>
      <c r="AB5" s="5"/>
      <c r="AC5" s="5"/>
      <c r="AD5" s="5"/>
      <c r="AE5" s="5"/>
      <c r="AF5" s="5"/>
      <c r="AG5" s="5"/>
      <c r="AH5" s="9" t="s">
        <v>62</v>
      </c>
      <c r="AI5" s="5"/>
      <c r="AJ5" s="5"/>
      <c r="AK5" s="10">
        <f t="shared" si="0"/>
        <v>9254</v>
      </c>
      <c r="AL5" s="10">
        <f t="shared" si="1"/>
        <v>264103</v>
      </c>
    </row>
    <row r="6" spans="1:38">
      <c r="A6" s="9" t="s">
        <v>63</v>
      </c>
      <c r="B6" s="10">
        <v>31501</v>
      </c>
      <c r="C6" s="5"/>
      <c r="D6" s="5"/>
      <c r="E6" s="5">
        <v>504</v>
      </c>
      <c r="F6" s="5"/>
      <c r="G6" s="5">
        <v>949</v>
      </c>
      <c r="H6" s="5">
        <v>6720</v>
      </c>
      <c r="I6" s="5">
        <v>93</v>
      </c>
      <c r="J6" s="5">
        <v>5835</v>
      </c>
      <c r="K6" s="5">
        <v>1209</v>
      </c>
      <c r="L6" s="5">
        <v>160</v>
      </c>
      <c r="M6" s="5">
        <v>408</v>
      </c>
      <c r="N6" s="5">
        <v>1596</v>
      </c>
      <c r="O6" s="5"/>
      <c r="P6" s="5"/>
      <c r="Q6" s="5"/>
      <c r="R6" s="9" t="s">
        <v>63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>
        <v>1405</v>
      </c>
      <c r="AE6" s="5"/>
      <c r="AF6" s="5"/>
      <c r="AG6" s="5"/>
      <c r="AH6" s="9" t="s">
        <v>63</v>
      </c>
      <c r="AI6" s="5"/>
      <c r="AJ6" s="5"/>
      <c r="AK6" s="10">
        <f t="shared" si="0"/>
        <v>18879</v>
      </c>
      <c r="AL6" s="10">
        <f t="shared" si="1"/>
        <v>50380</v>
      </c>
    </row>
    <row r="7" spans="1:38">
      <c r="A7" s="9" t="s">
        <v>64</v>
      </c>
      <c r="B7" s="10">
        <v>976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9" t="s">
        <v>64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5300</v>
      </c>
      <c r="AF7" s="5"/>
      <c r="AG7" s="5"/>
      <c r="AH7" s="9" t="s">
        <v>64</v>
      </c>
      <c r="AI7" s="5"/>
      <c r="AJ7" s="5"/>
      <c r="AK7" s="10">
        <f t="shared" si="0"/>
        <v>5300</v>
      </c>
      <c r="AL7" s="10">
        <f t="shared" si="1"/>
        <v>6276</v>
      </c>
    </row>
    <row r="8" spans="1:38">
      <c r="A8" s="9" t="s">
        <v>65</v>
      </c>
      <c r="B8" s="10">
        <v>19025</v>
      </c>
      <c r="C8" s="5"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9" t="s">
        <v>65</v>
      </c>
      <c r="S8" s="5"/>
      <c r="T8" s="5"/>
      <c r="U8" s="5"/>
      <c r="V8" s="5"/>
      <c r="W8" s="5"/>
      <c r="X8" s="5"/>
      <c r="Y8" s="5"/>
      <c r="Z8" s="5"/>
      <c r="AA8" s="5">
        <v>-3824</v>
      </c>
      <c r="AB8" s="5"/>
      <c r="AC8" s="5">
        <v>4097</v>
      </c>
      <c r="AD8" s="5"/>
      <c r="AE8" s="5"/>
      <c r="AF8" s="5"/>
      <c r="AG8" s="5"/>
      <c r="AH8" s="9" t="s">
        <v>65</v>
      </c>
      <c r="AI8" s="5">
        <v>810</v>
      </c>
      <c r="AJ8" s="5">
        <v>200</v>
      </c>
      <c r="AK8" s="10">
        <f t="shared" si="0"/>
        <v>1293</v>
      </c>
      <c r="AL8" s="10">
        <f t="shared" si="1"/>
        <v>20318</v>
      </c>
    </row>
    <row r="9" spans="1:38">
      <c r="A9" s="9" t="s">
        <v>66</v>
      </c>
      <c r="B9" s="10">
        <v>143738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9" t="s">
        <v>66</v>
      </c>
      <c r="S9" s="5"/>
      <c r="T9" s="5"/>
      <c r="U9" s="5">
        <v>133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9" t="s">
        <v>66</v>
      </c>
      <c r="AI9" s="5"/>
      <c r="AJ9" s="5"/>
      <c r="AK9" s="10">
        <f t="shared" si="0"/>
        <v>133</v>
      </c>
      <c r="AL9" s="10">
        <f t="shared" si="1"/>
        <v>143871</v>
      </c>
    </row>
    <row r="10" spans="1:38">
      <c r="A10" s="9" t="s">
        <v>67</v>
      </c>
      <c r="B10" s="10">
        <v>110846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v>5709</v>
      </c>
      <c r="R10" s="9" t="s">
        <v>67</v>
      </c>
      <c r="S10" s="5"/>
      <c r="T10" s="5"/>
      <c r="U10" s="5"/>
      <c r="V10" s="5">
        <v>3087</v>
      </c>
      <c r="W10" s="5"/>
      <c r="X10" s="5"/>
      <c r="Y10" s="5"/>
      <c r="Z10" s="5"/>
      <c r="AA10" s="5"/>
      <c r="AB10" s="5"/>
      <c r="AC10" s="5"/>
      <c r="AD10" s="5"/>
      <c r="AE10" s="5"/>
      <c r="AF10" s="5">
        <v>2040</v>
      </c>
      <c r="AG10" s="5"/>
      <c r="AH10" s="9" t="s">
        <v>67</v>
      </c>
      <c r="AI10" s="5"/>
      <c r="AJ10" s="5"/>
      <c r="AK10" s="10">
        <f t="shared" si="0"/>
        <v>10836</v>
      </c>
      <c r="AL10" s="10">
        <f t="shared" si="1"/>
        <v>121682</v>
      </c>
    </row>
    <row r="11" spans="1:38">
      <c r="A11" s="11" t="s">
        <v>68</v>
      </c>
      <c r="B11" s="12">
        <v>40322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1" t="s">
        <v>68</v>
      </c>
      <c r="S11" s="5"/>
      <c r="T11" s="5"/>
      <c r="U11" s="5"/>
      <c r="V11" s="5">
        <v>-3087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11" t="s">
        <v>68</v>
      </c>
      <c r="AI11" s="5"/>
      <c r="AJ11" s="5"/>
      <c r="AK11" s="10">
        <f t="shared" si="0"/>
        <v>-3087</v>
      </c>
      <c r="AL11" s="12">
        <f t="shared" si="1"/>
        <v>37235</v>
      </c>
    </row>
    <row r="12" spans="1:38">
      <c r="A12" s="9" t="s">
        <v>69</v>
      </c>
      <c r="B12" s="10">
        <v>34306</v>
      </c>
      <c r="C12" s="5"/>
      <c r="D12" s="5"/>
      <c r="E12" s="5"/>
      <c r="F12" s="5">
        <v>-72</v>
      </c>
      <c r="G12" s="5"/>
      <c r="H12" s="5"/>
      <c r="I12" s="5"/>
      <c r="J12" s="5"/>
      <c r="K12" s="5"/>
      <c r="L12" s="5"/>
      <c r="M12" s="5"/>
      <c r="N12" s="5"/>
      <c r="O12" s="5">
        <v>622</v>
      </c>
      <c r="P12" s="5">
        <v>1372</v>
      </c>
      <c r="Q12" s="5"/>
      <c r="R12" s="9" t="s">
        <v>69</v>
      </c>
      <c r="S12" s="5">
        <v>-1280</v>
      </c>
      <c r="T12" s="5">
        <v>-1314</v>
      </c>
      <c r="U12" s="5">
        <v>-133</v>
      </c>
      <c r="V12" s="5"/>
      <c r="W12" s="5">
        <v>1271</v>
      </c>
      <c r="X12" s="5">
        <v>3036</v>
      </c>
      <c r="Y12" s="5">
        <v>2000</v>
      </c>
      <c r="Z12" s="5">
        <v>-1842</v>
      </c>
      <c r="AA12" s="5">
        <v>-5546</v>
      </c>
      <c r="AB12" s="5">
        <v>-318</v>
      </c>
      <c r="AC12" s="5">
        <v>-4097</v>
      </c>
      <c r="AD12" s="5">
        <v>-1405</v>
      </c>
      <c r="AE12" s="5">
        <v>-5300</v>
      </c>
      <c r="AF12" s="5">
        <v>-2040</v>
      </c>
      <c r="AG12" s="5"/>
      <c r="AH12" s="9" t="s">
        <v>69</v>
      </c>
      <c r="AI12" s="5"/>
      <c r="AJ12" s="5">
        <v>-200</v>
      </c>
      <c r="AK12" s="10">
        <f t="shared" si="0"/>
        <v>-15246</v>
      </c>
      <c r="AL12" s="10">
        <f t="shared" si="1"/>
        <v>19060</v>
      </c>
    </row>
    <row r="13" spans="1:38">
      <c r="A13" s="9" t="s">
        <v>70</v>
      </c>
      <c r="B13" s="10">
        <v>500</v>
      </c>
      <c r="C13" s="5">
        <v>-10</v>
      </c>
      <c r="D13" s="5">
        <v>-88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9" t="s">
        <v>70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9" t="s">
        <v>70</v>
      </c>
      <c r="AI13" s="5"/>
      <c r="AJ13" s="5"/>
      <c r="AK13" s="10">
        <f t="shared" si="0"/>
        <v>-98</v>
      </c>
      <c r="AL13" s="10">
        <f t="shared" si="1"/>
        <v>402</v>
      </c>
    </row>
    <row r="14" spans="1:38">
      <c r="A14" s="9"/>
      <c r="B14" s="10"/>
      <c r="C14" s="5"/>
      <c r="D14" s="5"/>
      <c r="E14" s="6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9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9"/>
      <c r="AI14" s="5"/>
      <c r="AJ14" s="5"/>
      <c r="AK14" s="10">
        <f t="shared" si="0"/>
        <v>0</v>
      </c>
      <c r="AL14" s="10">
        <f t="shared" si="1"/>
        <v>0</v>
      </c>
    </row>
    <row r="15" spans="1:38">
      <c r="A15" s="13" t="s">
        <v>71</v>
      </c>
      <c r="B15" s="10">
        <f t="shared" ref="B15:Q15" si="2">SUM(B2:B14)</f>
        <v>784725</v>
      </c>
      <c r="C15" s="14">
        <f t="shared" si="2"/>
        <v>0</v>
      </c>
      <c r="D15" s="14">
        <f t="shared" si="2"/>
        <v>0</v>
      </c>
      <c r="E15" s="10">
        <f t="shared" si="2"/>
        <v>2929</v>
      </c>
      <c r="F15" s="10">
        <f t="shared" si="2"/>
        <v>0</v>
      </c>
      <c r="G15" s="14">
        <f t="shared" si="2"/>
        <v>949</v>
      </c>
      <c r="H15" s="14">
        <f t="shared" si="2"/>
        <v>6720</v>
      </c>
      <c r="I15" s="14">
        <f t="shared" si="2"/>
        <v>93</v>
      </c>
      <c r="J15" s="14">
        <f t="shared" si="2"/>
        <v>5835</v>
      </c>
      <c r="K15" s="14">
        <f t="shared" si="2"/>
        <v>1209</v>
      </c>
      <c r="L15" s="14">
        <f t="shared" si="2"/>
        <v>160</v>
      </c>
      <c r="M15" s="14">
        <f t="shared" si="2"/>
        <v>408</v>
      </c>
      <c r="N15" s="14">
        <f t="shared" si="2"/>
        <v>1596</v>
      </c>
      <c r="O15" s="14">
        <f t="shared" si="2"/>
        <v>622</v>
      </c>
      <c r="P15" s="14">
        <f t="shared" si="2"/>
        <v>1372</v>
      </c>
      <c r="Q15" s="14">
        <f t="shared" si="2"/>
        <v>5709</v>
      </c>
      <c r="R15" s="13" t="s">
        <v>71</v>
      </c>
      <c r="S15" s="14">
        <f t="shared" ref="S15:AG15" si="3">SUM(S2:S14)</f>
        <v>0</v>
      </c>
      <c r="T15" s="14">
        <f t="shared" si="3"/>
        <v>0</v>
      </c>
      <c r="U15" s="14">
        <f t="shared" si="3"/>
        <v>0</v>
      </c>
      <c r="V15" s="14">
        <f t="shared" si="3"/>
        <v>0</v>
      </c>
      <c r="W15" s="14">
        <f t="shared" si="3"/>
        <v>1271</v>
      </c>
      <c r="X15" s="14">
        <f t="shared" si="3"/>
        <v>3036</v>
      </c>
      <c r="Y15" s="14">
        <f t="shared" si="3"/>
        <v>2000</v>
      </c>
      <c r="Z15" s="14">
        <f t="shared" si="3"/>
        <v>0</v>
      </c>
      <c r="AA15" s="14">
        <f t="shared" si="3"/>
        <v>0</v>
      </c>
      <c r="AB15" s="14">
        <f t="shared" si="3"/>
        <v>0</v>
      </c>
      <c r="AC15" s="14">
        <f t="shared" si="3"/>
        <v>0</v>
      </c>
      <c r="AD15" s="14">
        <f t="shared" si="3"/>
        <v>0</v>
      </c>
      <c r="AE15" s="14">
        <f t="shared" si="3"/>
        <v>0</v>
      </c>
      <c r="AF15" s="14">
        <f t="shared" si="3"/>
        <v>0</v>
      </c>
      <c r="AG15" s="14">
        <f t="shared" si="3"/>
        <v>1769</v>
      </c>
      <c r="AH15" s="13" t="s">
        <v>71</v>
      </c>
      <c r="AI15" s="14">
        <f>SUM(AI2:AI14)</f>
        <v>810</v>
      </c>
      <c r="AJ15" s="14">
        <f>SUM(AJ2:AJ14)</f>
        <v>0</v>
      </c>
      <c r="AK15" s="10">
        <f t="shared" si="0"/>
        <v>36488</v>
      </c>
      <c r="AL15" s="10">
        <f t="shared" si="1"/>
        <v>821213</v>
      </c>
    </row>
    <row r="16" spans="1:38">
      <c r="A16" s="13" t="s">
        <v>72</v>
      </c>
      <c r="B16" s="10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3" t="s">
        <v>72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13" t="s">
        <v>72</v>
      </c>
      <c r="AI16" s="5"/>
      <c r="AJ16" s="5"/>
      <c r="AK16" s="10"/>
      <c r="AL16" s="10"/>
    </row>
    <row r="17" spans="1:38">
      <c r="A17" s="9" t="s">
        <v>73</v>
      </c>
      <c r="B17" s="10">
        <v>27113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9" t="s">
        <v>73</v>
      </c>
      <c r="S17" s="5"/>
      <c r="T17" s="5"/>
      <c r="U17" s="5"/>
      <c r="V17" s="5"/>
      <c r="W17" s="5"/>
      <c r="X17" s="5"/>
      <c r="Y17" s="5">
        <v>2000</v>
      </c>
      <c r="Z17" s="5"/>
      <c r="AA17" s="5"/>
      <c r="AB17" s="5"/>
      <c r="AC17" s="5"/>
      <c r="AD17" s="5"/>
      <c r="AE17" s="5"/>
      <c r="AF17" s="5"/>
      <c r="AG17" s="5"/>
      <c r="AH17" s="9" t="s">
        <v>73</v>
      </c>
      <c r="AI17" s="5">
        <v>810</v>
      </c>
      <c r="AJ17" s="5"/>
      <c r="AK17" s="10">
        <f>SUM(C17:AJ17)</f>
        <v>2810</v>
      </c>
      <c r="AL17" s="10">
        <f t="shared" ref="AL17:AL28" si="4">B17+AK17</f>
        <v>29923</v>
      </c>
    </row>
    <row r="18" spans="1:38">
      <c r="A18" s="9" t="s">
        <v>74</v>
      </c>
      <c r="B18" s="10">
        <v>123500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9" t="s">
        <v>74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9" t="s">
        <v>74</v>
      </c>
      <c r="AI18" s="5"/>
      <c r="AJ18" s="5"/>
      <c r="AK18" s="10">
        <f>SUM(C18:AJ18)</f>
        <v>0</v>
      </c>
      <c r="AL18" s="10">
        <f t="shared" si="4"/>
        <v>123500</v>
      </c>
    </row>
    <row r="19" spans="1:38">
      <c r="A19" s="9" t="s">
        <v>75</v>
      </c>
      <c r="B19" s="10">
        <v>15800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9" t="s">
        <v>75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9" t="s">
        <v>75</v>
      </c>
      <c r="AI19" s="5"/>
      <c r="AJ19" s="5"/>
      <c r="AK19" s="10">
        <v>0</v>
      </c>
      <c r="AL19" s="10">
        <f t="shared" si="4"/>
        <v>15800</v>
      </c>
    </row>
    <row r="20" spans="1:38">
      <c r="A20" s="9" t="s">
        <v>76</v>
      </c>
      <c r="B20" s="10">
        <v>9520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9" t="s">
        <v>76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9" t="s">
        <v>76</v>
      </c>
      <c r="AI20" s="5"/>
      <c r="AJ20" s="5"/>
      <c r="AK20" s="10">
        <f t="shared" ref="AK20:AK28" si="5">SUM(C20:AJ20)</f>
        <v>0</v>
      </c>
      <c r="AL20" s="10">
        <f t="shared" si="4"/>
        <v>9520</v>
      </c>
    </row>
    <row r="21" spans="1:38">
      <c r="A21" s="9" t="s">
        <v>77</v>
      </c>
      <c r="B21" s="10">
        <v>235106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>
        <v>1372</v>
      </c>
      <c r="Q21" s="5">
        <v>5709</v>
      </c>
      <c r="R21" s="9" t="s">
        <v>77</v>
      </c>
      <c r="S21" s="5"/>
      <c r="T21" s="5"/>
      <c r="U21" s="5"/>
      <c r="V21" s="5"/>
      <c r="W21" s="5"/>
      <c r="X21" s="5">
        <v>3036</v>
      </c>
      <c r="Y21" s="5"/>
      <c r="Z21" s="5"/>
      <c r="AA21" s="5"/>
      <c r="AB21" s="5"/>
      <c r="AC21" s="5"/>
      <c r="AD21" s="5"/>
      <c r="AE21" s="5"/>
      <c r="AF21" s="5"/>
      <c r="AG21" s="5"/>
      <c r="AH21" s="9" t="s">
        <v>77</v>
      </c>
      <c r="AI21" s="5"/>
      <c r="AJ21" s="5"/>
      <c r="AK21" s="10">
        <f t="shared" si="5"/>
        <v>10117</v>
      </c>
      <c r="AL21" s="10">
        <f t="shared" si="4"/>
        <v>245223</v>
      </c>
    </row>
    <row r="22" spans="1:38">
      <c r="A22" s="9" t="s">
        <v>78</v>
      </c>
      <c r="B22" s="10">
        <v>1000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9" t="s">
        <v>78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9" t="s">
        <v>78</v>
      </c>
      <c r="AI22" s="5"/>
      <c r="AJ22" s="5"/>
      <c r="AK22" s="10">
        <f t="shared" si="5"/>
        <v>0</v>
      </c>
      <c r="AL22" s="10">
        <f t="shared" si="4"/>
        <v>1000</v>
      </c>
    </row>
    <row r="23" spans="1:38">
      <c r="A23" s="9" t="s">
        <v>79</v>
      </c>
      <c r="B23" s="10">
        <v>277407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9" t="s">
        <v>80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9" t="s">
        <v>80</v>
      </c>
      <c r="AI23" s="5"/>
      <c r="AJ23" s="5"/>
      <c r="AK23" s="10">
        <f t="shared" si="5"/>
        <v>0</v>
      </c>
      <c r="AL23" s="10">
        <f t="shared" si="4"/>
        <v>277407</v>
      </c>
    </row>
    <row r="24" spans="1:38">
      <c r="A24" s="9" t="s">
        <v>81</v>
      </c>
      <c r="B24" s="10">
        <v>13301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>
        <v>408</v>
      </c>
      <c r="N24" s="5">
        <v>1596</v>
      </c>
      <c r="O24" s="5">
        <v>622</v>
      </c>
      <c r="P24" s="5"/>
      <c r="Q24" s="5"/>
      <c r="R24" s="9" t="s">
        <v>81</v>
      </c>
      <c r="S24" s="5"/>
      <c r="T24" s="5"/>
      <c r="U24" s="5"/>
      <c r="V24" s="5"/>
      <c r="W24" s="5">
        <v>1271</v>
      </c>
      <c r="X24" s="5"/>
      <c r="Y24" s="5"/>
      <c r="Z24" s="5"/>
      <c r="AA24" s="5"/>
      <c r="AB24" s="5"/>
      <c r="AC24" s="5"/>
      <c r="AD24" s="5"/>
      <c r="AE24" s="5"/>
      <c r="AF24" s="5"/>
      <c r="AG24" s="5">
        <v>1769</v>
      </c>
      <c r="AH24" s="9" t="s">
        <v>81</v>
      </c>
      <c r="AI24" s="5"/>
      <c r="AJ24" s="5"/>
      <c r="AK24" s="10">
        <f t="shared" si="5"/>
        <v>5666</v>
      </c>
      <c r="AL24" s="10">
        <f t="shared" si="4"/>
        <v>18967</v>
      </c>
    </row>
    <row r="25" spans="1:38">
      <c r="A25" s="9" t="s">
        <v>82</v>
      </c>
      <c r="B25" s="10">
        <v>81978</v>
      </c>
      <c r="C25" s="5"/>
      <c r="D25" s="5"/>
      <c r="E25" s="5"/>
      <c r="F25" s="5"/>
      <c r="G25" s="5"/>
      <c r="H25" s="5"/>
      <c r="I25" s="5"/>
      <c r="J25" s="5"/>
      <c r="K25" s="5"/>
      <c r="L25" s="5">
        <v>30</v>
      </c>
      <c r="M25" s="5"/>
      <c r="N25" s="5"/>
      <c r="O25" s="5"/>
      <c r="P25" s="5"/>
      <c r="Q25" s="5"/>
      <c r="R25" s="9" t="s">
        <v>82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9" t="s">
        <v>82</v>
      </c>
      <c r="AI25" s="5"/>
      <c r="AJ25" s="5"/>
      <c r="AK25" s="10">
        <f t="shared" si="5"/>
        <v>30</v>
      </c>
      <c r="AL25" s="10">
        <f t="shared" si="4"/>
        <v>82008</v>
      </c>
    </row>
    <row r="26" spans="1:38">
      <c r="A26" s="9" t="s">
        <v>83</v>
      </c>
      <c r="B26" s="10">
        <v>0</v>
      </c>
      <c r="C26" s="5"/>
      <c r="D26" s="5"/>
      <c r="E26" s="5"/>
      <c r="F26" s="5"/>
      <c r="G26" s="5">
        <v>949</v>
      </c>
      <c r="H26" s="5">
        <v>6720</v>
      </c>
      <c r="I26" s="5">
        <v>93</v>
      </c>
      <c r="J26" s="5">
        <v>5835</v>
      </c>
      <c r="K26" s="5">
        <v>1209</v>
      </c>
      <c r="L26" s="5">
        <v>130</v>
      </c>
      <c r="M26" s="5"/>
      <c r="N26" s="5"/>
      <c r="O26" s="5"/>
      <c r="P26" s="5"/>
      <c r="Q26" s="5"/>
      <c r="R26" s="9" t="s">
        <v>83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9" t="s">
        <v>83</v>
      </c>
      <c r="AI26" s="5"/>
      <c r="AJ26" s="5"/>
      <c r="AK26" s="10">
        <f t="shared" si="5"/>
        <v>14936</v>
      </c>
      <c r="AL26" s="10">
        <f t="shared" si="4"/>
        <v>14936</v>
      </c>
    </row>
    <row r="27" spans="1:38">
      <c r="A27" s="9" t="s">
        <v>84</v>
      </c>
      <c r="B27" s="10">
        <v>0</v>
      </c>
      <c r="C27" s="5"/>
      <c r="D27" s="5"/>
      <c r="E27" s="6">
        <v>2929</v>
      </c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9" t="s">
        <v>84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9" t="s">
        <v>84</v>
      </c>
      <c r="AI27" s="5"/>
      <c r="AJ27" s="5"/>
      <c r="AK27" s="10">
        <f t="shared" si="5"/>
        <v>2929</v>
      </c>
      <c r="AL27" s="10">
        <f t="shared" si="4"/>
        <v>2929</v>
      </c>
    </row>
    <row r="28" spans="1:38">
      <c r="A28" s="14" t="s">
        <v>85</v>
      </c>
      <c r="B28" s="10">
        <f t="shared" ref="B28:Q28" si="6">SUM(B17:B27)</f>
        <v>784725</v>
      </c>
      <c r="C28" s="14">
        <f t="shared" si="6"/>
        <v>0</v>
      </c>
      <c r="D28" s="14">
        <f t="shared" si="6"/>
        <v>0</v>
      </c>
      <c r="E28" s="10">
        <f t="shared" si="6"/>
        <v>2929</v>
      </c>
      <c r="F28" s="10">
        <f t="shared" si="6"/>
        <v>0</v>
      </c>
      <c r="G28" s="14">
        <f t="shared" si="6"/>
        <v>949</v>
      </c>
      <c r="H28" s="14">
        <f t="shared" si="6"/>
        <v>6720</v>
      </c>
      <c r="I28" s="14">
        <f t="shared" si="6"/>
        <v>93</v>
      </c>
      <c r="J28" s="14">
        <f t="shared" si="6"/>
        <v>5835</v>
      </c>
      <c r="K28" s="14">
        <f t="shared" si="6"/>
        <v>1209</v>
      </c>
      <c r="L28" s="14">
        <f t="shared" si="6"/>
        <v>160</v>
      </c>
      <c r="M28" s="14">
        <f t="shared" si="6"/>
        <v>408</v>
      </c>
      <c r="N28" s="14">
        <f t="shared" si="6"/>
        <v>1596</v>
      </c>
      <c r="O28" s="14">
        <f t="shared" si="6"/>
        <v>622</v>
      </c>
      <c r="P28" s="14">
        <f t="shared" si="6"/>
        <v>1372</v>
      </c>
      <c r="Q28" s="14">
        <f t="shared" si="6"/>
        <v>5709</v>
      </c>
      <c r="R28" s="14" t="s">
        <v>85</v>
      </c>
      <c r="S28" s="14">
        <f t="shared" ref="S28:AG28" si="7">SUM(S17:S27)</f>
        <v>0</v>
      </c>
      <c r="T28" s="14">
        <f t="shared" si="7"/>
        <v>0</v>
      </c>
      <c r="U28" s="14">
        <f t="shared" si="7"/>
        <v>0</v>
      </c>
      <c r="V28" s="14">
        <f t="shared" si="7"/>
        <v>0</v>
      </c>
      <c r="W28" s="14">
        <f t="shared" si="7"/>
        <v>1271</v>
      </c>
      <c r="X28" s="14">
        <f t="shared" si="7"/>
        <v>3036</v>
      </c>
      <c r="Y28" s="14">
        <f t="shared" si="7"/>
        <v>2000</v>
      </c>
      <c r="Z28" s="14">
        <f t="shared" si="7"/>
        <v>0</v>
      </c>
      <c r="AA28" s="14">
        <f t="shared" si="7"/>
        <v>0</v>
      </c>
      <c r="AB28" s="14">
        <f t="shared" si="7"/>
        <v>0</v>
      </c>
      <c r="AC28" s="14">
        <f t="shared" si="7"/>
        <v>0</v>
      </c>
      <c r="AD28" s="14">
        <f t="shared" si="7"/>
        <v>0</v>
      </c>
      <c r="AE28" s="14">
        <f t="shared" si="7"/>
        <v>0</v>
      </c>
      <c r="AF28" s="14">
        <f t="shared" si="7"/>
        <v>0</v>
      </c>
      <c r="AG28" s="14">
        <f t="shared" si="7"/>
        <v>1769</v>
      </c>
      <c r="AH28" s="14" t="s">
        <v>85</v>
      </c>
      <c r="AI28" s="14">
        <f>SUM(AI17:AI27)</f>
        <v>810</v>
      </c>
      <c r="AJ28" s="14">
        <f>SUM(AJ17:AJ27)</f>
        <v>0</v>
      </c>
      <c r="AK28" s="10">
        <f t="shared" si="5"/>
        <v>36488</v>
      </c>
      <c r="AL28" s="10">
        <f t="shared" si="4"/>
        <v>821213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/>
  </sheetViews>
  <sheetFormatPr defaultRowHeight="15"/>
  <cols>
    <col min="1" max="1" width="24.5703125" bestFit="1" customWidth="1"/>
    <col min="2" max="2" width="13.5703125" bestFit="1" customWidth="1"/>
    <col min="3" max="3" width="7.85546875" bestFit="1" customWidth="1"/>
    <col min="4" max="4" width="15.7109375" bestFit="1" customWidth="1"/>
    <col min="5" max="5" width="12.7109375" bestFit="1" customWidth="1"/>
    <col min="11" max="11" width="9.7109375" customWidth="1"/>
  </cols>
  <sheetData>
    <row r="1" spans="1:12" ht="39">
      <c r="A1" s="7" t="s">
        <v>23</v>
      </c>
      <c r="B1" s="8" t="s">
        <v>24</v>
      </c>
      <c r="C1" s="8" t="s">
        <v>30</v>
      </c>
      <c r="D1" s="8" t="s">
        <v>32</v>
      </c>
      <c r="E1" s="8" t="s">
        <v>89</v>
      </c>
      <c r="F1" s="8" t="s">
        <v>34</v>
      </c>
      <c r="G1" s="8" t="s">
        <v>86</v>
      </c>
      <c r="H1" s="8" t="s">
        <v>87</v>
      </c>
      <c r="I1" s="8" t="s">
        <v>38</v>
      </c>
      <c r="J1" s="8" t="s">
        <v>88</v>
      </c>
      <c r="K1" s="8" t="s">
        <v>57</v>
      </c>
      <c r="L1" s="8" t="s">
        <v>58</v>
      </c>
    </row>
    <row r="2" spans="1:12">
      <c r="A2" s="9" t="s">
        <v>59</v>
      </c>
      <c r="B2" s="10">
        <v>44668</v>
      </c>
      <c r="C2" s="5"/>
      <c r="D2" s="5"/>
      <c r="E2" s="5"/>
      <c r="F2" s="5"/>
      <c r="G2" s="5"/>
      <c r="H2" s="5"/>
      <c r="I2" s="5"/>
      <c r="J2" s="5"/>
      <c r="K2" s="10">
        <f>SUM(C2:J2)</f>
        <v>0</v>
      </c>
      <c r="L2" s="10">
        <f>B2+K2</f>
        <v>44668</v>
      </c>
    </row>
    <row r="3" spans="1:12">
      <c r="A3" s="9" t="s">
        <v>60</v>
      </c>
      <c r="B3" s="10">
        <v>12092</v>
      </c>
      <c r="C3" s="5"/>
      <c r="D3" s="5"/>
      <c r="E3" s="5"/>
      <c r="F3" s="5"/>
      <c r="G3" s="5"/>
      <c r="H3" s="5"/>
      <c r="I3" s="5"/>
      <c r="J3" s="5"/>
      <c r="K3" s="10">
        <f>SUM(C3:J3)</f>
        <v>0</v>
      </c>
      <c r="L3" s="10">
        <f t="shared" ref="L3:L15" si="0">B3+K3</f>
        <v>12092</v>
      </c>
    </row>
    <row r="4" spans="1:12">
      <c r="A4" s="9" t="s">
        <v>61</v>
      </c>
      <c r="B4" s="10">
        <v>101126</v>
      </c>
      <c r="C4" s="5"/>
      <c r="D4" s="5"/>
      <c r="E4" s="5"/>
      <c r="F4" s="5"/>
      <c r="G4" s="5"/>
      <c r="H4" s="5"/>
      <c r="I4" s="5"/>
      <c r="J4" s="6"/>
      <c r="K4" s="10">
        <f t="shared" ref="K4:K11" si="1">SUM(C4:J4)</f>
        <v>0</v>
      </c>
      <c r="L4" s="10">
        <f t="shared" si="0"/>
        <v>101126</v>
      </c>
    </row>
    <row r="5" spans="1:12">
      <c r="A5" s="9" t="s">
        <v>62</v>
      </c>
      <c r="B5" s="10">
        <v>264103</v>
      </c>
      <c r="C5" s="5"/>
      <c r="D5" s="5"/>
      <c r="E5" s="5"/>
      <c r="F5" s="5"/>
      <c r="G5" s="5"/>
      <c r="H5" s="5"/>
      <c r="I5" s="5"/>
      <c r="J5" s="5"/>
      <c r="K5" s="10">
        <f t="shared" si="1"/>
        <v>0</v>
      </c>
      <c r="L5" s="10">
        <f t="shared" si="0"/>
        <v>264103</v>
      </c>
    </row>
    <row r="6" spans="1:12">
      <c r="A6" s="9" t="s">
        <v>63</v>
      </c>
      <c r="B6" s="10">
        <v>50380</v>
      </c>
      <c r="C6" s="5"/>
      <c r="D6" s="5"/>
      <c r="E6" s="5"/>
      <c r="F6" s="5"/>
      <c r="G6" s="5"/>
      <c r="H6" s="5"/>
      <c r="I6" s="5"/>
      <c r="J6" s="5"/>
      <c r="K6" s="10">
        <f t="shared" si="1"/>
        <v>0</v>
      </c>
      <c r="L6" s="10">
        <f t="shared" si="0"/>
        <v>50380</v>
      </c>
    </row>
    <row r="7" spans="1:12">
      <c r="A7" s="9" t="s">
        <v>64</v>
      </c>
      <c r="B7" s="10">
        <v>6276</v>
      </c>
      <c r="C7" s="5"/>
      <c r="D7" s="5"/>
      <c r="E7" s="5"/>
      <c r="F7" s="5"/>
      <c r="G7" s="5"/>
      <c r="H7" s="5"/>
      <c r="I7" s="5"/>
      <c r="J7" s="5"/>
      <c r="K7" s="10">
        <f t="shared" si="1"/>
        <v>0</v>
      </c>
      <c r="L7" s="10">
        <f t="shared" si="0"/>
        <v>6276</v>
      </c>
    </row>
    <row r="8" spans="1:12">
      <c r="A8" s="9" t="s">
        <v>65</v>
      </c>
      <c r="B8" s="10">
        <v>20318</v>
      </c>
      <c r="C8" s="5"/>
      <c r="D8" s="5"/>
      <c r="E8" s="5"/>
      <c r="F8" s="5"/>
      <c r="G8" s="5"/>
      <c r="H8" s="5"/>
      <c r="I8" s="5"/>
      <c r="J8" s="5"/>
      <c r="K8" s="10">
        <f t="shared" si="1"/>
        <v>0</v>
      </c>
      <c r="L8" s="10">
        <f t="shared" si="0"/>
        <v>20318</v>
      </c>
    </row>
    <row r="9" spans="1:12">
      <c r="A9" s="9" t="s">
        <v>66</v>
      </c>
      <c r="B9" s="10">
        <v>143871</v>
      </c>
      <c r="C9" s="5"/>
      <c r="D9" s="5"/>
      <c r="E9" s="5"/>
      <c r="F9" s="5"/>
      <c r="G9" s="5"/>
      <c r="H9" s="5"/>
      <c r="I9" s="5"/>
      <c r="J9" s="5"/>
      <c r="K9" s="10">
        <f t="shared" si="1"/>
        <v>0</v>
      </c>
      <c r="L9" s="10">
        <f t="shared" si="0"/>
        <v>143871</v>
      </c>
    </row>
    <row r="10" spans="1:12">
      <c r="A10" s="9" t="s">
        <v>67</v>
      </c>
      <c r="B10" s="10">
        <v>121682</v>
      </c>
      <c r="C10" s="5"/>
      <c r="D10" s="5"/>
      <c r="E10" s="5"/>
      <c r="F10" s="5"/>
      <c r="G10" s="5"/>
      <c r="H10" s="5"/>
      <c r="I10" s="5"/>
      <c r="J10" s="5"/>
      <c r="K10" s="10">
        <f t="shared" si="1"/>
        <v>0</v>
      </c>
      <c r="L10" s="10">
        <f t="shared" si="0"/>
        <v>121682</v>
      </c>
    </row>
    <row r="11" spans="1:12">
      <c r="A11" s="11" t="s">
        <v>68</v>
      </c>
      <c r="B11" s="12">
        <v>37235</v>
      </c>
      <c r="C11" s="5"/>
      <c r="D11" s="5"/>
      <c r="E11" s="5"/>
      <c r="F11" s="5"/>
      <c r="G11" s="5"/>
      <c r="H11" s="5"/>
      <c r="I11" s="5"/>
      <c r="J11" s="5"/>
      <c r="K11" s="10">
        <f t="shared" si="1"/>
        <v>0</v>
      </c>
      <c r="L11" s="10">
        <f t="shared" si="0"/>
        <v>37235</v>
      </c>
    </row>
    <row r="12" spans="1:12">
      <c r="A12" s="9" t="s">
        <v>69</v>
      </c>
      <c r="B12" s="10">
        <v>19060</v>
      </c>
      <c r="C12" s="5">
        <v>940</v>
      </c>
      <c r="D12" s="5">
        <v>1027</v>
      </c>
      <c r="E12" s="5">
        <v>188</v>
      </c>
      <c r="F12" s="5">
        <v>60</v>
      </c>
      <c r="G12" s="5">
        <v>856</v>
      </c>
      <c r="H12" s="5">
        <v>7229</v>
      </c>
      <c r="I12" s="5">
        <v>770</v>
      </c>
      <c r="J12" s="5">
        <v>606</v>
      </c>
      <c r="K12" s="10">
        <f>SUM(C12:J12)</f>
        <v>11676</v>
      </c>
      <c r="L12" s="10">
        <f t="shared" si="0"/>
        <v>30736</v>
      </c>
    </row>
    <row r="13" spans="1:12">
      <c r="A13" s="9" t="s">
        <v>70</v>
      </c>
      <c r="B13" s="10">
        <v>402</v>
      </c>
      <c r="C13" s="5"/>
      <c r="D13" s="5"/>
      <c r="E13" s="5"/>
      <c r="F13" s="5"/>
      <c r="G13" s="5"/>
      <c r="H13" s="5"/>
      <c r="I13" s="5"/>
      <c r="J13" s="5"/>
      <c r="K13" s="10">
        <f>SUM(C13:J13)</f>
        <v>0</v>
      </c>
      <c r="L13" s="10">
        <f t="shared" si="0"/>
        <v>402</v>
      </c>
    </row>
    <row r="14" spans="1:12">
      <c r="A14" s="9"/>
      <c r="B14" s="10"/>
      <c r="C14" s="5"/>
      <c r="D14" s="5"/>
      <c r="E14" s="5"/>
      <c r="F14" s="5"/>
      <c r="G14" s="5"/>
      <c r="H14" s="5"/>
      <c r="I14" s="5"/>
      <c r="J14" s="6"/>
      <c r="K14" s="10">
        <f>SUM(C14:J14)</f>
        <v>0</v>
      </c>
      <c r="L14" s="10">
        <f t="shared" si="0"/>
        <v>0</v>
      </c>
    </row>
    <row r="15" spans="1:12">
      <c r="A15" s="13" t="s">
        <v>71</v>
      </c>
      <c r="B15" s="10">
        <f t="shared" ref="B15:I15" si="2">SUM(B2:B14)</f>
        <v>821213</v>
      </c>
      <c r="C15" s="14">
        <f t="shared" si="2"/>
        <v>940</v>
      </c>
      <c r="D15" s="14">
        <f t="shared" si="2"/>
        <v>1027</v>
      </c>
      <c r="E15" s="14">
        <f t="shared" si="2"/>
        <v>188</v>
      </c>
      <c r="F15" s="14">
        <f t="shared" si="2"/>
        <v>60</v>
      </c>
      <c r="G15" s="14">
        <f t="shared" si="2"/>
        <v>856</v>
      </c>
      <c r="H15" s="14">
        <f t="shared" si="2"/>
        <v>7229</v>
      </c>
      <c r="I15" s="14">
        <f t="shared" si="2"/>
        <v>770</v>
      </c>
      <c r="J15" s="10">
        <f>SUM(J2:J14)</f>
        <v>606</v>
      </c>
      <c r="K15" s="10">
        <f>SUM(C15:J15)</f>
        <v>11676</v>
      </c>
      <c r="L15" s="10">
        <f t="shared" si="0"/>
        <v>832889</v>
      </c>
    </row>
    <row r="16" spans="1:12">
      <c r="A16" s="13" t="s">
        <v>72</v>
      </c>
      <c r="B16" s="10"/>
      <c r="C16" s="5"/>
      <c r="D16" s="5"/>
      <c r="E16" s="5"/>
      <c r="F16" s="5"/>
      <c r="G16" s="5"/>
      <c r="H16" s="5"/>
      <c r="I16" s="5"/>
      <c r="J16" s="5"/>
      <c r="K16" s="10"/>
      <c r="L16" s="10"/>
    </row>
    <row r="17" spans="1:12">
      <c r="A17" s="9" t="s">
        <v>73</v>
      </c>
      <c r="B17" s="10">
        <v>29923</v>
      </c>
      <c r="C17" s="5"/>
      <c r="D17" s="5"/>
      <c r="E17" s="5"/>
      <c r="F17" s="5"/>
      <c r="G17" s="5"/>
      <c r="H17" s="5"/>
      <c r="I17" s="5"/>
      <c r="J17" s="5"/>
      <c r="K17" s="10">
        <f>SUM(C17:J17)</f>
        <v>0</v>
      </c>
      <c r="L17" s="10">
        <f>B17+K17</f>
        <v>29923</v>
      </c>
    </row>
    <row r="18" spans="1:12">
      <c r="A18" s="9" t="s">
        <v>74</v>
      </c>
      <c r="B18" s="10">
        <v>123500</v>
      </c>
      <c r="C18" s="5"/>
      <c r="D18" s="5"/>
      <c r="E18" s="5"/>
      <c r="F18" s="5"/>
      <c r="G18" s="5"/>
      <c r="H18" s="5"/>
      <c r="I18" s="5"/>
      <c r="J18" s="5"/>
      <c r="K18" s="10">
        <f>SUM(C18:J18)</f>
        <v>0</v>
      </c>
      <c r="L18" s="10">
        <f t="shared" ref="L18:L28" si="3">B18+K18</f>
        <v>123500</v>
      </c>
    </row>
    <row r="19" spans="1:12">
      <c r="A19" s="9" t="s">
        <v>75</v>
      </c>
      <c r="B19" s="10">
        <v>15800</v>
      </c>
      <c r="C19" s="5"/>
      <c r="D19" s="5"/>
      <c r="E19" s="5"/>
      <c r="F19" s="5"/>
      <c r="G19" s="5"/>
      <c r="H19" s="5"/>
      <c r="I19" s="5"/>
      <c r="J19" s="5"/>
      <c r="K19" s="10">
        <v>0</v>
      </c>
      <c r="L19" s="10">
        <f t="shared" si="3"/>
        <v>15800</v>
      </c>
    </row>
    <row r="20" spans="1:12">
      <c r="A20" s="9" t="s">
        <v>76</v>
      </c>
      <c r="B20" s="10">
        <v>9520</v>
      </c>
      <c r="C20" s="5"/>
      <c r="D20" s="5"/>
      <c r="E20" s="5"/>
      <c r="F20" s="5"/>
      <c r="G20" s="5"/>
      <c r="H20" s="5"/>
      <c r="I20" s="5"/>
      <c r="J20" s="5"/>
      <c r="K20" s="10">
        <v>0</v>
      </c>
      <c r="L20" s="10">
        <f t="shared" si="3"/>
        <v>9520</v>
      </c>
    </row>
    <row r="21" spans="1:12">
      <c r="A21" s="9" t="s">
        <v>77</v>
      </c>
      <c r="B21" s="10">
        <v>245223</v>
      </c>
      <c r="C21" s="5"/>
      <c r="D21" s="5"/>
      <c r="E21" s="5"/>
      <c r="F21" s="5"/>
      <c r="G21" s="5"/>
      <c r="H21" s="5"/>
      <c r="I21" s="5">
        <v>-1372</v>
      </c>
      <c r="J21" s="5"/>
      <c r="K21" s="10">
        <v>-1372</v>
      </c>
      <c r="L21" s="10">
        <f t="shared" si="3"/>
        <v>243851</v>
      </c>
    </row>
    <row r="22" spans="1:12">
      <c r="A22" s="9" t="s">
        <v>78</v>
      </c>
      <c r="B22" s="10">
        <v>1000</v>
      </c>
      <c r="C22" s="5"/>
      <c r="D22" s="5"/>
      <c r="E22" s="5"/>
      <c r="F22" s="5"/>
      <c r="G22" s="5"/>
      <c r="H22" s="5"/>
      <c r="I22" s="5"/>
      <c r="J22" s="5"/>
      <c r="K22" s="10">
        <v>0</v>
      </c>
      <c r="L22" s="10">
        <f t="shared" si="3"/>
        <v>1000</v>
      </c>
    </row>
    <row r="23" spans="1:12">
      <c r="A23" s="9" t="s">
        <v>79</v>
      </c>
      <c r="B23" s="10">
        <v>277407</v>
      </c>
      <c r="C23" s="5"/>
      <c r="D23" s="5"/>
      <c r="E23" s="5"/>
      <c r="F23" s="5"/>
      <c r="G23" s="5">
        <v>856</v>
      </c>
      <c r="H23" s="5">
        <v>7229</v>
      </c>
      <c r="I23" s="5">
        <v>2142</v>
      </c>
      <c r="J23" s="5"/>
      <c r="K23" s="10">
        <f t="shared" ref="K23:K28" si="4">SUM(C23:J23)</f>
        <v>10227</v>
      </c>
      <c r="L23" s="10">
        <f t="shared" si="3"/>
        <v>287634</v>
      </c>
    </row>
    <row r="24" spans="1:12">
      <c r="A24" s="9" t="s">
        <v>81</v>
      </c>
      <c r="B24" s="10">
        <v>18967</v>
      </c>
      <c r="C24" s="5"/>
      <c r="D24" s="5"/>
      <c r="E24" s="5"/>
      <c r="F24" s="5"/>
      <c r="G24" s="5"/>
      <c r="H24" s="5"/>
      <c r="I24" s="5"/>
      <c r="J24" s="5"/>
      <c r="K24" s="10">
        <f t="shared" si="4"/>
        <v>0</v>
      </c>
      <c r="L24" s="10">
        <f t="shared" si="3"/>
        <v>18967</v>
      </c>
    </row>
    <row r="25" spans="1:12">
      <c r="A25" s="9" t="s">
        <v>82</v>
      </c>
      <c r="B25" s="10">
        <v>82008</v>
      </c>
      <c r="C25" s="5"/>
      <c r="D25" s="5"/>
      <c r="E25" s="5"/>
      <c r="F25" s="5"/>
      <c r="G25" s="5"/>
      <c r="H25" s="5"/>
      <c r="I25" s="5"/>
      <c r="J25" s="5"/>
      <c r="K25" s="10">
        <f t="shared" si="4"/>
        <v>0</v>
      </c>
      <c r="L25" s="10">
        <f t="shared" si="3"/>
        <v>82008</v>
      </c>
    </row>
    <row r="26" spans="1:12">
      <c r="A26" s="9" t="s">
        <v>83</v>
      </c>
      <c r="B26" s="10">
        <v>14936</v>
      </c>
      <c r="C26" s="5">
        <v>940</v>
      </c>
      <c r="D26" s="5">
        <v>1027</v>
      </c>
      <c r="E26" s="5">
        <v>188</v>
      </c>
      <c r="F26" s="5">
        <v>60</v>
      </c>
      <c r="G26" s="5"/>
      <c r="H26" s="5"/>
      <c r="I26" s="5"/>
      <c r="J26" s="5"/>
      <c r="K26" s="10">
        <f t="shared" si="4"/>
        <v>2215</v>
      </c>
      <c r="L26" s="10">
        <f t="shared" si="3"/>
        <v>17151</v>
      </c>
    </row>
    <row r="27" spans="1:12">
      <c r="A27" s="9" t="s">
        <v>84</v>
      </c>
      <c r="B27" s="10">
        <v>2929</v>
      </c>
      <c r="C27" s="5"/>
      <c r="D27" s="5"/>
      <c r="E27" s="5"/>
      <c r="F27" s="5"/>
      <c r="G27" s="5"/>
      <c r="H27" s="5"/>
      <c r="I27" s="5"/>
      <c r="J27" s="6">
        <v>606</v>
      </c>
      <c r="K27" s="10">
        <f t="shared" si="4"/>
        <v>606</v>
      </c>
      <c r="L27" s="10">
        <f t="shared" si="3"/>
        <v>3535</v>
      </c>
    </row>
    <row r="28" spans="1:12">
      <c r="A28" s="14" t="s">
        <v>85</v>
      </c>
      <c r="B28" s="10">
        <f t="shared" ref="B28:J28" si="5">SUM(B17:B27)</f>
        <v>821213</v>
      </c>
      <c r="C28" s="14">
        <f t="shared" si="5"/>
        <v>940</v>
      </c>
      <c r="D28" s="14">
        <f t="shared" si="5"/>
        <v>1027</v>
      </c>
      <c r="E28" s="14">
        <f t="shared" si="5"/>
        <v>188</v>
      </c>
      <c r="F28" s="14">
        <f t="shared" si="5"/>
        <v>60</v>
      </c>
      <c r="G28" s="14">
        <f t="shared" si="5"/>
        <v>856</v>
      </c>
      <c r="H28" s="14">
        <f t="shared" si="5"/>
        <v>7229</v>
      </c>
      <c r="I28" s="14">
        <f t="shared" si="5"/>
        <v>770</v>
      </c>
      <c r="J28" s="10">
        <f t="shared" si="5"/>
        <v>606</v>
      </c>
      <c r="K28" s="10">
        <f t="shared" si="4"/>
        <v>11676</v>
      </c>
      <c r="L28" s="10">
        <f t="shared" si="3"/>
        <v>832889</v>
      </c>
    </row>
  </sheetData>
  <pageMargins left="0.37" right="0.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Elfogadott</vt:lpstr>
      <vt:lpstr>Módosítás (VI.07.)</vt:lpstr>
      <vt:lpstr>Módosítás (IX.06.)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2014-02-02T15:30:35Z</cp:lastPrinted>
  <dcterms:created xsi:type="dcterms:W3CDTF">2014-02-02T15:26:33Z</dcterms:created>
  <dcterms:modified xsi:type="dcterms:W3CDTF">2014-02-02T15:30:49Z</dcterms:modified>
</cp:coreProperties>
</file>