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unka\Zárszámadás\Zsz mell\"/>
    </mc:Choice>
  </mc:AlternateContent>
  <bookViews>
    <workbookView xWindow="0" yWindow="0" windowWidth="28800" windowHeight="1363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2" i="1" l="1"/>
  <c r="C92" i="1"/>
  <c r="C88" i="1"/>
  <c r="C95" i="1" s="1"/>
  <c r="G87" i="1"/>
  <c r="G88" i="1" s="1"/>
  <c r="G95" i="1" s="1"/>
  <c r="F69" i="1"/>
  <c r="F66" i="1"/>
  <c r="E66" i="1"/>
  <c r="D66" i="1"/>
  <c r="C66" i="1"/>
  <c r="E63" i="1"/>
  <c r="F62" i="1"/>
  <c r="E62" i="1"/>
  <c r="D62" i="1"/>
  <c r="C62" i="1"/>
  <c r="F57" i="1"/>
  <c r="E57" i="1"/>
  <c r="D57" i="1"/>
  <c r="C57" i="1"/>
  <c r="F48" i="1"/>
  <c r="E48" i="1"/>
  <c r="D48" i="1"/>
  <c r="C48" i="1"/>
  <c r="F43" i="1"/>
  <c r="E43" i="1"/>
  <c r="D43" i="1"/>
  <c r="C43" i="1"/>
  <c r="F38" i="1"/>
  <c r="E38" i="1"/>
  <c r="D38" i="1"/>
  <c r="D37" i="1" s="1"/>
  <c r="C38" i="1"/>
  <c r="F37" i="1"/>
  <c r="E37" i="1"/>
  <c r="C37" i="1"/>
  <c r="F32" i="1"/>
  <c r="E32" i="1"/>
  <c r="D32" i="1"/>
  <c r="C32" i="1"/>
  <c r="F27" i="1"/>
  <c r="E27" i="1"/>
  <c r="D27" i="1"/>
  <c r="C27" i="1"/>
  <c r="F22" i="1"/>
  <c r="E22" i="1"/>
  <c r="D22" i="1"/>
  <c r="C22" i="1"/>
  <c r="F17" i="1"/>
  <c r="E17" i="1"/>
  <c r="D17" i="1"/>
  <c r="C17" i="1"/>
  <c r="F12" i="1"/>
  <c r="E12" i="1"/>
  <c r="D12" i="1"/>
  <c r="D11" i="1" s="1"/>
  <c r="D54" i="1" s="1"/>
  <c r="D71" i="1" s="1"/>
  <c r="C12" i="1"/>
  <c r="F11" i="1"/>
  <c r="F54" i="1" s="1"/>
  <c r="F71" i="1" s="1"/>
  <c r="E11" i="1"/>
  <c r="E54" i="1" s="1"/>
  <c r="E71" i="1" s="1"/>
  <c r="C11" i="1"/>
  <c r="C54" i="1" s="1"/>
  <c r="C71" i="1" s="1"/>
</calcChain>
</file>

<file path=xl/sharedStrings.xml><?xml version="1.0" encoding="utf-8"?>
<sst xmlns="http://schemas.openxmlformats.org/spreadsheetml/2006/main" count="182" uniqueCount="160">
  <si>
    <t>Sorszám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</si>
  <si>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</si>
  <si>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</si>
  <si>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</si>
  <si>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</si>
  <si>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</si>
  <si>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</si>
  <si>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</si>
  <si>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</si>
  <si>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</si>
  <si>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</si>
  <si>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</si>
  <si>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zárszámadás 2016.</t>
  </si>
  <si>
    <t>I. Készletek</t>
  </si>
  <si>
    <t>III. Forintszámlák</t>
  </si>
  <si>
    <t>I. Költségvetési évben esedékes követelések</t>
  </si>
  <si>
    <t>II. Költségvetési évet követően esedékes követelések</t>
  </si>
  <si>
    <t>IV. Felhalmozott eredmény</t>
  </si>
  <si>
    <t>VI. Mérleg szerinti eredmény</t>
  </si>
  <si>
    <t>I. Költségvetési évben esedékes kötelezettségek</t>
  </si>
  <si>
    <t>III. Kötelezettség jellegű sajátos elszámolások</t>
  </si>
  <si>
    <t>adatok  ezer Ft-ban</t>
  </si>
  <si>
    <t>A</t>
  </si>
  <si>
    <t>zárszámadás                                                                                                   23. melléklet</t>
  </si>
  <si>
    <t>Budakeszi Város Önkormányzata és intézményei összesített vagyonkimutatása 2016. év</t>
  </si>
  <si>
    <t>2/1.oldal</t>
  </si>
  <si>
    <t>adatok eter Ft-ban</t>
  </si>
  <si>
    <t>ESZKÖZÖK</t>
  </si>
  <si>
    <t>Bruttó</t>
  </si>
  <si>
    <t xml:space="preserve">Könyv szerinti </t>
  </si>
  <si>
    <t>Audit módosítás után</t>
  </si>
  <si>
    <t xml:space="preserve">Becsült </t>
  </si>
  <si>
    <t>állományi érték</t>
  </si>
  <si>
    <t xml:space="preserve">A </t>
  </si>
  <si>
    <t>B</t>
  </si>
  <si>
    <t>C</t>
  </si>
  <si>
    <t>D</t>
  </si>
  <si>
    <t>E</t>
  </si>
  <si>
    <t xml:space="preserve"> I. Immateriális javak </t>
  </si>
  <si>
    <t>01.</t>
  </si>
  <si>
    <t>II. Tárgyi eszközök (03+08+13+18+23)</t>
  </si>
  <si>
    <t>02.</t>
  </si>
  <si>
    <t>1. Ingatlanok és kapcsolódó vagyoni értékű jogok   (04+05+06+07)</t>
  </si>
  <si>
    <t>03.</t>
  </si>
  <si>
    <t>1.1. Forgalomképtelen ingatlanok és kapcsolódó vagyoni értékű jogok</t>
  </si>
  <si>
    <t>04.</t>
  </si>
  <si>
    <t>1.2. Nemzetgazdasági szempontból kiemelt jelentőségű ingatlanok és kapcsolódó  vagyoni értékű jogok</t>
  </si>
  <si>
    <t>05.</t>
  </si>
  <si>
    <t>1.3. Korlátozottan forgalomképes ingatlanok és kapcsolódó vagyoni értékű jogok</t>
  </si>
  <si>
    <t>06.</t>
  </si>
  <si>
    <t>1.4. Üzleti ingatlanok és kapcsolódó vagyoni értékű jogok</t>
  </si>
  <si>
    <t>07.</t>
  </si>
  <si>
    <t>2. Gépek, berendezések, felszerelések, járművek (09+10+11+12)</t>
  </si>
  <si>
    <t>08.</t>
  </si>
  <si>
    <t>2.1. Forgalomképtelen gépek, berendezések, felszerelések, járművek</t>
  </si>
  <si>
    <t>09.</t>
  </si>
  <si>
    <t>2.2. Nemzetgazdasági szempontból kiemelt jelentőségű gépek, berendezések, 
       felszerelések, járművek</t>
  </si>
  <si>
    <t>2.3. Korlátozottan forgalomképes gépek, berendezések, felszerelések, járművek</t>
  </si>
  <si>
    <t>2.4. Üzleti gépek, berendezések, felszerelések, járművek</t>
  </si>
  <si>
    <t>3. Tenyészállatok (14+15+16+17)</t>
  </si>
  <si>
    <t>3.1. Forgalomképtelen tenyészállatok</t>
  </si>
  <si>
    <t>3.2. Nemzetgazdasági szempontból kiemelt jelentőségű tenyészállatok</t>
  </si>
  <si>
    <t>3.3. Korlátozottan forgalomképes tenyészállatok</t>
  </si>
  <si>
    <t>3.4. Üzleti tenyészállatok</t>
  </si>
  <si>
    <t>4. Beruházások, felújítások (19+20+21+22)</t>
  </si>
  <si>
    <t>4.1. Forgalomképtelen beruházások, felújítások</t>
  </si>
  <si>
    <t>4.2. Nemzetgazdasági szempontból kiemelt jelentőségű beruházások, felújítások</t>
  </si>
  <si>
    <t>4.3. Korlátozottan forgalomképes beruházások, felújítások</t>
  </si>
  <si>
    <t>21.</t>
  </si>
  <si>
    <t>4.4. Üzleti beruházások, felújítások</t>
  </si>
  <si>
    <t>22.</t>
  </si>
  <si>
    <t>5. Tárgyi eszközök értékhelyesbítése (24+25+26+27)</t>
  </si>
  <si>
    <t>23.</t>
  </si>
  <si>
    <t>5.1. Forgalomképtelen tárgyi eszközök értékhelyesbítése</t>
  </si>
  <si>
    <t>24.</t>
  </si>
  <si>
    <t>5.2. Nemzetgazdasági szempontból kiemelt jelentőségű tárgyi eszközök  értékhelyesbítése</t>
  </si>
  <si>
    <t>25.</t>
  </si>
  <si>
    <t>5.3. Korlátozottan forgalomképes tárgyi eszközök értékhelyesbítése</t>
  </si>
  <si>
    <t>26.</t>
  </si>
  <si>
    <t>5.4. Üzleti tárgyi eszközök értékhelyesbítése</t>
  </si>
  <si>
    <t>27.</t>
  </si>
  <si>
    <t>III. Befektetett pénzügyi eszközök (29+34+39)</t>
  </si>
  <si>
    <t>28.</t>
  </si>
  <si>
    <t>1. Tartós részesedések (30+31+32+33)</t>
  </si>
  <si>
    <t>29.</t>
  </si>
  <si>
    <t>1.1. Forgalomképtelen tartós részesedések</t>
  </si>
  <si>
    <t>30.</t>
  </si>
  <si>
    <t>1.2. Nemzetgazdasági szempontból kiemelt jelentőségű tartós részesedések</t>
  </si>
  <si>
    <t>31.</t>
  </si>
  <si>
    <t>1.3. Korlátozottan forgalomképes tartós részesedések</t>
  </si>
  <si>
    <t>32.</t>
  </si>
  <si>
    <t>1.4. Üzleti tartós részesedések</t>
  </si>
  <si>
    <t>33.</t>
  </si>
  <si>
    <t>2. Tartós hitelviszonyt megtestesítő értékpapírok (35+36+37+38)</t>
  </si>
  <si>
    <t>34.</t>
  </si>
  <si>
    <t>2.1. Forgalomképtelen tartós hitelviszonyt megtestesítő értékpapírok</t>
  </si>
  <si>
    <t>35.</t>
  </si>
  <si>
    <t>2.2. Nemzetgazdasági szempontból kiemelt jelentőségű tartós hitelviszonyt 
       megtestesítő értékpapírok</t>
  </si>
  <si>
    <t>36.</t>
  </si>
  <si>
    <t>2.3. Korlátozottan forgalomképes tartós hitelviszonyt megtestesítő értékpapírok</t>
  </si>
  <si>
    <t>37.</t>
  </si>
  <si>
    <t>2.4. Üzleti tartós hitelviszonyt megtestesítő értékpapírok</t>
  </si>
  <si>
    <t>38.</t>
  </si>
  <si>
    <t>3. Befektetett pénzügyi eszközök értékhelyesbítése (40+41+42+43)</t>
  </si>
  <si>
    <t>39.</t>
  </si>
  <si>
    <t>3.1. Forgalomképtelen befektetett pénzügyi eszközök értékhelyesbítése</t>
  </si>
  <si>
    <t>40.</t>
  </si>
  <si>
    <t>3.2. Nemzetgazdasági szempontból kiemelt jelentőségű befektetett pénzügyi 
       eszközök értékhelyesbítése</t>
  </si>
  <si>
    <t>41.</t>
  </si>
  <si>
    <t>3.3. Korlátozottan forgalomképes befektetett pénzügyi eszközök értékhelyesbítése</t>
  </si>
  <si>
    <t>42.</t>
  </si>
  <si>
    <t>3.4. Üzleti befektetett pénzügyi eszközök értékhelyesbítése</t>
  </si>
  <si>
    <t>43.</t>
  </si>
  <si>
    <t>IV. Koncesszióba, vagyonkezelésbe adott eszközök</t>
  </si>
  <si>
    <t>44.</t>
  </si>
  <si>
    <t>A) NEMZETI VAGYONBA TARTOZÓ BEFEKTETETT ESZKÖZÖK 
     (01+02+28+44)</t>
  </si>
  <si>
    <t>45.</t>
  </si>
  <si>
    <t>46.</t>
  </si>
  <si>
    <t>II. Értékpapírok</t>
  </si>
  <si>
    <t>47.</t>
  </si>
  <si>
    <t>B) NEMZETI VAGYONBA TARTOZÓ FORGÓESZKÖZÖK (46+47)</t>
  </si>
  <si>
    <t>48.</t>
  </si>
  <si>
    <t>I. Lekötött bankbetétek</t>
  </si>
  <si>
    <t>49.</t>
  </si>
  <si>
    <t>II. Pénztárak, csekkek, betétkönyvek</t>
  </si>
  <si>
    <t>50.</t>
  </si>
  <si>
    <t>51.</t>
  </si>
  <si>
    <t>IV. Devizaszámlák</t>
  </si>
  <si>
    <t>52.</t>
  </si>
  <si>
    <t>C) PÉNZESZKÖZÖK (49+50+51+52)</t>
  </si>
  <si>
    <t>53.</t>
  </si>
  <si>
    <t>54.</t>
  </si>
  <si>
    <t>55.</t>
  </si>
  <si>
    <t>III. Követelés jellegű sajátos elszámolások</t>
  </si>
  <si>
    <t>56.</t>
  </si>
  <si>
    <t>D) KÖVETELÉSEK (54+55+56)</t>
  </si>
  <si>
    <t>57.</t>
  </si>
  <si>
    <t>I. December havi illetmények, munkabérek elszámolása</t>
  </si>
  <si>
    <t>58.</t>
  </si>
  <si>
    <t>II. Utalványok, bérletek és más hasonló, készpénz-helyettesítő fizetési 
     eszköznek nem minősülő eszközök elszámolásai</t>
  </si>
  <si>
    <t>59.</t>
  </si>
  <si>
    <t>E) EGYÉB SAJÁTOS ESZKÖZOLDALI ELSZÁMOLÁSOK (58+59)</t>
  </si>
  <si>
    <t>60.</t>
  </si>
  <si>
    <t>F) AKTÍV IDŐBELI ELHATÁROLÁSOK</t>
  </si>
  <si>
    <t>61.</t>
  </si>
  <si>
    <t>ESZKÖZÖK ÖSSZESEN  (45+48+53+57+60+61)</t>
  </si>
  <si>
    <t>62.</t>
  </si>
  <si>
    <t>2/2.oldal</t>
  </si>
  <si>
    <t>FORRÁSOK</t>
  </si>
  <si>
    <t>állományi 
érték</t>
  </si>
  <si>
    <t>I. Nemzeti vagyon induláskori értéke</t>
  </si>
  <si>
    <t>II. Nemzeti vagyon változásai</t>
  </si>
  <si>
    <t>III. Egyéb eszközök induláskori értéke és változásai</t>
  </si>
  <si>
    <t>V. Eszközök értékhelyesbítésének forrása</t>
  </si>
  <si>
    <t>G) SAJÁT TŐKE (01+….+06)</t>
  </si>
  <si>
    <t>II. Költségvetési évet követően esedékes kötelezettségek</t>
  </si>
  <si>
    <t>H) KÖTELEZETTSÉGEK (08+09+10)</t>
  </si>
  <si>
    <t>I)EGYÉB SAJÁTOS FORRÁSOLDALI ELSZÁMOLÁSOK</t>
  </si>
  <si>
    <t>J) PASSZÍV IDŐBELI ELHATÁROLÁSOK</t>
  </si>
  <si>
    <t>FORRÁSOK ÖSSZESEN  (07+11+12+13)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</si>
</sst>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00"/>
    <numFmt numFmtId="167" formatCode="#,###__;\-#,###__"/>
  </numFmts>
  <fonts count="20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2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9"/>
      <name val="Times New Roman CE"/>
      <charset val="238"/>
    </font>
    <font>
      <sz val="9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name val="Times New Roman CE"/>
      <family val="1"/>
      <charset val="238"/>
    </font>
    <font>
      <b/>
      <sz val="8"/>
      <name val="Times New Roman"/>
      <family val="1"/>
    </font>
    <font>
      <b/>
      <i/>
      <sz val="8"/>
      <name val="Times New Roman"/>
      <family val="1"/>
    </font>
    <font>
      <sz val="8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8" fillId="0" borderId="0"/>
  </cellStyleXfs>
  <cellXfs count="7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left" vertical="center"/>
    </xf>
    <xf numFmtId="3" fontId="0" fillId="0" borderId="2" xfId="0" applyNumberFormat="1" applyBorder="1" applyAlignment="1"/>
    <xf numFmtId="3" fontId="0" fillId="0" borderId="4" xfId="0" applyNumberFormat="1" applyBorder="1" applyAlignment="1"/>
    <xf numFmtId="0" fontId="1" fillId="0" borderId="0" xfId="0" applyFont="1"/>
    <xf numFmtId="0" fontId="2" fillId="0" borderId="0" xfId="0" applyFont="1" applyAlignment="1">
      <alignment horizontal="right" vertical="center" wrapText="1"/>
    </xf>
    <xf numFmtId="0" fontId="4" fillId="0" borderId="0" xfId="1" applyFill="1" applyProtection="1"/>
    <xf numFmtId="0" fontId="5" fillId="0" borderId="0" xfId="1" applyFont="1" applyFill="1" applyProtection="1"/>
    <xf numFmtId="0" fontId="6" fillId="0" borderId="0" xfId="1" applyFont="1" applyFill="1" applyBorder="1" applyAlignment="1" applyProtection="1">
      <alignment horizontal="right"/>
    </xf>
    <xf numFmtId="0" fontId="7" fillId="0" borderId="6" xfId="1" applyFont="1" applyFill="1" applyBorder="1" applyAlignment="1" applyProtection="1">
      <alignment horizontal="center" vertical="center" wrapText="1"/>
    </xf>
    <xf numFmtId="0" fontId="9" fillId="0" borderId="7" xfId="2" applyFont="1" applyFill="1" applyBorder="1" applyAlignment="1" applyProtection="1">
      <alignment horizontal="center" vertical="center" textRotation="90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7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7" fillId="0" borderId="10" xfId="1" applyFont="1" applyFill="1" applyBorder="1" applyAlignment="1" applyProtection="1">
      <alignment horizontal="center" vertical="center" wrapText="1"/>
    </xf>
    <xf numFmtId="0" fontId="9" fillId="0" borderId="11" xfId="2" applyFont="1" applyFill="1" applyBorder="1" applyAlignment="1" applyProtection="1">
      <alignment horizontal="center" vertical="center" textRotation="90"/>
    </xf>
    <xf numFmtId="0" fontId="10" fillId="0" borderId="1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0" fillId="0" borderId="12" xfId="1" applyFont="1" applyFill="1" applyBorder="1" applyAlignment="1" applyProtection="1">
      <alignment horizontal="center" vertical="center" wrapText="1"/>
    </xf>
    <xf numFmtId="0" fontId="7" fillId="0" borderId="13" xfId="1" applyFont="1" applyFill="1" applyBorder="1" applyAlignment="1" applyProtection="1">
      <alignment horizontal="center" vertical="center" wrapText="1"/>
    </xf>
    <xf numFmtId="0" fontId="9" fillId="0" borderId="5" xfId="2" applyFont="1" applyFill="1" applyBorder="1" applyAlignment="1" applyProtection="1">
      <alignment horizontal="center" vertical="center" textRotation="90"/>
    </xf>
    <xf numFmtId="0" fontId="10" fillId="0" borderId="1" xfId="1" applyFont="1" applyFill="1" applyBorder="1" applyAlignment="1" applyProtection="1">
      <alignment horizontal="center" wrapText="1"/>
    </xf>
    <xf numFmtId="0" fontId="10" fillId="0" borderId="3" xfId="1" applyFont="1" applyFill="1" applyBorder="1" applyAlignment="1" applyProtection="1">
      <alignment horizontal="center" wrapText="1"/>
    </xf>
    <xf numFmtId="0" fontId="10" fillId="0" borderId="14" xfId="1" applyFont="1" applyFill="1" applyBorder="1" applyAlignment="1" applyProtection="1">
      <alignment horizontal="center" wrapText="1"/>
    </xf>
    <xf numFmtId="0" fontId="11" fillId="0" borderId="15" xfId="1" applyFont="1" applyFill="1" applyBorder="1" applyAlignment="1" applyProtection="1">
      <alignment horizontal="center" vertical="center" wrapText="1"/>
    </xf>
    <xf numFmtId="0" fontId="11" fillId="0" borderId="16" xfId="1" applyFont="1" applyFill="1" applyBorder="1" applyAlignment="1" applyProtection="1">
      <alignment horizontal="center" vertical="center" wrapText="1"/>
    </xf>
    <xf numFmtId="0" fontId="6" fillId="0" borderId="16" xfId="1" applyFont="1" applyFill="1" applyBorder="1" applyAlignment="1" applyProtection="1">
      <alignment horizontal="center" vertical="center" wrapText="1"/>
    </xf>
    <xf numFmtId="0" fontId="6" fillId="0" borderId="17" xfId="1" applyFont="1" applyFill="1" applyBorder="1" applyAlignment="1" applyProtection="1">
      <alignment horizontal="center" vertical="center" wrapText="1"/>
    </xf>
    <xf numFmtId="0" fontId="6" fillId="0" borderId="18" xfId="1" applyFont="1" applyFill="1" applyBorder="1" applyAlignment="1" applyProtection="1">
      <alignment horizontal="center" vertical="center" wrapText="1"/>
    </xf>
    <xf numFmtId="0" fontId="12" fillId="0" borderId="19" xfId="1" applyFont="1" applyFill="1" applyBorder="1" applyAlignment="1" applyProtection="1">
      <alignment vertical="center" wrapText="1"/>
    </xf>
    <xf numFmtId="166" fontId="13" fillId="0" borderId="8" xfId="2" applyNumberFormat="1" applyFont="1" applyFill="1" applyBorder="1" applyAlignment="1" applyProtection="1">
      <alignment horizontal="center" vertical="center"/>
    </xf>
    <xf numFmtId="167" fontId="14" fillId="0" borderId="8" xfId="1" applyNumberFormat="1" applyFont="1" applyFill="1" applyBorder="1" applyAlignment="1" applyProtection="1">
      <alignment horizontal="right" vertical="center" wrapText="1"/>
      <protection locked="0"/>
    </xf>
    <xf numFmtId="167" fontId="14" fillId="0" borderId="20" xfId="1" applyNumberFormat="1" applyFont="1" applyFill="1" applyBorder="1" applyAlignment="1" applyProtection="1">
      <alignment horizontal="right" vertical="center" wrapText="1"/>
      <protection locked="0"/>
    </xf>
    <xf numFmtId="0" fontId="12" fillId="0" borderId="21" xfId="1" applyFont="1" applyFill="1" applyBorder="1" applyAlignment="1" applyProtection="1">
      <alignment vertical="center" wrapText="1"/>
    </xf>
    <xf numFmtId="166" fontId="13" fillId="0" borderId="1" xfId="2" applyNumberFormat="1" applyFont="1" applyFill="1" applyBorder="1" applyAlignment="1" applyProtection="1">
      <alignment horizontal="center" vertical="center"/>
    </xf>
    <xf numFmtId="167" fontId="14" fillId="0" borderId="1" xfId="1" applyNumberFormat="1" applyFont="1" applyFill="1" applyBorder="1" applyAlignment="1" applyProtection="1">
      <alignment horizontal="right" vertical="center" wrapText="1"/>
    </xf>
    <xf numFmtId="167" fontId="14" fillId="0" borderId="14" xfId="1" applyNumberFormat="1" applyFont="1" applyFill="1" applyBorder="1" applyAlignment="1" applyProtection="1">
      <alignment horizontal="right" vertical="center" wrapText="1"/>
    </xf>
    <xf numFmtId="0" fontId="6" fillId="0" borderId="21" xfId="1" applyFont="1" applyFill="1" applyBorder="1" applyAlignment="1" applyProtection="1">
      <alignment horizontal="left" vertical="center" wrapText="1" indent="1"/>
    </xf>
    <xf numFmtId="167" fontId="15" fillId="0" borderId="1" xfId="1" applyNumberFormat="1" applyFont="1" applyFill="1" applyBorder="1" applyAlignment="1" applyProtection="1">
      <alignment horizontal="right" vertical="center" wrapText="1"/>
      <protection locked="0"/>
    </xf>
    <xf numFmtId="167" fontId="15" fillId="0" borderId="14" xfId="1" applyNumberFormat="1" applyFont="1" applyFill="1" applyBorder="1" applyAlignment="1" applyProtection="1">
      <alignment horizontal="right" vertical="center" wrapText="1"/>
      <protection locked="0"/>
    </xf>
    <xf numFmtId="167" fontId="6" fillId="0" borderId="1" xfId="1" applyNumberFormat="1" applyFont="1" applyFill="1" applyBorder="1" applyAlignment="1" applyProtection="1">
      <alignment horizontal="right" vertical="center" wrapText="1"/>
      <protection locked="0"/>
    </xf>
    <xf numFmtId="167" fontId="6" fillId="0" borderId="14" xfId="1" applyNumberFormat="1" applyFont="1" applyFill="1" applyBorder="1" applyAlignment="1" applyProtection="1">
      <alignment horizontal="right" vertical="center" wrapText="1"/>
      <protection locked="0"/>
    </xf>
    <xf numFmtId="167" fontId="12" fillId="0" borderId="1" xfId="1" applyNumberFormat="1" applyFont="1" applyFill="1" applyBorder="1" applyAlignment="1" applyProtection="1">
      <alignment horizontal="right" vertical="center" wrapText="1"/>
    </xf>
    <xf numFmtId="167" fontId="6" fillId="0" borderId="14" xfId="1" applyNumberFormat="1" applyFont="1" applyFill="1" applyBorder="1" applyAlignment="1" applyProtection="1">
      <alignment horizontal="right" vertical="center" wrapText="1"/>
    </xf>
    <xf numFmtId="167" fontId="6" fillId="0" borderId="1" xfId="1" applyNumberFormat="1" applyFont="1" applyFill="1" applyBorder="1" applyAlignment="1" applyProtection="1">
      <alignment horizontal="right" vertical="center" wrapText="1"/>
    </xf>
    <xf numFmtId="0" fontId="12" fillId="0" borderId="15" xfId="1" applyFont="1" applyFill="1" applyBorder="1" applyAlignment="1" applyProtection="1">
      <alignment vertical="center" wrapText="1"/>
    </xf>
    <xf numFmtId="166" fontId="13" fillId="0" borderId="16" xfId="2" applyNumberFormat="1" applyFont="1" applyFill="1" applyBorder="1" applyAlignment="1" applyProtection="1">
      <alignment horizontal="center" vertical="center"/>
    </xf>
    <xf numFmtId="167" fontId="14" fillId="0" borderId="16" xfId="1" applyNumberFormat="1" applyFont="1" applyFill="1" applyBorder="1" applyAlignment="1" applyProtection="1">
      <alignment horizontal="right" vertical="center" wrapText="1"/>
    </xf>
    <xf numFmtId="167" fontId="14" fillId="0" borderId="18" xfId="1" applyNumberFormat="1" applyFont="1" applyFill="1" applyBorder="1" applyAlignment="1" applyProtection="1">
      <alignment horizontal="right" vertical="center" wrapText="1"/>
    </xf>
    <xf numFmtId="0" fontId="8" fillId="0" borderId="0" xfId="2" applyFill="1" applyAlignment="1" applyProtection="1">
      <alignment vertical="center" wrapText="1"/>
    </xf>
    <xf numFmtId="0" fontId="16" fillId="0" borderId="0" xfId="2" applyFont="1" applyFill="1" applyBorder="1" applyAlignment="1" applyProtection="1">
      <alignment horizontal="right" vertical="center"/>
    </xf>
    <xf numFmtId="0" fontId="17" fillId="0" borderId="19" xfId="2" applyFont="1" applyFill="1" applyBorder="1" applyAlignment="1" applyProtection="1">
      <alignment horizontal="center" vertical="center" wrapText="1"/>
    </xf>
    <xf numFmtId="0" fontId="9" fillId="0" borderId="8" xfId="2" applyFont="1" applyFill="1" applyBorder="1" applyAlignment="1" applyProtection="1">
      <alignment horizontal="center" vertical="center" textRotation="90"/>
    </xf>
    <xf numFmtId="0" fontId="18" fillId="0" borderId="3" xfId="2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18" fillId="0" borderId="1" xfId="2" applyFont="1" applyFill="1" applyBorder="1" applyAlignment="1" applyProtection="1">
      <alignment horizontal="center" vertical="center" wrapText="1"/>
    </xf>
    <xf numFmtId="0" fontId="17" fillId="0" borderId="21" xfId="2" applyFont="1" applyFill="1" applyBorder="1" applyAlignment="1" applyProtection="1">
      <alignment horizontal="center" vertical="center" wrapText="1"/>
    </xf>
    <xf numFmtId="0" fontId="9" fillId="0" borderId="1" xfId="2" applyFont="1" applyFill="1" applyBorder="1" applyAlignment="1" applyProtection="1">
      <alignment horizontal="center" vertical="center" textRotation="90"/>
    </xf>
    <xf numFmtId="49" fontId="19" fillId="0" borderId="15" xfId="2" applyNumberFormat="1" applyFont="1" applyFill="1" applyBorder="1" applyAlignment="1" applyProtection="1">
      <alignment horizontal="center" vertical="center" wrapText="1"/>
    </xf>
    <xf numFmtId="49" fontId="19" fillId="0" borderId="16" xfId="2" applyNumberFormat="1" applyFont="1" applyFill="1" applyBorder="1" applyAlignment="1" applyProtection="1">
      <alignment horizontal="center" vertical="center"/>
    </xf>
    <xf numFmtId="49" fontId="19" fillId="0" borderId="3" xfId="2" applyNumberFormat="1" applyFont="1" applyFill="1" applyBorder="1" applyAlignment="1" applyProtection="1">
      <alignment horizontal="center" vertical="center"/>
    </xf>
    <xf numFmtId="166" fontId="13" fillId="0" borderId="5" xfId="2" applyNumberFormat="1" applyFont="1" applyFill="1" applyBorder="1" applyAlignment="1" applyProtection="1">
      <alignment horizontal="center" vertical="center"/>
    </xf>
    <xf numFmtId="3" fontId="19" fillId="0" borderId="3" xfId="2" applyNumberFormat="1" applyFont="1" applyFill="1" applyBorder="1" applyAlignment="1" applyProtection="1">
      <alignment vertical="center"/>
    </xf>
    <xf numFmtId="3" fontId="19" fillId="0" borderId="1" xfId="2" applyNumberFormat="1" applyFont="1" applyFill="1" applyBorder="1" applyAlignment="1" applyProtection="1">
      <alignment vertical="center"/>
    </xf>
    <xf numFmtId="0" fontId="19" fillId="0" borderId="15" xfId="2" applyFont="1" applyFill="1" applyBorder="1" applyAlignment="1" applyProtection="1">
      <alignment horizontal="left" vertical="center" wrapText="1"/>
    </xf>
  </cellXfs>
  <cellStyles count="3">
    <cellStyle name="Normál" xfId="0" builtinId="0"/>
    <cellStyle name="Normál_VAGYONK" xfId="2"/>
    <cellStyle name="Normál_VAGYONKIM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tabSelected="1" workbookViewId="0">
      <selection sqref="A1:XFD1048576"/>
    </sheetView>
  </sheetViews>
  <sheetFormatPr defaultRowHeight="15" x14ac:dyDescent="0.25"/>
  <cols>
    <col min="1" max="1" width="76.85546875" customWidth="1"/>
    <col min="2" max="2" width="12.42578125" customWidth="1"/>
    <col min="3" max="6" width="12.7109375" customWidth="1"/>
    <col min="7" max="7" width="16" customWidth="1"/>
  </cols>
  <sheetData>
    <row r="1" spans="1:6" x14ac:dyDescent="0.25">
      <c r="A1" s="6" t="s">
        <v>12</v>
      </c>
      <c r="C1" s="1" t="s">
        <v>23</v>
      </c>
      <c r="D1" s="1"/>
      <c r="E1" s="1"/>
      <c r="F1" s="1"/>
    </row>
    <row r="2" spans="1:6" x14ac:dyDescent="0.25">
      <c r="A2" s="9" t="s">
        <v>24</v>
      </c>
      <c r="C2" s="1"/>
      <c r="D2" s="1"/>
      <c r="E2" s="1"/>
      <c r="F2" s="1"/>
    </row>
    <row r="3" spans="1:6" x14ac:dyDescent="0.25">
      <c r="C3" s="1"/>
      <c r="D3" s="1"/>
      <c r="E3" s="1"/>
      <c r="F3" s="1"/>
    </row>
    <row r="4" spans="1:6" x14ac:dyDescent="0.25">
      <c r="C4" s="2"/>
      <c r="D4" s="2"/>
      <c r="E4" s="2"/>
      <c r="F4" s="10" t="s">
        <v>25</v>
      </c>
    </row>
    <row r="5" spans="1:6" ht="16.5" thickBot="1" x14ac:dyDescent="0.3">
      <c r="A5" s="11"/>
      <c r="B5" s="12"/>
      <c r="C5" s="13" t="s">
        <v>26</v>
      </c>
      <c r="D5" s="13"/>
      <c r="E5" s="13"/>
      <c r="F5" s="13"/>
    </row>
    <row r="6" spans="1:6" ht="24" customHeight="1" x14ac:dyDescent="0.25">
      <c r="A6" s="14" t="s">
        <v>27</v>
      </c>
      <c r="B6" s="15" t="s">
        <v>0</v>
      </c>
      <c r="C6" s="16" t="s">
        <v>28</v>
      </c>
      <c r="D6" s="16" t="s">
        <v>29</v>
      </c>
      <c r="E6" s="17" t="s">
        <v>30</v>
      </c>
      <c r="F6" s="18" t="s">
        <v>31</v>
      </c>
    </row>
    <row r="7" spans="1:6" x14ac:dyDescent="0.25">
      <c r="A7" s="19"/>
      <c r="B7" s="20"/>
      <c r="C7" s="21"/>
      <c r="D7" s="21"/>
      <c r="E7" s="22"/>
      <c r="F7" s="23"/>
    </row>
    <row r="8" spans="1:6" x14ac:dyDescent="0.25">
      <c r="A8" s="24"/>
      <c r="B8" s="25"/>
      <c r="C8" s="26" t="s">
        <v>32</v>
      </c>
      <c r="D8" s="26"/>
      <c r="E8" s="27"/>
      <c r="F8" s="28"/>
    </row>
    <row r="9" spans="1:6" ht="15.75" thickBot="1" x14ac:dyDescent="0.3">
      <c r="A9" s="29" t="s">
        <v>33</v>
      </c>
      <c r="B9" s="30" t="s">
        <v>34</v>
      </c>
      <c r="C9" s="31" t="s">
        <v>35</v>
      </c>
      <c r="D9" s="31" t="s">
        <v>36</v>
      </c>
      <c r="E9" s="32"/>
      <c r="F9" s="33" t="s">
        <v>37</v>
      </c>
    </row>
    <row r="10" spans="1:6" ht="17.100000000000001" customHeight="1" x14ac:dyDescent="0.25">
      <c r="A10" s="34" t="s">
        <v>38</v>
      </c>
      <c r="B10" s="35" t="s">
        <v>39</v>
      </c>
      <c r="C10" s="36">
        <v>23174</v>
      </c>
      <c r="D10" s="36">
        <v>2906</v>
      </c>
      <c r="E10" s="36">
        <v>2906</v>
      </c>
      <c r="F10" s="37"/>
    </row>
    <row r="11" spans="1:6" ht="17.100000000000001" customHeight="1" x14ac:dyDescent="0.25">
      <c r="A11" s="38" t="s">
        <v>40</v>
      </c>
      <c r="B11" s="39" t="s">
        <v>41</v>
      </c>
      <c r="C11" s="40">
        <f>C12+C17+C22+C27</f>
        <v>17718845</v>
      </c>
      <c r="D11" s="40">
        <f>D12+D17+D22+D27</f>
        <v>16129832</v>
      </c>
      <c r="E11" s="40">
        <f>E12+E17+E22+E27</f>
        <v>16129832</v>
      </c>
      <c r="F11" s="41">
        <f>+F12+F17+F22+F27+F32</f>
        <v>0</v>
      </c>
    </row>
    <row r="12" spans="1:6" ht="17.100000000000001" customHeight="1" x14ac:dyDescent="0.25">
      <c r="A12" s="38" t="s">
        <v>42</v>
      </c>
      <c r="B12" s="39" t="s">
        <v>43</v>
      </c>
      <c r="C12" s="40">
        <f>C13+C14+C15+C16</f>
        <v>17226200</v>
      </c>
      <c r="D12" s="40">
        <f>D13+D14+D15+D16</f>
        <v>15928548</v>
      </c>
      <c r="E12" s="40">
        <f>E13+E14+E15+E16</f>
        <v>15928548</v>
      </c>
      <c r="F12" s="41">
        <f>+F13+F14+F15+F16</f>
        <v>0</v>
      </c>
    </row>
    <row r="13" spans="1:6" ht="17.100000000000001" customHeight="1" x14ac:dyDescent="0.25">
      <c r="A13" s="42" t="s">
        <v>44</v>
      </c>
      <c r="B13" s="39" t="s">
        <v>45</v>
      </c>
      <c r="C13" s="43"/>
      <c r="D13" s="43"/>
      <c r="E13" s="43"/>
      <c r="F13" s="44"/>
    </row>
    <row r="14" spans="1:6" ht="30.95" customHeight="1" x14ac:dyDescent="0.25">
      <c r="A14" s="42" t="s">
        <v>46</v>
      </c>
      <c r="B14" s="39" t="s">
        <v>47</v>
      </c>
      <c r="C14" s="45"/>
      <c r="D14" s="45"/>
      <c r="E14" s="45"/>
      <c r="F14" s="46"/>
    </row>
    <row r="15" spans="1:6" ht="17.100000000000001" customHeight="1" x14ac:dyDescent="0.25">
      <c r="A15" s="42" t="s">
        <v>48</v>
      </c>
      <c r="B15" s="39" t="s">
        <v>49</v>
      </c>
      <c r="C15" s="45">
        <v>17226200</v>
      </c>
      <c r="D15" s="45">
        <v>15928548</v>
      </c>
      <c r="E15" s="45">
        <v>15928548</v>
      </c>
      <c r="F15" s="46"/>
    </row>
    <row r="16" spans="1:6" ht="17.100000000000001" customHeight="1" x14ac:dyDescent="0.25">
      <c r="A16" s="42" t="s">
        <v>50</v>
      </c>
      <c r="B16" s="39" t="s">
        <v>51</v>
      </c>
      <c r="C16" s="45"/>
      <c r="D16" s="45"/>
      <c r="E16" s="45"/>
      <c r="F16" s="46"/>
    </row>
    <row r="17" spans="1:6" ht="17.100000000000001" customHeight="1" x14ac:dyDescent="0.25">
      <c r="A17" s="38" t="s">
        <v>52</v>
      </c>
      <c r="B17" s="39" t="s">
        <v>53</v>
      </c>
      <c r="C17" s="47">
        <f>+C18+C19+C20+C21</f>
        <v>472180</v>
      </c>
      <c r="D17" s="47">
        <f>+D18+D19+D20+D21</f>
        <v>180819</v>
      </c>
      <c r="E17" s="47">
        <f>+E18+E19+E20+E21</f>
        <v>180819</v>
      </c>
      <c r="F17" s="48">
        <f>+F18+F19+F20+F21</f>
        <v>0</v>
      </c>
    </row>
    <row r="18" spans="1:6" ht="17.100000000000001" customHeight="1" x14ac:dyDescent="0.25">
      <c r="A18" s="42" t="s">
        <v>54</v>
      </c>
      <c r="B18" s="39" t="s">
        <v>55</v>
      </c>
      <c r="C18" s="45"/>
      <c r="D18" s="45"/>
      <c r="E18" s="45"/>
      <c r="F18" s="46"/>
    </row>
    <row r="19" spans="1:6" ht="30" customHeight="1" x14ac:dyDescent="0.25">
      <c r="A19" s="42" t="s">
        <v>56</v>
      </c>
      <c r="B19" s="39" t="s">
        <v>1</v>
      </c>
      <c r="C19" s="45"/>
      <c r="D19" s="45"/>
      <c r="E19" s="45"/>
      <c r="F19" s="46"/>
    </row>
    <row r="20" spans="1:6" ht="17.100000000000001" customHeight="1" x14ac:dyDescent="0.25">
      <c r="A20" s="42" t="s">
        <v>57</v>
      </c>
      <c r="B20" s="39" t="s">
        <v>2</v>
      </c>
      <c r="C20" s="45">
        <v>472180</v>
      </c>
      <c r="D20" s="45">
        <v>180819</v>
      </c>
      <c r="E20" s="45">
        <v>180819</v>
      </c>
      <c r="F20" s="46"/>
    </row>
    <row r="21" spans="1:6" ht="17.100000000000001" customHeight="1" x14ac:dyDescent="0.25">
      <c r="A21" s="42" t="s">
        <v>58</v>
      </c>
      <c r="B21" s="39" t="s">
        <v>3</v>
      </c>
      <c r="C21" s="45"/>
      <c r="D21" s="45"/>
      <c r="E21" s="45"/>
      <c r="F21" s="46"/>
    </row>
    <row r="22" spans="1:6" ht="17.100000000000001" customHeight="1" x14ac:dyDescent="0.25">
      <c r="A22" s="38" t="s">
        <v>59</v>
      </c>
      <c r="B22" s="39" t="s">
        <v>4</v>
      </c>
      <c r="C22" s="49">
        <f>+C23+C24+C25+C26</f>
        <v>0</v>
      </c>
      <c r="D22" s="49">
        <f>+D23+D24+D25+D26</f>
        <v>0</v>
      </c>
      <c r="E22" s="49">
        <f>+E23+E24+E25+E26</f>
        <v>0</v>
      </c>
      <c r="F22" s="48">
        <f>+F23+F24+F25+F26</f>
        <v>0</v>
      </c>
    </row>
    <row r="23" spans="1:6" ht="17.100000000000001" customHeight="1" x14ac:dyDescent="0.25">
      <c r="A23" s="42" t="s">
        <v>60</v>
      </c>
      <c r="B23" s="39" t="s">
        <v>5</v>
      </c>
      <c r="C23" s="45"/>
      <c r="D23" s="45"/>
      <c r="E23" s="45"/>
      <c r="F23" s="46"/>
    </row>
    <row r="24" spans="1:6" ht="17.100000000000001" customHeight="1" x14ac:dyDescent="0.25">
      <c r="A24" s="42" t="s">
        <v>61</v>
      </c>
      <c r="B24" s="39" t="s">
        <v>6</v>
      </c>
      <c r="C24" s="45"/>
      <c r="D24" s="45"/>
      <c r="E24" s="45"/>
      <c r="F24" s="46"/>
    </row>
    <row r="25" spans="1:6" ht="17.100000000000001" customHeight="1" x14ac:dyDescent="0.25">
      <c r="A25" s="42" t="s">
        <v>62</v>
      </c>
      <c r="B25" s="39" t="s">
        <v>7</v>
      </c>
      <c r="C25" s="45"/>
      <c r="D25" s="45"/>
      <c r="E25" s="45"/>
      <c r="F25" s="46"/>
    </row>
    <row r="26" spans="1:6" ht="17.100000000000001" customHeight="1" x14ac:dyDescent="0.25">
      <c r="A26" s="42" t="s">
        <v>63</v>
      </c>
      <c r="B26" s="39" t="s">
        <v>8</v>
      </c>
      <c r="C26" s="45"/>
      <c r="D26" s="45"/>
      <c r="E26" s="45"/>
      <c r="F26" s="46"/>
    </row>
    <row r="27" spans="1:6" ht="17.100000000000001" customHeight="1" x14ac:dyDescent="0.25">
      <c r="A27" s="38" t="s">
        <v>64</v>
      </c>
      <c r="B27" s="39" t="s">
        <v>9</v>
      </c>
      <c r="C27" s="47">
        <f>+C28+C29+C30+C31</f>
        <v>20465</v>
      </c>
      <c r="D27" s="47">
        <f>+D28+D29+D30+D31</f>
        <v>20465</v>
      </c>
      <c r="E27" s="47">
        <f>+E28+E29+E30+E31</f>
        <v>20465</v>
      </c>
      <c r="F27" s="48">
        <f>+F28+F29+F30+F31</f>
        <v>0</v>
      </c>
    </row>
    <row r="28" spans="1:6" ht="17.100000000000001" customHeight="1" x14ac:dyDescent="0.25">
      <c r="A28" s="42" t="s">
        <v>65</v>
      </c>
      <c r="B28" s="39" t="s">
        <v>10</v>
      </c>
      <c r="C28" s="45"/>
      <c r="D28" s="45"/>
      <c r="E28" s="45"/>
      <c r="F28" s="46"/>
    </row>
    <row r="29" spans="1:6" ht="17.100000000000001" customHeight="1" x14ac:dyDescent="0.25">
      <c r="A29" s="42" t="s">
        <v>66</v>
      </c>
      <c r="B29" s="39" t="s">
        <v>11</v>
      </c>
      <c r="C29" s="45"/>
      <c r="D29" s="45"/>
      <c r="E29" s="45"/>
      <c r="F29" s="46"/>
    </row>
    <row r="30" spans="1:6" ht="17.100000000000001" customHeight="1" x14ac:dyDescent="0.25">
      <c r="A30" s="42" t="s">
        <v>67</v>
      </c>
      <c r="B30" s="39" t="s">
        <v>68</v>
      </c>
      <c r="C30" s="45">
        <v>20465</v>
      </c>
      <c r="D30" s="45">
        <v>20465</v>
      </c>
      <c r="E30" s="45">
        <v>20465</v>
      </c>
      <c r="F30" s="46"/>
    </row>
    <row r="31" spans="1:6" ht="17.100000000000001" customHeight="1" x14ac:dyDescent="0.25">
      <c r="A31" s="42" t="s">
        <v>69</v>
      </c>
      <c r="B31" s="39" t="s">
        <v>70</v>
      </c>
      <c r="C31" s="45"/>
      <c r="D31" s="45"/>
      <c r="E31" s="45"/>
      <c r="F31" s="46"/>
    </row>
    <row r="32" spans="1:6" ht="17.100000000000001" customHeight="1" x14ac:dyDescent="0.25">
      <c r="A32" s="38" t="s">
        <v>71</v>
      </c>
      <c r="B32" s="39" t="s">
        <v>72</v>
      </c>
      <c r="C32" s="49">
        <f>+C33+C34+C35+C36</f>
        <v>0</v>
      </c>
      <c r="D32" s="49">
        <f>+D33+D34+D35+D36</f>
        <v>0</v>
      </c>
      <c r="E32" s="49">
        <f>+E33+E34+E35+E36</f>
        <v>0</v>
      </c>
      <c r="F32" s="48">
        <f>+F33+F34+F35+F36</f>
        <v>0</v>
      </c>
    </row>
    <row r="33" spans="1:6" ht="17.100000000000001" customHeight="1" x14ac:dyDescent="0.25">
      <c r="A33" s="42" t="s">
        <v>73</v>
      </c>
      <c r="B33" s="39" t="s">
        <v>74</v>
      </c>
      <c r="C33" s="45"/>
      <c r="D33" s="45"/>
      <c r="E33" s="45"/>
      <c r="F33" s="46"/>
    </row>
    <row r="34" spans="1:6" ht="17.100000000000001" customHeight="1" x14ac:dyDescent="0.25">
      <c r="A34" s="42" t="s">
        <v>75</v>
      </c>
      <c r="B34" s="39" t="s">
        <v>76</v>
      </c>
      <c r="C34" s="45"/>
      <c r="D34" s="45"/>
      <c r="E34" s="45"/>
      <c r="F34" s="46"/>
    </row>
    <row r="35" spans="1:6" ht="17.100000000000001" customHeight="1" x14ac:dyDescent="0.25">
      <c r="A35" s="42" t="s">
        <v>77</v>
      </c>
      <c r="B35" s="39" t="s">
        <v>78</v>
      </c>
      <c r="C35" s="45"/>
      <c r="D35" s="45"/>
      <c r="E35" s="45"/>
      <c r="F35" s="46"/>
    </row>
    <row r="36" spans="1:6" ht="17.100000000000001" customHeight="1" x14ac:dyDescent="0.25">
      <c r="A36" s="42" t="s">
        <v>79</v>
      </c>
      <c r="B36" s="39" t="s">
        <v>80</v>
      </c>
      <c r="C36" s="45"/>
      <c r="D36" s="45"/>
      <c r="E36" s="45"/>
      <c r="F36" s="46"/>
    </row>
    <row r="37" spans="1:6" ht="17.100000000000001" customHeight="1" x14ac:dyDescent="0.25">
      <c r="A37" s="38" t="s">
        <v>81</v>
      </c>
      <c r="B37" s="39" t="s">
        <v>82</v>
      </c>
      <c r="C37" s="47">
        <f>+C38+C43+C48</f>
        <v>51544</v>
      </c>
      <c r="D37" s="47">
        <f>+D38+D43+D48</f>
        <v>21044</v>
      </c>
      <c r="E37" s="47">
        <f>+E38+E43+E48</f>
        <v>21044</v>
      </c>
      <c r="F37" s="48">
        <f>+F38+F43+F48</f>
        <v>0</v>
      </c>
    </row>
    <row r="38" spans="1:6" ht="17.100000000000001" customHeight="1" x14ac:dyDescent="0.25">
      <c r="A38" s="38" t="s">
        <v>83</v>
      </c>
      <c r="B38" s="39" t="s">
        <v>84</v>
      </c>
      <c r="C38" s="49">
        <f>+C39+C40+C41+C42</f>
        <v>51544</v>
      </c>
      <c r="D38" s="49">
        <f>+D39+D40+D41+D42</f>
        <v>21044</v>
      </c>
      <c r="E38" s="49">
        <f>+E39+E40+E41+E42</f>
        <v>21044</v>
      </c>
      <c r="F38" s="48">
        <f>+F39+F40+F41+F42</f>
        <v>0</v>
      </c>
    </row>
    <row r="39" spans="1:6" ht="17.100000000000001" customHeight="1" x14ac:dyDescent="0.25">
      <c r="A39" s="42" t="s">
        <v>85</v>
      </c>
      <c r="B39" s="39" t="s">
        <v>86</v>
      </c>
      <c r="C39" s="45"/>
      <c r="D39" s="45"/>
      <c r="E39" s="45"/>
      <c r="F39" s="46"/>
    </row>
    <row r="40" spans="1:6" ht="17.100000000000001" customHeight="1" x14ac:dyDescent="0.25">
      <c r="A40" s="42" t="s">
        <v>87</v>
      </c>
      <c r="B40" s="39" t="s">
        <v>88</v>
      </c>
      <c r="C40" s="45"/>
      <c r="D40" s="45"/>
      <c r="E40" s="45"/>
      <c r="F40" s="46"/>
    </row>
    <row r="41" spans="1:6" ht="17.100000000000001" customHeight="1" x14ac:dyDescent="0.25">
      <c r="A41" s="42" t="s">
        <v>89</v>
      </c>
      <c r="B41" s="39" t="s">
        <v>90</v>
      </c>
      <c r="C41" s="45">
        <v>51544</v>
      </c>
      <c r="D41" s="45">
        <v>21044</v>
      </c>
      <c r="E41" s="45">
        <v>21044</v>
      </c>
      <c r="F41" s="46"/>
    </row>
    <row r="42" spans="1:6" ht="17.100000000000001" customHeight="1" x14ac:dyDescent="0.25">
      <c r="A42" s="42" t="s">
        <v>91</v>
      </c>
      <c r="B42" s="39" t="s">
        <v>92</v>
      </c>
      <c r="C42" s="45"/>
      <c r="D42" s="45"/>
      <c r="E42" s="45"/>
      <c r="F42" s="46"/>
    </row>
    <row r="43" spans="1:6" ht="17.100000000000001" customHeight="1" x14ac:dyDescent="0.25">
      <c r="A43" s="38" t="s">
        <v>93</v>
      </c>
      <c r="B43" s="39" t="s">
        <v>94</v>
      </c>
      <c r="C43" s="49">
        <f>+C44+C45+C46+C47</f>
        <v>0</v>
      </c>
      <c r="D43" s="49">
        <f>+D44+D45+D46+D47</f>
        <v>0</v>
      </c>
      <c r="E43" s="49">
        <f>+E44+E45+E46+E47</f>
        <v>0</v>
      </c>
      <c r="F43" s="48">
        <f>+F44+F45+F46+F47</f>
        <v>0</v>
      </c>
    </row>
    <row r="44" spans="1:6" ht="17.100000000000001" customHeight="1" x14ac:dyDescent="0.25">
      <c r="A44" s="42" t="s">
        <v>95</v>
      </c>
      <c r="B44" s="39" t="s">
        <v>96</v>
      </c>
      <c r="C44" s="45"/>
      <c r="D44" s="45"/>
      <c r="E44" s="45"/>
      <c r="F44" s="46"/>
    </row>
    <row r="45" spans="1:6" ht="30" customHeight="1" x14ac:dyDescent="0.25">
      <c r="A45" s="42" t="s">
        <v>97</v>
      </c>
      <c r="B45" s="39" t="s">
        <v>98</v>
      </c>
      <c r="C45" s="45"/>
      <c r="D45" s="45"/>
      <c r="E45" s="45"/>
      <c r="F45" s="46"/>
    </row>
    <row r="46" spans="1:6" ht="17.100000000000001" customHeight="1" x14ac:dyDescent="0.25">
      <c r="A46" s="42" t="s">
        <v>99</v>
      </c>
      <c r="B46" s="39" t="s">
        <v>100</v>
      </c>
      <c r="C46" s="45"/>
      <c r="D46" s="45"/>
      <c r="E46" s="45"/>
      <c r="F46" s="46"/>
    </row>
    <row r="47" spans="1:6" ht="17.100000000000001" customHeight="1" x14ac:dyDescent="0.25">
      <c r="A47" s="42" t="s">
        <v>101</v>
      </c>
      <c r="B47" s="39" t="s">
        <v>102</v>
      </c>
      <c r="C47" s="45"/>
      <c r="D47" s="45"/>
      <c r="E47" s="45"/>
      <c r="F47" s="46"/>
    </row>
    <row r="48" spans="1:6" ht="17.100000000000001" customHeight="1" x14ac:dyDescent="0.25">
      <c r="A48" s="38" t="s">
        <v>103</v>
      </c>
      <c r="B48" s="39" t="s">
        <v>104</v>
      </c>
      <c r="C48" s="49">
        <f>+C49+C50+C51+C52</f>
        <v>0</v>
      </c>
      <c r="D48" s="49">
        <f>+D49+D50+D51+D52</f>
        <v>0</v>
      </c>
      <c r="E48" s="49">
        <f>+E49+E50+E51+E52</f>
        <v>0</v>
      </c>
      <c r="F48" s="48">
        <f>+F49+F50+F51+F52</f>
        <v>0</v>
      </c>
    </row>
    <row r="49" spans="1:6" ht="17.100000000000001" customHeight="1" x14ac:dyDescent="0.25">
      <c r="A49" s="42" t="s">
        <v>105</v>
      </c>
      <c r="B49" s="39" t="s">
        <v>106</v>
      </c>
      <c r="C49" s="45"/>
      <c r="D49" s="45"/>
      <c r="E49" s="45"/>
      <c r="F49" s="46"/>
    </row>
    <row r="50" spans="1:6" ht="30" customHeight="1" x14ac:dyDescent="0.25">
      <c r="A50" s="42" t="s">
        <v>107</v>
      </c>
      <c r="B50" s="39" t="s">
        <v>108</v>
      </c>
      <c r="C50" s="45"/>
      <c r="D50" s="45"/>
      <c r="E50" s="45"/>
      <c r="F50" s="46"/>
    </row>
    <row r="51" spans="1:6" ht="17.100000000000001" customHeight="1" x14ac:dyDescent="0.25">
      <c r="A51" s="42" t="s">
        <v>109</v>
      </c>
      <c r="B51" s="39" t="s">
        <v>110</v>
      </c>
      <c r="C51" s="45"/>
      <c r="D51" s="45"/>
      <c r="E51" s="45"/>
      <c r="F51" s="46"/>
    </row>
    <row r="52" spans="1:6" ht="17.100000000000001" customHeight="1" x14ac:dyDescent="0.25">
      <c r="A52" s="42" t="s">
        <v>111</v>
      </c>
      <c r="B52" s="39" t="s">
        <v>112</v>
      </c>
      <c r="C52" s="45"/>
      <c r="D52" s="45"/>
      <c r="E52" s="45"/>
      <c r="F52" s="46"/>
    </row>
    <row r="53" spans="1:6" ht="19.5" customHeight="1" x14ac:dyDescent="0.25">
      <c r="A53" s="38" t="s">
        <v>113</v>
      </c>
      <c r="B53" s="39" t="s">
        <v>114</v>
      </c>
      <c r="C53" s="45"/>
      <c r="D53" s="45"/>
      <c r="E53" s="45"/>
      <c r="F53" s="46"/>
    </row>
    <row r="54" spans="1:6" ht="30" customHeight="1" x14ac:dyDescent="0.25">
      <c r="A54" s="38" t="s">
        <v>115</v>
      </c>
      <c r="B54" s="39" t="s">
        <v>116</v>
      </c>
      <c r="C54" s="47">
        <f>+C10+C11+C37+C53</f>
        <v>17793563</v>
      </c>
      <c r="D54" s="47">
        <f>+D10+D11+D37+D53</f>
        <v>16153782</v>
      </c>
      <c r="E54" s="47">
        <f>+E10+E11+E37+E53</f>
        <v>16153782</v>
      </c>
      <c r="F54" s="48">
        <f>+F10+F11+F37+F53</f>
        <v>0</v>
      </c>
    </row>
    <row r="55" spans="1:6" ht="17.100000000000001" customHeight="1" x14ac:dyDescent="0.25">
      <c r="A55" s="38" t="s">
        <v>13</v>
      </c>
      <c r="B55" s="39" t="s">
        <v>117</v>
      </c>
      <c r="C55" s="45">
        <v>421</v>
      </c>
      <c r="D55" s="45">
        <v>421</v>
      </c>
      <c r="E55" s="45">
        <v>421</v>
      </c>
      <c r="F55" s="46"/>
    </row>
    <row r="56" spans="1:6" ht="17.100000000000001" customHeight="1" x14ac:dyDescent="0.25">
      <c r="A56" s="38" t="s">
        <v>118</v>
      </c>
      <c r="B56" s="39" t="s">
        <v>119</v>
      </c>
      <c r="C56" s="45"/>
      <c r="D56" s="45"/>
      <c r="E56" s="45"/>
      <c r="F56" s="46"/>
    </row>
    <row r="57" spans="1:6" ht="17.100000000000001" customHeight="1" x14ac:dyDescent="0.25">
      <c r="A57" s="38" t="s">
        <v>120</v>
      </c>
      <c r="B57" s="39" t="s">
        <v>121</v>
      </c>
      <c r="C57" s="47">
        <f>+C55+C56</f>
        <v>421</v>
      </c>
      <c r="D57" s="47">
        <f>+D55+D56</f>
        <v>421</v>
      </c>
      <c r="E57" s="47">
        <f>+E55+E56</f>
        <v>421</v>
      </c>
      <c r="F57" s="48">
        <f>+F55+F56</f>
        <v>0</v>
      </c>
    </row>
    <row r="58" spans="1:6" ht="17.100000000000001" customHeight="1" x14ac:dyDescent="0.25">
      <c r="A58" s="38" t="s">
        <v>122</v>
      </c>
      <c r="B58" s="39" t="s">
        <v>123</v>
      </c>
      <c r="C58" s="45"/>
      <c r="D58" s="45"/>
      <c r="E58" s="45"/>
      <c r="F58" s="46"/>
    </row>
    <row r="59" spans="1:6" ht="17.100000000000001" customHeight="1" x14ac:dyDescent="0.25">
      <c r="A59" s="38" t="s">
        <v>124</v>
      </c>
      <c r="B59" s="39" t="s">
        <v>125</v>
      </c>
      <c r="C59" s="45"/>
      <c r="D59" s="45"/>
      <c r="E59" s="45"/>
      <c r="F59" s="46"/>
    </row>
    <row r="60" spans="1:6" ht="17.100000000000001" customHeight="1" x14ac:dyDescent="0.25">
      <c r="A60" s="38" t="s">
        <v>14</v>
      </c>
      <c r="B60" s="39" t="s">
        <v>126</v>
      </c>
      <c r="C60" s="45">
        <v>362423</v>
      </c>
      <c r="D60" s="45">
        <v>362423</v>
      </c>
      <c r="E60" s="45">
        <v>362423</v>
      </c>
      <c r="F60" s="46"/>
    </row>
    <row r="61" spans="1:6" ht="17.100000000000001" customHeight="1" x14ac:dyDescent="0.25">
      <c r="A61" s="38" t="s">
        <v>127</v>
      </c>
      <c r="B61" s="39" t="s">
        <v>128</v>
      </c>
      <c r="C61" s="45"/>
      <c r="D61" s="45"/>
      <c r="E61" s="45"/>
      <c r="F61" s="46"/>
    </row>
    <row r="62" spans="1:6" ht="17.100000000000001" customHeight="1" x14ac:dyDescent="0.25">
      <c r="A62" s="38" t="s">
        <v>129</v>
      </c>
      <c r="B62" s="39" t="s">
        <v>130</v>
      </c>
      <c r="C62" s="47">
        <f>+C58+C59+C60+C61</f>
        <v>362423</v>
      </c>
      <c r="D62" s="47">
        <f>+D58+D59+D60+D61</f>
        <v>362423</v>
      </c>
      <c r="E62" s="47">
        <f>+E58+E59+E60+E61</f>
        <v>362423</v>
      </c>
      <c r="F62" s="48">
        <f>+F58+F59+F60+F61</f>
        <v>0</v>
      </c>
    </row>
    <row r="63" spans="1:6" ht="17.100000000000001" customHeight="1" x14ac:dyDescent="0.25">
      <c r="A63" s="38" t="s">
        <v>15</v>
      </c>
      <c r="B63" s="39" t="s">
        <v>131</v>
      </c>
      <c r="C63" s="45">
        <v>139062</v>
      </c>
      <c r="D63" s="45">
        <v>139062</v>
      </c>
      <c r="E63" s="45">
        <f>139062-4767</f>
        <v>134295</v>
      </c>
      <c r="F63" s="46"/>
    </row>
    <row r="64" spans="1:6" ht="17.100000000000001" customHeight="1" x14ac:dyDescent="0.25">
      <c r="A64" s="38" t="s">
        <v>16</v>
      </c>
      <c r="B64" s="39" t="s">
        <v>132</v>
      </c>
      <c r="C64" s="45">
        <v>0</v>
      </c>
      <c r="D64" s="45">
        <v>0</v>
      </c>
      <c r="E64" s="45">
        <v>0</v>
      </c>
      <c r="F64" s="46"/>
    </row>
    <row r="65" spans="1:7" ht="17.100000000000001" customHeight="1" x14ac:dyDescent="0.25">
      <c r="A65" s="38" t="s">
        <v>133</v>
      </c>
      <c r="B65" s="39" t="s">
        <v>134</v>
      </c>
      <c r="C65" s="45">
        <v>775</v>
      </c>
      <c r="D65" s="45">
        <v>775</v>
      </c>
      <c r="E65" s="45">
        <v>775</v>
      </c>
      <c r="F65" s="46"/>
    </row>
    <row r="66" spans="1:7" ht="17.100000000000001" customHeight="1" x14ac:dyDescent="0.25">
      <c r="A66" s="38" t="s">
        <v>135</v>
      </c>
      <c r="B66" s="39" t="s">
        <v>136</v>
      </c>
      <c r="C66" s="47">
        <f>+C63+C64+C65</f>
        <v>139837</v>
      </c>
      <c r="D66" s="47">
        <f>+D63+D64+D65</f>
        <v>139837</v>
      </c>
      <c r="E66" s="47">
        <f>+E63+E64+E65</f>
        <v>135070</v>
      </c>
      <c r="F66" s="48">
        <f>+F63+F64+F65</f>
        <v>0</v>
      </c>
    </row>
    <row r="67" spans="1:7" ht="17.100000000000001" customHeight="1" x14ac:dyDescent="0.25">
      <c r="A67" s="38" t="s">
        <v>137</v>
      </c>
      <c r="B67" s="39" t="s">
        <v>138</v>
      </c>
      <c r="C67" s="45">
        <v>13589</v>
      </c>
      <c r="D67" s="45">
        <v>13589</v>
      </c>
      <c r="E67" s="45">
        <v>13589</v>
      </c>
      <c r="F67" s="46"/>
    </row>
    <row r="68" spans="1:7" ht="30" customHeight="1" x14ac:dyDescent="0.25">
      <c r="A68" s="38" t="s">
        <v>139</v>
      </c>
      <c r="B68" s="39" t="s">
        <v>140</v>
      </c>
      <c r="C68" s="45">
        <v>100</v>
      </c>
      <c r="D68" s="45">
        <v>100</v>
      </c>
      <c r="E68" s="45">
        <v>100</v>
      </c>
      <c r="F68" s="46"/>
    </row>
    <row r="69" spans="1:7" ht="17.100000000000001" customHeight="1" x14ac:dyDescent="0.25">
      <c r="A69" s="38" t="s">
        <v>141</v>
      </c>
      <c r="B69" s="39" t="s">
        <v>142</v>
      </c>
      <c r="C69" s="47">
        <v>13689</v>
      </c>
      <c r="D69" s="47">
        <v>13689</v>
      </c>
      <c r="E69" s="47">
        <v>13689</v>
      </c>
      <c r="F69" s="48">
        <f>+F67+F68</f>
        <v>0</v>
      </c>
    </row>
    <row r="70" spans="1:7" ht="17.100000000000001" customHeight="1" x14ac:dyDescent="0.25">
      <c r="A70" s="38" t="s">
        <v>143</v>
      </c>
      <c r="B70" s="39" t="s">
        <v>144</v>
      </c>
      <c r="C70" s="45"/>
      <c r="D70" s="45"/>
      <c r="E70" s="45"/>
      <c r="F70" s="46"/>
    </row>
    <row r="71" spans="1:7" ht="17.100000000000001" customHeight="1" thickBot="1" x14ac:dyDescent="0.3">
      <c r="A71" s="50" t="s">
        <v>145</v>
      </c>
      <c r="B71" s="51" t="s">
        <v>146</v>
      </c>
      <c r="C71" s="52">
        <f>+C54+C57+C62+C66+C69+C70</f>
        <v>18309933</v>
      </c>
      <c r="D71" s="52">
        <f>+D54+D57+D62+D66+D69+D70</f>
        <v>16670152</v>
      </c>
      <c r="E71" s="52">
        <f>+E54+E57+E62+E66+E69+E70</f>
        <v>16665385</v>
      </c>
      <c r="F71" s="53">
        <f>+F54+F57+F62+F66+F69+F70</f>
        <v>0</v>
      </c>
    </row>
    <row r="74" spans="1:7" ht="15" customHeight="1" x14ac:dyDescent="0.25">
      <c r="A74" s="6" t="s">
        <v>12</v>
      </c>
      <c r="C74" s="1" t="s">
        <v>23</v>
      </c>
      <c r="D74" s="1"/>
      <c r="E74" s="1"/>
      <c r="F74" s="1"/>
    </row>
    <row r="75" spans="1:7" x14ac:dyDescent="0.25">
      <c r="A75" s="9" t="s">
        <v>24</v>
      </c>
      <c r="C75" s="1"/>
      <c r="D75" s="1"/>
      <c r="E75" s="1"/>
      <c r="F75" s="1"/>
    </row>
    <row r="76" spans="1:7" x14ac:dyDescent="0.25">
      <c r="C76" s="1"/>
      <c r="D76" s="1"/>
      <c r="E76" s="1"/>
      <c r="F76" s="1"/>
    </row>
    <row r="77" spans="1:7" x14ac:dyDescent="0.25">
      <c r="C77" s="2"/>
      <c r="D77" s="2"/>
      <c r="E77" s="2"/>
      <c r="F77" s="10" t="s">
        <v>147</v>
      </c>
    </row>
    <row r="78" spans="1:7" ht="15.75" thickBot="1" x14ac:dyDescent="0.3">
      <c r="A78" s="54"/>
      <c r="B78" s="55" t="s">
        <v>21</v>
      </c>
      <c r="C78" s="55"/>
      <c r="D78" s="55"/>
      <c r="E78" s="55"/>
      <c r="F78" s="55"/>
    </row>
    <row r="79" spans="1:7" ht="15" customHeight="1" x14ac:dyDescent="0.25">
      <c r="A79" s="56" t="s">
        <v>148</v>
      </c>
      <c r="B79" s="57" t="s">
        <v>0</v>
      </c>
      <c r="C79" s="58" t="s">
        <v>149</v>
      </c>
      <c r="D79" s="59"/>
      <c r="E79" s="59"/>
      <c r="F79" s="60"/>
      <c r="G79" s="61" t="s">
        <v>30</v>
      </c>
    </row>
    <row r="80" spans="1:7" x14ac:dyDescent="0.25">
      <c r="A80" s="62"/>
      <c r="B80" s="63"/>
      <c r="C80" s="58"/>
      <c r="D80" s="59"/>
      <c r="E80" s="59"/>
      <c r="F80" s="60"/>
      <c r="G80" s="61"/>
    </row>
    <row r="81" spans="1:7" ht="15.75" thickBot="1" x14ac:dyDescent="0.3">
      <c r="A81" s="64" t="s">
        <v>22</v>
      </c>
      <c r="B81" s="65" t="s">
        <v>34</v>
      </c>
      <c r="C81" s="66" t="s">
        <v>35</v>
      </c>
      <c r="D81" s="5"/>
      <c r="E81" s="5"/>
      <c r="F81" s="4"/>
      <c r="G81" s="3" t="s">
        <v>36</v>
      </c>
    </row>
    <row r="82" spans="1:7" ht="24.95" customHeight="1" x14ac:dyDescent="0.25">
      <c r="A82" s="38" t="s">
        <v>150</v>
      </c>
      <c r="B82" s="67" t="s">
        <v>39</v>
      </c>
      <c r="C82" s="68">
        <v>53327</v>
      </c>
      <c r="D82" s="7"/>
      <c r="E82" s="7"/>
      <c r="F82" s="8"/>
      <c r="G82" s="69">
        <v>53327</v>
      </c>
    </row>
    <row r="83" spans="1:7" ht="24.95" customHeight="1" x14ac:dyDescent="0.25">
      <c r="A83" s="38" t="s">
        <v>151</v>
      </c>
      <c r="B83" s="39" t="s">
        <v>41</v>
      </c>
      <c r="C83" s="68"/>
      <c r="D83" s="7"/>
      <c r="E83" s="7"/>
      <c r="F83" s="8"/>
      <c r="G83" s="69"/>
    </row>
    <row r="84" spans="1:7" ht="24.95" customHeight="1" x14ac:dyDescent="0.25">
      <c r="A84" s="38" t="s">
        <v>152</v>
      </c>
      <c r="B84" s="39" t="s">
        <v>43</v>
      </c>
      <c r="C84" s="68">
        <v>442707</v>
      </c>
      <c r="D84" s="7"/>
      <c r="E84" s="7"/>
      <c r="F84" s="8"/>
      <c r="G84" s="69">
        <v>442707</v>
      </c>
    </row>
    <row r="85" spans="1:7" ht="24.95" customHeight="1" x14ac:dyDescent="0.25">
      <c r="A85" s="38" t="s">
        <v>17</v>
      </c>
      <c r="B85" s="39" t="s">
        <v>45</v>
      </c>
      <c r="C85" s="68">
        <v>11970063</v>
      </c>
      <c r="D85" s="7"/>
      <c r="E85" s="7"/>
      <c r="F85" s="8"/>
      <c r="G85" s="69">
        <v>11970063</v>
      </c>
    </row>
    <row r="86" spans="1:7" ht="24.95" customHeight="1" x14ac:dyDescent="0.25">
      <c r="A86" s="38" t="s">
        <v>153</v>
      </c>
      <c r="B86" s="39" t="s">
        <v>47</v>
      </c>
      <c r="C86" s="68"/>
      <c r="D86" s="7"/>
      <c r="E86" s="7"/>
      <c r="F86" s="8"/>
      <c r="G86" s="69"/>
    </row>
    <row r="87" spans="1:7" ht="24.95" customHeight="1" x14ac:dyDescent="0.25">
      <c r="A87" s="38" t="s">
        <v>18</v>
      </c>
      <c r="B87" s="39" t="s">
        <v>49</v>
      </c>
      <c r="C87" s="68">
        <v>9728</v>
      </c>
      <c r="D87" s="7"/>
      <c r="E87" s="7"/>
      <c r="F87" s="8"/>
      <c r="G87" s="69">
        <f>9728-4767</f>
        <v>4961</v>
      </c>
    </row>
    <row r="88" spans="1:7" ht="24.95" customHeight="1" x14ac:dyDescent="0.25">
      <c r="A88" s="38" t="s">
        <v>154</v>
      </c>
      <c r="B88" s="39" t="s">
        <v>51</v>
      </c>
      <c r="C88" s="68">
        <f>C82+C83+C84+C85+C86+C87</f>
        <v>12475825</v>
      </c>
      <c r="D88" s="7"/>
      <c r="E88" s="7"/>
      <c r="F88" s="8"/>
      <c r="G88" s="69">
        <f>G82+G83+G84+G85+G86+G87</f>
        <v>12471058</v>
      </c>
    </row>
    <row r="89" spans="1:7" ht="24.95" customHeight="1" x14ac:dyDescent="0.25">
      <c r="A89" s="38" t="s">
        <v>19</v>
      </c>
      <c r="B89" s="39" t="s">
        <v>53</v>
      </c>
      <c r="C89" s="68">
        <v>30890</v>
      </c>
      <c r="D89" s="7"/>
      <c r="E89" s="7"/>
      <c r="F89" s="8"/>
      <c r="G89" s="69">
        <v>30890</v>
      </c>
    </row>
    <row r="90" spans="1:7" ht="24.95" customHeight="1" x14ac:dyDescent="0.25">
      <c r="A90" s="38" t="s">
        <v>155</v>
      </c>
      <c r="B90" s="39" t="s">
        <v>55</v>
      </c>
      <c r="C90" s="68">
        <v>22053</v>
      </c>
      <c r="D90" s="7"/>
      <c r="E90" s="7"/>
      <c r="F90" s="8"/>
      <c r="G90" s="69">
        <v>22053</v>
      </c>
    </row>
    <row r="91" spans="1:7" ht="24.95" customHeight="1" x14ac:dyDescent="0.25">
      <c r="A91" s="38" t="s">
        <v>20</v>
      </c>
      <c r="B91" s="39" t="s">
        <v>1</v>
      </c>
      <c r="C91" s="68">
        <v>56252</v>
      </c>
      <c r="D91" s="7"/>
      <c r="E91" s="7"/>
      <c r="F91" s="8"/>
      <c r="G91" s="69">
        <v>56252</v>
      </c>
    </row>
    <row r="92" spans="1:7" ht="24.95" customHeight="1" x14ac:dyDescent="0.25">
      <c r="A92" s="38" t="s">
        <v>156</v>
      </c>
      <c r="B92" s="39" t="s">
        <v>2</v>
      </c>
      <c r="C92" s="68">
        <f>C89+C90+C91</f>
        <v>109195</v>
      </c>
      <c r="D92" s="7"/>
      <c r="E92" s="7"/>
      <c r="F92" s="8"/>
      <c r="G92" s="69">
        <f>G89+G90+G91</f>
        <v>109195</v>
      </c>
    </row>
    <row r="93" spans="1:7" ht="24.95" customHeight="1" x14ac:dyDescent="0.25">
      <c r="A93" s="38" t="s">
        <v>157</v>
      </c>
      <c r="B93" s="39" t="s">
        <v>3</v>
      </c>
      <c r="C93" s="68">
        <v>0</v>
      </c>
      <c r="D93" s="7"/>
      <c r="E93" s="7"/>
      <c r="F93" s="8"/>
      <c r="G93" s="69">
        <v>0</v>
      </c>
    </row>
    <row r="94" spans="1:7" ht="24.95" customHeight="1" x14ac:dyDescent="0.25">
      <c r="A94" s="38" t="s">
        <v>158</v>
      </c>
      <c r="B94" s="39" t="s">
        <v>4</v>
      </c>
      <c r="C94" s="68">
        <v>4085132</v>
      </c>
      <c r="D94" s="7"/>
      <c r="E94" s="7"/>
      <c r="F94" s="8"/>
      <c r="G94" s="69">
        <v>4085132</v>
      </c>
    </row>
    <row r="95" spans="1:7" ht="24.95" customHeight="1" thickBot="1" x14ac:dyDescent="0.3">
      <c r="A95" s="70" t="s">
        <v>159</v>
      </c>
      <c r="B95" s="51" t="s">
        <v>5</v>
      </c>
      <c r="C95" s="68">
        <f>C88+C92+C93+C94</f>
        <v>16670152</v>
      </c>
      <c r="D95" s="7"/>
      <c r="E95" s="7"/>
      <c r="F95" s="8"/>
      <c r="G95" s="69">
        <f>G88+G92+G93+G94</f>
        <v>16665385</v>
      </c>
    </row>
  </sheetData>
  <mergeCells count="30">
    <mergeCell ref="C91:F91"/>
    <mergeCell ref="C92:F92"/>
    <mergeCell ref="C93:F93"/>
    <mergeCell ref="C94:F94"/>
    <mergeCell ref="C95:F95"/>
    <mergeCell ref="C85:F85"/>
    <mergeCell ref="C86:F86"/>
    <mergeCell ref="C87:F87"/>
    <mergeCell ref="C88:F88"/>
    <mergeCell ref="C89:F89"/>
    <mergeCell ref="C90:F90"/>
    <mergeCell ref="C79:F80"/>
    <mergeCell ref="G79:G80"/>
    <mergeCell ref="C81:F81"/>
    <mergeCell ref="C82:F82"/>
    <mergeCell ref="C83:F83"/>
    <mergeCell ref="C84:F84"/>
    <mergeCell ref="C1:F3"/>
    <mergeCell ref="C5:F5"/>
    <mergeCell ref="A6:A8"/>
    <mergeCell ref="B6:B8"/>
    <mergeCell ref="C6:C7"/>
    <mergeCell ref="D6:D7"/>
    <mergeCell ref="E6:E7"/>
    <mergeCell ref="F6:F7"/>
    <mergeCell ref="C8:F8"/>
    <mergeCell ref="C74:F76"/>
    <mergeCell ref="B78:F78"/>
    <mergeCell ref="A79:A80"/>
    <mergeCell ref="B79:B8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Cserép Zsolt</dc:creator>
  <cp:lastModifiedBy>Cserép Zsolt</cp:lastModifiedBy>
  <dcterms:created xsi:type="dcterms:W3CDTF">2017-05-26T06:08:06Z</dcterms:created>
  <dcterms:modified xsi:type="dcterms:W3CDTF">2017-05-26T06:19:02Z</dcterms:modified>
</cp:coreProperties>
</file>