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598" activeTab="1"/>
  </bookViews>
  <sheets>
    <sheet name="1.kiemelt ei" sheetId="1" r:id="rId1"/>
    <sheet name="2.kiadások működés felhalmozás" sheetId="2" r:id="rId2"/>
    <sheet name="3.kiadások működés felhalmoz" sheetId="3" r:id="rId3"/>
    <sheet name="4.kiadások működés felhalmoz" sheetId="4" r:id="rId4"/>
    <sheet name="5.bevételek működés felhalmozás" sheetId="5" r:id="rId5"/>
    <sheet name="6.bevételek működés felhalmoz" sheetId="6" r:id="rId6"/>
    <sheet name="7.bevételek működés felhalmoz" sheetId="7" r:id="rId7"/>
    <sheet name="8.létszám" sheetId="8" r:id="rId8"/>
    <sheet name="9.beruházások felújítások" sheetId="9" r:id="rId9"/>
    <sheet name="10.tartalékok" sheetId="10" r:id="rId10"/>
    <sheet name="11.stabilitási 1" sheetId="11" r:id="rId11"/>
    <sheet name="12.stabilitási 2" sheetId="12" r:id="rId12"/>
    <sheet name="13.EU projektek" sheetId="13" r:id="rId13"/>
    <sheet name="14.hitelek" sheetId="14" r:id="rId14"/>
    <sheet name="15.finanszírozás" sheetId="15" r:id="rId15"/>
    <sheet name="16.szociális kiadások" sheetId="16" r:id="rId16"/>
    <sheet name="17.átadott" sheetId="17" r:id="rId17"/>
    <sheet name="18.átvett" sheetId="18" r:id="rId18"/>
    <sheet name="19.helyi adók" sheetId="19" r:id="rId19"/>
    <sheet name="MÉRLEG (2)" sheetId="20" r:id="rId20"/>
    <sheet name="MÉRLEG (3)" sheetId="21" r:id="rId21"/>
    <sheet name="EI FELHASZN TERV" sheetId="22" r:id="rId22"/>
    <sheet name="EI FELHASZN TERV (2)" sheetId="23" r:id="rId23"/>
    <sheet name="TÖBB ÉVES" sheetId="24" r:id="rId24"/>
    <sheet name="KÖZVETETT" sheetId="25" r:id="rId25"/>
    <sheet name="GÖRDÜLŐ" sheetId="26" r:id="rId26"/>
    <sheet name="Munka9" sheetId="27" r:id="rId27"/>
  </sheets>
  <definedNames>
    <definedName name="foot_4_place" localSheetId="11">'12.stabilitási 2'!$A$20</definedName>
    <definedName name="foot_5_place" localSheetId="11">'12.stabilitási 2'!#REF!</definedName>
    <definedName name="foot_53_place" localSheetId="11">'12.stabilitási 2'!$A$65</definedName>
    <definedName name="_xlnm.Print_Area" localSheetId="0">'1.kiemelt ei'!$A$1:$A$26</definedName>
    <definedName name="_xlnm.Print_Area" localSheetId="9">'10.tartalékok'!$A$1:$E$10</definedName>
    <definedName name="_xlnm.Print_Area" localSheetId="10">'11.stabilitási 1'!$A$1:$J$21</definedName>
    <definedName name="_xlnm.Print_Area" localSheetId="11">'12.stabilitási 2'!$A$1:$I$40</definedName>
    <definedName name="_xlnm.Print_Area" localSheetId="12">'13.EU projektek'!$A$1:$B$45</definedName>
    <definedName name="_xlnm.Print_Area" localSheetId="13">'14.hitelek'!$A$1:$D$72</definedName>
    <definedName name="_xlnm.Print_Area" localSheetId="14">'15.finanszírozás'!$A$1:$D$11</definedName>
    <definedName name="_xlnm.Print_Area" localSheetId="15">'16.szociális kiadások'!$A$1:$C$42</definedName>
    <definedName name="_xlnm.Print_Area" localSheetId="16">'17.átadott'!$A$1:$C$119</definedName>
    <definedName name="_xlnm.Print_Area" localSheetId="17">'18.átvett'!$A$1:$C$118</definedName>
    <definedName name="_xlnm.Print_Area" localSheetId="1">'2.kiadások működés felhalmozás'!$A$1:$F$125</definedName>
    <definedName name="_xlnm.Print_Area" localSheetId="2">'3.kiadások működés felhalmoz'!$A$1:$F$125</definedName>
    <definedName name="_xlnm.Print_Area" localSheetId="3">'4.kiadások működés felhalmoz'!$A$1:$E$125</definedName>
    <definedName name="_xlnm.Print_Area" localSheetId="4">'5.bevételek működés felhalmozás'!$A$1:$F$97</definedName>
    <definedName name="_xlnm.Print_Area" localSheetId="5">'6.bevételek működés felhalmoz'!$A$1:$F$97</definedName>
    <definedName name="_xlnm.Print_Area" localSheetId="6">'7.bevételek működés felhalmoz'!$A$1:$E$97</definedName>
    <definedName name="_xlnm.Print_Area" localSheetId="7">'8.létszám'!$A$1:$D$35</definedName>
    <definedName name="_xlnm.Print_Area" localSheetId="8">'9.beruházások felújítások'!$A$1:$E$20</definedName>
    <definedName name="_xlnm.Print_Area" localSheetId="21">'EI FELHASZN TERV'!$A$1:$P$213</definedName>
    <definedName name="_xlnm.Print_Area" localSheetId="22">'EI FELHASZN TERV (2)'!$A$1:$P$214</definedName>
    <definedName name="_xlnm.Print_Area" localSheetId="25">'GÖRDÜLŐ'!$A$1:$J$54</definedName>
    <definedName name="_xlnm.Print_Area" localSheetId="24">'KÖZVETETT'!$A$1:$E$35</definedName>
    <definedName name="_xlnm.Print_Area" localSheetId="19">'MÉRLEG (2)'!$A$1:$E$153</definedName>
    <definedName name="_xlnm.Print_Area" localSheetId="20">'MÉRLEG (3)'!$A$1:$E$154</definedName>
    <definedName name="_xlnm.Print_Area" localSheetId="23">'TÖBB ÉVES'!$A$1:$I$12</definedName>
    <definedName name="pr232" localSheetId="25">'GÖRDÜLŐ'!#REF!</definedName>
    <definedName name="pr232" localSheetId="24">'KÖZVETETT'!$A$11</definedName>
    <definedName name="pr232" localSheetId="19">'MÉRLEG (2)'!$A$16</definedName>
    <definedName name="pr232" localSheetId="20">'MÉRLEG (3)'!$A$17</definedName>
    <definedName name="pr232" localSheetId="23">'TÖBB ÉVES'!#REF!</definedName>
    <definedName name="pr233" localSheetId="25">'GÖRDÜLŐ'!#REF!</definedName>
    <definedName name="pr233" localSheetId="24">'KÖZVETETT'!$A$16</definedName>
    <definedName name="pr233" localSheetId="19">'MÉRLEG (2)'!$A$17</definedName>
    <definedName name="pr233" localSheetId="20">'MÉRLEG (3)'!$A$18</definedName>
    <definedName name="pr233" localSheetId="23">'TÖBB ÉVES'!#REF!</definedName>
    <definedName name="pr234" localSheetId="25">'GÖRDÜLŐ'!#REF!</definedName>
    <definedName name="pr234" localSheetId="24">'KÖZVETETT'!$A$24</definedName>
    <definedName name="pr234" localSheetId="19">'MÉRLEG (2)'!$A$18</definedName>
    <definedName name="pr234" localSheetId="20">'MÉRLEG (3)'!$A$19</definedName>
    <definedName name="pr234" localSheetId="23">'TÖBB ÉVES'!#REF!</definedName>
    <definedName name="pr235" localSheetId="25">'GÖRDÜLŐ'!#REF!</definedName>
    <definedName name="pr235" localSheetId="24">'KÖZVETETT'!$A$29</definedName>
    <definedName name="pr235" localSheetId="19">'MÉRLEG (2)'!$A$19</definedName>
    <definedName name="pr235" localSheetId="20">'MÉRLEG (3)'!$A$20</definedName>
    <definedName name="pr235" localSheetId="23">'TÖBB ÉVES'!#REF!</definedName>
    <definedName name="pr236" localSheetId="25">'GÖRDÜLŐ'!#REF!</definedName>
    <definedName name="pr236" localSheetId="24">'KÖZVETETT'!$A$34</definedName>
    <definedName name="pr236" localSheetId="19">'MÉRLEG (2)'!$A$20</definedName>
    <definedName name="pr236" localSheetId="20">'MÉRLEG (3)'!$A$21</definedName>
    <definedName name="pr236" localSheetId="23">'TÖBB ÉVES'!$A$9</definedName>
    <definedName name="pr312" localSheetId="25">'GÖRDÜLŐ'!#REF!</definedName>
    <definedName name="pr312" localSheetId="24">'KÖZVETETT'!#REF!</definedName>
    <definedName name="pr312" localSheetId="19">'MÉRLEG (2)'!$A$7</definedName>
    <definedName name="pr312" localSheetId="20">'MÉRLEG (3)'!$A$8</definedName>
    <definedName name="pr312" localSheetId="23">'TÖBB ÉVES'!#REF!</definedName>
    <definedName name="pr313" localSheetId="25">'GÖRDÜLŐ'!#REF!</definedName>
    <definedName name="pr313" localSheetId="24">'KÖZVETETT'!#REF!</definedName>
    <definedName name="pr313" localSheetId="19">'MÉRLEG (2)'!$A$8</definedName>
    <definedName name="pr313" localSheetId="20">'MÉRLEG (3)'!$A$9</definedName>
    <definedName name="pr313" localSheetId="23">'TÖBB ÉVES'!$A$3</definedName>
    <definedName name="pr314" localSheetId="25">'GÖRDÜLŐ'!#REF!</definedName>
    <definedName name="pr314" localSheetId="24">'KÖZVETETT'!$A$3</definedName>
    <definedName name="pr314" localSheetId="19">'MÉRLEG (2)'!$A$9</definedName>
    <definedName name="pr314" localSheetId="20">'MÉRLEG (3)'!$A$10</definedName>
    <definedName name="pr314" localSheetId="23">'TÖBB ÉVES'!#REF!</definedName>
    <definedName name="pr315" localSheetId="25">'GÖRDÜLŐ'!$A$3</definedName>
    <definedName name="pr315" localSheetId="24">'KÖZVETETT'!#REF!</definedName>
    <definedName name="pr315" localSheetId="19">'MÉRLEG (2)'!$A$10</definedName>
    <definedName name="pr315" localSheetId="20">'MÉRLEG (3)'!$A$11</definedName>
    <definedName name="pr315" localSheetId="23">'TÖBB ÉVES'!$A$7</definedName>
    <definedName name="pr347" localSheetId="25">'GÖRDÜLŐ'!$A$6</definedName>
    <definedName name="pr348" localSheetId="25">'GÖRDÜLŐ'!$A$7</definedName>
    <definedName name="pr349" localSheetId="25">'GÖRDÜLŐ'!$A$8</definedName>
  </definedNames>
  <calcPr fullCalcOnLoad="1"/>
</workbook>
</file>

<file path=xl/sharedStrings.xml><?xml version="1.0" encoding="utf-8"?>
<sst xmlns="http://schemas.openxmlformats.org/spreadsheetml/2006/main" count="3874" uniqueCount="752">
  <si>
    <t>11. melléklet a 1/2014. (II.20.) önkormányzati rendelethez</t>
  </si>
  <si>
    <t>12. melléklet a 1/2014. (II.20.) önkormányzati rendelethez</t>
  </si>
  <si>
    <t>13. melléklet a 1/2014. (II.20.) önkormányzati rendelethez</t>
  </si>
  <si>
    <t>14. melléklet a 1/2014. (II.20.) önkormányzati rendelethez</t>
  </si>
  <si>
    <t>15. melléklet a 1/2014. (II.20.) önkormányzati rendelethez</t>
  </si>
  <si>
    <t>16. melléklet a 1/2014. (II.20.) önkormányzati rendelethez</t>
  </si>
  <si>
    <t>17. melléklet a 1/2014. (II.20.) önkormányzati rendelethez</t>
  </si>
  <si>
    <t>18. melléklet a 1/2014. (II.20.) önkormányzati rendelethez</t>
  </si>
  <si>
    <t>19. melléklet a 1/2014. (II.20.) önkormányzati rendelethez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</si>
  <si>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</si>
  <si>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</si>
  <si>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</si>
  <si>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</si>
  <si>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</si>
  <si>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</si>
  <si>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</si>
  <si>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</si>
  <si>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</si>
  <si>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</si>
  <si>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</si>
  <si>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</si>
  <si>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</si>
  <si>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</si>
  <si>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</si>
  <si>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</si>
  <si>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</si>
  <si>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</si>
  <si>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</si>
  <si>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</si>
  <si>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</si>
  <si>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</si>
  <si>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</si>
  <si>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</si>
  <si>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</si>
  <si>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</si>
  <si>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</si>
  <si>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</si>
  <si>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</si>
  <si>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</si>
  <si>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</si>
  <si>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</si>
  <si>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</si>
  <si>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</si>
  <si>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</si>
  <si>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</si>
  <si>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</si>
  <si>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</si>
  <si>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</si>
  <si>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</si>
  <si>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</si>
  <si>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</si>
  <si>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</si>
  <si>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</si>
  <si>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</si>
  <si>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</si>
  <si>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</si>
  <si>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</si>
  <si>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</si>
  <si>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</si>
  <si>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</si>
  <si>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</si>
  <si>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</si>
  <si>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</si>
  <si>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</si>
  <si>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</si>
  <si>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</si>
  <si>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</si>
  <si>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</si>
  <si>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</si>
  <si>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</si>
  <si>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</si>
  <si>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</si>
  <si>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</si>
  <si>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</si>
  <si>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</si>
  <si>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</si>
  <si>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</si>
  <si>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</si>
  <si>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</si>
  <si>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</si>
  <si>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</si>
  <si>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</si>
  <si>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</si>
  <si>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</si>
  <si>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</si>
  <si>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</si>
  <si>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</si>
  <si>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</si>
  <si>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</si>
  <si>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</si>
  <si>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</si>
  <si>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</si>
  <si>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</si>
  <si>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</si>
  <si>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</si>
  <si>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</si>
  <si>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</si>
  <si>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</si>
  <si>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</si>
  <si>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</si>
  <si>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</si>
  <si>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</si>
  <si>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</si>
  <si>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</si>
  <si>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</si>
  <si>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</si>
  <si>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</si>
  <si>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</si>
  <si>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</si>
  <si>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</si>
  <si>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</si>
  <si>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</si>
  <si>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</si>
  <si>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</si>
  <si>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</si>
  <si>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</si>
  <si>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</si>
  <si>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</si>
  <si>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</si>
  <si>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</si>
  <si>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</si>
  <si>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</si>
  <si>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</si>
  <si>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</si>
  <si>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</si>
  <si>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</si>
  <si>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</si>
  <si>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</si>
  <si>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</si>
  <si>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</si>
  <si>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</si>
  <si>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</si>
  <si>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</si>
  <si>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</si>
  <si>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</si>
  <si>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</si>
  <si>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</si>
  <si>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</si>
  <si>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</si>
  <si>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</si>
  <si>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</si>
  <si>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</si>
  <si>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</si>
  <si>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</si>
  <si>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</si>
  <si>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</si>
  <si>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</si>
  <si>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</si>
  <si>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</si>
  <si>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</si>
  <si>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</si>
  <si>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</si>
  <si>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</si>
  <si>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</si>
  <si>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</si>
  <si>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</si>
  <si>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</si>
  <si>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</si>
  <si>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</si>
  <si>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</si>
  <si>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</si>
  <si>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</si>
  <si>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</si>
  <si>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</si>
  <si>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</si>
  <si>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</si>
  <si>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</si>
  <si>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</si>
  <si>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</si>
  <si>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</si>
  <si>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</si>
  <si>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</si>
  <si>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</si>
  <si>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</si>
  <si>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</si>
  <si>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</si>
  <si>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</si>
  <si>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</si>
  <si>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</si>
  <si>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</si>
  <si>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</si>
  <si>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</si>
  <si>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</si>
  <si>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</si>
  <si>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</si>
  <si>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</si>
  <si>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</si>
  <si>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</si>
  <si>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</si>
  <si>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</si>
  <si>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Önkormányzati előirányzatok</t>
  </si>
  <si>
    <t>Nádasdi Közös Önkormányzati Hivatal előirányzatai</t>
  </si>
  <si>
    <t xml:space="preserve">Nádasdi Közös Önkormányzati Hivatal </t>
  </si>
  <si>
    <t xml:space="preserve">Költségvetési engedélyezett létszámkeret (álláshely) (fő) Nádasdi Közös Önkormányzati Hivatal </t>
  </si>
  <si>
    <t>Összesen: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</si>
  <si>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</si>
  <si>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</si>
  <si>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</si>
  <si>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</si>
  <si>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</si>
  <si>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</si>
  <si>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</si>
  <si>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</si>
  <si>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</si>
  <si>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</si>
  <si>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</si>
  <si>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</si>
  <si>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</si>
  <si>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</si>
  <si>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</si>
  <si>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</si>
  <si>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</si>
  <si>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</si>
  <si>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</si>
  <si>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</si>
  <si>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</si>
  <si>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</si>
  <si>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</si>
  <si>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</si>
  <si>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</si>
  <si>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</si>
  <si>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</si>
  <si>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</si>
  <si>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</si>
  <si>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</si>
  <si>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</si>
  <si>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</si>
  <si>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</si>
  <si>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</si>
  <si>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</si>
  <si>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</si>
  <si>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</si>
  <si>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</si>
  <si>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</si>
  <si>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</si>
  <si>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</si>
  <si>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</si>
  <si>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</si>
  <si>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</si>
  <si>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</si>
  <si>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</si>
  <si>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</si>
  <si>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</si>
  <si>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</si>
  <si>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</si>
  <si>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</si>
  <si>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</si>
  <si>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</si>
  <si>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</si>
  <si>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</si>
  <si>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</si>
  <si>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</si>
  <si>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</si>
  <si>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</si>
  <si>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</si>
  <si>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</si>
  <si>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</si>
  <si>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</si>
  <si>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</si>
  <si>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</si>
  <si>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</si>
  <si>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</si>
  <si>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</si>
  <si>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</si>
  <si>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</si>
  <si>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</si>
  <si>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</si>
  <si>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</si>
  <si>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</si>
  <si>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</si>
  <si>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</si>
  <si>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</si>
  <si>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</si>
  <si>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</si>
  <si>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</si>
  <si>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</si>
  <si>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</si>
  <si>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</si>
  <si>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</si>
  <si>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</si>
  <si>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</si>
  <si>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</si>
  <si>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</si>
  <si>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</si>
  <si>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</si>
  <si>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</si>
  <si>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</si>
  <si>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</si>
  <si>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</si>
  <si>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</si>
  <si>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</si>
  <si>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</si>
  <si>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</si>
  <si>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</si>
  <si>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</si>
  <si>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</si>
  <si>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</si>
  <si>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</si>
  <si>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</si>
  <si>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</si>
  <si>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</si>
  <si>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</si>
  <si>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</si>
  <si>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</si>
  <si>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</si>
  <si>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</si>
  <si>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</si>
  <si>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</si>
  <si>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</si>
  <si>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</si>
  <si>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</si>
  <si>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</si>
  <si>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</si>
  <si>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</si>
  <si>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</si>
  <si>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</si>
  <si>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</si>
  <si>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</si>
  <si>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</si>
  <si>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</si>
  <si>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</si>
  <si>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</si>
  <si>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</si>
  <si>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</si>
  <si>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</si>
  <si>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</si>
  <si>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</si>
  <si>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</si>
  <si>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</si>
  <si>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</si>
  <si>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</si>
  <si>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</si>
  <si>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</si>
  <si>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</si>
  <si>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</si>
  <si>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</si>
  <si>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</si>
  <si>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</si>
  <si>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</si>
  <si>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</si>
  <si>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</si>
  <si>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</si>
  <si>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</si>
  <si>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</si>
  <si>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</si>
  <si>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</si>
  <si>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</si>
  <si>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</si>
  <si>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</si>
  <si>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</si>
  <si>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</si>
  <si>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</si>
  <si>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</si>
  <si>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</si>
  <si>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</si>
  <si>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</si>
  <si>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</si>
  <si>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</si>
  <si>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</si>
  <si>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</si>
  <si>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</si>
  <si>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</si>
  <si>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</si>
  <si>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</si>
  <si>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</si>
  <si>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</si>
  <si>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</si>
  <si>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</si>
  <si>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</si>
  <si>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</si>
  <si>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</si>
  <si>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</si>
  <si>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</si>
  <si>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</si>
  <si>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Nádasdi Közös Önkormányzati Hivatal 2014. évi költségvetése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</si>
  <si>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</si>
  <si>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</si>
  <si>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</si>
  <si>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</si>
  <si>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</si>
  <si>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</si>
  <si>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</si>
  <si>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</si>
  <si>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</si>
  <si>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</si>
  <si>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</si>
  <si>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</si>
  <si>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</si>
  <si>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</si>
  <si>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</si>
  <si>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</si>
  <si>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</si>
  <si>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</si>
  <si>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</si>
  <si>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</si>
  <si>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</si>
  <si>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</si>
  <si>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</si>
  <si>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</si>
  <si>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</si>
  <si>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</si>
  <si>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</si>
  <si>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</si>
  <si>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</si>
  <si>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</si>
  <si>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</si>
  <si>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</si>
  <si>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</si>
  <si>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</si>
  <si>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</si>
  <si>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</si>
  <si>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</si>
  <si>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</si>
  <si>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</si>
  <si>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</si>
  <si>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</si>
  <si>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</si>
  <si>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</si>
  <si>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</si>
  <si>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</si>
  <si>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</si>
  <si>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</si>
  <si>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</si>
  <si>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</si>
  <si>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</si>
  <si>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</si>
  <si>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</si>
  <si>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</si>
  <si>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</si>
  <si>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</si>
  <si>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</si>
  <si>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</si>
  <si>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</si>
  <si>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</si>
  <si>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</si>
  <si>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</si>
  <si>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</si>
  <si>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</si>
  <si>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</si>
  <si>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</si>
  <si>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</si>
  <si>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</si>
  <si>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</si>
  <si>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</si>
  <si>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</si>
  <si>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</si>
  <si>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</si>
  <si>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</si>
  <si>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</si>
  <si>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</si>
  <si>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</si>
  <si>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</si>
  <si>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</si>
  <si>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</si>
  <si>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</si>
  <si>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</si>
  <si>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</si>
  <si>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</si>
  <si>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</si>
  <si>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</si>
  <si>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</si>
  <si>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</si>
  <si>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</si>
  <si>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</si>
  <si>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</si>
  <si>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</si>
  <si>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</si>
  <si>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</si>
  <si>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</si>
  <si>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</si>
  <si>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</si>
  <si>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</si>
  <si>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</si>
  <si>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</si>
  <si>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</si>
  <si>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</si>
  <si>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</si>
  <si>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</si>
  <si>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</si>
  <si>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</si>
  <si>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</si>
  <si>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</si>
  <si>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</si>
  <si>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</si>
  <si>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</si>
  <si>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</si>
  <si>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</si>
  <si>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</si>
  <si>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</si>
  <si>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</si>
  <si>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</si>
  <si>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</si>
  <si>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</si>
  <si>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</si>
  <si>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</si>
  <si>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</si>
  <si>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</si>
  <si>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</si>
  <si>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</si>
  <si>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</si>
  <si>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</si>
  <si>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</si>
  <si>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</si>
  <si>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</si>
  <si>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</si>
  <si>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</si>
  <si>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</si>
  <si>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</si>
  <si>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</si>
  <si>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</si>
  <si>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</si>
  <si>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</si>
  <si>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</si>
  <si>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</si>
  <si>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</si>
  <si>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</si>
  <si>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</si>
  <si>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</si>
  <si>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</si>
  <si>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</si>
  <si>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</si>
  <si>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</si>
  <si>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</si>
  <si>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</si>
  <si>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</si>
  <si>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</si>
  <si>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</si>
  <si>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</si>
  <si>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</si>
  <si>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</si>
  <si>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</si>
  <si>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</si>
  <si>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</si>
  <si>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</si>
  <si>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</si>
  <si>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</si>
  <si>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</si>
  <si>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</si>
  <si>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</si>
  <si>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</si>
  <si>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</si>
  <si>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</si>
  <si>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</si>
  <si>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</si>
  <si>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</si>
  <si>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</si>
  <si>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</si>
  <si>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</si>
  <si>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</si>
  <si>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</si>
  <si>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</si>
  <si>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</si>
  <si>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</si>
  <si>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</si>
  <si>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</si>
  <si>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</si>
  <si>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</si>
  <si>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</si>
  <si>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</si>
  <si>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</si>
  <si>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</si>
  <si>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</si>
  <si>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</si>
  <si>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</si>
  <si>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</si>
  <si>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</si>
  <si>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</si>
  <si>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</si>
  <si>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</si>
  <si>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</si>
  <si>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</si>
  <si>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</si>
  <si>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</si>
  <si>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</si>
  <si>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</si>
  <si>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</si>
  <si>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</si>
  <si>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</si>
  <si>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</si>
  <si>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</si>
  <si>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</si>
  <si>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</si>
  <si>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</si>
  <si>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</si>
  <si>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</si>
  <si>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</si>
  <si>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</si>
  <si>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</si>
  <si>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</si>
  <si>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</si>
  <si>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</si>
  <si>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</si>
  <si>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</si>
  <si>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</si>
  <si>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</si>
  <si>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</si>
  <si>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</si>
  <si>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</si>
  <si>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</si>
  <si>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</si>
  <si>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</si>
  <si>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</si>
  <si>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</si>
  <si>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</si>
  <si>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</si>
  <si>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</si>
  <si>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</si>
  <si>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</si>
  <si>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</si>
  <si>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</si>
  <si>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</si>
  <si>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</si>
  <si>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</si>
  <si>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</si>
  <si>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</si>
  <si>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</si>
  <si>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</si>
  <si>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</si>
  <si>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</si>
  <si>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</si>
  <si>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</si>
  <si>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</si>
  <si>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</si>
  <si>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</si>
  <si>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</si>
  <si>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</si>
  <si>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</si>
  <si>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</si>
  <si>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</si>
  <si>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</si>
  <si>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</si>
  <si>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</si>
  <si>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</si>
  <si>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</si>
  <si>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</si>
  <si>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</si>
  <si>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</si>
  <si>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</si>
  <si>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</si>
  <si>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</si>
  <si>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</si>
  <si>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</si>
  <si>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</si>
  <si>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</si>
  <si>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</si>
  <si>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</si>
  <si>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</si>
  <si>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</si>
  <si>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</si>
  <si>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</si>
  <si>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</si>
  <si>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</si>
  <si>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</si>
  <si>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</si>
  <si>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</si>
  <si>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</si>
  <si>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</si>
  <si>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</si>
  <si>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</si>
  <si>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</si>
  <si>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</si>
  <si>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</si>
  <si>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</si>
  <si>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</si>
  <si>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</si>
  <si>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</si>
  <si>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</si>
  <si>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</si>
  <si>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</si>
  <si>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</si>
  <si>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</si>
  <si>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</si>
  <si>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</si>
  <si>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</si>
  <si>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</si>
  <si>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</si>
  <si>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</si>
  <si>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</si>
  <si>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</si>
  <si>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</si>
  <si>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</si>
  <si>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</si>
  <si>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</si>
  <si>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</si>
  <si>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</si>
  <si>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</si>
  <si>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</si>
  <si>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</si>
  <si>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</si>
  <si>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</si>
  <si>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</si>
  <si>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</si>
  <si>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</si>
  <si>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</si>
  <si>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</si>
  <si>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</si>
  <si>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</si>
  <si>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</si>
  <si>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</si>
  <si>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</si>
  <si>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</si>
  <si>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</si>
  <si>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</si>
  <si>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</si>
  <si>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</si>
  <si>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</si>
  <si>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</si>
  <si>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</si>
  <si>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</si>
  <si>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</si>
  <si>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</si>
  <si>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</si>
  <si>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</si>
  <si>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</si>
  <si>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</si>
  <si>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</si>
  <si>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</si>
  <si>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</si>
  <si>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</si>
  <si>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</si>
  <si>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</si>
  <si>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</si>
  <si>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</si>
  <si>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</si>
  <si>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</si>
  <si>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</si>
  <si>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</si>
  <si>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</si>
  <si>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</si>
  <si>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</si>
  <si>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</si>
  <si>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</si>
  <si>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</si>
  <si>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</si>
  <si>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</si>
  <si>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</si>
  <si>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</si>
  <si>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 xml:space="preserve"> Nádasdi Közös Önkormányzati Hivatal 2014. évi költségvetése</t>
  </si>
  <si>
    <t>B34-B35</t>
  </si>
  <si>
    <t>B53-B54</t>
  </si>
  <si>
    <t>1. melléklet a 1/2014. (II.20) önkormányzati rendelethez</t>
  </si>
  <si>
    <t>2. melléklet a 1/2014. (II.20.) önkormányzati rendelethez</t>
  </si>
  <si>
    <t>5. melléklet a 1/2014. (II.20.) önkormányzati rendelethez</t>
  </si>
  <si>
    <t>3. melléklet a 1/2014. (II.20.) önkormányzati rendelethez</t>
  </si>
  <si>
    <t>6. melléklet a 1/2014. (II.20.) önkormányzati rendelethez</t>
  </si>
  <si>
    <t>4. melléklet a 1/2014. (II.20.) önkormányzati rendelethez</t>
  </si>
  <si>
    <t>7. melléklet a 1/2014. (II.20.) önkormányzati rendelethez</t>
  </si>
  <si>
    <t>8. melléklet a 1/2014. (II.20.) önkormányzati rendelethez</t>
  </si>
  <si>
    <t>9. melléklet a 1/2014. (II.20.) önkormányzati rendelethez</t>
  </si>
  <si>
    <t>10. melléklet a 1/2014. (II.20.) önkormányzati rendelethez</t>
  </si>
  <si>
    <t xml:space="preserve">                                                                                       </t>
  </si>
  <si>
    <t xml:space="preserve">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</si>
</sst>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6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9"/>
      <color indexed="8"/>
      <name val="Bookman Old Style"/>
      <family val="1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9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45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47" fillId="0" borderId="0" xfId="43" applyFont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7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0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52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2" fillId="0" borderId="0" xfId="0" applyFont="1" applyAlignment="1">
      <alignment horizontal="center"/>
    </xf>
    <xf numFmtId="0" fontId="9" fillId="24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165" fontId="10" fillId="26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" fontId="1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37" fillId="11" borderId="10" xfId="0" applyFont="1" applyFill="1" applyBorder="1" applyAlignment="1">
      <alignment/>
    </xf>
    <xf numFmtId="0" fontId="37" fillId="10" borderId="10" xfId="0" applyFont="1" applyFill="1" applyBorder="1" applyAlignment="1">
      <alignment/>
    </xf>
    <xf numFmtId="1" fontId="17" fillId="10" borderId="10" xfId="0" applyNumberFormat="1" applyFont="1" applyFill="1" applyBorder="1" applyAlignment="1">
      <alignment/>
    </xf>
    <xf numFmtId="1" fontId="17" fillId="26" borderId="10" xfId="0" applyNumberFormat="1" applyFont="1" applyFill="1" applyBorder="1" applyAlignment="1">
      <alignment/>
    </xf>
    <xf numFmtId="171" fontId="46" fillId="0" borderId="10" xfId="0" applyNumberFormat="1" applyFont="1" applyBorder="1" applyAlignment="1">
      <alignment/>
    </xf>
    <xf numFmtId="171" fontId="61" fillId="0" borderId="10" xfId="0" applyNumberFormat="1" applyFont="1" applyBorder="1" applyAlignment="1">
      <alignment/>
    </xf>
    <xf numFmtId="1" fontId="37" fillId="10" borderId="10" xfId="0" applyNumberFormat="1" applyFont="1" applyFill="1" applyBorder="1" applyAlignment="1">
      <alignment/>
    </xf>
    <xf numFmtId="1" fontId="10" fillId="10" borderId="10" xfId="0" applyNumberFormat="1" applyFont="1" applyFill="1" applyBorder="1" applyAlignment="1">
      <alignment/>
    </xf>
    <xf numFmtId="1" fontId="37" fillId="11" borderId="10" xfId="0" applyNumberFormat="1" applyFont="1" applyFill="1" applyBorder="1" applyAlignment="1">
      <alignment/>
    </xf>
    <xf numFmtId="1" fontId="10" fillId="11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10" fillId="11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/>
    </xf>
    <xf numFmtId="3" fontId="37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10" fillId="0" borderId="0" xfId="0" applyFont="1" applyFill="1" applyAlignment="1">
      <alignment/>
    </xf>
    <xf numFmtId="3" fontId="10" fillId="11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center" wrapText="1"/>
    </xf>
    <xf numFmtId="0" fontId="62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3" fontId="17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9" fillId="0" borderId="10" xfId="0" applyNumberFormat="1" applyFont="1" applyBorder="1" applyAlignment="1">
      <alignment/>
    </xf>
    <xf numFmtId="3" fontId="6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7" fillId="10" borderId="10" xfId="0" applyNumberFormat="1" applyFont="1" applyFill="1" applyBorder="1" applyAlignment="1">
      <alignment/>
    </xf>
    <xf numFmtId="3" fontId="17" fillId="11" borderId="10" xfId="0" applyNumberFormat="1" applyFont="1" applyFill="1" applyBorder="1" applyAlignment="1">
      <alignment/>
    </xf>
    <xf numFmtId="3" fontId="37" fillId="26" borderId="10" xfId="0" applyNumberFormat="1" applyFont="1" applyFill="1" applyBorder="1" applyAlignment="1">
      <alignment/>
    </xf>
    <xf numFmtId="3" fontId="10" fillId="26" borderId="10" xfId="0" applyNumberFormat="1" applyFont="1" applyFill="1" applyBorder="1" applyAlignment="1">
      <alignment/>
    </xf>
    <xf numFmtId="3" fontId="10" fillId="11" borderId="1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17" fillId="10" borderId="10" xfId="0" applyNumberFormat="1" applyFont="1" applyFill="1" applyBorder="1" applyAlignment="1">
      <alignment/>
    </xf>
    <xf numFmtId="3" fontId="17" fillId="11" borderId="10" xfId="0" applyNumberFormat="1" applyFont="1" applyFill="1" applyBorder="1" applyAlignment="1">
      <alignment/>
    </xf>
    <xf numFmtId="3" fontId="10" fillId="26" borderId="10" xfId="0" applyNumberFormat="1" applyFont="1" applyFill="1" applyBorder="1" applyAlignment="1">
      <alignment/>
    </xf>
    <xf numFmtId="3" fontId="10" fillId="10" borderId="10" xfId="0" applyNumberFormat="1" applyFont="1" applyFill="1" applyBorder="1" applyAlignment="1">
      <alignment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85.57421875" style="0" customWidth="1"/>
  </cols>
  <sheetData>
    <row r="1" ht="15">
      <c r="A1" s="139" t="s">
        <v>740</v>
      </c>
    </row>
    <row r="2" ht="15">
      <c r="A2" s="139"/>
    </row>
    <row r="3" ht="18">
      <c r="A3" s="97" t="s">
        <v>522</v>
      </c>
    </row>
    <row r="4" ht="50.25" customHeight="1">
      <c r="A4" s="140" t="s">
        <v>477</v>
      </c>
    </row>
    <row r="6" spans="2:9" ht="15">
      <c r="B6" s="141"/>
      <c r="C6" s="141"/>
      <c r="D6" s="141"/>
      <c r="E6" s="141"/>
      <c r="F6" s="141"/>
      <c r="G6" s="141"/>
      <c r="H6" s="141"/>
      <c r="I6" s="141"/>
    </row>
    <row r="7" spans="1:9" ht="15">
      <c r="A7" s="142" t="s">
        <v>16</v>
      </c>
      <c r="B7" s="141"/>
      <c r="C7" s="141"/>
      <c r="D7" s="141"/>
      <c r="E7" s="141"/>
      <c r="F7" s="141"/>
      <c r="G7" s="141"/>
      <c r="H7" s="141"/>
      <c r="I7" s="141"/>
    </row>
    <row r="8" spans="1:9" ht="15">
      <c r="A8" s="142" t="s">
        <v>17</v>
      </c>
      <c r="B8" s="141"/>
      <c r="C8" s="141"/>
      <c r="D8" s="141"/>
      <c r="E8" s="141"/>
      <c r="F8" s="141"/>
      <c r="G8" s="141"/>
      <c r="H8" s="141"/>
      <c r="I8" s="141"/>
    </row>
    <row r="9" spans="1:9" ht="15">
      <c r="A9" s="142" t="s">
        <v>18</v>
      </c>
      <c r="B9" s="141"/>
      <c r="C9" s="141"/>
      <c r="D9" s="141"/>
      <c r="E9" s="141"/>
      <c r="F9" s="141"/>
      <c r="G9" s="141"/>
      <c r="H9" s="141"/>
      <c r="I9" s="141"/>
    </row>
    <row r="10" spans="1:9" ht="15">
      <c r="A10" s="142" t="s">
        <v>19</v>
      </c>
      <c r="B10" s="141"/>
      <c r="C10" s="141"/>
      <c r="D10" s="141"/>
      <c r="E10" s="141"/>
      <c r="F10" s="141"/>
      <c r="G10" s="141"/>
      <c r="H10" s="141"/>
      <c r="I10" s="141"/>
    </row>
    <row r="11" spans="1:9" ht="15">
      <c r="A11" s="142" t="s">
        <v>20</v>
      </c>
      <c r="B11" s="141"/>
      <c r="C11" s="141"/>
      <c r="D11" s="141"/>
      <c r="E11" s="141"/>
      <c r="F11" s="141"/>
      <c r="G11" s="141"/>
      <c r="H11" s="141"/>
      <c r="I11" s="141"/>
    </row>
    <row r="12" spans="1:9" ht="15">
      <c r="A12" s="142" t="s">
        <v>21</v>
      </c>
      <c r="B12" s="141"/>
      <c r="C12" s="141"/>
      <c r="D12" s="141"/>
      <c r="E12" s="141"/>
      <c r="F12" s="141"/>
      <c r="G12" s="141"/>
      <c r="H12" s="141"/>
      <c r="I12" s="141"/>
    </row>
    <row r="13" spans="1:9" ht="15">
      <c r="A13" s="142" t="s">
        <v>22</v>
      </c>
      <c r="B13" s="141"/>
      <c r="C13" s="141"/>
      <c r="D13" s="141"/>
      <c r="E13" s="141"/>
      <c r="F13" s="141"/>
      <c r="G13" s="141"/>
      <c r="H13" s="141"/>
      <c r="I13" s="141"/>
    </row>
    <row r="14" spans="1:9" ht="15">
      <c r="A14" s="142" t="s">
        <v>23</v>
      </c>
      <c r="B14" s="141"/>
      <c r="C14" s="141"/>
      <c r="D14" s="141"/>
      <c r="E14" s="141"/>
      <c r="F14" s="141"/>
      <c r="G14" s="141"/>
      <c r="H14" s="141"/>
      <c r="I14" s="141"/>
    </row>
    <row r="15" spans="1:9" ht="15">
      <c r="A15" s="118" t="s">
        <v>15</v>
      </c>
      <c r="B15" s="141"/>
      <c r="C15" s="141"/>
      <c r="D15" s="141"/>
      <c r="E15" s="141"/>
      <c r="F15" s="141"/>
      <c r="G15" s="141"/>
      <c r="H15" s="141"/>
      <c r="I15" s="141"/>
    </row>
    <row r="16" spans="1:9" ht="15">
      <c r="A16" s="118" t="s">
        <v>24</v>
      </c>
      <c r="B16" s="141"/>
      <c r="C16" s="141"/>
      <c r="D16" s="141"/>
      <c r="E16" s="141"/>
      <c r="F16" s="141"/>
      <c r="G16" s="141"/>
      <c r="H16" s="141"/>
      <c r="I16" s="141"/>
    </row>
    <row r="17" spans="1:9" ht="15">
      <c r="A17" s="137" t="s">
        <v>475</v>
      </c>
      <c r="B17" s="141"/>
      <c r="C17" s="141"/>
      <c r="D17" s="141"/>
      <c r="E17" s="141"/>
      <c r="F17" s="141"/>
      <c r="G17" s="141"/>
      <c r="H17" s="141"/>
      <c r="I17" s="141"/>
    </row>
    <row r="18" spans="1:9" ht="15">
      <c r="A18" s="142" t="s">
        <v>26</v>
      </c>
      <c r="B18" s="141"/>
      <c r="C18" s="141"/>
      <c r="D18" s="141"/>
      <c r="E18" s="141"/>
      <c r="F18" s="141"/>
      <c r="G18" s="141"/>
      <c r="H18" s="141"/>
      <c r="I18" s="141"/>
    </row>
    <row r="19" spans="1:9" ht="15">
      <c r="A19" s="142" t="s">
        <v>27</v>
      </c>
      <c r="B19" s="141"/>
      <c r="C19" s="141"/>
      <c r="D19" s="141"/>
      <c r="E19" s="141"/>
      <c r="F19" s="141"/>
      <c r="G19" s="141"/>
      <c r="H19" s="141"/>
      <c r="I19" s="141"/>
    </row>
    <row r="20" spans="1:9" ht="15">
      <c r="A20" s="142" t="s">
        <v>28</v>
      </c>
      <c r="B20" s="141"/>
      <c r="C20" s="141"/>
      <c r="D20" s="141"/>
      <c r="E20" s="141"/>
      <c r="F20" s="141"/>
      <c r="G20" s="141"/>
      <c r="H20" s="141"/>
      <c r="I20" s="141"/>
    </row>
    <row r="21" spans="1:9" ht="15">
      <c r="A21" s="142" t="s">
        <v>29</v>
      </c>
      <c r="B21" s="141"/>
      <c r="C21" s="141"/>
      <c r="D21" s="141"/>
      <c r="E21" s="141"/>
      <c r="F21" s="141"/>
      <c r="G21" s="141"/>
      <c r="H21" s="141"/>
      <c r="I21" s="141"/>
    </row>
    <row r="22" spans="1:9" ht="15">
      <c r="A22" s="142" t="s">
        <v>30</v>
      </c>
      <c r="B22" s="141"/>
      <c r="C22" s="141"/>
      <c r="D22" s="141"/>
      <c r="E22" s="141"/>
      <c r="F22" s="141"/>
      <c r="G22" s="141"/>
      <c r="H22" s="141"/>
      <c r="I22" s="141"/>
    </row>
    <row r="23" spans="1:9" ht="15">
      <c r="A23" s="142" t="s">
        <v>31</v>
      </c>
      <c r="B23" s="141"/>
      <c r="C23" s="141"/>
      <c r="D23" s="141"/>
      <c r="E23" s="141"/>
      <c r="F23" s="141"/>
      <c r="G23" s="141"/>
      <c r="H23" s="141"/>
      <c r="I23" s="141"/>
    </row>
    <row r="24" spans="1:9" ht="15">
      <c r="A24" s="142" t="s">
        <v>32</v>
      </c>
      <c r="B24" s="141"/>
      <c r="C24" s="141"/>
      <c r="D24" s="141"/>
      <c r="E24" s="141"/>
      <c r="F24" s="141"/>
      <c r="G24" s="141"/>
      <c r="H24" s="141"/>
      <c r="I24" s="141"/>
    </row>
    <row r="25" spans="1:9" ht="15">
      <c r="A25" s="118" t="s">
        <v>25</v>
      </c>
      <c r="B25" s="141"/>
      <c r="C25" s="141"/>
      <c r="D25" s="141"/>
      <c r="E25" s="141"/>
      <c r="F25" s="141"/>
      <c r="G25" s="141"/>
      <c r="H25" s="141"/>
      <c r="I25" s="141"/>
    </row>
    <row r="26" spans="1:9" ht="15">
      <c r="A26" s="118" t="s">
        <v>33</v>
      </c>
      <c r="B26" s="141"/>
      <c r="C26" s="141"/>
      <c r="D26" s="141"/>
      <c r="E26" s="141"/>
      <c r="F26" s="141"/>
      <c r="G26" s="141"/>
      <c r="H26" s="141"/>
      <c r="I26" s="141"/>
    </row>
    <row r="27" spans="1:9" ht="15">
      <c r="A27" s="137" t="s">
        <v>476</v>
      </c>
      <c r="B27" s="141"/>
      <c r="C27" s="141"/>
      <c r="D27" s="141"/>
      <c r="E27" s="141"/>
      <c r="F27" s="141"/>
      <c r="G27" s="141"/>
      <c r="H27" s="141"/>
      <c r="I27" s="141"/>
    </row>
    <row r="28" spans="1:9" ht="15">
      <c r="A28" s="141"/>
      <c r="B28" s="141"/>
      <c r="C28" s="141"/>
      <c r="D28" s="141"/>
      <c r="E28" s="141"/>
      <c r="F28" s="141"/>
      <c r="G28" s="141"/>
      <c r="H28" s="141"/>
      <c r="I28" s="141"/>
    </row>
    <row r="29" spans="1:9" ht="15">
      <c r="A29" s="141"/>
      <c r="B29" s="141"/>
      <c r="C29" s="141"/>
      <c r="D29" s="141"/>
      <c r="E29" s="141"/>
      <c r="F29" s="141"/>
      <c r="G29" s="141"/>
      <c r="H29" s="141"/>
      <c r="I29" s="141"/>
    </row>
    <row r="30" spans="1:9" ht="15">
      <c r="A30" s="141"/>
      <c r="B30" s="141"/>
      <c r="C30" s="141"/>
      <c r="D30" s="141"/>
      <c r="E30" s="141"/>
      <c r="F30" s="141"/>
      <c r="G30" s="141"/>
      <c r="H30" s="141"/>
      <c r="I30" s="141"/>
    </row>
    <row r="31" spans="1:9" ht="15">
      <c r="A31" s="141"/>
      <c r="B31" s="141"/>
      <c r="C31" s="141"/>
      <c r="D31" s="141"/>
      <c r="E31" s="141"/>
      <c r="F31" s="141"/>
      <c r="G31" s="141"/>
      <c r="H31" s="141"/>
      <c r="I31" s="141"/>
    </row>
    <row r="32" spans="1:9" ht="15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 ht="15">
      <c r="A33" s="141"/>
      <c r="B33" s="141"/>
      <c r="C33" s="141"/>
      <c r="D33" s="141"/>
      <c r="E33" s="141"/>
      <c r="F33" s="141"/>
      <c r="G33" s="141"/>
      <c r="H33" s="141"/>
      <c r="I33" s="141"/>
    </row>
    <row r="34" spans="1:9" ht="15">
      <c r="A34" s="141"/>
      <c r="B34" s="141"/>
      <c r="C34" s="141"/>
      <c r="D34" s="141"/>
      <c r="E34" s="141"/>
      <c r="F34" s="141"/>
      <c r="G34" s="141"/>
      <c r="H34" s="141"/>
      <c r="I34" s="14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140625" style="0" customWidth="1"/>
    <col min="5" max="5" width="17.7109375" style="0" customWidth="1"/>
  </cols>
  <sheetData>
    <row r="1" spans="1:5" ht="21.75" customHeight="1">
      <c r="A1" s="196" t="s">
        <v>749</v>
      </c>
      <c r="B1" s="196"/>
      <c r="C1" s="196"/>
      <c r="D1" s="196"/>
      <c r="E1" s="196"/>
    </row>
    <row r="3" spans="1:5" ht="24" customHeight="1">
      <c r="A3" s="192" t="s">
        <v>522</v>
      </c>
      <c r="B3" s="197"/>
      <c r="C3" s="197"/>
      <c r="D3" s="197"/>
      <c r="E3" s="197"/>
    </row>
    <row r="4" spans="1:5" ht="23.25" customHeight="1">
      <c r="A4" s="195" t="s">
        <v>683</v>
      </c>
      <c r="B4" s="193"/>
      <c r="C4" s="193"/>
      <c r="D4" s="193"/>
      <c r="E4" s="193"/>
    </row>
    <row r="5" ht="18">
      <c r="A5" s="51"/>
    </row>
    <row r="7" spans="1:5" ht="30">
      <c r="A7" s="2" t="s">
        <v>34</v>
      </c>
      <c r="B7" s="3" t="s">
        <v>35</v>
      </c>
      <c r="C7" s="63" t="s">
        <v>641</v>
      </c>
      <c r="D7" s="63" t="s">
        <v>642</v>
      </c>
      <c r="E7" s="75" t="s">
        <v>643</v>
      </c>
    </row>
    <row r="8" spans="1:5" ht="15">
      <c r="A8" s="15" t="s">
        <v>612</v>
      </c>
      <c r="B8" s="8" t="s">
        <v>135</v>
      </c>
      <c r="C8" s="145">
        <v>4537</v>
      </c>
      <c r="D8" s="145">
        <v>697</v>
      </c>
      <c r="E8" s="145">
        <f>C8+D8</f>
        <v>5234</v>
      </c>
    </row>
    <row r="9" spans="1:5" ht="15">
      <c r="A9" s="15" t="s">
        <v>611</v>
      </c>
      <c r="B9" s="8" t="s">
        <v>135</v>
      </c>
      <c r="C9" s="145">
        <v>0</v>
      </c>
      <c r="D9" s="145">
        <v>0</v>
      </c>
      <c r="E9" s="145">
        <v>0</v>
      </c>
    </row>
  </sheetData>
  <sheetProtection/>
  <mergeCells count="3">
    <mergeCell ref="A3:E3"/>
    <mergeCell ref="A4:E4"/>
    <mergeCell ref="A1:E1"/>
  </mergeCells>
  <printOptions/>
  <pageMargins left="1.34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23.2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</row>
    <row r="3" spans="1:10" ht="30" customHeight="1">
      <c r="A3" s="192" t="s">
        <v>522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46.5" customHeight="1">
      <c r="A4" s="195" t="s">
        <v>684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6.5" customHeight="1">
      <c r="A5" s="73"/>
      <c r="B5" s="74"/>
      <c r="C5" s="74"/>
      <c r="D5" s="74"/>
      <c r="E5" s="74"/>
      <c r="F5" s="74"/>
      <c r="G5" s="74"/>
      <c r="H5" s="74"/>
      <c r="I5" s="74"/>
      <c r="J5" s="74"/>
    </row>
    <row r="6" ht="15">
      <c r="A6" s="4" t="s">
        <v>641</v>
      </c>
    </row>
    <row r="7" spans="1:10" ht="61.5" customHeight="1">
      <c r="A7" s="2" t="s">
        <v>34</v>
      </c>
      <c r="B7" s="3" t="s">
        <v>35</v>
      </c>
      <c r="C7" s="63" t="s">
        <v>614</v>
      </c>
      <c r="D7" s="63" t="s">
        <v>617</v>
      </c>
      <c r="E7" s="63" t="s">
        <v>618</v>
      </c>
      <c r="F7" s="63" t="s">
        <v>619</v>
      </c>
      <c r="G7" s="63" t="s">
        <v>627</v>
      </c>
      <c r="H7" s="63" t="s">
        <v>615</v>
      </c>
      <c r="I7" s="63" t="s">
        <v>616</v>
      </c>
      <c r="J7" s="63" t="s">
        <v>620</v>
      </c>
    </row>
    <row r="8" spans="1:10" ht="15">
      <c r="A8" s="13" t="s">
        <v>137</v>
      </c>
      <c r="B8" s="6" t="s">
        <v>138</v>
      </c>
      <c r="C8" s="143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</row>
    <row r="9" spans="1:10" ht="15">
      <c r="A9" s="13" t="s">
        <v>386</v>
      </c>
      <c r="B9" s="6" t="s">
        <v>139</v>
      </c>
      <c r="C9" s="143">
        <v>2400</v>
      </c>
      <c r="D9" s="143">
        <v>2400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</row>
    <row r="10" spans="1:10" ht="15">
      <c r="A10" s="5" t="s">
        <v>140</v>
      </c>
      <c r="B10" s="6" t="s">
        <v>141</v>
      </c>
      <c r="C10" s="143">
        <v>394</v>
      </c>
      <c r="D10" s="143">
        <v>394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</row>
    <row r="11" spans="1:10" ht="15">
      <c r="A11" s="13" t="s">
        <v>142</v>
      </c>
      <c r="B11" s="6" t="s">
        <v>143</v>
      </c>
      <c r="C11" s="143">
        <v>801</v>
      </c>
      <c r="D11" s="143">
        <v>801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</row>
    <row r="12" spans="1:10" ht="15">
      <c r="A12" s="13" t="s">
        <v>144</v>
      </c>
      <c r="B12" s="6" t="s">
        <v>145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</row>
    <row r="13" spans="1:10" ht="15">
      <c r="A13" s="5" t="s">
        <v>146</v>
      </c>
      <c r="B13" s="6" t="s">
        <v>147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</row>
    <row r="14" spans="1:10" ht="15">
      <c r="A14" s="5" t="s">
        <v>148</v>
      </c>
      <c r="B14" s="6" t="s">
        <v>149</v>
      </c>
      <c r="C14" s="143">
        <v>701</v>
      </c>
      <c r="D14" s="143">
        <v>701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</row>
    <row r="15" spans="1:10" ht="15.75">
      <c r="A15" s="20" t="s">
        <v>387</v>
      </c>
      <c r="B15" s="9" t="s">
        <v>150</v>
      </c>
      <c r="C15" s="144">
        <f>SUM(C8:C14)</f>
        <v>4296</v>
      </c>
      <c r="D15" s="144">
        <f>SUM(D8:D14)</f>
        <v>4296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</row>
    <row r="16" spans="1:10" ht="15">
      <c r="A16" s="13" t="s">
        <v>151</v>
      </c>
      <c r="B16" s="6" t="s">
        <v>152</v>
      </c>
      <c r="C16" s="143">
        <v>5463</v>
      </c>
      <c r="D16" s="143">
        <v>5463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</row>
    <row r="17" spans="1:10" ht="15">
      <c r="A17" s="13" t="s">
        <v>153</v>
      </c>
      <c r="B17" s="6" t="s">
        <v>154</v>
      </c>
      <c r="C17" s="143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</row>
    <row r="18" spans="1:10" ht="15">
      <c r="A18" s="13" t="s">
        <v>155</v>
      </c>
      <c r="B18" s="6" t="s">
        <v>156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</row>
    <row r="19" spans="1:10" ht="15">
      <c r="A19" s="13" t="s">
        <v>157</v>
      </c>
      <c r="B19" s="6" t="s">
        <v>158</v>
      </c>
      <c r="C19" s="143">
        <v>1470</v>
      </c>
      <c r="D19" s="143">
        <v>1470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</row>
    <row r="20" spans="1:10" ht="15.75">
      <c r="A20" s="20" t="s">
        <v>388</v>
      </c>
      <c r="B20" s="9" t="s">
        <v>159</v>
      </c>
      <c r="C20" s="144">
        <f>SUM(C16:C19)</f>
        <v>6933</v>
      </c>
      <c r="D20" s="144">
        <f>SUM(D16:D19)</f>
        <v>6933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</row>
  </sheetData>
  <sheetProtection/>
  <mergeCells count="3">
    <mergeCell ref="A4:J4"/>
    <mergeCell ref="A3:J3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7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9" ht="21.7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</row>
    <row r="3" spans="1:8" ht="25.5" customHeight="1">
      <c r="A3" s="192" t="s">
        <v>522</v>
      </c>
      <c r="B3" s="197"/>
      <c r="C3" s="197"/>
      <c r="D3" s="197"/>
      <c r="E3" s="197"/>
      <c r="F3" s="197"/>
      <c r="G3" s="197"/>
      <c r="H3" s="197"/>
    </row>
    <row r="4" spans="1:8" ht="82.5" customHeight="1">
      <c r="A4" s="195" t="s">
        <v>705</v>
      </c>
      <c r="B4" s="195"/>
      <c r="C4" s="195"/>
      <c r="D4" s="195"/>
      <c r="E4" s="195"/>
      <c r="F4" s="195"/>
      <c r="G4" s="195"/>
      <c r="H4" s="195"/>
    </row>
    <row r="5" spans="1:8" ht="20.25" customHeight="1">
      <c r="A5" s="71"/>
      <c r="B5" s="72"/>
      <c r="C5" s="72"/>
      <c r="D5" s="72"/>
      <c r="E5" s="72"/>
      <c r="F5" s="72"/>
      <c r="G5" s="72"/>
      <c r="H5" s="72"/>
    </row>
    <row r="6" ht="15">
      <c r="A6" s="4" t="s">
        <v>641</v>
      </c>
    </row>
    <row r="7" spans="1:9" ht="86.25" customHeight="1">
      <c r="A7" s="2" t="s">
        <v>34</v>
      </c>
      <c r="B7" s="3" t="s">
        <v>35</v>
      </c>
      <c r="C7" s="63" t="s">
        <v>615</v>
      </c>
      <c r="D7" s="63" t="s">
        <v>616</v>
      </c>
      <c r="E7" s="63" t="s">
        <v>621</v>
      </c>
      <c r="F7" s="63" t="s">
        <v>622</v>
      </c>
      <c r="G7" s="63" t="s">
        <v>623</v>
      </c>
      <c r="H7" s="63" t="s">
        <v>624</v>
      </c>
      <c r="I7" s="63" t="s">
        <v>14</v>
      </c>
    </row>
    <row r="8" spans="1:9" ht="15">
      <c r="A8" s="21" t="s">
        <v>469</v>
      </c>
      <c r="B8" s="5" t="s">
        <v>305</v>
      </c>
      <c r="C8" s="43"/>
      <c r="D8" s="43"/>
      <c r="E8" s="143">
        <v>0</v>
      </c>
      <c r="F8" s="143">
        <v>0</v>
      </c>
      <c r="G8" s="143">
        <v>0</v>
      </c>
      <c r="H8" s="143">
        <v>0</v>
      </c>
      <c r="I8" s="143">
        <v>0</v>
      </c>
    </row>
    <row r="9" spans="1:9" ht="15">
      <c r="A9" s="56" t="s">
        <v>173</v>
      </c>
      <c r="B9" s="56" t="s">
        <v>305</v>
      </c>
      <c r="C9" s="43"/>
      <c r="D9" s="43"/>
      <c r="E9" s="143">
        <v>0</v>
      </c>
      <c r="F9" s="143">
        <v>0</v>
      </c>
      <c r="G9" s="143">
        <v>0</v>
      </c>
      <c r="H9" s="143">
        <v>0</v>
      </c>
      <c r="I9" s="143">
        <v>0</v>
      </c>
    </row>
    <row r="10" spans="1:9" ht="30">
      <c r="A10" s="12" t="s">
        <v>306</v>
      </c>
      <c r="B10" s="5" t="s">
        <v>307</v>
      </c>
      <c r="C10" s="43"/>
      <c r="D10" s="43"/>
      <c r="E10" s="143">
        <v>0</v>
      </c>
      <c r="F10" s="143">
        <v>0</v>
      </c>
      <c r="G10" s="143">
        <v>0</v>
      </c>
      <c r="H10" s="143">
        <v>0</v>
      </c>
      <c r="I10" s="143">
        <v>0</v>
      </c>
    </row>
    <row r="11" spans="1:9" ht="15">
      <c r="A11" s="21" t="s">
        <v>518</v>
      </c>
      <c r="B11" s="5" t="s">
        <v>308</v>
      </c>
      <c r="C11" s="43"/>
      <c r="D11" s="43"/>
      <c r="E11" s="143">
        <v>0</v>
      </c>
      <c r="F11" s="143">
        <v>0</v>
      </c>
      <c r="G11" s="143">
        <v>0</v>
      </c>
      <c r="H11" s="143">
        <v>0</v>
      </c>
      <c r="I11" s="143">
        <v>0</v>
      </c>
    </row>
    <row r="12" spans="1:9" ht="15">
      <c r="A12" s="56" t="s">
        <v>173</v>
      </c>
      <c r="B12" s="56" t="s">
        <v>308</v>
      </c>
      <c r="C12" s="43"/>
      <c r="D12" s="43"/>
      <c r="E12" s="143">
        <v>0</v>
      </c>
      <c r="F12" s="143">
        <v>0</v>
      </c>
      <c r="G12" s="143">
        <v>0</v>
      </c>
      <c r="H12" s="143">
        <v>0</v>
      </c>
      <c r="I12" s="143">
        <v>0</v>
      </c>
    </row>
    <row r="13" spans="1:9" ht="15">
      <c r="A13" s="11" t="s">
        <v>489</v>
      </c>
      <c r="B13" s="7" t="s">
        <v>309</v>
      </c>
      <c r="C13" s="43"/>
      <c r="D13" s="43"/>
      <c r="E13" s="143">
        <v>0</v>
      </c>
      <c r="F13" s="143">
        <v>0</v>
      </c>
      <c r="G13" s="143">
        <v>0</v>
      </c>
      <c r="H13" s="143">
        <v>0</v>
      </c>
      <c r="I13" s="143">
        <v>0</v>
      </c>
    </row>
    <row r="14" spans="1:9" ht="15">
      <c r="A14" s="12" t="s">
        <v>519</v>
      </c>
      <c r="B14" s="5" t="s">
        <v>310</v>
      </c>
      <c r="C14" s="43"/>
      <c r="D14" s="43"/>
      <c r="E14" s="143">
        <v>0</v>
      </c>
      <c r="F14" s="143">
        <v>0</v>
      </c>
      <c r="G14" s="143">
        <v>0</v>
      </c>
      <c r="H14" s="143">
        <v>0</v>
      </c>
      <c r="I14" s="143">
        <v>0</v>
      </c>
    </row>
    <row r="15" spans="1:9" ht="15">
      <c r="A15" s="56" t="s">
        <v>181</v>
      </c>
      <c r="B15" s="56" t="s">
        <v>310</v>
      </c>
      <c r="C15" s="43"/>
      <c r="D15" s="43"/>
      <c r="E15" s="143">
        <v>0</v>
      </c>
      <c r="F15" s="143">
        <v>0</v>
      </c>
      <c r="G15" s="143">
        <v>0</v>
      </c>
      <c r="H15" s="143">
        <v>0</v>
      </c>
      <c r="I15" s="143">
        <v>0</v>
      </c>
    </row>
    <row r="16" spans="1:9" ht="15">
      <c r="A16" s="21" t="s">
        <v>311</v>
      </c>
      <c r="B16" s="5" t="s">
        <v>312</v>
      </c>
      <c r="C16" s="43"/>
      <c r="D16" s="43"/>
      <c r="E16" s="143">
        <v>0</v>
      </c>
      <c r="F16" s="143">
        <v>0</v>
      </c>
      <c r="G16" s="143">
        <v>0</v>
      </c>
      <c r="H16" s="143">
        <v>0</v>
      </c>
      <c r="I16" s="143">
        <v>0</v>
      </c>
    </row>
    <row r="17" spans="1:9" ht="15">
      <c r="A17" s="13" t="s">
        <v>520</v>
      </c>
      <c r="B17" s="5" t="s">
        <v>313</v>
      </c>
      <c r="C17" s="28"/>
      <c r="D17" s="28"/>
      <c r="E17" s="143">
        <v>0</v>
      </c>
      <c r="F17" s="143">
        <v>0</v>
      </c>
      <c r="G17" s="143">
        <v>0</v>
      </c>
      <c r="H17" s="143">
        <v>0</v>
      </c>
      <c r="I17" s="143">
        <v>0</v>
      </c>
    </row>
    <row r="18" spans="1:9" ht="15">
      <c r="A18" s="56" t="s">
        <v>182</v>
      </c>
      <c r="B18" s="56" t="s">
        <v>313</v>
      </c>
      <c r="C18" s="28"/>
      <c r="D18" s="28"/>
      <c r="E18" s="143">
        <v>0</v>
      </c>
      <c r="F18" s="143">
        <v>0</v>
      </c>
      <c r="G18" s="143">
        <v>0</v>
      </c>
      <c r="H18" s="143">
        <v>0</v>
      </c>
      <c r="I18" s="143">
        <v>0</v>
      </c>
    </row>
    <row r="19" spans="1:9" ht="15">
      <c r="A19" s="21" t="s">
        <v>314</v>
      </c>
      <c r="B19" s="5" t="s">
        <v>315</v>
      </c>
      <c r="C19" s="28"/>
      <c r="D19" s="28"/>
      <c r="E19" s="143">
        <v>0</v>
      </c>
      <c r="F19" s="143">
        <v>0</v>
      </c>
      <c r="G19" s="143">
        <v>0</v>
      </c>
      <c r="H19" s="143">
        <v>0</v>
      </c>
      <c r="I19" s="143">
        <v>0</v>
      </c>
    </row>
    <row r="20" spans="1:9" ht="15">
      <c r="A20" s="22" t="s">
        <v>490</v>
      </c>
      <c r="B20" s="7" t="s">
        <v>316</v>
      </c>
      <c r="C20" s="28"/>
      <c r="D20" s="28"/>
      <c r="E20" s="143">
        <v>0</v>
      </c>
      <c r="F20" s="143">
        <v>0</v>
      </c>
      <c r="G20" s="143">
        <v>0</v>
      </c>
      <c r="H20" s="143">
        <v>0</v>
      </c>
      <c r="I20" s="143">
        <v>0</v>
      </c>
    </row>
    <row r="21" spans="1:9" ht="15">
      <c r="A21" s="12" t="s">
        <v>331</v>
      </c>
      <c r="B21" s="5" t="s">
        <v>332</v>
      </c>
      <c r="C21" s="28"/>
      <c r="D21" s="28"/>
      <c r="E21" s="143">
        <v>0</v>
      </c>
      <c r="F21" s="143">
        <v>0</v>
      </c>
      <c r="G21" s="143">
        <v>0</v>
      </c>
      <c r="H21" s="143">
        <v>0</v>
      </c>
      <c r="I21" s="143">
        <v>0</v>
      </c>
    </row>
    <row r="22" spans="1:9" ht="15">
      <c r="A22" s="13" t="s">
        <v>333</v>
      </c>
      <c r="B22" s="5" t="s">
        <v>334</v>
      </c>
      <c r="C22" s="28"/>
      <c r="D22" s="28"/>
      <c r="E22" s="143">
        <v>0</v>
      </c>
      <c r="F22" s="143">
        <v>0</v>
      </c>
      <c r="G22" s="143">
        <v>0</v>
      </c>
      <c r="H22" s="143">
        <v>0</v>
      </c>
      <c r="I22" s="143">
        <v>0</v>
      </c>
    </row>
    <row r="23" spans="1:9" ht="15">
      <c r="A23" s="21" t="s">
        <v>335</v>
      </c>
      <c r="B23" s="5" t="s">
        <v>336</v>
      </c>
      <c r="C23" s="28"/>
      <c r="D23" s="28"/>
      <c r="E23" s="143">
        <v>0</v>
      </c>
      <c r="F23" s="143">
        <v>0</v>
      </c>
      <c r="G23" s="143">
        <v>0</v>
      </c>
      <c r="H23" s="143">
        <v>0</v>
      </c>
      <c r="I23" s="143">
        <v>0</v>
      </c>
    </row>
    <row r="24" spans="1:9" ht="15">
      <c r="A24" s="21" t="s">
        <v>474</v>
      </c>
      <c r="B24" s="5" t="s">
        <v>337</v>
      </c>
      <c r="C24" s="28"/>
      <c r="D24" s="28"/>
      <c r="E24" s="143">
        <v>0</v>
      </c>
      <c r="F24" s="143">
        <v>0</v>
      </c>
      <c r="G24" s="143">
        <v>0</v>
      </c>
      <c r="H24" s="143">
        <v>0</v>
      </c>
      <c r="I24" s="143">
        <v>0</v>
      </c>
    </row>
    <row r="25" spans="1:9" ht="15">
      <c r="A25" s="56" t="s">
        <v>212</v>
      </c>
      <c r="B25" s="56" t="s">
        <v>337</v>
      </c>
      <c r="C25" s="28"/>
      <c r="D25" s="28"/>
      <c r="E25" s="143">
        <v>0</v>
      </c>
      <c r="F25" s="143">
        <v>0</v>
      </c>
      <c r="G25" s="143">
        <v>0</v>
      </c>
      <c r="H25" s="143">
        <v>0</v>
      </c>
      <c r="I25" s="143">
        <v>0</v>
      </c>
    </row>
    <row r="26" spans="1:9" ht="15">
      <c r="A26" s="56" t="s">
        <v>213</v>
      </c>
      <c r="B26" s="56" t="s">
        <v>337</v>
      </c>
      <c r="C26" s="28"/>
      <c r="D26" s="28"/>
      <c r="E26" s="143">
        <v>0</v>
      </c>
      <c r="F26" s="143">
        <v>0</v>
      </c>
      <c r="G26" s="143">
        <v>0</v>
      </c>
      <c r="H26" s="143">
        <v>0</v>
      </c>
      <c r="I26" s="143">
        <v>0</v>
      </c>
    </row>
    <row r="27" spans="1:9" ht="15">
      <c r="A27" s="57" t="s">
        <v>214</v>
      </c>
      <c r="B27" s="57" t="s">
        <v>337</v>
      </c>
      <c r="C27" s="28"/>
      <c r="D27" s="28"/>
      <c r="E27" s="143">
        <v>0</v>
      </c>
      <c r="F27" s="143">
        <v>0</v>
      </c>
      <c r="G27" s="143">
        <v>0</v>
      </c>
      <c r="H27" s="143">
        <v>0</v>
      </c>
      <c r="I27" s="143">
        <v>0</v>
      </c>
    </row>
    <row r="28" spans="1:9" ht="15">
      <c r="A28" s="58" t="s">
        <v>493</v>
      </c>
      <c r="B28" s="40" t="s">
        <v>338</v>
      </c>
      <c r="C28" s="28"/>
      <c r="D28" s="28"/>
      <c r="E28" s="143">
        <v>0</v>
      </c>
      <c r="F28" s="143">
        <v>0</v>
      </c>
      <c r="G28" s="143">
        <v>0</v>
      </c>
      <c r="H28" s="143">
        <v>0</v>
      </c>
      <c r="I28" s="143">
        <v>0</v>
      </c>
    </row>
    <row r="29" spans="1:2" ht="15">
      <c r="A29" s="112"/>
      <c r="B29" s="113"/>
    </row>
    <row r="30" spans="1:5" ht="24.75" customHeight="1">
      <c r="A30" s="2" t="s">
        <v>34</v>
      </c>
      <c r="B30" s="3" t="s">
        <v>35</v>
      </c>
      <c r="C30" s="28"/>
      <c r="D30" s="28"/>
      <c r="E30" s="28"/>
    </row>
    <row r="31" spans="1:5" ht="26.25">
      <c r="A31" s="117" t="s">
        <v>736</v>
      </c>
      <c r="B31" s="40"/>
      <c r="C31" s="28"/>
      <c r="D31" s="28"/>
      <c r="E31" s="28"/>
    </row>
    <row r="32" spans="1:5" ht="15.75">
      <c r="A32" s="115" t="s">
        <v>730</v>
      </c>
      <c r="B32" s="40" t="s">
        <v>738</v>
      </c>
      <c r="C32" s="28"/>
      <c r="D32" s="28"/>
      <c r="E32" s="145">
        <v>22010</v>
      </c>
    </row>
    <row r="33" spans="1:5" ht="31.5">
      <c r="A33" s="115" t="s">
        <v>731</v>
      </c>
      <c r="B33" s="40" t="s">
        <v>293</v>
      </c>
      <c r="C33" s="28"/>
      <c r="D33" s="28"/>
      <c r="E33" s="145">
        <v>0</v>
      </c>
    </row>
    <row r="34" spans="1:5" ht="15.75">
      <c r="A34" s="115" t="s">
        <v>732</v>
      </c>
      <c r="B34" s="40" t="s">
        <v>275</v>
      </c>
      <c r="C34" s="28"/>
      <c r="D34" s="28"/>
      <c r="E34" s="145">
        <v>0</v>
      </c>
    </row>
    <row r="35" spans="1:5" ht="31.5">
      <c r="A35" s="115" t="s">
        <v>733</v>
      </c>
      <c r="B35" s="40" t="s">
        <v>739</v>
      </c>
      <c r="C35" s="28"/>
      <c r="D35" s="28"/>
      <c r="E35" s="145">
        <v>0</v>
      </c>
    </row>
    <row r="36" spans="1:5" ht="15.75">
      <c r="A36" s="115" t="s">
        <v>734</v>
      </c>
      <c r="B36" s="40" t="s">
        <v>269</v>
      </c>
      <c r="C36" s="28"/>
      <c r="D36" s="28"/>
      <c r="E36" s="145">
        <v>470</v>
      </c>
    </row>
    <row r="37" spans="1:5" ht="15.75">
      <c r="A37" s="115" t="s">
        <v>735</v>
      </c>
      <c r="B37" s="40"/>
      <c r="C37" s="28"/>
      <c r="D37" s="28"/>
      <c r="E37" s="145">
        <v>0</v>
      </c>
    </row>
    <row r="38" spans="1:5" ht="15">
      <c r="A38" s="58" t="s">
        <v>694</v>
      </c>
      <c r="B38" s="40"/>
      <c r="C38" s="28"/>
      <c r="D38" s="28"/>
      <c r="E38" s="145">
        <f>SUM(E32:E36)</f>
        <v>22480</v>
      </c>
    </row>
    <row r="39" spans="1:2" ht="15">
      <c r="A39" s="112"/>
      <c r="B39" s="113"/>
    </row>
    <row r="40" spans="1:2" ht="15">
      <c r="A40" s="112"/>
      <c r="B40" s="113"/>
    </row>
    <row r="41" spans="1:2" ht="15">
      <c r="A41" s="112"/>
      <c r="B41" s="113"/>
    </row>
    <row r="42" spans="1:2" ht="15">
      <c r="A42" s="112"/>
      <c r="B42" s="113"/>
    </row>
    <row r="43" spans="1:2" ht="15">
      <c r="A43" s="112"/>
      <c r="B43" s="113"/>
    </row>
    <row r="44" spans="1:2" ht="15">
      <c r="A44" s="112"/>
      <c r="B44" s="113"/>
    </row>
    <row r="45" spans="1:2" ht="15">
      <c r="A45" s="112"/>
      <c r="B45" s="113"/>
    </row>
    <row r="46" spans="1:2" ht="15">
      <c r="A46" s="112"/>
      <c r="B46" s="113"/>
    </row>
    <row r="47" spans="1:2" ht="15">
      <c r="A47" s="112"/>
      <c r="B47" s="113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69" t="s">
        <v>625</v>
      </c>
      <c r="B50" s="4"/>
      <c r="C50" s="4"/>
      <c r="D50" s="4"/>
      <c r="E50" s="4"/>
      <c r="F50" s="4"/>
      <c r="G50" s="4"/>
    </row>
    <row r="51" spans="1:7" ht="15.75">
      <c r="A51" s="70" t="s">
        <v>628</v>
      </c>
      <c r="B51" s="4"/>
      <c r="C51" s="4"/>
      <c r="D51" s="4"/>
      <c r="E51" s="4"/>
      <c r="F51" s="4"/>
      <c r="G51" s="4"/>
    </row>
    <row r="52" spans="1:7" ht="15.75">
      <c r="A52" s="70" t="s">
        <v>629</v>
      </c>
      <c r="B52" s="4"/>
      <c r="C52" s="4"/>
      <c r="D52" s="4"/>
      <c r="E52" s="4"/>
      <c r="F52" s="4"/>
      <c r="G52" s="4"/>
    </row>
    <row r="53" spans="1:7" ht="15.75">
      <c r="A53" s="70" t="s">
        <v>630</v>
      </c>
      <c r="B53" s="4"/>
      <c r="C53" s="4"/>
      <c r="D53" s="4"/>
      <c r="E53" s="4"/>
      <c r="F53" s="4"/>
      <c r="G53" s="4"/>
    </row>
    <row r="54" spans="1:7" ht="15.75">
      <c r="A54" s="70" t="s">
        <v>631</v>
      </c>
      <c r="B54" s="4"/>
      <c r="C54" s="4"/>
      <c r="D54" s="4"/>
      <c r="E54" s="4"/>
      <c r="F54" s="4"/>
      <c r="G54" s="4"/>
    </row>
    <row r="55" spans="1:7" ht="15.75">
      <c r="A55" s="70" t="s">
        <v>632</v>
      </c>
      <c r="B55" s="4"/>
      <c r="C55" s="4"/>
      <c r="D55" s="4"/>
      <c r="E55" s="4"/>
      <c r="F55" s="4"/>
      <c r="G55" s="4"/>
    </row>
    <row r="56" spans="1:7" ht="15">
      <c r="A56" s="69" t="s">
        <v>626</v>
      </c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8" ht="45.75" customHeight="1">
      <c r="A58" s="202" t="s">
        <v>633</v>
      </c>
      <c r="B58" s="203"/>
      <c r="C58" s="203"/>
      <c r="D58" s="203"/>
      <c r="E58" s="203"/>
      <c r="F58" s="203"/>
      <c r="G58" s="203"/>
      <c r="H58" s="203"/>
    </row>
    <row r="61" ht="15.75">
      <c r="A61" s="59" t="s">
        <v>635</v>
      </c>
    </row>
    <row r="62" ht="15.75">
      <c r="A62" s="70" t="s">
        <v>636</v>
      </c>
    </row>
    <row r="63" ht="15.75">
      <c r="A63" s="70" t="s">
        <v>637</v>
      </c>
    </row>
    <row r="64" ht="15.75">
      <c r="A64" s="70" t="s">
        <v>638</v>
      </c>
    </row>
    <row r="65" ht="15">
      <c r="A65" s="69" t="s">
        <v>634</v>
      </c>
    </row>
    <row r="66" ht="15.75">
      <c r="A66" s="70" t="s">
        <v>639</v>
      </c>
    </row>
    <row r="68" ht="15.75">
      <c r="A68" s="110" t="s">
        <v>728</v>
      </c>
    </row>
    <row r="69" ht="15.75">
      <c r="A69" s="110" t="s">
        <v>729</v>
      </c>
    </row>
    <row r="70" ht="15.75">
      <c r="A70" s="111" t="s">
        <v>730</v>
      </c>
    </row>
    <row r="71" ht="15.75">
      <c r="A71" s="111" t="s">
        <v>731</v>
      </c>
    </row>
    <row r="72" ht="15.75">
      <c r="A72" s="111" t="s">
        <v>732</v>
      </c>
    </row>
    <row r="73" ht="15.75">
      <c r="A73" s="111" t="s">
        <v>733</v>
      </c>
    </row>
    <row r="74" ht="15.75">
      <c r="A74" s="111" t="s">
        <v>734</v>
      </c>
    </row>
    <row r="75" ht="15.75">
      <c r="A75" s="111" t="s">
        <v>735</v>
      </c>
    </row>
  </sheetData>
  <sheetProtection/>
  <mergeCells count="4">
    <mergeCell ref="A4:H4"/>
    <mergeCell ref="A58:H58"/>
    <mergeCell ref="A3:H3"/>
    <mergeCell ref="A1:I1"/>
  </mergeCells>
  <hyperlinks>
    <hyperlink ref="A20" r:id="rId1" display="http://njt.hu/cgi_bin/njt_doc.cgi?docid=142896.245143#foot4"/>
    <hyperlink ref="A50" r:id="rId2" display="http://njt.hu/cgi_bin/njt_doc.cgi?docid=142896.245143#foot4"/>
    <hyperlink ref="A56" r:id="rId3" display="http://njt.hu/cgi_bin/njt_doc.cgi?docid=142896.245143#foot5"/>
    <hyperlink ref="A65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91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4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3" ht="15.75">
      <c r="A1" s="196" t="s">
        <v>2</v>
      </c>
      <c r="B1" s="196"/>
      <c r="C1" s="171"/>
    </row>
    <row r="3" spans="1:2" ht="27" customHeight="1">
      <c r="A3" s="192" t="s">
        <v>522</v>
      </c>
      <c r="B3" s="197"/>
    </row>
    <row r="4" spans="1:7" ht="71.25" customHeight="1">
      <c r="A4" s="195" t="s">
        <v>696</v>
      </c>
      <c r="B4" s="195"/>
      <c r="C4" s="77"/>
      <c r="D4" s="77"/>
      <c r="E4" s="77"/>
      <c r="F4" s="77"/>
      <c r="G4" s="77"/>
    </row>
    <row r="5" spans="1:7" ht="24" customHeight="1">
      <c r="A5" s="73"/>
      <c r="B5" s="73"/>
      <c r="C5" s="77"/>
      <c r="D5" s="77"/>
      <c r="E5" s="77"/>
      <c r="F5" s="77"/>
      <c r="G5" s="77"/>
    </row>
    <row r="6" ht="22.5" customHeight="1">
      <c r="A6" s="4" t="s">
        <v>641</v>
      </c>
    </row>
    <row r="7" spans="1:2" ht="18">
      <c r="A7" s="45" t="s">
        <v>646</v>
      </c>
      <c r="B7" s="44" t="s">
        <v>652</v>
      </c>
    </row>
    <row r="8" spans="1:2" ht="15">
      <c r="A8" s="43" t="s">
        <v>16</v>
      </c>
      <c r="B8" s="43">
        <v>0</v>
      </c>
    </row>
    <row r="9" spans="1:2" ht="15">
      <c r="A9" s="78" t="s">
        <v>17</v>
      </c>
      <c r="B9" s="43">
        <v>0</v>
      </c>
    </row>
    <row r="10" spans="1:2" ht="15">
      <c r="A10" s="43" t="s">
        <v>18</v>
      </c>
      <c r="B10" s="43">
        <v>0</v>
      </c>
    </row>
    <row r="11" spans="1:2" ht="15">
      <c r="A11" s="43" t="s">
        <v>19</v>
      </c>
      <c r="B11" s="43">
        <v>0</v>
      </c>
    </row>
    <row r="12" spans="1:2" ht="15">
      <c r="A12" s="43" t="s">
        <v>20</v>
      </c>
      <c r="B12" s="43">
        <v>0</v>
      </c>
    </row>
    <row r="13" spans="1:2" ht="15">
      <c r="A13" s="43" t="s">
        <v>21</v>
      </c>
      <c r="B13" s="43">
        <v>0</v>
      </c>
    </row>
    <row r="14" spans="1:2" ht="15">
      <c r="A14" s="43" t="s">
        <v>22</v>
      </c>
      <c r="B14" s="43">
        <v>0</v>
      </c>
    </row>
    <row r="15" spans="1:2" ht="15">
      <c r="A15" s="43" t="s">
        <v>23</v>
      </c>
      <c r="B15" s="43">
        <v>0</v>
      </c>
    </row>
    <row r="16" spans="1:2" ht="15">
      <c r="A16" s="76" t="s">
        <v>655</v>
      </c>
      <c r="B16" s="118">
        <v>0</v>
      </c>
    </row>
    <row r="17" spans="1:2" ht="30">
      <c r="A17" s="79" t="s">
        <v>647</v>
      </c>
      <c r="B17" s="43">
        <v>0</v>
      </c>
    </row>
    <row r="18" spans="1:2" ht="30">
      <c r="A18" s="79" t="s">
        <v>648</v>
      </c>
      <c r="B18" s="43">
        <v>0</v>
      </c>
    </row>
    <row r="19" spans="1:2" ht="15">
      <c r="A19" s="80" t="s">
        <v>649</v>
      </c>
      <c r="B19" s="43">
        <v>0</v>
      </c>
    </row>
    <row r="20" spans="1:2" ht="15">
      <c r="A20" s="80" t="s">
        <v>650</v>
      </c>
      <c r="B20" s="43">
        <v>0</v>
      </c>
    </row>
    <row r="21" spans="1:2" ht="15">
      <c r="A21" s="43" t="s">
        <v>653</v>
      </c>
      <c r="B21" s="43">
        <v>0</v>
      </c>
    </row>
    <row r="22" spans="1:2" ht="15">
      <c r="A22" s="52" t="s">
        <v>651</v>
      </c>
      <c r="B22" s="118">
        <v>0</v>
      </c>
    </row>
    <row r="23" spans="1:2" ht="31.5">
      <c r="A23" s="81" t="s">
        <v>654</v>
      </c>
      <c r="B23" s="118">
        <v>0</v>
      </c>
    </row>
    <row r="24" spans="1:2" ht="15.75">
      <c r="A24" s="46" t="s">
        <v>521</v>
      </c>
      <c r="B24" s="118">
        <v>0</v>
      </c>
    </row>
    <row r="27" spans="1:2" ht="18">
      <c r="A27" s="45" t="s">
        <v>646</v>
      </c>
      <c r="B27" s="44" t="s">
        <v>652</v>
      </c>
    </row>
    <row r="28" spans="1:2" ht="15">
      <c r="A28" s="43" t="s">
        <v>16</v>
      </c>
      <c r="B28" s="43">
        <v>0</v>
      </c>
    </row>
    <row r="29" spans="1:2" ht="15">
      <c r="A29" s="78" t="s">
        <v>17</v>
      </c>
      <c r="B29" s="43">
        <v>0</v>
      </c>
    </row>
    <row r="30" spans="1:2" ht="15">
      <c r="A30" s="43" t="s">
        <v>18</v>
      </c>
      <c r="B30" s="43">
        <v>0</v>
      </c>
    </row>
    <row r="31" spans="1:2" ht="15">
      <c r="A31" s="43" t="s">
        <v>19</v>
      </c>
      <c r="B31" s="43">
        <v>0</v>
      </c>
    </row>
    <row r="32" spans="1:2" ht="15">
      <c r="A32" s="43" t="s">
        <v>20</v>
      </c>
      <c r="B32" s="43">
        <v>0</v>
      </c>
    </row>
    <row r="33" spans="1:2" ht="15">
      <c r="A33" s="43" t="s">
        <v>21</v>
      </c>
      <c r="B33" s="43">
        <v>0</v>
      </c>
    </row>
    <row r="34" spans="1:2" ht="15">
      <c r="A34" s="43" t="s">
        <v>22</v>
      </c>
      <c r="B34" s="43">
        <v>0</v>
      </c>
    </row>
    <row r="35" spans="1:2" ht="15">
      <c r="A35" s="43" t="s">
        <v>23</v>
      </c>
      <c r="B35" s="43">
        <v>0</v>
      </c>
    </row>
    <row r="36" spans="1:2" ht="15">
      <c r="A36" s="76" t="s">
        <v>655</v>
      </c>
      <c r="B36" s="118">
        <v>0</v>
      </c>
    </row>
    <row r="37" spans="1:2" ht="30">
      <c r="A37" s="79" t="s">
        <v>647</v>
      </c>
      <c r="B37" s="43">
        <v>0</v>
      </c>
    </row>
    <row r="38" spans="1:2" ht="30">
      <c r="A38" s="79" t="s">
        <v>648</v>
      </c>
      <c r="B38" s="43">
        <v>0</v>
      </c>
    </row>
    <row r="39" spans="1:2" ht="15">
      <c r="A39" s="80" t="s">
        <v>649</v>
      </c>
      <c r="B39" s="43">
        <v>0</v>
      </c>
    </row>
    <row r="40" spans="1:2" ht="15">
      <c r="A40" s="80" t="s">
        <v>650</v>
      </c>
      <c r="B40" s="43">
        <v>0</v>
      </c>
    </row>
    <row r="41" spans="1:2" ht="15">
      <c r="A41" s="43" t="s">
        <v>653</v>
      </c>
      <c r="B41" s="43">
        <v>0</v>
      </c>
    </row>
    <row r="42" spans="1:2" ht="15">
      <c r="A42" s="52" t="s">
        <v>651</v>
      </c>
      <c r="B42" s="118">
        <v>0</v>
      </c>
    </row>
    <row r="43" spans="1:2" ht="31.5">
      <c r="A43" s="81" t="s">
        <v>654</v>
      </c>
      <c r="B43" s="118">
        <v>0</v>
      </c>
    </row>
    <row r="44" spans="1:2" ht="15.75">
      <c r="A44" s="46" t="s">
        <v>521</v>
      </c>
      <c r="B44" s="118">
        <v>0</v>
      </c>
    </row>
  </sheetData>
  <sheetProtection/>
  <mergeCells count="3">
    <mergeCell ref="A4:B4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71"/>
  <sheetViews>
    <sheetView zoomScalePageLayoutView="0" workbookViewId="0" topLeftCell="A40">
      <selection activeCell="D2" sqref="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1" customHeight="1">
      <c r="A1" s="196" t="s">
        <v>3</v>
      </c>
      <c r="B1" s="196"/>
      <c r="C1" s="196"/>
      <c r="D1" s="196"/>
    </row>
    <row r="3" spans="1:4" ht="22.5" customHeight="1">
      <c r="A3" s="192" t="s">
        <v>522</v>
      </c>
      <c r="B3" s="193"/>
      <c r="C3" s="193"/>
      <c r="D3" s="193"/>
    </row>
    <row r="4" spans="1:4" ht="48.75" customHeight="1">
      <c r="A4" s="195" t="s">
        <v>706</v>
      </c>
      <c r="B4" s="193"/>
      <c r="C4" s="193"/>
      <c r="D4" s="194"/>
    </row>
    <row r="5" spans="1:3" ht="21" customHeight="1">
      <c r="A5" s="73"/>
      <c r="B5" s="74"/>
      <c r="C5" s="74"/>
    </row>
    <row r="6" ht="15">
      <c r="A6" s="4" t="s">
        <v>641</v>
      </c>
    </row>
    <row r="7" spans="1:4" ht="25.5">
      <c r="A7" s="44" t="s">
        <v>613</v>
      </c>
      <c r="B7" s="3" t="s">
        <v>35</v>
      </c>
      <c r="C7" s="94" t="s">
        <v>697</v>
      </c>
      <c r="D7" s="94" t="s">
        <v>699</v>
      </c>
    </row>
    <row r="8" spans="1:4" ht="15">
      <c r="A8" s="12" t="s">
        <v>396</v>
      </c>
      <c r="B8" s="5" t="s">
        <v>172</v>
      </c>
      <c r="C8" s="143">
        <v>0</v>
      </c>
      <c r="D8" s="143">
        <v>0</v>
      </c>
    </row>
    <row r="9" spans="1:4" ht="15">
      <c r="A9" s="19" t="s">
        <v>173</v>
      </c>
      <c r="B9" s="19" t="s">
        <v>172</v>
      </c>
      <c r="C9" s="143">
        <v>0</v>
      </c>
      <c r="D9" s="143">
        <v>0</v>
      </c>
    </row>
    <row r="10" spans="1:4" ht="15">
      <c r="A10" s="19" t="s">
        <v>174</v>
      </c>
      <c r="B10" s="19" t="s">
        <v>172</v>
      </c>
      <c r="C10" s="143">
        <v>0</v>
      </c>
      <c r="D10" s="143">
        <v>0</v>
      </c>
    </row>
    <row r="11" spans="1:4" ht="30">
      <c r="A11" s="12" t="s">
        <v>175</v>
      </c>
      <c r="B11" s="5" t="s">
        <v>176</v>
      </c>
      <c r="C11" s="143">
        <v>0</v>
      </c>
      <c r="D11" s="143">
        <v>0</v>
      </c>
    </row>
    <row r="12" spans="1:4" ht="15">
      <c r="A12" s="12" t="s">
        <v>395</v>
      </c>
      <c r="B12" s="5" t="s">
        <v>177</v>
      </c>
      <c r="C12" s="143">
        <v>0</v>
      </c>
      <c r="D12" s="143">
        <v>0</v>
      </c>
    </row>
    <row r="13" spans="1:4" ht="15">
      <c r="A13" s="19" t="s">
        <v>173</v>
      </c>
      <c r="B13" s="19" t="s">
        <v>177</v>
      </c>
      <c r="C13" s="143">
        <v>0</v>
      </c>
      <c r="D13" s="143">
        <v>0</v>
      </c>
    </row>
    <row r="14" spans="1:4" ht="15">
      <c r="A14" s="19" t="s">
        <v>174</v>
      </c>
      <c r="B14" s="19" t="s">
        <v>178</v>
      </c>
      <c r="C14" s="143">
        <v>0</v>
      </c>
      <c r="D14" s="143">
        <v>0</v>
      </c>
    </row>
    <row r="15" spans="1:4" ht="15">
      <c r="A15" s="11" t="s">
        <v>394</v>
      </c>
      <c r="B15" s="7" t="s">
        <v>179</v>
      </c>
      <c r="C15" s="145">
        <v>0</v>
      </c>
      <c r="D15" s="145">
        <v>0</v>
      </c>
    </row>
    <row r="16" spans="1:4" ht="15">
      <c r="A16" s="21" t="s">
        <v>399</v>
      </c>
      <c r="B16" s="5" t="s">
        <v>180</v>
      </c>
      <c r="C16" s="143">
        <v>0</v>
      </c>
      <c r="D16" s="143">
        <v>0</v>
      </c>
    </row>
    <row r="17" spans="1:4" ht="15">
      <c r="A17" s="19" t="s">
        <v>181</v>
      </c>
      <c r="B17" s="19" t="s">
        <v>180</v>
      </c>
      <c r="C17" s="143">
        <v>0</v>
      </c>
      <c r="D17" s="143">
        <v>0</v>
      </c>
    </row>
    <row r="18" spans="1:4" ht="15">
      <c r="A18" s="19" t="s">
        <v>182</v>
      </c>
      <c r="B18" s="19" t="s">
        <v>180</v>
      </c>
      <c r="C18" s="143">
        <v>0</v>
      </c>
      <c r="D18" s="143">
        <v>0</v>
      </c>
    </row>
    <row r="19" spans="1:4" ht="15">
      <c r="A19" s="21" t="s">
        <v>400</v>
      </c>
      <c r="B19" s="5" t="s">
        <v>183</v>
      </c>
      <c r="C19" s="143">
        <v>0</v>
      </c>
      <c r="D19" s="143">
        <v>0</v>
      </c>
    </row>
    <row r="20" spans="1:4" ht="15">
      <c r="A20" s="19" t="s">
        <v>174</v>
      </c>
      <c r="B20" s="19" t="s">
        <v>183</v>
      </c>
      <c r="C20" s="143">
        <v>0</v>
      </c>
      <c r="D20" s="143">
        <v>0</v>
      </c>
    </row>
    <row r="21" spans="1:4" ht="15">
      <c r="A21" s="13" t="s">
        <v>184</v>
      </c>
      <c r="B21" s="5" t="s">
        <v>185</v>
      </c>
      <c r="C21" s="143">
        <v>0</v>
      </c>
      <c r="D21" s="143">
        <v>0</v>
      </c>
    </row>
    <row r="22" spans="1:4" ht="15">
      <c r="A22" s="13" t="s">
        <v>401</v>
      </c>
      <c r="B22" s="5" t="s">
        <v>186</v>
      </c>
      <c r="C22" s="143">
        <v>0</v>
      </c>
      <c r="D22" s="143">
        <v>0</v>
      </c>
    </row>
    <row r="23" spans="1:4" ht="15">
      <c r="A23" s="19" t="s">
        <v>182</v>
      </c>
      <c r="B23" s="19" t="s">
        <v>186</v>
      </c>
      <c r="C23" s="143">
        <v>0</v>
      </c>
      <c r="D23" s="143">
        <v>0</v>
      </c>
    </row>
    <row r="24" spans="1:4" ht="15">
      <c r="A24" s="19" t="s">
        <v>174</v>
      </c>
      <c r="B24" s="19" t="s">
        <v>186</v>
      </c>
      <c r="C24" s="143">
        <v>0</v>
      </c>
      <c r="D24" s="143">
        <v>0</v>
      </c>
    </row>
    <row r="25" spans="1:4" ht="15">
      <c r="A25" s="22" t="s">
        <v>397</v>
      </c>
      <c r="B25" s="7" t="s">
        <v>187</v>
      </c>
      <c r="C25" s="145">
        <v>0</v>
      </c>
      <c r="D25" s="145">
        <v>0</v>
      </c>
    </row>
    <row r="26" spans="1:4" ht="15">
      <c r="A26" s="21" t="s">
        <v>188</v>
      </c>
      <c r="B26" s="5" t="s">
        <v>189</v>
      </c>
      <c r="C26" s="143">
        <v>0</v>
      </c>
      <c r="D26" s="143">
        <v>0</v>
      </c>
    </row>
    <row r="27" spans="1:4" ht="15">
      <c r="A27" s="21" t="s">
        <v>195</v>
      </c>
      <c r="B27" s="5" t="s">
        <v>196</v>
      </c>
      <c r="C27" s="143">
        <v>0</v>
      </c>
      <c r="D27" s="143">
        <v>0</v>
      </c>
    </row>
    <row r="28" spans="1:4" ht="15">
      <c r="A28" s="21" t="s">
        <v>199</v>
      </c>
      <c r="B28" s="5" t="s">
        <v>200</v>
      </c>
      <c r="C28" s="143">
        <v>0</v>
      </c>
      <c r="D28" s="143">
        <v>0</v>
      </c>
    </row>
    <row r="29" spans="1:4" ht="15">
      <c r="A29" s="21" t="s">
        <v>201</v>
      </c>
      <c r="B29" s="5" t="s">
        <v>202</v>
      </c>
      <c r="C29" s="143">
        <v>0</v>
      </c>
      <c r="D29" s="143">
        <v>0</v>
      </c>
    </row>
    <row r="30" spans="1:4" ht="15">
      <c r="A30" s="21" t="s">
        <v>203</v>
      </c>
      <c r="B30" s="5" t="s">
        <v>204</v>
      </c>
      <c r="C30" s="143">
        <v>0</v>
      </c>
      <c r="D30" s="143">
        <v>0</v>
      </c>
    </row>
    <row r="31" spans="1:4" ht="15">
      <c r="A31" s="48" t="s">
        <v>398</v>
      </c>
      <c r="B31" s="49" t="s">
        <v>205</v>
      </c>
      <c r="C31" s="145">
        <v>0</v>
      </c>
      <c r="D31" s="145">
        <v>0</v>
      </c>
    </row>
    <row r="32" spans="1:4" ht="15">
      <c r="A32" s="21" t="s">
        <v>206</v>
      </c>
      <c r="B32" s="5" t="s">
        <v>207</v>
      </c>
      <c r="C32" s="143">
        <v>0</v>
      </c>
      <c r="D32" s="143">
        <v>0</v>
      </c>
    </row>
    <row r="33" spans="1:4" ht="15">
      <c r="A33" s="12" t="s">
        <v>208</v>
      </c>
      <c r="B33" s="5" t="s">
        <v>209</v>
      </c>
      <c r="C33" s="143">
        <v>0</v>
      </c>
      <c r="D33" s="143">
        <v>0</v>
      </c>
    </row>
    <row r="34" spans="1:4" ht="15">
      <c r="A34" s="21" t="s">
        <v>402</v>
      </c>
      <c r="B34" s="5" t="s">
        <v>210</v>
      </c>
      <c r="C34" s="143">
        <v>0</v>
      </c>
      <c r="D34" s="143">
        <v>0</v>
      </c>
    </row>
    <row r="35" spans="1:4" ht="15">
      <c r="A35" s="19" t="s">
        <v>174</v>
      </c>
      <c r="B35" s="19" t="s">
        <v>210</v>
      </c>
      <c r="C35" s="143">
        <v>0</v>
      </c>
      <c r="D35" s="143">
        <v>0</v>
      </c>
    </row>
    <row r="36" spans="1:4" ht="15">
      <c r="A36" s="21" t="s">
        <v>403</v>
      </c>
      <c r="B36" s="5" t="s">
        <v>211</v>
      </c>
      <c r="C36" s="143">
        <v>0</v>
      </c>
      <c r="D36" s="143">
        <v>0</v>
      </c>
    </row>
    <row r="37" spans="1:4" ht="15">
      <c r="A37" s="19" t="s">
        <v>212</v>
      </c>
      <c r="B37" s="19" t="s">
        <v>211</v>
      </c>
      <c r="C37" s="143">
        <v>0</v>
      </c>
      <c r="D37" s="143">
        <v>0</v>
      </c>
    </row>
    <row r="38" spans="1:4" ht="15">
      <c r="A38" s="19" t="s">
        <v>213</v>
      </c>
      <c r="B38" s="19" t="s">
        <v>211</v>
      </c>
      <c r="C38" s="143">
        <v>0</v>
      </c>
      <c r="D38" s="143">
        <v>0</v>
      </c>
    </row>
    <row r="39" spans="1:4" ht="15">
      <c r="A39" s="19" t="s">
        <v>214</v>
      </c>
      <c r="B39" s="19" t="s">
        <v>211</v>
      </c>
      <c r="C39" s="143">
        <v>0</v>
      </c>
      <c r="D39" s="143">
        <v>0</v>
      </c>
    </row>
    <row r="40" spans="1:4" ht="15">
      <c r="A40" s="19" t="s">
        <v>174</v>
      </c>
      <c r="B40" s="19" t="s">
        <v>211</v>
      </c>
      <c r="C40" s="143">
        <v>0</v>
      </c>
      <c r="D40" s="143">
        <v>0</v>
      </c>
    </row>
    <row r="41" spans="1:4" ht="15">
      <c r="A41" s="48" t="s">
        <v>404</v>
      </c>
      <c r="B41" s="49" t="s">
        <v>215</v>
      </c>
      <c r="C41" s="145">
        <v>0</v>
      </c>
      <c r="D41" s="145">
        <v>0</v>
      </c>
    </row>
    <row r="44" spans="1:4" ht="25.5">
      <c r="A44" s="44" t="s">
        <v>613</v>
      </c>
      <c r="B44" s="3" t="s">
        <v>35</v>
      </c>
      <c r="C44" s="94" t="s">
        <v>697</v>
      </c>
      <c r="D44" s="94" t="s">
        <v>698</v>
      </c>
    </row>
    <row r="45" spans="1:4" ht="15">
      <c r="A45" s="21" t="s">
        <v>469</v>
      </c>
      <c r="B45" s="5" t="s">
        <v>305</v>
      </c>
      <c r="C45" s="143">
        <v>0</v>
      </c>
      <c r="D45" s="143">
        <v>0</v>
      </c>
    </row>
    <row r="46" spans="1:4" ht="15">
      <c r="A46" s="56" t="s">
        <v>173</v>
      </c>
      <c r="B46" s="56" t="s">
        <v>305</v>
      </c>
      <c r="C46" s="143">
        <v>0</v>
      </c>
      <c r="D46" s="143">
        <v>0</v>
      </c>
    </row>
    <row r="47" spans="1:4" ht="30">
      <c r="A47" s="12" t="s">
        <v>306</v>
      </c>
      <c r="B47" s="5" t="s">
        <v>307</v>
      </c>
      <c r="C47" s="143">
        <v>0</v>
      </c>
      <c r="D47" s="143">
        <v>0</v>
      </c>
    </row>
    <row r="48" spans="1:4" ht="15">
      <c r="A48" s="21" t="s">
        <v>518</v>
      </c>
      <c r="B48" s="5" t="s">
        <v>308</v>
      </c>
      <c r="C48" s="143">
        <v>0</v>
      </c>
      <c r="D48" s="143">
        <v>0</v>
      </c>
    </row>
    <row r="49" spans="1:4" ht="15">
      <c r="A49" s="56" t="s">
        <v>173</v>
      </c>
      <c r="B49" s="56" t="s">
        <v>308</v>
      </c>
      <c r="C49" s="143">
        <v>0</v>
      </c>
      <c r="D49" s="143">
        <v>0</v>
      </c>
    </row>
    <row r="50" spans="1:4" ht="15">
      <c r="A50" s="11" t="s">
        <v>489</v>
      </c>
      <c r="B50" s="7" t="s">
        <v>309</v>
      </c>
      <c r="C50" s="145">
        <v>0</v>
      </c>
      <c r="D50" s="145">
        <v>0</v>
      </c>
    </row>
    <row r="51" spans="1:4" ht="15">
      <c r="A51" s="12" t="s">
        <v>519</v>
      </c>
      <c r="B51" s="5" t="s">
        <v>310</v>
      </c>
      <c r="C51" s="143">
        <v>0</v>
      </c>
      <c r="D51" s="143">
        <v>0</v>
      </c>
    </row>
    <row r="52" spans="1:4" ht="15">
      <c r="A52" s="56" t="s">
        <v>181</v>
      </c>
      <c r="B52" s="56" t="s">
        <v>310</v>
      </c>
      <c r="C52" s="143">
        <v>0</v>
      </c>
      <c r="D52" s="143">
        <v>0</v>
      </c>
    </row>
    <row r="53" spans="1:4" ht="15">
      <c r="A53" s="21" t="s">
        <v>311</v>
      </c>
      <c r="B53" s="5" t="s">
        <v>312</v>
      </c>
      <c r="C53" s="143">
        <v>0</v>
      </c>
      <c r="D53" s="143">
        <v>0</v>
      </c>
    </row>
    <row r="54" spans="1:4" ht="15">
      <c r="A54" s="13" t="s">
        <v>520</v>
      </c>
      <c r="B54" s="5" t="s">
        <v>313</v>
      </c>
      <c r="C54" s="143">
        <v>0</v>
      </c>
      <c r="D54" s="143">
        <v>0</v>
      </c>
    </row>
    <row r="55" spans="1:4" ht="15">
      <c r="A55" s="56" t="s">
        <v>182</v>
      </c>
      <c r="B55" s="56" t="s">
        <v>313</v>
      </c>
      <c r="C55" s="143">
        <v>0</v>
      </c>
      <c r="D55" s="143">
        <v>0</v>
      </c>
    </row>
    <row r="56" spans="1:4" ht="15">
      <c r="A56" s="21" t="s">
        <v>314</v>
      </c>
      <c r="B56" s="5" t="s">
        <v>315</v>
      </c>
      <c r="C56" s="143">
        <v>0</v>
      </c>
      <c r="D56" s="143">
        <v>0</v>
      </c>
    </row>
    <row r="57" spans="1:4" ht="15">
      <c r="A57" s="22" t="s">
        <v>490</v>
      </c>
      <c r="B57" s="7" t="s">
        <v>316</v>
      </c>
      <c r="C57" s="145">
        <v>0</v>
      </c>
      <c r="D57" s="145">
        <v>0</v>
      </c>
    </row>
    <row r="58" spans="1:4" ht="15">
      <c r="A58" s="22" t="s">
        <v>320</v>
      </c>
      <c r="B58" s="7" t="s">
        <v>321</v>
      </c>
      <c r="C58" s="145">
        <v>0</v>
      </c>
      <c r="D58" s="145">
        <v>0</v>
      </c>
    </row>
    <row r="59" spans="1:4" ht="15">
      <c r="A59" s="22" t="s">
        <v>322</v>
      </c>
      <c r="B59" s="7" t="s">
        <v>323</v>
      </c>
      <c r="C59" s="145">
        <v>0</v>
      </c>
      <c r="D59" s="145">
        <v>0</v>
      </c>
    </row>
    <row r="60" spans="1:4" ht="15">
      <c r="A60" s="22" t="s">
        <v>326</v>
      </c>
      <c r="B60" s="7" t="s">
        <v>327</v>
      </c>
      <c r="C60" s="145">
        <v>0</v>
      </c>
      <c r="D60" s="145">
        <v>0</v>
      </c>
    </row>
    <row r="61" spans="1:4" ht="15">
      <c r="A61" s="11" t="s">
        <v>640</v>
      </c>
      <c r="B61" s="7" t="s">
        <v>328</v>
      </c>
      <c r="C61" s="145">
        <v>0</v>
      </c>
      <c r="D61" s="145">
        <v>0</v>
      </c>
    </row>
    <row r="62" spans="1:4" ht="15">
      <c r="A62" s="15" t="s">
        <v>329</v>
      </c>
      <c r="B62" s="7" t="s">
        <v>328</v>
      </c>
      <c r="C62" s="145">
        <v>0</v>
      </c>
      <c r="D62" s="145">
        <v>0</v>
      </c>
    </row>
    <row r="63" spans="1:4" ht="15">
      <c r="A63" s="98" t="s">
        <v>492</v>
      </c>
      <c r="B63" s="49" t="s">
        <v>330</v>
      </c>
      <c r="C63" s="145">
        <v>0</v>
      </c>
      <c r="D63" s="145">
        <v>0</v>
      </c>
    </row>
    <row r="64" spans="1:4" ht="15">
      <c r="A64" s="12" t="s">
        <v>331</v>
      </c>
      <c r="B64" s="5" t="s">
        <v>332</v>
      </c>
      <c r="C64" s="143">
        <v>0</v>
      </c>
      <c r="D64" s="143">
        <v>0</v>
      </c>
    </row>
    <row r="65" spans="1:4" ht="15">
      <c r="A65" s="13" t="s">
        <v>333</v>
      </c>
      <c r="B65" s="5" t="s">
        <v>334</v>
      </c>
      <c r="C65" s="143">
        <v>0</v>
      </c>
      <c r="D65" s="143">
        <v>0</v>
      </c>
    </row>
    <row r="66" spans="1:4" ht="15">
      <c r="A66" s="21" t="s">
        <v>335</v>
      </c>
      <c r="B66" s="5" t="s">
        <v>336</v>
      </c>
      <c r="C66" s="143">
        <v>0</v>
      </c>
      <c r="D66" s="143">
        <v>0</v>
      </c>
    </row>
    <row r="67" spans="1:4" ht="15">
      <c r="A67" s="21" t="s">
        <v>474</v>
      </c>
      <c r="B67" s="5" t="s">
        <v>337</v>
      </c>
      <c r="C67" s="143">
        <v>0</v>
      </c>
      <c r="D67" s="143">
        <v>0</v>
      </c>
    </row>
    <row r="68" spans="1:4" ht="15">
      <c r="A68" s="56" t="s">
        <v>212</v>
      </c>
      <c r="B68" s="56" t="s">
        <v>337</v>
      </c>
      <c r="C68" s="143">
        <v>0</v>
      </c>
      <c r="D68" s="143">
        <v>0</v>
      </c>
    </row>
    <row r="69" spans="1:4" ht="15">
      <c r="A69" s="56" t="s">
        <v>213</v>
      </c>
      <c r="B69" s="56" t="s">
        <v>337</v>
      </c>
      <c r="C69" s="143">
        <v>0</v>
      </c>
      <c r="D69" s="143">
        <v>0</v>
      </c>
    </row>
    <row r="70" spans="1:4" ht="15">
      <c r="A70" s="57" t="s">
        <v>214</v>
      </c>
      <c r="B70" s="57" t="s">
        <v>337</v>
      </c>
      <c r="C70" s="143">
        <v>0</v>
      </c>
      <c r="D70" s="143">
        <v>0</v>
      </c>
    </row>
    <row r="71" spans="1:4" ht="15">
      <c r="A71" s="48" t="s">
        <v>493</v>
      </c>
      <c r="B71" s="49" t="s">
        <v>338</v>
      </c>
      <c r="C71" s="145">
        <v>0</v>
      </c>
      <c r="D71" s="145">
        <v>0</v>
      </c>
    </row>
  </sheetData>
  <sheetProtection/>
  <mergeCells count="3">
    <mergeCell ref="A3:D3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0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2.57421875" style="0" customWidth="1"/>
    <col min="4" max="4" width="19.57421875" style="0" customWidth="1"/>
  </cols>
  <sheetData>
    <row r="1" spans="1:4" ht="21" customHeight="1">
      <c r="A1" s="196" t="s">
        <v>4</v>
      </c>
      <c r="B1" s="196"/>
      <c r="C1" s="196"/>
      <c r="D1" s="196"/>
    </row>
    <row r="3" spans="1:4" ht="23.25" customHeight="1">
      <c r="A3" s="192" t="s">
        <v>522</v>
      </c>
      <c r="B3" s="193"/>
      <c r="C3" s="193"/>
      <c r="D3" s="193"/>
    </row>
    <row r="4" spans="1:4" ht="25.5" customHeight="1">
      <c r="A4" s="204" t="s">
        <v>693</v>
      </c>
      <c r="B4" s="193"/>
      <c r="C4" s="193"/>
      <c r="D4" s="193"/>
    </row>
    <row r="5" spans="1:4" ht="21.75" customHeight="1">
      <c r="A5" s="95"/>
      <c r="B5" s="74"/>
      <c r="C5" s="74"/>
      <c r="D5" s="74"/>
    </row>
    <row r="6" ht="20.25" customHeight="1">
      <c r="A6" s="4" t="s">
        <v>641</v>
      </c>
    </row>
    <row r="7" spans="1:4" ht="15">
      <c r="A7" s="44" t="s">
        <v>613</v>
      </c>
      <c r="B7" s="3" t="s">
        <v>35</v>
      </c>
      <c r="C7" s="92" t="s">
        <v>691</v>
      </c>
      <c r="D7" s="44" t="s">
        <v>692</v>
      </c>
    </row>
    <row r="8" spans="1:4" ht="26.25" customHeight="1">
      <c r="A8" s="93" t="s">
        <v>689</v>
      </c>
      <c r="B8" s="5" t="s">
        <v>198</v>
      </c>
      <c r="C8" s="143">
        <v>44243</v>
      </c>
      <c r="D8" s="143">
        <v>44243</v>
      </c>
    </row>
    <row r="9" spans="1:4" ht="26.25" customHeight="1">
      <c r="A9" s="93" t="s">
        <v>690</v>
      </c>
      <c r="B9" s="5" t="s">
        <v>198</v>
      </c>
      <c r="C9" s="143">
        <v>0</v>
      </c>
      <c r="D9" s="143">
        <v>0</v>
      </c>
    </row>
    <row r="10" spans="1:4" ht="22.5" customHeight="1">
      <c r="A10" s="44" t="s">
        <v>694</v>
      </c>
      <c r="B10" s="44"/>
      <c r="C10" s="145">
        <f>SUM(C8:C9)</f>
        <v>44243</v>
      </c>
      <c r="D10" s="145">
        <f>SUM(D8:D9)</f>
        <v>44243</v>
      </c>
    </row>
  </sheetData>
  <sheetProtection/>
  <mergeCells count="3">
    <mergeCell ref="A3:D3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0.25" customHeight="1">
      <c r="A1" s="196" t="s">
        <v>5</v>
      </c>
      <c r="B1" s="196"/>
      <c r="C1" s="196"/>
    </row>
    <row r="3" spans="1:3" ht="28.5" customHeight="1">
      <c r="A3" s="192" t="s">
        <v>522</v>
      </c>
      <c r="B3" s="197"/>
      <c r="C3" s="197"/>
    </row>
    <row r="4" spans="1:3" ht="26.25" customHeight="1">
      <c r="A4" s="195" t="s">
        <v>710</v>
      </c>
      <c r="B4" s="195"/>
      <c r="C4" s="195"/>
    </row>
    <row r="5" spans="1:3" ht="18.75" customHeight="1">
      <c r="A5" s="95"/>
      <c r="B5" s="99"/>
      <c r="C5" s="99"/>
    </row>
    <row r="6" ht="23.25" customHeight="1">
      <c r="A6" s="4" t="s">
        <v>641</v>
      </c>
    </row>
    <row r="7" spans="1:3" ht="25.5">
      <c r="A7" s="44" t="s">
        <v>613</v>
      </c>
      <c r="B7" s="3" t="s">
        <v>35</v>
      </c>
      <c r="C7" s="94" t="s">
        <v>695</v>
      </c>
    </row>
    <row r="8" spans="1:3" ht="15">
      <c r="A8" s="13" t="s">
        <v>349</v>
      </c>
      <c r="B8" s="34" t="s">
        <v>112</v>
      </c>
      <c r="C8" s="150">
        <v>698</v>
      </c>
    </row>
    <row r="9" spans="1:3" ht="15">
      <c r="A9" s="12" t="s">
        <v>350</v>
      </c>
      <c r="B9" s="6" t="s">
        <v>114</v>
      </c>
      <c r="C9" s="162">
        <v>0</v>
      </c>
    </row>
    <row r="10" spans="1:3" ht="15">
      <c r="A10" s="12" t="s">
        <v>351</v>
      </c>
      <c r="B10" s="6" t="s">
        <v>114</v>
      </c>
      <c r="C10" s="162">
        <v>0</v>
      </c>
    </row>
    <row r="11" spans="1:3" ht="15">
      <c r="A11" s="12" t="s">
        <v>352</v>
      </c>
      <c r="B11" s="6" t="s">
        <v>114</v>
      </c>
      <c r="C11" s="162">
        <v>0</v>
      </c>
    </row>
    <row r="12" spans="1:3" ht="15">
      <c r="A12" s="12" t="s">
        <v>353</v>
      </c>
      <c r="B12" s="6" t="s">
        <v>114</v>
      </c>
      <c r="C12" s="162">
        <v>0</v>
      </c>
    </row>
    <row r="13" spans="1:3" ht="15">
      <c r="A13" s="13" t="s">
        <v>354</v>
      </c>
      <c r="B13" s="6" t="s">
        <v>114</v>
      </c>
      <c r="C13" s="162">
        <v>0</v>
      </c>
    </row>
    <row r="14" spans="1:3" ht="15">
      <c r="A14" s="13" t="s">
        <v>355</v>
      </c>
      <c r="B14" s="6" t="s">
        <v>114</v>
      </c>
      <c r="C14" s="162">
        <v>0</v>
      </c>
    </row>
    <row r="15" spans="1:3" ht="15">
      <c r="A15" s="15" t="s">
        <v>703</v>
      </c>
      <c r="B15" s="14" t="s">
        <v>114</v>
      </c>
      <c r="C15" s="157">
        <f>SUM(C9:C14)</f>
        <v>0</v>
      </c>
    </row>
    <row r="16" spans="1:3" ht="15">
      <c r="A16" s="12" t="s">
        <v>356</v>
      </c>
      <c r="B16" s="6" t="s">
        <v>115</v>
      </c>
      <c r="C16" s="162">
        <v>1900</v>
      </c>
    </row>
    <row r="17" spans="1:3" ht="15">
      <c r="A17" s="16" t="s">
        <v>702</v>
      </c>
      <c r="B17" s="14" t="s">
        <v>115</v>
      </c>
      <c r="C17" s="157">
        <f>SUM(C16)</f>
        <v>1900</v>
      </c>
    </row>
    <row r="18" spans="1:3" ht="15">
      <c r="A18" s="12" t="s">
        <v>357</v>
      </c>
      <c r="B18" s="6" t="s">
        <v>116</v>
      </c>
      <c r="C18" s="162">
        <v>0</v>
      </c>
    </row>
    <row r="19" spans="1:3" ht="15">
      <c r="A19" s="12" t="s">
        <v>358</v>
      </c>
      <c r="B19" s="6" t="s">
        <v>116</v>
      </c>
      <c r="C19" s="162">
        <v>0</v>
      </c>
    </row>
    <row r="20" spans="1:3" ht="15">
      <c r="A20" s="13" t="s">
        <v>359</v>
      </c>
      <c r="B20" s="6" t="s">
        <v>116</v>
      </c>
      <c r="C20" s="162">
        <v>900</v>
      </c>
    </row>
    <row r="21" spans="1:3" ht="15">
      <c r="A21" s="13" t="s">
        <v>360</v>
      </c>
      <c r="B21" s="6" t="s">
        <v>116</v>
      </c>
      <c r="C21" s="162"/>
    </row>
    <row r="22" spans="1:3" ht="15">
      <c r="A22" s="13" t="s">
        <v>361</v>
      </c>
      <c r="B22" s="6" t="s">
        <v>116</v>
      </c>
      <c r="C22" s="162"/>
    </row>
    <row r="23" spans="1:3" ht="30">
      <c r="A23" s="17" t="s">
        <v>362</v>
      </c>
      <c r="B23" s="6" t="s">
        <v>116</v>
      </c>
      <c r="C23" s="162"/>
    </row>
    <row r="24" spans="1:3" ht="15">
      <c r="A24" s="11" t="s">
        <v>701</v>
      </c>
      <c r="B24" s="14" t="s">
        <v>116</v>
      </c>
      <c r="C24" s="157">
        <f>SUM(C18:C23)</f>
        <v>900</v>
      </c>
    </row>
    <row r="25" spans="1:3" ht="15">
      <c r="A25" s="12" t="s">
        <v>363</v>
      </c>
      <c r="B25" s="6" t="s">
        <v>117</v>
      </c>
      <c r="C25" s="162">
        <v>0</v>
      </c>
    </row>
    <row r="26" spans="1:3" ht="15">
      <c r="A26" s="12" t="s">
        <v>364</v>
      </c>
      <c r="B26" s="6" t="s">
        <v>117</v>
      </c>
      <c r="C26" s="162">
        <v>0</v>
      </c>
    </row>
    <row r="27" spans="1:3" ht="15">
      <c r="A27" s="11" t="s">
        <v>700</v>
      </c>
      <c r="B27" s="8" t="s">
        <v>117</v>
      </c>
      <c r="C27" s="157">
        <f>SUM(C25:C26)</f>
        <v>0</v>
      </c>
    </row>
    <row r="28" spans="1:3" ht="15">
      <c r="A28" s="12" t="s">
        <v>365</v>
      </c>
      <c r="B28" s="6" t="s">
        <v>118</v>
      </c>
      <c r="C28" s="162">
        <v>0</v>
      </c>
    </row>
    <row r="29" spans="1:3" ht="15">
      <c r="A29" s="12" t="s">
        <v>366</v>
      </c>
      <c r="B29" s="6" t="s">
        <v>118</v>
      </c>
      <c r="C29" s="162">
        <v>308</v>
      </c>
    </row>
    <row r="30" spans="1:3" ht="15">
      <c r="A30" s="13" t="s">
        <v>367</v>
      </c>
      <c r="B30" s="6" t="s">
        <v>118</v>
      </c>
      <c r="C30" s="162">
        <v>250</v>
      </c>
    </row>
    <row r="31" spans="1:3" ht="15">
      <c r="A31" s="13" t="s">
        <v>368</v>
      </c>
      <c r="B31" s="6" t="s">
        <v>118</v>
      </c>
      <c r="C31" s="162">
        <v>150</v>
      </c>
    </row>
    <row r="32" spans="1:3" ht="15">
      <c r="A32" s="13" t="s">
        <v>369</v>
      </c>
      <c r="B32" s="6" t="s">
        <v>118</v>
      </c>
      <c r="C32" s="162">
        <v>0</v>
      </c>
    </row>
    <row r="33" spans="1:3" ht="15">
      <c r="A33" s="13" t="s">
        <v>370</v>
      </c>
      <c r="B33" s="6" t="s">
        <v>118</v>
      </c>
      <c r="C33" s="162">
        <v>0</v>
      </c>
    </row>
    <row r="34" spans="1:3" ht="15">
      <c r="A34" s="13" t="s">
        <v>371</v>
      </c>
      <c r="B34" s="6" t="s">
        <v>118</v>
      </c>
      <c r="C34" s="162">
        <v>0</v>
      </c>
    </row>
    <row r="35" spans="1:3" ht="15">
      <c r="A35" s="13" t="s">
        <v>372</v>
      </c>
      <c r="B35" s="6" t="s">
        <v>118</v>
      </c>
      <c r="C35" s="162">
        <v>0</v>
      </c>
    </row>
    <row r="36" spans="1:3" ht="15">
      <c r="A36" s="13" t="s">
        <v>373</v>
      </c>
      <c r="B36" s="6" t="s">
        <v>118</v>
      </c>
      <c r="C36" s="162">
        <v>0</v>
      </c>
    </row>
    <row r="37" spans="1:3" ht="15">
      <c r="A37" s="13" t="s">
        <v>375</v>
      </c>
      <c r="B37" s="6" t="s">
        <v>118</v>
      </c>
      <c r="C37" s="162">
        <v>0</v>
      </c>
    </row>
    <row r="38" spans="1:3" ht="30">
      <c r="A38" s="13" t="s">
        <v>376</v>
      </c>
      <c r="B38" s="6" t="s">
        <v>118</v>
      </c>
      <c r="C38" s="162">
        <v>540</v>
      </c>
    </row>
    <row r="39" spans="1:3" ht="30">
      <c r="A39" s="13" t="s">
        <v>377</v>
      </c>
      <c r="B39" s="6" t="s">
        <v>118</v>
      </c>
      <c r="C39" s="162"/>
    </row>
    <row r="40" spans="1:3" ht="15">
      <c r="A40" s="11" t="s">
        <v>378</v>
      </c>
      <c r="B40" s="14" t="s">
        <v>118</v>
      </c>
      <c r="C40" s="157">
        <f>SUM(C28:C39)</f>
        <v>1248</v>
      </c>
    </row>
    <row r="41" spans="1:3" ht="15.75">
      <c r="A41" s="18" t="s">
        <v>379</v>
      </c>
      <c r="B41" s="9" t="s">
        <v>119</v>
      </c>
      <c r="C41" s="157">
        <f>C8+C17+C24+C40</f>
        <v>4746</v>
      </c>
    </row>
  </sheetData>
  <sheetProtection/>
  <mergeCells count="3">
    <mergeCell ref="A3:C3"/>
    <mergeCell ref="A4:C4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1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1" customHeight="1">
      <c r="A1" s="196" t="s">
        <v>6</v>
      </c>
      <c r="B1" s="196"/>
      <c r="C1" s="196"/>
    </row>
    <row r="3" spans="1:3" ht="27" customHeight="1">
      <c r="A3" s="192" t="s">
        <v>522</v>
      </c>
      <c r="B3" s="193"/>
      <c r="C3" s="193"/>
    </row>
    <row r="4" spans="1:3" ht="27" customHeight="1">
      <c r="A4" s="195" t="s">
        <v>707</v>
      </c>
      <c r="B4" s="193"/>
      <c r="C4" s="193"/>
    </row>
    <row r="5" spans="1:3" ht="19.5" customHeight="1">
      <c r="A5" s="73"/>
      <c r="B5" s="74"/>
      <c r="C5" s="74"/>
    </row>
    <row r="6" ht="15">
      <c r="A6" s="4" t="s">
        <v>641</v>
      </c>
    </row>
    <row r="7" spans="1:3" ht="25.5">
      <c r="A7" s="44" t="s">
        <v>613</v>
      </c>
      <c r="B7" s="3" t="s">
        <v>35</v>
      </c>
      <c r="C7" s="94" t="s">
        <v>695</v>
      </c>
    </row>
    <row r="8" spans="1:3" ht="15">
      <c r="A8" s="13" t="s">
        <v>559</v>
      </c>
      <c r="B8" s="6" t="s">
        <v>125</v>
      </c>
      <c r="C8" s="143">
        <v>0</v>
      </c>
    </row>
    <row r="9" spans="1:3" ht="15">
      <c r="A9" s="13" t="s">
        <v>560</v>
      </c>
      <c r="B9" s="6" t="s">
        <v>125</v>
      </c>
      <c r="C9" s="143">
        <v>0</v>
      </c>
    </row>
    <row r="10" spans="1:3" ht="15">
      <c r="A10" s="13" t="s">
        <v>561</v>
      </c>
      <c r="B10" s="6" t="s">
        <v>125</v>
      </c>
      <c r="C10" s="143">
        <v>0</v>
      </c>
    </row>
    <row r="11" spans="1:3" ht="15">
      <c r="A11" s="13" t="s">
        <v>562</v>
      </c>
      <c r="B11" s="6" t="s">
        <v>125</v>
      </c>
      <c r="C11" s="143">
        <v>0</v>
      </c>
    </row>
    <row r="12" spans="1:3" ht="15">
      <c r="A12" s="13" t="s">
        <v>563</v>
      </c>
      <c r="B12" s="6" t="s">
        <v>125</v>
      </c>
      <c r="C12" s="143">
        <v>0</v>
      </c>
    </row>
    <row r="13" spans="1:3" ht="15">
      <c r="A13" s="13" t="s">
        <v>564</v>
      </c>
      <c r="B13" s="6" t="s">
        <v>125</v>
      </c>
      <c r="C13" s="143">
        <v>0</v>
      </c>
    </row>
    <row r="14" spans="1:3" ht="15">
      <c r="A14" s="13" t="s">
        <v>565</v>
      </c>
      <c r="B14" s="6" t="s">
        <v>125</v>
      </c>
      <c r="C14" s="143">
        <v>0</v>
      </c>
    </row>
    <row r="15" spans="1:3" ht="15">
      <c r="A15" s="13" t="s">
        <v>566</v>
      </c>
      <c r="B15" s="6" t="s">
        <v>125</v>
      </c>
      <c r="C15" s="143">
        <v>0</v>
      </c>
    </row>
    <row r="16" spans="1:3" ht="15">
      <c r="A16" s="13" t="s">
        <v>567</v>
      </c>
      <c r="B16" s="6" t="s">
        <v>125</v>
      </c>
      <c r="C16" s="143">
        <v>0</v>
      </c>
    </row>
    <row r="17" spans="1:3" ht="15">
      <c r="A17" s="13" t="s">
        <v>568</v>
      </c>
      <c r="B17" s="6" t="s">
        <v>125</v>
      </c>
      <c r="C17" s="143">
        <v>0</v>
      </c>
    </row>
    <row r="18" spans="1:3" ht="25.5">
      <c r="A18" s="11" t="s">
        <v>380</v>
      </c>
      <c r="B18" s="8" t="s">
        <v>125</v>
      </c>
      <c r="C18" s="145">
        <f>SUM(C8:C17)</f>
        <v>0</v>
      </c>
    </row>
    <row r="19" spans="1:3" ht="15">
      <c r="A19" s="13" t="s">
        <v>559</v>
      </c>
      <c r="B19" s="6" t="s">
        <v>126</v>
      </c>
      <c r="C19" s="143">
        <v>0</v>
      </c>
    </row>
    <row r="20" spans="1:3" ht="15">
      <c r="A20" s="13" t="s">
        <v>560</v>
      </c>
      <c r="B20" s="6" t="s">
        <v>126</v>
      </c>
      <c r="C20" s="143">
        <v>0</v>
      </c>
    </row>
    <row r="21" spans="1:3" ht="15">
      <c r="A21" s="13" t="s">
        <v>561</v>
      </c>
      <c r="B21" s="6" t="s">
        <v>126</v>
      </c>
      <c r="C21" s="143">
        <v>0</v>
      </c>
    </row>
    <row r="22" spans="1:3" ht="15">
      <c r="A22" s="13" t="s">
        <v>562</v>
      </c>
      <c r="B22" s="6" t="s">
        <v>126</v>
      </c>
      <c r="C22" s="143">
        <v>0</v>
      </c>
    </row>
    <row r="23" spans="1:3" ht="15">
      <c r="A23" s="13" t="s">
        <v>563</v>
      </c>
      <c r="B23" s="6" t="s">
        <v>126</v>
      </c>
      <c r="C23" s="143">
        <v>0</v>
      </c>
    </row>
    <row r="24" spans="1:3" ht="15">
      <c r="A24" s="13" t="s">
        <v>564</v>
      </c>
      <c r="B24" s="6" t="s">
        <v>126</v>
      </c>
      <c r="C24" s="143">
        <v>0</v>
      </c>
    </row>
    <row r="25" spans="1:3" ht="15">
      <c r="A25" s="13" t="s">
        <v>565</v>
      </c>
      <c r="B25" s="6" t="s">
        <v>126</v>
      </c>
      <c r="C25" s="143">
        <v>0</v>
      </c>
    </row>
    <row r="26" spans="1:3" ht="15">
      <c r="A26" s="13" t="s">
        <v>566</v>
      </c>
      <c r="B26" s="6" t="s">
        <v>126</v>
      </c>
      <c r="C26" s="143">
        <v>0</v>
      </c>
    </row>
    <row r="27" spans="1:3" ht="15">
      <c r="A27" s="13" t="s">
        <v>567</v>
      </c>
      <c r="B27" s="6" t="s">
        <v>126</v>
      </c>
      <c r="C27" s="143">
        <v>0</v>
      </c>
    </row>
    <row r="28" spans="1:3" ht="15">
      <c r="A28" s="13" t="s">
        <v>568</v>
      </c>
      <c r="B28" s="6" t="s">
        <v>126</v>
      </c>
      <c r="C28" s="143">
        <v>0</v>
      </c>
    </row>
    <row r="29" spans="1:3" ht="25.5">
      <c r="A29" s="11" t="s">
        <v>381</v>
      </c>
      <c r="B29" s="8" t="s">
        <v>126</v>
      </c>
      <c r="C29" s="145">
        <f>SUM(C19:C28)</f>
        <v>0</v>
      </c>
    </row>
    <row r="30" spans="1:3" ht="15">
      <c r="A30" s="13" t="s">
        <v>559</v>
      </c>
      <c r="B30" s="6" t="s">
        <v>127</v>
      </c>
      <c r="C30" s="143">
        <v>0</v>
      </c>
    </row>
    <row r="31" spans="1:3" ht="15">
      <c r="A31" s="13" t="s">
        <v>560</v>
      </c>
      <c r="B31" s="6" t="s">
        <v>127</v>
      </c>
      <c r="C31" s="143">
        <v>0</v>
      </c>
    </row>
    <row r="32" spans="1:3" ht="15">
      <c r="A32" s="13" t="s">
        <v>561</v>
      </c>
      <c r="B32" s="6" t="s">
        <v>127</v>
      </c>
      <c r="C32" s="143">
        <v>0</v>
      </c>
    </row>
    <row r="33" spans="1:3" ht="15">
      <c r="A33" s="13" t="s">
        <v>562</v>
      </c>
      <c r="B33" s="6" t="s">
        <v>127</v>
      </c>
      <c r="C33" s="143">
        <v>0</v>
      </c>
    </row>
    <row r="34" spans="1:3" ht="15">
      <c r="A34" s="13" t="s">
        <v>563</v>
      </c>
      <c r="B34" s="6" t="s">
        <v>127</v>
      </c>
      <c r="C34" s="143">
        <v>0</v>
      </c>
    </row>
    <row r="35" spans="1:3" ht="15">
      <c r="A35" s="13" t="s">
        <v>564</v>
      </c>
      <c r="B35" s="6" t="s">
        <v>127</v>
      </c>
      <c r="C35" s="143">
        <v>0</v>
      </c>
    </row>
    <row r="36" spans="1:3" ht="15">
      <c r="A36" s="13" t="s">
        <v>565</v>
      </c>
      <c r="B36" s="6" t="s">
        <v>127</v>
      </c>
      <c r="C36" s="143">
        <v>3534</v>
      </c>
    </row>
    <row r="37" spans="1:3" ht="15">
      <c r="A37" s="13" t="s">
        <v>566</v>
      </c>
      <c r="B37" s="6" t="s">
        <v>127</v>
      </c>
      <c r="C37" s="143">
        <v>60718</v>
      </c>
    </row>
    <row r="38" spans="1:3" ht="15">
      <c r="A38" s="13" t="s">
        <v>567</v>
      </c>
      <c r="B38" s="6" t="s">
        <v>127</v>
      </c>
      <c r="C38" s="143">
        <v>0</v>
      </c>
    </row>
    <row r="39" spans="1:3" ht="15">
      <c r="A39" s="13" t="s">
        <v>568</v>
      </c>
      <c r="B39" s="6" t="s">
        <v>127</v>
      </c>
      <c r="C39" s="143">
        <v>0</v>
      </c>
    </row>
    <row r="40" spans="1:3" ht="15">
      <c r="A40" s="11" t="s">
        <v>382</v>
      </c>
      <c r="B40" s="8" t="s">
        <v>127</v>
      </c>
      <c r="C40" s="145">
        <f>SUM(C30:C39)</f>
        <v>64252</v>
      </c>
    </row>
    <row r="41" spans="1:3" ht="15">
      <c r="A41" s="13" t="s">
        <v>569</v>
      </c>
      <c r="B41" s="5" t="s">
        <v>129</v>
      </c>
      <c r="C41" s="143">
        <v>0</v>
      </c>
    </row>
    <row r="42" spans="1:3" ht="15">
      <c r="A42" s="13" t="s">
        <v>570</v>
      </c>
      <c r="B42" s="5" t="s">
        <v>129</v>
      </c>
      <c r="C42" s="143">
        <v>0</v>
      </c>
    </row>
    <row r="43" spans="1:3" ht="15">
      <c r="A43" s="13" t="s">
        <v>571</v>
      </c>
      <c r="B43" s="5" t="s">
        <v>129</v>
      </c>
      <c r="C43" s="143">
        <v>0</v>
      </c>
    </row>
    <row r="44" spans="1:3" ht="15">
      <c r="A44" s="5" t="s">
        <v>572</v>
      </c>
      <c r="B44" s="5" t="s">
        <v>129</v>
      </c>
      <c r="C44" s="143">
        <v>0</v>
      </c>
    </row>
    <row r="45" spans="1:3" ht="15">
      <c r="A45" s="5" t="s">
        <v>573</v>
      </c>
      <c r="B45" s="5" t="s">
        <v>129</v>
      </c>
      <c r="C45" s="143">
        <v>0</v>
      </c>
    </row>
    <row r="46" spans="1:3" ht="15">
      <c r="A46" s="5" t="s">
        <v>574</v>
      </c>
      <c r="B46" s="5" t="s">
        <v>129</v>
      </c>
      <c r="C46" s="143">
        <v>0</v>
      </c>
    </row>
    <row r="47" spans="1:3" ht="15">
      <c r="A47" s="13" t="s">
        <v>575</v>
      </c>
      <c r="B47" s="5" t="s">
        <v>129</v>
      </c>
      <c r="C47" s="143">
        <v>0</v>
      </c>
    </row>
    <row r="48" spans="1:3" ht="15">
      <c r="A48" s="13" t="s">
        <v>576</v>
      </c>
      <c r="B48" s="5" t="s">
        <v>129</v>
      </c>
      <c r="C48" s="143">
        <v>0</v>
      </c>
    </row>
    <row r="49" spans="1:3" ht="15">
      <c r="A49" s="13" t="s">
        <v>577</v>
      </c>
      <c r="B49" s="5" t="s">
        <v>129</v>
      </c>
      <c r="C49" s="143">
        <v>0</v>
      </c>
    </row>
    <row r="50" spans="1:3" ht="15">
      <c r="A50" s="13" t="s">
        <v>578</v>
      </c>
      <c r="B50" s="5" t="s">
        <v>129</v>
      </c>
      <c r="C50" s="143">
        <v>0</v>
      </c>
    </row>
    <row r="51" spans="1:3" ht="25.5">
      <c r="A51" s="11" t="s">
        <v>383</v>
      </c>
      <c r="B51" s="8" t="s">
        <v>129</v>
      </c>
      <c r="C51" s="145">
        <f>SUM(C41:C50)</f>
        <v>0</v>
      </c>
    </row>
    <row r="52" spans="1:3" ht="15">
      <c r="A52" s="13" t="s">
        <v>569</v>
      </c>
      <c r="B52" s="5" t="s">
        <v>134</v>
      </c>
      <c r="C52" s="143">
        <v>500</v>
      </c>
    </row>
    <row r="53" spans="1:3" ht="15">
      <c r="A53" s="13" t="s">
        <v>570</v>
      </c>
      <c r="B53" s="5" t="s">
        <v>134</v>
      </c>
      <c r="C53" s="143">
        <v>1500</v>
      </c>
    </row>
    <row r="54" spans="1:3" ht="15">
      <c r="A54" s="13" t="s">
        <v>571</v>
      </c>
      <c r="B54" s="5" t="s">
        <v>134</v>
      </c>
      <c r="C54" s="143">
        <v>0</v>
      </c>
    </row>
    <row r="55" spans="1:3" ht="15">
      <c r="A55" s="5" t="s">
        <v>572</v>
      </c>
      <c r="B55" s="5" t="s">
        <v>134</v>
      </c>
      <c r="C55" s="143">
        <v>0</v>
      </c>
    </row>
    <row r="56" spans="1:3" ht="15">
      <c r="A56" s="5" t="s">
        <v>573</v>
      </c>
      <c r="B56" s="5" t="s">
        <v>134</v>
      </c>
      <c r="C56" s="143">
        <v>0</v>
      </c>
    </row>
    <row r="57" spans="1:3" ht="15">
      <c r="A57" s="5" t="s">
        <v>574</v>
      </c>
      <c r="B57" s="5" t="s">
        <v>134</v>
      </c>
      <c r="C57" s="143">
        <v>0</v>
      </c>
    </row>
    <row r="58" spans="1:3" ht="15">
      <c r="A58" s="13" t="s">
        <v>575</v>
      </c>
      <c r="B58" s="5" t="s">
        <v>134</v>
      </c>
      <c r="C58" s="143">
        <v>0</v>
      </c>
    </row>
    <row r="59" spans="1:3" ht="15">
      <c r="A59" s="13" t="s">
        <v>579</v>
      </c>
      <c r="B59" s="5" t="s">
        <v>134</v>
      </c>
      <c r="C59" s="143">
        <v>0</v>
      </c>
    </row>
    <row r="60" spans="1:3" ht="15">
      <c r="A60" s="13" t="s">
        <v>577</v>
      </c>
      <c r="B60" s="5" t="s">
        <v>134</v>
      </c>
      <c r="C60" s="143">
        <v>0</v>
      </c>
    </row>
    <row r="61" spans="1:3" ht="15">
      <c r="A61" s="13" t="s">
        <v>578</v>
      </c>
      <c r="B61" s="5" t="s">
        <v>134</v>
      </c>
      <c r="C61" s="143">
        <v>0</v>
      </c>
    </row>
    <row r="62" spans="1:3" ht="15">
      <c r="A62" s="15" t="s">
        <v>384</v>
      </c>
      <c r="B62" s="8" t="s">
        <v>134</v>
      </c>
      <c r="C62" s="145">
        <f>SUM(C52:C61)</f>
        <v>2000</v>
      </c>
    </row>
    <row r="63" spans="1:3" ht="15">
      <c r="A63" s="13" t="s">
        <v>559</v>
      </c>
      <c r="B63" s="6" t="s">
        <v>162</v>
      </c>
      <c r="C63" s="143">
        <v>0</v>
      </c>
    </row>
    <row r="64" spans="1:3" ht="15">
      <c r="A64" s="13" t="s">
        <v>560</v>
      </c>
      <c r="B64" s="6" t="s">
        <v>162</v>
      </c>
      <c r="C64" s="143">
        <v>0</v>
      </c>
    </row>
    <row r="65" spans="1:3" ht="15">
      <c r="A65" s="13" t="s">
        <v>561</v>
      </c>
      <c r="B65" s="6" t="s">
        <v>162</v>
      </c>
      <c r="C65" s="143">
        <v>0</v>
      </c>
    </row>
    <row r="66" spans="1:3" ht="15">
      <c r="A66" s="13" t="s">
        <v>562</v>
      </c>
      <c r="B66" s="6" t="s">
        <v>162</v>
      </c>
      <c r="C66" s="143">
        <v>0</v>
      </c>
    </row>
    <row r="67" spans="1:3" ht="15">
      <c r="A67" s="13" t="s">
        <v>563</v>
      </c>
      <c r="B67" s="6" t="s">
        <v>162</v>
      </c>
      <c r="C67" s="143">
        <v>0</v>
      </c>
    </row>
    <row r="68" spans="1:3" ht="15">
      <c r="A68" s="13" t="s">
        <v>564</v>
      </c>
      <c r="B68" s="6" t="s">
        <v>162</v>
      </c>
      <c r="C68" s="143">
        <v>0</v>
      </c>
    </row>
    <row r="69" spans="1:3" ht="15">
      <c r="A69" s="13" t="s">
        <v>565</v>
      </c>
      <c r="B69" s="6" t="s">
        <v>162</v>
      </c>
      <c r="C69" s="143">
        <v>0</v>
      </c>
    </row>
    <row r="70" spans="1:3" ht="15">
      <c r="A70" s="13" t="s">
        <v>566</v>
      </c>
      <c r="B70" s="6" t="s">
        <v>162</v>
      </c>
      <c r="C70" s="143">
        <v>0</v>
      </c>
    </row>
    <row r="71" spans="1:3" ht="15">
      <c r="A71" s="13" t="s">
        <v>567</v>
      </c>
      <c r="B71" s="6" t="s">
        <v>162</v>
      </c>
      <c r="C71" s="143">
        <v>0</v>
      </c>
    </row>
    <row r="72" spans="1:3" ht="15">
      <c r="A72" s="13" t="s">
        <v>568</v>
      </c>
      <c r="B72" s="6" t="s">
        <v>162</v>
      </c>
      <c r="C72" s="143">
        <v>0</v>
      </c>
    </row>
    <row r="73" spans="1:3" ht="25.5">
      <c r="A73" s="11" t="s">
        <v>393</v>
      </c>
      <c r="B73" s="8" t="s">
        <v>162</v>
      </c>
      <c r="C73" s="145">
        <f>SUM(C63:C72)</f>
        <v>0</v>
      </c>
    </row>
    <row r="74" spans="1:3" ht="15">
      <c r="A74" s="13" t="s">
        <v>559</v>
      </c>
      <c r="B74" s="6" t="s">
        <v>163</v>
      </c>
      <c r="C74" s="143">
        <v>0</v>
      </c>
    </row>
    <row r="75" spans="1:3" ht="15">
      <c r="A75" s="13" t="s">
        <v>560</v>
      </c>
      <c r="B75" s="6" t="s">
        <v>163</v>
      </c>
      <c r="C75" s="143">
        <v>0</v>
      </c>
    </row>
    <row r="76" spans="1:3" ht="15">
      <c r="A76" s="13" t="s">
        <v>561</v>
      </c>
      <c r="B76" s="6" t="s">
        <v>163</v>
      </c>
      <c r="C76" s="143">
        <v>0</v>
      </c>
    </row>
    <row r="77" spans="1:3" ht="15">
      <c r="A77" s="13" t="s">
        <v>562</v>
      </c>
      <c r="B77" s="6" t="s">
        <v>163</v>
      </c>
      <c r="C77" s="143">
        <v>0</v>
      </c>
    </row>
    <row r="78" spans="1:3" ht="15">
      <c r="A78" s="13" t="s">
        <v>563</v>
      </c>
      <c r="B78" s="6" t="s">
        <v>163</v>
      </c>
      <c r="C78" s="143">
        <v>0</v>
      </c>
    </row>
    <row r="79" spans="1:3" ht="15">
      <c r="A79" s="13" t="s">
        <v>564</v>
      </c>
      <c r="B79" s="6" t="s">
        <v>163</v>
      </c>
      <c r="C79" s="143">
        <v>0</v>
      </c>
    </row>
    <row r="80" spans="1:3" ht="15">
      <c r="A80" s="13" t="s">
        <v>565</v>
      </c>
      <c r="B80" s="6" t="s">
        <v>163</v>
      </c>
      <c r="C80" s="143">
        <v>0</v>
      </c>
    </row>
    <row r="81" spans="1:3" ht="15">
      <c r="A81" s="13" t="s">
        <v>566</v>
      </c>
      <c r="B81" s="6" t="s">
        <v>163</v>
      </c>
      <c r="C81" s="143">
        <v>0</v>
      </c>
    </row>
    <row r="82" spans="1:3" ht="15">
      <c r="A82" s="13" t="s">
        <v>567</v>
      </c>
      <c r="B82" s="6" t="s">
        <v>163</v>
      </c>
      <c r="C82" s="143">
        <v>0</v>
      </c>
    </row>
    <row r="83" spans="1:3" ht="15">
      <c r="A83" s="13" t="s">
        <v>568</v>
      </c>
      <c r="B83" s="6" t="s">
        <v>163</v>
      </c>
      <c r="C83" s="143">
        <v>0</v>
      </c>
    </row>
    <row r="84" spans="1:3" ht="25.5">
      <c r="A84" s="11" t="s">
        <v>392</v>
      </c>
      <c r="B84" s="8" t="s">
        <v>163</v>
      </c>
      <c r="C84" s="145">
        <f>SUM(C74:C83)</f>
        <v>0</v>
      </c>
    </row>
    <row r="85" spans="1:3" ht="15">
      <c r="A85" s="13" t="s">
        <v>559</v>
      </c>
      <c r="B85" s="6" t="s">
        <v>164</v>
      </c>
      <c r="C85" s="143">
        <v>0</v>
      </c>
    </row>
    <row r="86" spans="1:3" ht="15">
      <c r="A86" s="13" t="s">
        <v>560</v>
      </c>
      <c r="B86" s="6" t="s">
        <v>164</v>
      </c>
      <c r="C86" s="143">
        <v>0</v>
      </c>
    </row>
    <row r="87" spans="1:3" ht="15">
      <c r="A87" s="13" t="s">
        <v>561</v>
      </c>
      <c r="B87" s="6" t="s">
        <v>164</v>
      </c>
      <c r="C87" s="143">
        <v>0</v>
      </c>
    </row>
    <row r="88" spans="1:3" ht="15">
      <c r="A88" s="13" t="s">
        <v>562</v>
      </c>
      <c r="B88" s="6" t="s">
        <v>164</v>
      </c>
      <c r="C88" s="143">
        <v>0</v>
      </c>
    </row>
    <row r="89" spans="1:3" ht="15">
      <c r="A89" s="13" t="s">
        <v>563</v>
      </c>
      <c r="B89" s="6" t="s">
        <v>164</v>
      </c>
      <c r="C89" s="143">
        <v>0</v>
      </c>
    </row>
    <row r="90" spans="1:3" ht="15">
      <c r="A90" s="13" t="s">
        <v>564</v>
      </c>
      <c r="B90" s="6" t="s">
        <v>164</v>
      </c>
      <c r="C90" s="143">
        <v>0</v>
      </c>
    </row>
    <row r="91" spans="1:3" ht="15">
      <c r="A91" s="13" t="s">
        <v>565</v>
      </c>
      <c r="B91" s="6" t="s">
        <v>164</v>
      </c>
      <c r="C91" s="143">
        <v>0</v>
      </c>
    </row>
    <row r="92" spans="1:3" ht="15">
      <c r="A92" s="13" t="s">
        <v>566</v>
      </c>
      <c r="B92" s="6" t="s">
        <v>164</v>
      </c>
      <c r="C92" s="143">
        <v>417</v>
      </c>
    </row>
    <row r="93" spans="1:3" ht="15">
      <c r="A93" s="13" t="s">
        <v>567</v>
      </c>
      <c r="B93" s="6" t="s">
        <v>164</v>
      </c>
      <c r="C93" s="143">
        <v>0</v>
      </c>
    </row>
    <row r="94" spans="1:3" ht="15">
      <c r="A94" s="13" t="s">
        <v>568</v>
      </c>
      <c r="B94" s="6" t="s">
        <v>164</v>
      </c>
      <c r="C94" s="143">
        <v>0</v>
      </c>
    </row>
    <row r="95" spans="1:3" ht="15">
      <c r="A95" s="11" t="s">
        <v>391</v>
      </c>
      <c r="B95" s="8" t="s">
        <v>164</v>
      </c>
      <c r="C95" s="145">
        <f>SUM(C85:C94)</f>
        <v>417</v>
      </c>
    </row>
    <row r="96" spans="1:3" ht="15">
      <c r="A96" s="13" t="s">
        <v>569</v>
      </c>
      <c r="B96" s="5" t="s">
        <v>166</v>
      </c>
      <c r="C96" s="143">
        <v>0</v>
      </c>
    </row>
    <row r="97" spans="1:3" ht="15">
      <c r="A97" s="13" t="s">
        <v>570</v>
      </c>
      <c r="B97" s="6" t="s">
        <v>166</v>
      </c>
      <c r="C97" s="143">
        <v>0</v>
      </c>
    </row>
    <row r="98" spans="1:3" ht="15">
      <c r="A98" s="13" t="s">
        <v>571</v>
      </c>
      <c r="B98" s="5" t="s">
        <v>166</v>
      </c>
      <c r="C98" s="143">
        <v>250</v>
      </c>
    </row>
    <row r="99" spans="1:3" ht="15">
      <c r="A99" s="5" t="s">
        <v>572</v>
      </c>
      <c r="B99" s="6" t="s">
        <v>166</v>
      </c>
      <c r="C99" s="143">
        <v>0</v>
      </c>
    </row>
    <row r="100" spans="1:3" ht="15">
      <c r="A100" s="5" t="s">
        <v>573</v>
      </c>
      <c r="B100" s="5" t="s">
        <v>166</v>
      </c>
      <c r="C100" s="143">
        <v>0</v>
      </c>
    </row>
    <row r="101" spans="1:3" ht="15">
      <c r="A101" s="5" t="s">
        <v>574</v>
      </c>
      <c r="B101" s="6" t="s">
        <v>166</v>
      </c>
      <c r="C101" s="143">
        <v>0</v>
      </c>
    </row>
    <row r="102" spans="1:3" ht="15">
      <c r="A102" s="13" t="s">
        <v>575</v>
      </c>
      <c r="B102" s="5" t="s">
        <v>166</v>
      </c>
      <c r="C102" s="143">
        <v>0</v>
      </c>
    </row>
    <row r="103" spans="1:3" ht="15">
      <c r="A103" s="13" t="s">
        <v>579</v>
      </c>
      <c r="B103" s="6" t="s">
        <v>166</v>
      </c>
      <c r="C103" s="143">
        <v>0</v>
      </c>
    </row>
    <row r="104" spans="1:3" ht="15">
      <c r="A104" s="13" t="s">
        <v>577</v>
      </c>
      <c r="B104" s="5" t="s">
        <v>166</v>
      </c>
      <c r="C104" s="143">
        <v>0</v>
      </c>
    </row>
    <row r="105" spans="1:3" ht="15">
      <c r="A105" s="13" t="s">
        <v>578</v>
      </c>
      <c r="B105" s="6" t="s">
        <v>166</v>
      </c>
      <c r="C105" s="143">
        <v>0</v>
      </c>
    </row>
    <row r="106" spans="1:3" ht="25.5">
      <c r="A106" s="11" t="s">
        <v>390</v>
      </c>
      <c r="B106" s="8" t="s">
        <v>166</v>
      </c>
      <c r="C106" s="145">
        <f>SUM(C96:C105)</f>
        <v>250</v>
      </c>
    </row>
    <row r="107" spans="1:3" ht="15">
      <c r="A107" s="13" t="s">
        <v>569</v>
      </c>
      <c r="B107" s="5" t="s">
        <v>169</v>
      </c>
      <c r="C107" s="143">
        <v>0</v>
      </c>
    </row>
    <row r="108" spans="1:3" ht="15">
      <c r="A108" s="13" t="s">
        <v>570</v>
      </c>
      <c r="B108" s="5" t="s">
        <v>169</v>
      </c>
      <c r="C108" s="143">
        <v>0</v>
      </c>
    </row>
    <row r="109" spans="1:3" ht="15">
      <c r="A109" s="13" t="s">
        <v>571</v>
      </c>
      <c r="B109" s="5" t="s">
        <v>169</v>
      </c>
      <c r="C109" s="143">
        <v>50</v>
      </c>
    </row>
    <row r="110" spans="1:3" ht="15">
      <c r="A110" s="5" t="s">
        <v>572</v>
      </c>
      <c r="B110" s="5" t="s">
        <v>169</v>
      </c>
      <c r="C110" s="143">
        <v>0</v>
      </c>
    </row>
    <row r="111" spans="1:3" ht="15">
      <c r="A111" s="5" t="s">
        <v>573</v>
      </c>
      <c r="B111" s="5" t="s">
        <v>169</v>
      </c>
      <c r="C111" s="143">
        <v>0</v>
      </c>
    </row>
    <row r="112" spans="1:3" ht="15">
      <c r="A112" s="5" t="s">
        <v>574</v>
      </c>
      <c r="B112" s="5" t="s">
        <v>169</v>
      </c>
      <c r="C112" s="143">
        <v>0</v>
      </c>
    </row>
    <row r="113" spans="1:3" ht="15">
      <c r="A113" s="13" t="s">
        <v>575</v>
      </c>
      <c r="B113" s="5" t="s">
        <v>169</v>
      </c>
      <c r="C113" s="143">
        <v>0</v>
      </c>
    </row>
    <row r="114" spans="1:3" ht="15">
      <c r="A114" s="13" t="s">
        <v>579</v>
      </c>
      <c r="B114" s="5" t="s">
        <v>169</v>
      </c>
      <c r="C114" s="143">
        <v>0</v>
      </c>
    </row>
    <row r="115" spans="1:3" ht="15">
      <c r="A115" s="13" t="s">
        <v>577</v>
      </c>
      <c r="B115" s="5" t="s">
        <v>169</v>
      </c>
      <c r="C115" s="143">
        <v>0</v>
      </c>
    </row>
    <row r="116" spans="1:3" ht="15">
      <c r="A116" s="13" t="s">
        <v>578</v>
      </c>
      <c r="B116" s="5" t="s">
        <v>169</v>
      </c>
      <c r="C116" s="143">
        <v>0</v>
      </c>
    </row>
    <row r="117" spans="1:3" ht="15">
      <c r="A117" s="15" t="s">
        <v>429</v>
      </c>
      <c r="B117" s="8" t="s">
        <v>169</v>
      </c>
      <c r="C117" s="145">
        <f>SUM(C107:C116)</f>
        <v>50</v>
      </c>
    </row>
    <row r="118" spans="1:3" ht="15.75">
      <c r="A118" s="121" t="s">
        <v>194</v>
      </c>
      <c r="B118" s="28"/>
      <c r="C118" s="145">
        <f>C18+C29+C40+C51+C62+C73+C84+C95+C106+C117</f>
        <v>66969</v>
      </c>
    </row>
  </sheetData>
  <sheetProtection/>
  <mergeCells count="3">
    <mergeCell ref="A3:C3"/>
    <mergeCell ref="A4:C4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1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15.75">
      <c r="A1" s="196" t="s">
        <v>7</v>
      </c>
      <c r="B1" s="196"/>
      <c r="C1" s="196"/>
    </row>
    <row r="3" spans="1:3" ht="27" customHeight="1">
      <c r="A3" s="192" t="s">
        <v>522</v>
      </c>
      <c r="B3" s="193"/>
      <c r="C3" s="193"/>
    </row>
    <row r="4" spans="1:3" ht="25.5" customHeight="1">
      <c r="A4" s="195" t="s">
        <v>708</v>
      </c>
      <c r="B4" s="193"/>
      <c r="C4" s="193"/>
    </row>
    <row r="5" spans="1:3" ht="15.75" customHeight="1">
      <c r="A5" s="73"/>
      <c r="B5" s="74"/>
      <c r="C5" s="74"/>
    </row>
    <row r="6" ht="21" customHeight="1">
      <c r="A6" s="4" t="s">
        <v>641</v>
      </c>
    </row>
    <row r="7" spans="1:3" ht="25.5">
      <c r="A7" s="44" t="s">
        <v>613</v>
      </c>
      <c r="B7" s="3" t="s">
        <v>35</v>
      </c>
      <c r="C7" s="94" t="s">
        <v>695</v>
      </c>
    </row>
    <row r="8" spans="1:3" ht="15">
      <c r="A8" s="13" t="s">
        <v>580</v>
      </c>
      <c r="B8" s="6" t="s">
        <v>236</v>
      </c>
      <c r="C8" s="143">
        <v>0</v>
      </c>
    </row>
    <row r="9" spans="1:3" ht="15">
      <c r="A9" s="13" t="s">
        <v>589</v>
      </c>
      <c r="B9" s="6" t="s">
        <v>236</v>
      </c>
      <c r="C9" s="143">
        <v>0</v>
      </c>
    </row>
    <row r="10" spans="1:3" ht="30">
      <c r="A10" s="13" t="s">
        <v>590</v>
      </c>
      <c r="B10" s="6" t="s">
        <v>236</v>
      </c>
      <c r="C10" s="143">
        <v>0</v>
      </c>
    </row>
    <row r="11" spans="1:3" ht="15">
      <c r="A11" s="13" t="s">
        <v>588</v>
      </c>
      <c r="B11" s="6" t="s">
        <v>236</v>
      </c>
      <c r="C11" s="143">
        <v>0</v>
      </c>
    </row>
    <row r="12" spans="1:3" ht="15">
      <c r="A12" s="13" t="s">
        <v>587</v>
      </c>
      <c r="B12" s="6" t="s">
        <v>236</v>
      </c>
      <c r="C12" s="143">
        <v>0</v>
      </c>
    </row>
    <row r="13" spans="1:3" ht="15">
      <c r="A13" s="13" t="s">
        <v>586</v>
      </c>
      <c r="B13" s="6" t="s">
        <v>236</v>
      </c>
      <c r="C13" s="143">
        <v>0</v>
      </c>
    </row>
    <row r="14" spans="1:3" ht="15">
      <c r="A14" s="13" t="s">
        <v>581</v>
      </c>
      <c r="B14" s="6" t="s">
        <v>236</v>
      </c>
      <c r="C14" s="143">
        <v>0</v>
      </c>
    </row>
    <row r="15" spans="1:3" ht="15">
      <c r="A15" s="13" t="s">
        <v>582</v>
      </c>
      <c r="B15" s="6" t="s">
        <v>236</v>
      </c>
      <c r="C15" s="143">
        <v>0</v>
      </c>
    </row>
    <row r="16" spans="1:3" ht="15">
      <c r="A16" s="13" t="s">
        <v>583</v>
      </c>
      <c r="B16" s="6" t="s">
        <v>236</v>
      </c>
      <c r="C16" s="143">
        <v>0</v>
      </c>
    </row>
    <row r="17" spans="1:3" ht="15">
      <c r="A17" s="13" t="s">
        <v>584</v>
      </c>
      <c r="B17" s="6" t="s">
        <v>236</v>
      </c>
      <c r="C17" s="143">
        <v>0</v>
      </c>
    </row>
    <row r="18" spans="1:3" ht="25.5">
      <c r="A18" s="7" t="s">
        <v>439</v>
      </c>
      <c r="B18" s="8" t="s">
        <v>236</v>
      </c>
      <c r="C18" s="145">
        <f>SUM(C8:C17)</f>
        <v>0</v>
      </c>
    </row>
    <row r="19" spans="1:3" ht="15">
      <c r="A19" s="13" t="s">
        <v>580</v>
      </c>
      <c r="B19" s="6" t="s">
        <v>237</v>
      </c>
      <c r="C19" s="143">
        <v>0</v>
      </c>
    </row>
    <row r="20" spans="1:3" ht="15">
      <c r="A20" s="13" t="s">
        <v>589</v>
      </c>
      <c r="B20" s="6" t="s">
        <v>237</v>
      </c>
      <c r="C20" s="143">
        <v>0</v>
      </c>
    </row>
    <row r="21" spans="1:3" ht="30">
      <c r="A21" s="13" t="s">
        <v>590</v>
      </c>
      <c r="B21" s="6" t="s">
        <v>237</v>
      </c>
      <c r="C21" s="143">
        <v>0</v>
      </c>
    </row>
    <row r="22" spans="1:3" ht="15">
      <c r="A22" s="13" t="s">
        <v>588</v>
      </c>
      <c r="B22" s="6" t="s">
        <v>237</v>
      </c>
      <c r="C22" s="143">
        <v>0</v>
      </c>
    </row>
    <row r="23" spans="1:3" ht="15">
      <c r="A23" s="13" t="s">
        <v>587</v>
      </c>
      <c r="B23" s="6" t="s">
        <v>237</v>
      </c>
      <c r="C23" s="143">
        <v>0</v>
      </c>
    </row>
    <row r="24" spans="1:3" ht="15">
      <c r="A24" s="13" t="s">
        <v>586</v>
      </c>
      <c r="B24" s="6" t="s">
        <v>237</v>
      </c>
      <c r="C24" s="143">
        <v>0</v>
      </c>
    </row>
    <row r="25" spans="1:3" ht="15">
      <c r="A25" s="13" t="s">
        <v>581</v>
      </c>
      <c r="B25" s="6" t="s">
        <v>237</v>
      </c>
      <c r="C25" s="143">
        <v>0</v>
      </c>
    </row>
    <row r="26" spans="1:3" ht="15">
      <c r="A26" s="13" t="s">
        <v>582</v>
      </c>
      <c r="B26" s="6" t="s">
        <v>237</v>
      </c>
      <c r="C26" s="143">
        <v>0</v>
      </c>
    </row>
    <row r="27" spans="1:3" ht="15">
      <c r="A27" s="13" t="s">
        <v>583</v>
      </c>
      <c r="B27" s="6" t="s">
        <v>237</v>
      </c>
      <c r="C27" s="143">
        <v>0</v>
      </c>
    </row>
    <row r="28" spans="1:3" ht="15">
      <c r="A28" s="13" t="s">
        <v>584</v>
      </c>
      <c r="B28" s="6" t="s">
        <v>237</v>
      </c>
      <c r="C28" s="143">
        <v>0</v>
      </c>
    </row>
    <row r="29" spans="1:3" ht="25.5">
      <c r="A29" s="7" t="s">
        <v>497</v>
      </c>
      <c r="B29" s="8" t="s">
        <v>237</v>
      </c>
      <c r="C29" s="145">
        <f>SUM(C19:C28)</f>
        <v>0</v>
      </c>
    </row>
    <row r="30" spans="1:3" ht="15">
      <c r="A30" s="13" t="s">
        <v>580</v>
      </c>
      <c r="B30" s="6" t="s">
        <v>238</v>
      </c>
      <c r="C30" s="143">
        <v>0</v>
      </c>
    </row>
    <row r="31" spans="1:3" ht="15">
      <c r="A31" s="13" t="s">
        <v>589</v>
      </c>
      <c r="B31" s="6" t="s">
        <v>238</v>
      </c>
      <c r="C31" s="143">
        <v>0</v>
      </c>
    </row>
    <row r="32" spans="1:3" ht="30">
      <c r="A32" s="13" t="s">
        <v>590</v>
      </c>
      <c r="B32" s="6" t="s">
        <v>238</v>
      </c>
      <c r="C32" s="143">
        <v>8603</v>
      </c>
    </row>
    <row r="33" spans="1:3" ht="15">
      <c r="A33" s="13" t="s">
        <v>588</v>
      </c>
      <c r="B33" s="6" t="s">
        <v>238</v>
      </c>
      <c r="C33" s="143">
        <v>14476</v>
      </c>
    </row>
    <row r="34" spans="1:3" ht="15">
      <c r="A34" s="13" t="s">
        <v>587</v>
      </c>
      <c r="B34" s="6" t="s">
        <v>238</v>
      </c>
      <c r="C34" s="143">
        <v>5460</v>
      </c>
    </row>
    <row r="35" spans="1:3" ht="15">
      <c r="A35" s="13" t="s">
        <v>586</v>
      </c>
      <c r="B35" s="6" t="s">
        <v>238</v>
      </c>
      <c r="C35" s="143">
        <v>0</v>
      </c>
    </row>
    <row r="36" spans="1:3" ht="15">
      <c r="A36" s="13" t="s">
        <v>581</v>
      </c>
      <c r="B36" s="6" t="s">
        <v>238</v>
      </c>
      <c r="C36" s="143">
        <v>1581</v>
      </c>
    </row>
    <row r="37" spans="1:3" ht="15">
      <c r="A37" s="13" t="s">
        <v>582</v>
      </c>
      <c r="B37" s="6" t="s">
        <v>238</v>
      </c>
      <c r="C37" s="143">
        <v>0</v>
      </c>
    </row>
    <row r="38" spans="1:3" ht="15">
      <c r="A38" s="13" t="s">
        <v>583</v>
      </c>
      <c r="B38" s="6" t="s">
        <v>238</v>
      </c>
      <c r="C38" s="143">
        <v>0</v>
      </c>
    </row>
    <row r="39" spans="1:3" ht="15">
      <c r="A39" s="13" t="s">
        <v>584</v>
      </c>
      <c r="B39" s="6" t="s">
        <v>238</v>
      </c>
      <c r="C39" s="143">
        <v>0</v>
      </c>
    </row>
    <row r="40" spans="1:3" ht="15">
      <c r="A40" s="7" t="s">
        <v>496</v>
      </c>
      <c r="B40" s="8" t="s">
        <v>238</v>
      </c>
      <c r="C40" s="145">
        <f>SUM(C30:C39)</f>
        <v>30120</v>
      </c>
    </row>
    <row r="41" spans="1:3" ht="15">
      <c r="A41" s="13" t="s">
        <v>580</v>
      </c>
      <c r="B41" s="6" t="s">
        <v>244</v>
      </c>
      <c r="C41" s="143">
        <v>0</v>
      </c>
    </row>
    <row r="42" spans="1:3" ht="15">
      <c r="A42" s="13" t="s">
        <v>589</v>
      </c>
      <c r="B42" s="6" t="s">
        <v>244</v>
      </c>
      <c r="C42" s="143">
        <v>0</v>
      </c>
    </row>
    <row r="43" spans="1:3" ht="30">
      <c r="A43" s="13" t="s">
        <v>590</v>
      </c>
      <c r="B43" s="6" t="s">
        <v>244</v>
      </c>
      <c r="C43" s="143">
        <v>0</v>
      </c>
    </row>
    <row r="44" spans="1:3" ht="15">
      <c r="A44" s="13" t="s">
        <v>588</v>
      </c>
      <c r="B44" s="6" t="s">
        <v>244</v>
      </c>
      <c r="C44" s="143">
        <v>0</v>
      </c>
    </row>
    <row r="45" spans="1:3" ht="15">
      <c r="A45" s="13" t="s">
        <v>587</v>
      </c>
      <c r="B45" s="6" t="s">
        <v>244</v>
      </c>
      <c r="C45" s="143">
        <v>0</v>
      </c>
    </row>
    <row r="46" spans="1:3" ht="15">
      <c r="A46" s="13" t="s">
        <v>586</v>
      </c>
      <c r="B46" s="6" t="s">
        <v>244</v>
      </c>
      <c r="C46" s="143">
        <v>0</v>
      </c>
    </row>
    <row r="47" spans="1:3" ht="15">
      <c r="A47" s="13" t="s">
        <v>581</v>
      </c>
      <c r="B47" s="6" t="s">
        <v>244</v>
      </c>
      <c r="C47" s="143">
        <v>0</v>
      </c>
    </row>
    <row r="48" spans="1:3" ht="15">
      <c r="A48" s="13" t="s">
        <v>582</v>
      </c>
      <c r="B48" s="6" t="s">
        <v>244</v>
      </c>
      <c r="C48" s="143">
        <v>0</v>
      </c>
    </row>
    <row r="49" spans="1:3" ht="15">
      <c r="A49" s="13" t="s">
        <v>583</v>
      </c>
      <c r="B49" s="6" t="s">
        <v>244</v>
      </c>
      <c r="C49" s="143">
        <v>0</v>
      </c>
    </row>
    <row r="50" spans="1:3" ht="15">
      <c r="A50" s="13" t="s">
        <v>584</v>
      </c>
      <c r="B50" s="6" t="s">
        <v>244</v>
      </c>
      <c r="C50" s="143">
        <v>0</v>
      </c>
    </row>
    <row r="51" spans="1:3" ht="25.5">
      <c r="A51" s="7" t="s">
        <v>495</v>
      </c>
      <c r="B51" s="8" t="s">
        <v>244</v>
      </c>
      <c r="C51" s="145">
        <f>SUM(C41:C50)</f>
        <v>0</v>
      </c>
    </row>
    <row r="52" spans="1:3" ht="15">
      <c r="A52" s="13" t="s">
        <v>585</v>
      </c>
      <c r="B52" s="6" t="s">
        <v>245</v>
      </c>
      <c r="C52" s="143">
        <v>0</v>
      </c>
    </row>
    <row r="53" spans="1:3" ht="15">
      <c r="A53" s="13" t="s">
        <v>589</v>
      </c>
      <c r="B53" s="6" t="s">
        <v>245</v>
      </c>
      <c r="C53" s="143">
        <v>0</v>
      </c>
    </row>
    <row r="54" spans="1:3" ht="30">
      <c r="A54" s="13" t="s">
        <v>590</v>
      </c>
      <c r="B54" s="6" t="s">
        <v>245</v>
      </c>
      <c r="C54" s="143">
        <v>0</v>
      </c>
    </row>
    <row r="55" spans="1:3" ht="15">
      <c r="A55" s="13" t="s">
        <v>588</v>
      </c>
      <c r="B55" s="6" t="s">
        <v>245</v>
      </c>
      <c r="C55" s="143">
        <v>0</v>
      </c>
    </row>
    <row r="56" spans="1:3" ht="15">
      <c r="A56" s="13" t="s">
        <v>587</v>
      </c>
      <c r="B56" s="6" t="s">
        <v>245</v>
      </c>
      <c r="C56" s="143">
        <v>0</v>
      </c>
    </row>
    <row r="57" spans="1:3" ht="15">
      <c r="A57" s="13" t="s">
        <v>586</v>
      </c>
      <c r="B57" s="6" t="s">
        <v>245</v>
      </c>
      <c r="C57" s="143">
        <v>0</v>
      </c>
    </row>
    <row r="58" spans="1:3" ht="15">
      <c r="A58" s="13" t="s">
        <v>581</v>
      </c>
      <c r="B58" s="6" t="s">
        <v>245</v>
      </c>
      <c r="C58" s="143">
        <v>0</v>
      </c>
    </row>
    <row r="59" spans="1:3" ht="15">
      <c r="A59" s="13" t="s">
        <v>582</v>
      </c>
      <c r="B59" s="6" t="s">
        <v>245</v>
      </c>
      <c r="C59" s="143">
        <v>0</v>
      </c>
    </row>
    <row r="60" spans="1:3" ht="15">
      <c r="A60" s="13" t="s">
        <v>583</v>
      </c>
      <c r="B60" s="6" t="s">
        <v>245</v>
      </c>
      <c r="C60" s="143">
        <v>0</v>
      </c>
    </row>
    <row r="61" spans="1:3" ht="15">
      <c r="A61" s="13" t="s">
        <v>584</v>
      </c>
      <c r="B61" s="6" t="s">
        <v>245</v>
      </c>
      <c r="C61" s="143">
        <v>0</v>
      </c>
    </row>
    <row r="62" spans="1:3" ht="25.5">
      <c r="A62" s="7" t="s">
        <v>498</v>
      </c>
      <c r="B62" s="8" t="s">
        <v>245</v>
      </c>
      <c r="C62" s="145">
        <f>SUM(C52:C61)</f>
        <v>0</v>
      </c>
    </row>
    <row r="63" spans="1:3" ht="15">
      <c r="A63" s="13" t="s">
        <v>580</v>
      </c>
      <c r="B63" s="6" t="s">
        <v>246</v>
      </c>
      <c r="C63" s="143">
        <v>0</v>
      </c>
    </row>
    <row r="64" spans="1:3" ht="15">
      <c r="A64" s="13" t="s">
        <v>589</v>
      </c>
      <c r="B64" s="6" t="s">
        <v>246</v>
      </c>
      <c r="C64" s="143">
        <v>0</v>
      </c>
    </row>
    <row r="65" spans="1:3" ht="30">
      <c r="A65" s="13" t="s">
        <v>590</v>
      </c>
      <c r="B65" s="6" t="s">
        <v>246</v>
      </c>
      <c r="C65" s="143">
        <v>0</v>
      </c>
    </row>
    <row r="66" spans="1:3" ht="15">
      <c r="A66" s="13" t="s">
        <v>588</v>
      </c>
      <c r="B66" s="6" t="s">
        <v>246</v>
      </c>
      <c r="C66" s="143">
        <v>0</v>
      </c>
    </row>
    <row r="67" spans="1:3" ht="15">
      <c r="A67" s="13" t="s">
        <v>587</v>
      </c>
      <c r="B67" s="6" t="s">
        <v>246</v>
      </c>
      <c r="C67" s="143">
        <v>0</v>
      </c>
    </row>
    <row r="68" spans="1:3" ht="15">
      <c r="A68" s="13" t="s">
        <v>586</v>
      </c>
      <c r="B68" s="6" t="s">
        <v>246</v>
      </c>
      <c r="C68" s="143">
        <v>0</v>
      </c>
    </row>
    <row r="69" spans="1:3" ht="15">
      <c r="A69" s="13" t="s">
        <v>581</v>
      </c>
      <c r="B69" s="6" t="s">
        <v>246</v>
      </c>
      <c r="C69" s="143">
        <v>0</v>
      </c>
    </row>
    <row r="70" spans="1:3" ht="15">
      <c r="A70" s="13" t="s">
        <v>582</v>
      </c>
      <c r="B70" s="6" t="s">
        <v>246</v>
      </c>
      <c r="C70" s="143">
        <v>0</v>
      </c>
    </row>
    <row r="71" spans="1:3" ht="15">
      <c r="A71" s="13" t="s">
        <v>583</v>
      </c>
      <c r="B71" s="6" t="s">
        <v>246</v>
      </c>
      <c r="C71" s="143">
        <v>0</v>
      </c>
    </row>
    <row r="72" spans="1:3" ht="15">
      <c r="A72" s="13" t="s">
        <v>584</v>
      </c>
      <c r="B72" s="6" t="s">
        <v>246</v>
      </c>
      <c r="C72" s="143">
        <v>0</v>
      </c>
    </row>
    <row r="73" spans="1:3" ht="15">
      <c r="A73" s="7" t="s">
        <v>444</v>
      </c>
      <c r="B73" s="8" t="s">
        <v>246</v>
      </c>
      <c r="C73" s="145">
        <f>SUM(C63:C72)</f>
        <v>0</v>
      </c>
    </row>
    <row r="74" spans="1:3" ht="15">
      <c r="A74" s="13" t="s">
        <v>591</v>
      </c>
      <c r="B74" s="5" t="s">
        <v>296</v>
      </c>
      <c r="C74" s="143">
        <v>0</v>
      </c>
    </row>
    <row r="75" spans="1:3" ht="15">
      <c r="A75" s="13" t="s">
        <v>592</v>
      </c>
      <c r="B75" s="5" t="s">
        <v>296</v>
      </c>
      <c r="C75" s="143">
        <v>0</v>
      </c>
    </row>
    <row r="76" spans="1:3" ht="15">
      <c r="A76" s="13" t="s">
        <v>600</v>
      </c>
      <c r="B76" s="5" t="s">
        <v>296</v>
      </c>
      <c r="C76" s="143">
        <v>0</v>
      </c>
    </row>
    <row r="77" spans="1:3" ht="15">
      <c r="A77" s="5" t="s">
        <v>599</v>
      </c>
      <c r="B77" s="5" t="s">
        <v>296</v>
      </c>
      <c r="C77" s="143">
        <v>0</v>
      </c>
    </row>
    <row r="78" spans="1:3" ht="15">
      <c r="A78" s="5" t="s">
        <v>598</v>
      </c>
      <c r="B78" s="5" t="s">
        <v>296</v>
      </c>
      <c r="C78" s="143">
        <v>0</v>
      </c>
    </row>
    <row r="79" spans="1:3" ht="15">
      <c r="A79" s="5" t="s">
        <v>597</v>
      </c>
      <c r="B79" s="5" t="s">
        <v>296</v>
      </c>
      <c r="C79" s="143">
        <v>0</v>
      </c>
    </row>
    <row r="80" spans="1:3" ht="15">
      <c r="A80" s="13" t="s">
        <v>596</v>
      </c>
      <c r="B80" s="5" t="s">
        <v>296</v>
      </c>
      <c r="C80" s="143">
        <v>0</v>
      </c>
    </row>
    <row r="81" spans="1:3" ht="15">
      <c r="A81" s="13" t="s">
        <v>601</v>
      </c>
      <c r="B81" s="5" t="s">
        <v>296</v>
      </c>
      <c r="C81" s="143">
        <v>0</v>
      </c>
    </row>
    <row r="82" spans="1:3" ht="15">
      <c r="A82" s="13" t="s">
        <v>593</v>
      </c>
      <c r="B82" s="5" t="s">
        <v>296</v>
      </c>
      <c r="C82" s="143">
        <v>0</v>
      </c>
    </row>
    <row r="83" spans="1:3" ht="15">
      <c r="A83" s="13" t="s">
        <v>594</v>
      </c>
      <c r="B83" s="5" t="s">
        <v>296</v>
      </c>
      <c r="C83" s="143">
        <v>0</v>
      </c>
    </row>
    <row r="84" spans="1:3" ht="25.5">
      <c r="A84" s="7" t="s">
        <v>514</v>
      </c>
      <c r="B84" s="8" t="s">
        <v>296</v>
      </c>
      <c r="C84" s="145">
        <f>SUM(C74:C83)</f>
        <v>0</v>
      </c>
    </row>
    <row r="85" spans="1:3" ht="15">
      <c r="A85" s="13" t="s">
        <v>591</v>
      </c>
      <c r="B85" s="5" t="s">
        <v>297</v>
      </c>
      <c r="C85" s="143">
        <v>0</v>
      </c>
    </row>
    <row r="86" spans="1:3" ht="15">
      <c r="A86" s="13" t="s">
        <v>592</v>
      </c>
      <c r="B86" s="5" t="s">
        <v>297</v>
      </c>
      <c r="C86" s="143">
        <v>0</v>
      </c>
    </row>
    <row r="87" spans="1:3" ht="15">
      <c r="A87" s="13" t="s">
        <v>600</v>
      </c>
      <c r="B87" s="5" t="s">
        <v>297</v>
      </c>
      <c r="C87" s="143">
        <v>0</v>
      </c>
    </row>
    <row r="88" spans="1:3" ht="15">
      <c r="A88" s="5" t="s">
        <v>599</v>
      </c>
      <c r="B88" s="5" t="s">
        <v>297</v>
      </c>
      <c r="C88" s="143">
        <v>0</v>
      </c>
    </row>
    <row r="89" spans="1:3" ht="15">
      <c r="A89" s="5" t="s">
        <v>598</v>
      </c>
      <c r="B89" s="5" t="s">
        <v>297</v>
      </c>
      <c r="C89" s="143">
        <v>0</v>
      </c>
    </row>
    <row r="90" spans="1:3" ht="15">
      <c r="A90" s="5" t="s">
        <v>597</v>
      </c>
      <c r="B90" s="5" t="s">
        <v>297</v>
      </c>
      <c r="C90" s="143">
        <v>0</v>
      </c>
    </row>
    <row r="91" spans="1:3" ht="15">
      <c r="A91" s="13" t="s">
        <v>596</v>
      </c>
      <c r="B91" s="5" t="s">
        <v>297</v>
      </c>
      <c r="C91" s="143">
        <v>0</v>
      </c>
    </row>
    <row r="92" spans="1:3" ht="15">
      <c r="A92" s="13" t="s">
        <v>595</v>
      </c>
      <c r="B92" s="5" t="s">
        <v>297</v>
      </c>
      <c r="C92" s="143">
        <v>0</v>
      </c>
    </row>
    <row r="93" spans="1:3" ht="15">
      <c r="A93" s="13" t="s">
        <v>593</v>
      </c>
      <c r="B93" s="5" t="s">
        <v>297</v>
      </c>
      <c r="C93" s="143">
        <v>0</v>
      </c>
    </row>
    <row r="94" spans="1:3" ht="15">
      <c r="A94" s="13" t="s">
        <v>594</v>
      </c>
      <c r="B94" s="5" t="s">
        <v>297</v>
      </c>
      <c r="C94" s="143">
        <v>0</v>
      </c>
    </row>
    <row r="95" spans="1:3" ht="15">
      <c r="A95" s="15" t="s">
        <v>515</v>
      </c>
      <c r="B95" s="8" t="s">
        <v>297</v>
      </c>
      <c r="C95" s="145">
        <f>SUM(C85:C94)</f>
        <v>0</v>
      </c>
    </row>
    <row r="96" spans="1:3" ht="15">
      <c r="A96" s="13" t="s">
        <v>591</v>
      </c>
      <c r="B96" s="5" t="s">
        <v>301</v>
      </c>
      <c r="C96" s="143">
        <v>0</v>
      </c>
    </row>
    <row r="97" spans="1:3" ht="15">
      <c r="A97" s="13" t="s">
        <v>592</v>
      </c>
      <c r="B97" s="5" t="s">
        <v>301</v>
      </c>
      <c r="C97" s="143">
        <v>0</v>
      </c>
    </row>
    <row r="98" spans="1:3" ht="15">
      <c r="A98" s="13" t="s">
        <v>600</v>
      </c>
      <c r="B98" s="5" t="s">
        <v>301</v>
      </c>
      <c r="C98" s="143">
        <v>300</v>
      </c>
    </row>
    <row r="99" spans="1:3" ht="15">
      <c r="A99" s="5" t="s">
        <v>599</v>
      </c>
      <c r="B99" s="5" t="s">
        <v>301</v>
      </c>
      <c r="C99" s="143">
        <v>0</v>
      </c>
    </row>
    <row r="100" spans="1:3" ht="15">
      <c r="A100" s="5" t="s">
        <v>598</v>
      </c>
      <c r="B100" s="5" t="s">
        <v>301</v>
      </c>
      <c r="C100" s="143">
        <v>0</v>
      </c>
    </row>
    <row r="101" spans="1:3" ht="15">
      <c r="A101" s="5" t="s">
        <v>597</v>
      </c>
      <c r="B101" s="5" t="s">
        <v>301</v>
      </c>
      <c r="C101" s="143">
        <v>0</v>
      </c>
    </row>
    <row r="102" spans="1:3" ht="15">
      <c r="A102" s="13" t="s">
        <v>596</v>
      </c>
      <c r="B102" s="5" t="s">
        <v>301</v>
      </c>
      <c r="C102" s="143">
        <v>0</v>
      </c>
    </row>
    <row r="103" spans="1:3" ht="15">
      <c r="A103" s="13" t="s">
        <v>601</v>
      </c>
      <c r="B103" s="5" t="s">
        <v>301</v>
      </c>
      <c r="C103" s="143">
        <v>0</v>
      </c>
    </row>
    <row r="104" spans="1:3" ht="15">
      <c r="A104" s="13" t="s">
        <v>593</v>
      </c>
      <c r="B104" s="5" t="s">
        <v>301</v>
      </c>
      <c r="C104" s="143">
        <v>0</v>
      </c>
    </row>
    <row r="105" spans="1:3" ht="15">
      <c r="A105" s="13" t="s">
        <v>594</v>
      </c>
      <c r="B105" s="5" t="s">
        <v>301</v>
      </c>
      <c r="C105" s="143">
        <v>0</v>
      </c>
    </row>
    <row r="106" spans="1:3" ht="25.5">
      <c r="A106" s="7" t="s">
        <v>516</v>
      </c>
      <c r="B106" s="8" t="s">
        <v>301</v>
      </c>
      <c r="C106" s="145">
        <f>SUM(C96:C105)</f>
        <v>300</v>
      </c>
    </row>
    <row r="107" spans="1:3" ht="15">
      <c r="A107" s="13" t="s">
        <v>591</v>
      </c>
      <c r="B107" s="5" t="s">
        <v>302</v>
      </c>
      <c r="C107" s="143">
        <v>0</v>
      </c>
    </row>
    <row r="108" spans="1:3" ht="15">
      <c r="A108" s="13" t="s">
        <v>592</v>
      </c>
      <c r="B108" s="5" t="s">
        <v>302</v>
      </c>
      <c r="C108" s="143">
        <v>0</v>
      </c>
    </row>
    <row r="109" spans="1:3" ht="15">
      <c r="A109" s="13" t="s">
        <v>600</v>
      </c>
      <c r="B109" s="5" t="s">
        <v>302</v>
      </c>
      <c r="C109" s="143">
        <v>0</v>
      </c>
    </row>
    <row r="110" spans="1:3" ht="15">
      <c r="A110" s="5" t="s">
        <v>599</v>
      </c>
      <c r="B110" s="5" t="s">
        <v>302</v>
      </c>
      <c r="C110" s="143">
        <v>0</v>
      </c>
    </row>
    <row r="111" spans="1:3" ht="15">
      <c r="A111" s="5" t="s">
        <v>598</v>
      </c>
      <c r="B111" s="5" t="s">
        <v>302</v>
      </c>
      <c r="C111" s="143">
        <v>0</v>
      </c>
    </row>
    <row r="112" spans="1:3" ht="15">
      <c r="A112" s="5" t="s">
        <v>597</v>
      </c>
      <c r="B112" s="5" t="s">
        <v>302</v>
      </c>
      <c r="C112" s="143">
        <v>0</v>
      </c>
    </row>
    <row r="113" spans="1:3" ht="15">
      <c r="A113" s="13" t="s">
        <v>596</v>
      </c>
      <c r="B113" s="5" t="s">
        <v>302</v>
      </c>
      <c r="C113" s="143">
        <v>0</v>
      </c>
    </row>
    <row r="114" spans="1:3" ht="15">
      <c r="A114" s="13" t="s">
        <v>595</v>
      </c>
      <c r="B114" s="5" t="s">
        <v>302</v>
      </c>
      <c r="C114" s="143">
        <v>0</v>
      </c>
    </row>
    <row r="115" spans="1:3" ht="15">
      <c r="A115" s="13" t="s">
        <v>593</v>
      </c>
      <c r="B115" s="5" t="s">
        <v>302</v>
      </c>
      <c r="C115" s="143">
        <v>0</v>
      </c>
    </row>
    <row r="116" spans="1:3" ht="15">
      <c r="A116" s="13" t="s">
        <v>594</v>
      </c>
      <c r="B116" s="5" t="s">
        <v>302</v>
      </c>
      <c r="C116" s="143">
        <v>0</v>
      </c>
    </row>
    <row r="117" spans="1:3" ht="15">
      <c r="A117" s="15" t="s">
        <v>517</v>
      </c>
      <c r="B117" s="8" t="s">
        <v>302</v>
      </c>
      <c r="C117" s="145">
        <f>SUM(C107:C116)</f>
        <v>0</v>
      </c>
    </row>
  </sheetData>
  <sheetProtection/>
  <mergeCells count="3">
    <mergeCell ref="A3:C3"/>
    <mergeCell ref="A4:C4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3.25" customHeight="1">
      <c r="A1" s="196" t="s">
        <v>8</v>
      </c>
      <c r="B1" s="196"/>
      <c r="C1" s="196"/>
    </row>
    <row r="3" spans="1:3" ht="24" customHeight="1">
      <c r="A3" s="192" t="s">
        <v>522</v>
      </c>
      <c r="B3" s="193"/>
      <c r="C3" s="193"/>
    </row>
    <row r="4" spans="1:3" ht="26.25" customHeight="1">
      <c r="A4" s="195" t="s">
        <v>704</v>
      </c>
      <c r="B4" s="193"/>
      <c r="C4" s="193"/>
    </row>
    <row r="6" spans="1:3" ht="25.5">
      <c r="A6" s="44" t="s">
        <v>613</v>
      </c>
      <c r="B6" s="3" t="s">
        <v>35</v>
      </c>
      <c r="C6" s="94" t="s">
        <v>695</v>
      </c>
    </row>
    <row r="7" spans="1:3" ht="15">
      <c r="A7" s="5" t="s">
        <v>499</v>
      </c>
      <c r="B7" s="5" t="s">
        <v>253</v>
      </c>
      <c r="C7" s="143">
        <v>975</v>
      </c>
    </row>
    <row r="8" spans="1:3" ht="15">
      <c r="A8" s="5" t="s">
        <v>500</v>
      </c>
      <c r="B8" s="5" t="s">
        <v>253</v>
      </c>
      <c r="C8" s="143">
        <v>0</v>
      </c>
    </row>
    <row r="9" spans="1:3" ht="15">
      <c r="A9" s="5" t="s">
        <v>501</v>
      </c>
      <c r="B9" s="5" t="s">
        <v>253</v>
      </c>
      <c r="C9" s="143">
        <v>2500</v>
      </c>
    </row>
    <row r="10" spans="1:3" ht="15">
      <c r="A10" s="5" t="s">
        <v>502</v>
      </c>
      <c r="B10" s="5" t="s">
        <v>253</v>
      </c>
      <c r="C10" s="143">
        <v>0</v>
      </c>
    </row>
    <row r="11" spans="1:3" ht="15">
      <c r="A11" s="7" t="s">
        <v>449</v>
      </c>
      <c r="B11" s="8" t="s">
        <v>253</v>
      </c>
      <c r="C11" s="144">
        <f>SUM(C7:C10)</f>
        <v>3475</v>
      </c>
    </row>
    <row r="12" spans="1:3" ht="15">
      <c r="A12" s="7" t="s">
        <v>450</v>
      </c>
      <c r="B12" s="8" t="s">
        <v>254</v>
      </c>
      <c r="C12" s="144">
        <v>12000</v>
      </c>
    </row>
    <row r="13" spans="1:3" ht="27">
      <c r="A13" s="56" t="s">
        <v>255</v>
      </c>
      <c r="B13" s="56" t="s">
        <v>254</v>
      </c>
      <c r="C13" s="143">
        <v>12000</v>
      </c>
    </row>
    <row r="14" spans="1:3" ht="27">
      <c r="A14" s="56" t="s">
        <v>256</v>
      </c>
      <c r="B14" s="56" t="s">
        <v>254</v>
      </c>
      <c r="C14" s="143">
        <v>0</v>
      </c>
    </row>
    <row r="15" spans="1:3" ht="15">
      <c r="A15" s="7" t="s">
        <v>452</v>
      </c>
      <c r="B15" s="8" t="s">
        <v>260</v>
      </c>
      <c r="C15" s="144">
        <v>3000</v>
      </c>
    </row>
    <row r="16" spans="1:3" ht="27">
      <c r="A16" s="56" t="s">
        <v>261</v>
      </c>
      <c r="B16" s="56" t="s">
        <v>260</v>
      </c>
      <c r="C16" s="143"/>
    </row>
    <row r="17" spans="1:3" ht="27">
      <c r="A17" s="56" t="s">
        <v>262</v>
      </c>
      <c r="B17" s="56" t="s">
        <v>260</v>
      </c>
      <c r="C17" s="143">
        <v>3000</v>
      </c>
    </row>
    <row r="18" spans="1:3" ht="15">
      <c r="A18" s="56" t="s">
        <v>263</v>
      </c>
      <c r="B18" s="56" t="s">
        <v>260</v>
      </c>
      <c r="C18" s="143">
        <v>0</v>
      </c>
    </row>
    <row r="19" spans="1:3" ht="15">
      <c r="A19" s="56" t="s">
        <v>264</v>
      </c>
      <c r="B19" s="56" t="s">
        <v>260</v>
      </c>
      <c r="C19" s="143">
        <v>0</v>
      </c>
    </row>
    <row r="20" spans="1:3" ht="15">
      <c r="A20" s="7" t="s">
        <v>503</v>
      </c>
      <c r="B20" s="8" t="s">
        <v>265</v>
      </c>
      <c r="C20" s="144">
        <v>60</v>
      </c>
    </row>
    <row r="21" spans="1:3" ht="15">
      <c r="A21" s="56" t="s">
        <v>266</v>
      </c>
      <c r="B21" s="56" t="s">
        <v>265</v>
      </c>
      <c r="C21" s="143"/>
    </row>
    <row r="22" spans="1:3" ht="15">
      <c r="A22" s="56" t="s">
        <v>267</v>
      </c>
      <c r="B22" s="56" t="s">
        <v>265</v>
      </c>
      <c r="C22" s="143">
        <v>60</v>
      </c>
    </row>
    <row r="23" spans="1:3" ht="15">
      <c r="A23" s="7" t="s">
        <v>482</v>
      </c>
      <c r="B23" s="8" t="s">
        <v>268</v>
      </c>
      <c r="C23" s="144">
        <v>0</v>
      </c>
    </row>
    <row r="24" spans="1:3" ht="15">
      <c r="A24" s="5" t="s">
        <v>504</v>
      </c>
      <c r="B24" s="5" t="s">
        <v>269</v>
      </c>
      <c r="C24" s="143">
        <v>0</v>
      </c>
    </row>
    <row r="25" spans="1:3" ht="15">
      <c r="A25" s="5" t="s">
        <v>505</v>
      </c>
      <c r="B25" s="5" t="s">
        <v>269</v>
      </c>
      <c r="C25" s="143">
        <v>0</v>
      </c>
    </row>
    <row r="26" spans="1:3" ht="15">
      <c r="A26" s="5" t="s">
        <v>506</v>
      </c>
      <c r="B26" s="5" t="s">
        <v>269</v>
      </c>
      <c r="C26" s="143">
        <v>0</v>
      </c>
    </row>
    <row r="27" spans="1:3" ht="15">
      <c r="A27" s="5" t="s">
        <v>507</v>
      </c>
      <c r="B27" s="5" t="s">
        <v>269</v>
      </c>
      <c r="C27" s="143">
        <v>0</v>
      </c>
    </row>
    <row r="28" spans="1:3" ht="15">
      <c r="A28" s="5" t="s">
        <v>508</v>
      </c>
      <c r="B28" s="5" t="s">
        <v>269</v>
      </c>
      <c r="C28" s="143">
        <v>0</v>
      </c>
    </row>
    <row r="29" spans="1:3" ht="15">
      <c r="A29" s="5" t="s">
        <v>509</v>
      </c>
      <c r="B29" s="5" t="s">
        <v>269</v>
      </c>
      <c r="C29" s="143">
        <v>0</v>
      </c>
    </row>
    <row r="30" spans="1:3" ht="15">
      <c r="A30" s="5" t="s">
        <v>510</v>
      </c>
      <c r="B30" s="5" t="s">
        <v>269</v>
      </c>
      <c r="C30" s="143">
        <v>0</v>
      </c>
    </row>
    <row r="31" spans="1:3" ht="15">
      <c r="A31" s="5" t="s">
        <v>511</v>
      </c>
      <c r="B31" s="5" t="s">
        <v>269</v>
      </c>
      <c r="C31" s="143">
        <v>0</v>
      </c>
    </row>
    <row r="32" spans="1:3" ht="45">
      <c r="A32" s="5" t="s">
        <v>512</v>
      </c>
      <c r="B32" s="5" t="s">
        <v>269</v>
      </c>
      <c r="C32" s="143">
        <v>0</v>
      </c>
    </row>
    <row r="33" spans="1:3" ht="15">
      <c r="A33" s="5" t="s">
        <v>513</v>
      </c>
      <c r="B33" s="5" t="s">
        <v>269</v>
      </c>
      <c r="C33" s="143">
        <v>200</v>
      </c>
    </row>
    <row r="34" spans="1:3" ht="15">
      <c r="A34" s="7" t="s">
        <v>454</v>
      </c>
      <c r="B34" s="8" t="s">
        <v>269</v>
      </c>
      <c r="C34" s="144">
        <f>SUM(C24:C33)</f>
        <v>200</v>
      </c>
    </row>
  </sheetData>
  <sheetProtection/>
  <mergeCells count="3">
    <mergeCell ref="A3:C3"/>
    <mergeCell ref="A4:C4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73"/>
  <sheetViews>
    <sheetView tabSelected="1" zoomScale="50" zoomScaleNormal="50" zoomScalePageLayoutView="0" workbookViewId="0" topLeftCell="A1">
      <selection activeCell="A3" sqref="A3:F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34.5" customHeight="1">
      <c r="A1" s="196" t="s">
        <v>741</v>
      </c>
      <c r="B1" s="196"/>
      <c r="C1" s="196"/>
      <c r="D1" s="196"/>
      <c r="E1" s="196"/>
      <c r="F1" s="196"/>
    </row>
    <row r="3" spans="1:6" ht="21" customHeight="1">
      <c r="A3" s="192" t="s">
        <v>751</v>
      </c>
      <c r="B3" s="193"/>
      <c r="C3" s="193"/>
      <c r="D3" s="193"/>
      <c r="E3" s="193"/>
      <c r="F3" s="194"/>
    </row>
    <row r="4" spans="1:6" ht="18.75" customHeight="1">
      <c r="A4" s="195" t="s">
        <v>524</v>
      </c>
      <c r="B4" s="193"/>
      <c r="C4" s="193"/>
      <c r="D4" s="193"/>
      <c r="E4" s="193"/>
      <c r="F4" s="194"/>
    </row>
    <row r="5" spans="1:9" ht="18">
      <c r="A5" s="51"/>
      <c r="I5" t="s">
        <v>750</v>
      </c>
    </row>
    <row r="6" ht="15">
      <c r="A6" s="4" t="s">
        <v>641</v>
      </c>
    </row>
    <row r="7" spans="1:6" ht="45">
      <c r="A7" s="2" t="s">
        <v>34</v>
      </c>
      <c r="B7" s="3" t="s">
        <v>35</v>
      </c>
      <c r="C7" s="64" t="s">
        <v>556</v>
      </c>
      <c r="D7" s="64" t="s">
        <v>557</v>
      </c>
      <c r="E7" s="64" t="s">
        <v>558</v>
      </c>
      <c r="F7" s="116" t="s">
        <v>692</v>
      </c>
    </row>
    <row r="8" spans="1:6" ht="15">
      <c r="A8" s="29" t="s">
        <v>36</v>
      </c>
      <c r="B8" s="30" t="s">
        <v>37</v>
      </c>
      <c r="C8" s="143">
        <v>17813</v>
      </c>
      <c r="D8" s="143">
        <v>318</v>
      </c>
      <c r="E8" s="143">
        <v>0</v>
      </c>
      <c r="F8" s="143">
        <f aca="true" t="shared" si="0" ref="F8:F14">SUM(C8:E8)</f>
        <v>18131</v>
      </c>
    </row>
    <row r="9" spans="1:6" ht="15">
      <c r="A9" s="29" t="s">
        <v>38</v>
      </c>
      <c r="B9" s="31" t="s">
        <v>39</v>
      </c>
      <c r="C9" s="143">
        <v>0</v>
      </c>
      <c r="D9" s="143">
        <v>0</v>
      </c>
      <c r="E9" s="143">
        <v>0</v>
      </c>
      <c r="F9" s="143">
        <f t="shared" si="0"/>
        <v>0</v>
      </c>
    </row>
    <row r="10" spans="1:6" ht="15">
      <c r="A10" s="29" t="s">
        <v>40</v>
      </c>
      <c r="B10" s="31" t="s">
        <v>41</v>
      </c>
      <c r="C10" s="143">
        <v>0</v>
      </c>
      <c r="D10" s="143">
        <v>0</v>
      </c>
      <c r="E10" s="143">
        <v>0</v>
      </c>
      <c r="F10" s="143">
        <f t="shared" si="0"/>
        <v>0</v>
      </c>
    </row>
    <row r="11" spans="1:6" ht="15">
      <c r="A11" s="32" t="s">
        <v>42</v>
      </c>
      <c r="B11" s="31" t="s">
        <v>43</v>
      </c>
      <c r="C11" s="143">
        <v>0</v>
      </c>
      <c r="D11" s="143">
        <v>0</v>
      </c>
      <c r="E11" s="143">
        <v>0</v>
      </c>
      <c r="F11" s="143">
        <f t="shared" si="0"/>
        <v>0</v>
      </c>
    </row>
    <row r="12" spans="1:6" ht="15">
      <c r="A12" s="32" t="s">
        <v>44</v>
      </c>
      <c r="B12" s="31" t="s">
        <v>45</v>
      </c>
      <c r="C12" s="143">
        <v>0</v>
      </c>
      <c r="D12" s="143">
        <v>0</v>
      </c>
      <c r="E12" s="143">
        <v>0</v>
      </c>
      <c r="F12" s="143">
        <f t="shared" si="0"/>
        <v>0</v>
      </c>
    </row>
    <row r="13" spans="1:6" ht="15">
      <c r="A13" s="32" t="s">
        <v>46</v>
      </c>
      <c r="B13" s="31" t="s">
        <v>47</v>
      </c>
      <c r="C13" s="143">
        <v>0</v>
      </c>
      <c r="D13" s="143">
        <v>0</v>
      </c>
      <c r="E13" s="143">
        <v>0</v>
      </c>
      <c r="F13" s="143">
        <f t="shared" si="0"/>
        <v>0</v>
      </c>
    </row>
    <row r="14" spans="1:6" ht="15">
      <c r="A14" s="32" t="s">
        <v>48</v>
      </c>
      <c r="B14" s="31" t="s">
        <v>49</v>
      </c>
      <c r="C14" s="143">
        <v>1000</v>
      </c>
      <c r="D14" s="143">
        <v>0</v>
      </c>
      <c r="E14" s="143">
        <v>0</v>
      </c>
      <c r="F14" s="143">
        <f t="shared" si="0"/>
        <v>1000</v>
      </c>
    </row>
    <row r="15" spans="1:6" ht="15">
      <c r="A15" s="32" t="s">
        <v>50</v>
      </c>
      <c r="B15" s="31" t="s">
        <v>51</v>
      </c>
      <c r="C15" s="143">
        <v>0</v>
      </c>
      <c r="D15" s="143">
        <v>0</v>
      </c>
      <c r="E15" s="143">
        <v>0</v>
      </c>
      <c r="F15" s="143">
        <f aca="true" t="shared" si="1" ref="F15:F78">SUM(C15:E15)</f>
        <v>0</v>
      </c>
    </row>
    <row r="16" spans="1:6" ht="15">
      <c r="A16" s="5" t="s">
        <v>52</v>
      </c>
      <c r="B16" s="31" t="s">
        <v>53</v>
      </c>
      <c r="C16" s="143">
        <v>126</v>
      </c>
      <c r="D16" s="143">
        <v>0</v>
      </c>
      <c r="E16" s="143">
        <v>0</v>
      </c>
      <c r="F16" s="143">
        <f t="shared" si="1"/>
        <v>126</v>
      </c>
    </row>
    <row r="17" spans="1:6" ht="15">
      <c r="A17" s="5" t="s">
        <v>54</v>
      </c>
      <c r="B17" s="31" t="s">
        <v>55</v>
      </c>
      <c r="C17" s="143">
        <v>848</v>
      </c>
      <c r="D17" s="143">
        <v>0</v>
      </c>
      <c r="E17" s="143">
        <v>0</v>
      </c>
      <c r="F17" s="143">
        <f t="shared" si="1"/>
        <v>848</v>
      </c>
    </row>
    <row r="18" spans="1:6" ht="15">
      <c r="A18" s="5" t="s">
        <v>56</v>
      </c>
      <c r="B18" s="31" t="s">
        <v>57</v>
      </c>
      <c r="C18" s="143">
        <v>0</v>
      </c>
      <c r="D18" s="143">
        <v>0</v>
      </c>
      <c r="E18" s="143">
        <v>0</v>
      </c>
      <c r="F18" s="143">
        <f t="shared" si="1"/>
        <v>0</v>
      </c>
    </row>
    <row r="19" spans="1:6" ht="15">
      <c r="A19" s="5" t="s">
        <v>58</v>
      </c>
      <c r="B19" s="31" t="s">
        <v>59</v>
      </c>
      <c r="C19" s="143">
        <v>0</v>
      </c>
      <c r="D19" s="143">
        <v>0</v>
      </c>
      <c r="E19" s="143">
        <v>0</v>
      </c>
      <c r="F19" s="143">
        <f t="shared" si="1"/>
        <v>0</v>
      </c>
    </row>
    <row r="20" spans="1:6" ht="15">
      <c r="A20" s="5" t="s">
        <v>405</v>
      </c>
      <c r="B20" s="31" t="s">
        <v>60</v>
      </c>
      <c r="C20" s="143">
        <v>70</v>
      </c>
      <c r="D20" s="143">
        <v>0</v>
      </c>
      <c r="E20" s="143">
        <v>0</v>
      </c>
      <c r="F20" s="143">
        <f t="shared" si="1"/>
        <v>70</v>
      </c>
    </row>
    <row r="21" spans="1:6" ht="15">
      <c r="A21" s="33" t="s">
        <v>342</v>
      </c>
      <c r="B21" s="34" t="s">
        <v>61</v>
      </c>
      <c r="C21" s="144">
        <f>SUM(C8:C20)</f>
        <v>19857</v>
      </c>
      <c r="D21" s="144">
        <f>SUM(D8:D20)</f>
        <v>318</v>
      </c>
      <c r="E21" s="143">
        <v>0</v>
      </c>
      <c r="F21" s="144">
        <f t="shared" si="1"/>
        <v>20175</v>
      </c>
    </row>
    <row r="22" spans="1:6" ht="15">
      <c r="A22" s="5" t="s">
        <v>62</v>
      </c>
      <c r="B22" s="31" t="s">
        <v>63</v>
      </c>
      <c r="C22" s="143">
        <v>1440</v>
      </c>
      <c r="D22" s="143">
        <v>0</v>
      </c>
      <c r="E22" s="143">
        <v>0</v>
      </c>
      <c r="F22" s="143">
        <f t="shared" si="1"/>
        <v>1440</v>
      </c>
    </row>
    <row r="23" spans="1:6" ht="15">
      <c r="A23" s="5" t="s">
        <v>64</v>
      </c>
      <c r="B23" s="31" t="s">
        <v>65</v>
      </c>
      <c r="C23" s="143">
        <v>0</v>
      </c>
      <c r="D23" s="143">
        <v>0</v>
      </c>
      <c r="E23" s="143">
        <v>0</v>
      </c>
      <c r="F23" s="143">
        <f t="shared" si="1"/>
        <v>0</v>
      </c>
    </row>
    <row r="24" spans="1:6" ht="15">
      <c r="A24" s="6" t="s">
        <v>66</v>
      </c>
      <c r="B24" s="31" t="s">
        <v>67</v>
      </c>
      <c r="C24" s="143">
        <v>360</v>
      </c>
      <c r="D24" s="143">
        <v>0</v>
      </c>
      <c r="E24" s="143">
        <v>0</v>
      </c>
      <c r="F24" s="143">
        <f t="shared" si="1"/>
        <v>360</v>
      </c>
    </row>
    <row r="25" spans="1:6" ht="15">
      <c r="A25" s="7" t="s">
        <v>343</v>
      </c>
      <c r="B25" s="34" t="s">
        <v>68</v>
      </c>
      <c r="C25" s="144">
        <f>SUM(C22:C24)</f>
        <v>1800</v>
      </c>
      <c r="D25" s="144">
        <f>SUM(D22:D24)</f>
        <v>0</v>
      </c>
      <c r="E25" s="143">
        <v>0</v>
      </c>
      <c r="F25" s="144">
        <f t="shared" si="1"/>
        <v>1800</v>
      </c>
    </row>
    <row r="26" spans="1:6" ht="15">
      <c r="A26" s="54" t="s">
        <v>435</v>
      </c>
      <c r="B26" s="55" t="s">
        <v>69</v>
      </c>
      <c r="C26" s="144">
        <f>C21+C25</f>
        <v>21657</v>
      </c>
      <c r="D26" s="144">
        <f>D21+D25</f>
        <v>318</v>
      </c>
      <c r="E26" s="143">
        <v>0</v>
      </c>
      <c r="F26" s="144">
        <f t="shared" si="1"/>
        <v>21975</v>
      </c>
    </row>
    <row r="27" spans="1:6" ht="15">
      <c r="A27" s="40" t="s">
        <v>406</v>
      </c>
      <c r="B27" s="55" t="s">
        <v>70</v>
      </c>
      <c r="C27" s="144">
        <v>5130</v>
      </c>
      <c r="D27" s="144">
        <v>86</v>
      </c>
      <c r="E27" s="144">
        <v>0</v>
      </c>
      <c r="F27" s="144">
        <f t="shared" si="1"/>
        <v>5216</v>
      </c>
    </row>
    <row r="28" spans="1:6" ht="15">
      <c r="A28" s="5" t="s">
        <v>71</v>
      </c>
      <c r="B28" s="31" t="s">
        <v>72</v>
      </c>
      <c r="C28" s="143">
        <v>91</v>
      </c>
      <c r="D28" s="143">
        <v>0</v>
      </c>
      <c r="E28" s="143">
        <v>0</v>
      </c>
      <c r="F28" s="143">
        <f t="shared" si="1"/>
        <v>91</v>
      </c>
    </row>
    <row r="29" spans="1:6" ht="15">
      <c r="A29" s="5" t="s">
        <v>73</v>
      </c>
      <c r="B29" s="31" t="s">
        <v>74</v>
      </c>
      <c r="C29" s="143">
        <v>2350</v>
      </c>
      <c r="D29" s="143">
        <v>0</v>
      </c>
      <c r="E29" s="143">
        <v>0</v>
      </c>
      <c r="F29" s="143">
        <f t="shared" si="1"/>
        <v>2350</v>
      </c>
    </row>
    <row r="30" spans="1:6" ht="15">
      <c r="A30" s="5" t="s">
        <v>75</v>
      </c>
      <c r="B30" s="31" t="s">
        <v>76</v>
      </c>
      <c r="C30" s="143">
        <v>0</v>
      </c>
      <c r="D30" s="143">
        <v>0</v>
      </c>
      <c r="E30" s="143">
        <v>0</v>
      </c>
      <c r="F30" s="143">
        <f t="shared" si="1"/>
        <v>0</v>
      </c>
    </row>
    <row r="31" spans="1:6" ht="15">
      <c r="A31" s="7" t="s">
        <v>344</v>
      </c>
      <c r="B31" s="34" t="s">
        <v>77</v>
      </c>
      <c r="C31" s="144">
        <f>SUM(C28:C30)</f>
        <v>2441</v>
      </c>
      <c r="D31" s="144">
        <f>SUM(D28:D30)</f>
        <v>0</v>
      </c>
      <c r="E31" s="144">
        <v>0</v>
      </c>
      <c r="F31" s="144">
        <f t="shared" si="1"/>
        <v>2441</v>
      </c>
    </row>
    <row r="32" spans="1:6" ht="15">
      <c r="A32" s="5" t="s">
        <v>78</v>
      </c>
      <c r="B32" s="31" t="s">
        <v>79</v>
      </c>
      <c r="C32" s="143">
        <v>240</v>
      </c>
      <c r="D32" s="143">
        <v>0</v>
      </c>
      <c r="E32" s="143">
        <v>0</v>
      </c>
      <c r="F32" s="143">
        <f t="shared" si="1"/>
        <v>240</v>
      </c>
    </row>
    <row r="33" spans="1:6" ht="15">
      <c r="A33" s="5" t="s">
        <v>80</v>
      </c>
      <c r="B33" s="31" t="s">
        <v>81</v>
      </c>
      <c r="C33" s="143">
        <v>152</v>
      </c>
      <c r="D33" s="143">
        <v>0</v>
      </c>
      <c r="E33" s="143">
        <v>0</v>
      </c>
      <c r="F33" s="143">
        <f t="shared" si="1"/>
        <v>152</v>
      </c>
    </row>
    <row r="34" spans="1:6" ht="15" customHeight="1">
      <c r="A34" s="7" t="s">
        <v>436</v>
      </c>
      <c r="B34" s="34" t="s">
        <v>82</v>
      </c>
      <c r="C34" s="144">
        <f>SUM(C32:C33)</f>
        <v>392</v>
      </c>
      <c r="D34" s="144">
        <f>SUM(D32:D33)</f>
        <v>0</v>
      </c>
      <c r="E34" s="144">
        <v>0</v>
      </c>
      <c r="F34" s="144">
        <f t="shared" si="1"/>
        <v>392</v>
      </c>
    </row>
    <row r="35" spans="1:6" ht="15">
      <c r="A35" s="5" t="s">
        <v>83</v>
      </c>
      <c r="B35" s="31" t="s">
        <v>84</v>
      </c>
      <c r="C35" s="143">
        <v>4690</v>
      </c>
      <c r="D35" s="143">
        <v>0</v>
      </c>
      <c r="E35" s="143">
        <v>0</v>
      </c>
      <c r="F35" s="143">
        <f t="shared" si="1"/>
        <v>4690</v>
      </c>
    </row>
    <row r="36" spans="1:6" ht="15">
      <c r="A36" s="5" t="s">
        <v>85</v>
      </c>
      <c r="B36" s="31" t="s">
        <v>86</v>
      </c>
      <c r="C36" s="143">
        <v>0</v>
      </c>
      <c r="D36" s="143">
        <v>0</v>
      </c>
      <c r="E36" s="143">
        <v>0</v>
      </c>
      <c r="F36" s="143">
        <f t="shared" si="1"/>
        <v>0</v>
      </c>
    </row>
    <row r="37" spans="1:6" ht="15">
      <c r="A37" s="5" t="s">
        <v>407</v>
      </c>
      <c r="B37" s="31" t="s">
        <v>87</v>
      </c>
      <c r="C37" s="143">
        <v>0</v>
      </c>
      <c r="D37" s="143">
        <v>0</v>
      </c>
      <c r="E37" s="143">
        <v>0</v>
      </c>
      <c r="F37" s="143">
        <f t="shared" si="1"/>
        <v>0</v>
      </c>
    </row>
    <row r="38" spans="1:6" ht="15">
      <c r="A38" s="5" t="s">
        <v>88</v>
      </c>
      <c r="B38" s="31" t="s">
        <v>89</v>
      </c>
      <c r="C38" s="143">
        <v>2498</v>
      </c>
      <c r="D38" s="143">
        <v>0</v>
      </c>
      <c r="E38" s="143">
        <v>0</v>
      </c>
      <c r="F38" s="143">
        <f t="shared" si="1"/>
        <v>2498</v>
      </c>
    </row>
    <row r="39" spans="1:6" ht="15">
      <c r="A39" s="10" t="s">
        <v>408</v>
      </c>
      <c r="B39" s="31" t="s">
        <v>90</v>
      </c>
      <c r="C39" s="143">
        <v>1590</v>
      </c>
      <c r="D39" s="143">
        <v>0</v>
      </c>
      <c r="E39" s="143">
        <v>0</v>
      </c>
      <c r="F39" s="143">
        <f t="shared" si="1"/>
        <v>1590</v>
      </c>
    </row>
    <row r="40" spans="1:6" ht="15">
      <c r="A40" s="6" t="s">
        <v>91</v>
      </c>
      <c r="B40" s="31" t="s">
        <v>92</v>
      </c>
      <c r="C40" s="143">
        <v>0</v>
      </c>
      <c r="D40" s="143">
        <v>6268</v>
      </c>
      <c r="E40" s="143">
        <v>0</v>
      </c>
      <c r="F40" s="143">
        <f t="shared" si="1"/>
        <v>6268</v>
      </c>
    </row>
    <row r="41" spans="1:6" ht="15">
      <c r="A41" s="5" t="s">
        <v>409</v>
      </c>
      <c r="B41" s="31" t="s">
        <v>93</v>
      </c>
      <c r="C41" s="143">
        <v>2730</v>
      </c>
      <c r="D41" s="143">
        <v>0</v>
      </c>
      <c r="E41" s="143">
        <v>0</v>
      </c>
      <c r="F41" s="143">
        <f t="shared" si="1"/>
        <v>2730</v>
      </c>
    </row>
    <row r="42" spans="1:6" ht="15">
      <c r="A42" s="7" t="s">
        <v>345</v>
      </c>
      <c r="B42" s="34" t="s">
        <v>94</v>
      </c>
      <c r="C42" s="144">
        <f>SUM(C35:C41)</f>
        <v>11508</v>
      </c>
      <c r="D42" s="144">
        <f>SUM(D35:D41)</f>
        <v>6268</v>
      </c>
      <c r="E42" s="144">
        <v>0</v>
      </c>
      <c r="F42" s="144">
        <f t="shared" si="1"/>
        <v>17776</v>
      </c>
    </row>
    <row r="43" spans="1:6" ht="15">
      <c r="A43" s="5" t="s">
        <v>95</v>
      </c>
      <c r="B43" s="31" t="s">
        <v>96</v>
      </c>
      <c r="C43" s="143">
        <v>50</v>
      </c>
      <c r="D43" s="143">
        <v>0</v>
      </c>
      <c r="E43" s="143">
        <v>0</v>
      </c>
      <c r="F43" s="143">
        <f t="shared" si="1"/>
        <v>50</v>
      </c>
    </row>
    <row r="44" spans="1:6" ht="15">
      <c r="A44" s="5" t="s">
        <v>97</v>
      </c>
      <c r="B44" s="31" t="s">
        <v>98</v>
      </c>
      <c r="C44" s="143">
        <v>20</v>
      </c>
      <c r="D44" s="143">
        <v>0</v>
      </c>
      <c r="E44" s="143">
        <v>0</v>
      </c>
      <c r="F44" s="143">
        <f t="shared" si="1"/>
        <v>20</v>
      </c>
    </row>
    <row r="45" spans="1:6" ht="15">
      <c r="A45" s="7" t="s">
        <v>346</v>
      </c>
      <c r="B45" s="34" t="s">
        <v>99</v>
      </c>
      <c r="C45" s="144">
        <f>SUM(C43:C44)</f>
        <v>70</v>
      </c>
      <c r="D45" s="144">
        <f>SUM(D43:D44)</f>
        <v>0</v>
      </c>
      <c r="E45" s="144">
        <v>0</v>
      </c>
      <c r="F45" s="144">
        <f t="shared" si="1"/>
        <v>70</v>
      </c>
    </row>
    <row r="46" spans="1:6" ht="15">
      <c r="A46" s="5" t="s">
        <v>100</v>
      </c>
      <c r="B46" s="31" t="s">
        <v>101</v>
      </c>
      <c r="C46" s="143">
        <v>3995</v>
      </c>
      <c r="D46" s="143">
        <v>1692</v>
      </c>
      <c r="E46" s="143">
        <v>0</v>
      </c>
      <c r="F46" s="143">
        <f t="shared" si="1"/>
        <v>5687</v>
      </c>
    </row>
    <row r="47" spans="1:6" ht="15">
      <c r="A47" s="5" t="s">
        <v>102</v>
      </c>
      <c r="B47" s="31" t="s">
        <v>103</v>
      </c>
      <c r="C47" s="143">
        <v>0</v>
      </c>
      <c r="D47" s="143">
        <v>0</v>
      </c>
      <c r="E47" s="143">
        <v>0</v>
      </c>
      <c r="F47" s="143">
        <f t="shared" si="1"/>
        <v>0</v>
      </c>
    </row>
    <row r="48" spans="1:6" ht="15">
      <c r="A48" s="5" t="s">
        <v>410</v>
      </c>
      <c r="B48" s="31" t="s">
        <v>104</v>
      </c>
      <c r="C48" s="143">
        <v>0</v>
      </c>
      <c r="D48" s="143">
        <v>0</v>
      </c>
      <c r="E48" s="143">
        <v>0</v>
      </c>
      <c r="F48" s="143">
        <f t="shared" si="1"/>
        <v>0</v>
      </c>
    </row>
    <row r="49" spans="1:6" ht="15">
      <c r="A49" s="5" t="s">
        <v>411</v>
      </c>
      <c r="B49" s="31" t="s">
        <v>105</v>
      </c>
      <c r="C49" s="143">
        <v>0</v>
      </c>
      <c r="D49" s="143">
        <v>0</v>
      </c>
      <c r="E49" s="143">
        <v>0</v>
      </c>
      <c r="F49" s="143">
        <f t="shared" si="1"/>
        <v>0</v>
      </c>
    </row>
    <row r="50" spans="1:6" ht="15">
      <c r="A50" s="5" t="s">
        <v>106</v>
      </c>
      <c r="B50" s="31" t="s">
        <v>107</v>
      </c>
      <c r="C50" s="143">
        <v>6070</v>
      </c>
      <c r="D50" s="143">
        <v>0</v>
      </c>
      <c r="E50" s="143">
        <v>0</v>
      </c>
      <c r="F50" s="143">
        <f t="shared" si="1"/>
        <v>6070</v>
      </c>
    </row>
    <row r="51" spans="1:6" ht="15">
      <c r="A51" s="7" t="s">
        <v>347</v>
      </c>
      <c r="B51" s="34" t="s">
        <v>108</v>
      </c>
      <c r="C51" s="145">
        <f>SUM(C46:C50)</f>
        <v>10065</v>
      </c>
      <c r="D51" s="145">
        <f>SUM(D46:D50)</f>
        <v>1692</v>
      </c>
      <c r="E51" s="145">
        <v>0</v>
      </c>
      <c r="F51" s="145">
        <f t="shared" si="1"/>
        <v>11757</v>
      </c>
    </row>
    <row r="52" spans="1:6" ht="15">
      <c r="A52" s="40" t="s">
        <v>348</v>
      </c>
      <c r="B52" s="55" t="s">
        <v>109</v>
      </c>
      <c r="C52" s="145">
        <f>C31+C34+C42+C45+C51</f>
        <v>24476</v>
      </c>
      <c r="D52" s="145">
        <f>D31+D34+D42+D45+D51</f>
        <v>7960</v>
      </c>
      <c r="E52" s="145">
        <v>0</v>
      </c>
      <c r="F52" s="145">
        <f t="shared" si="1"/>
        <v>32436</v>
      </c>
    </row>
    <row r="53" spans="1:6" ht="15">
      <c r="A53" s="13" t="s">
        <v>110</v>
      </c>
      <c r="B53" s="31" t="s">
        <v>111</v>
      </c>
      <c r="C53" s="143">
        <v>0</v>
      </c>
      <c r="D53" s="143">
        <v>0</v>
      </c>
      <c r="E53" s="143">
        <v>0</v>
      </c>
      <c r="F53" s="143">
        <f t="shared" si="1"/>
        <v>0</v>
      </c>
    </row>
    <row r="54" spans="1:6" ht="15">
      <c r="A54" s="13" t="s">
        <v>349</v>
      </c>
      <c r="B54" s="31" t="s">
        <v>112</v>
      </c>
      <c r="C54" s="143">
        <v>698</v>
      </c>
      <c r="D54" s="143">
        <v>0</v>
      </c>
      <c r="E54" s="143">
        <v>0</v>
      </c>
      <c r="F54" s="143">
        <f t="shared" si="1"/>
        <v>698</v>
      </c>
    </row>
    <row r="55" spans="1:6" ht="15">
      <c r="A55" s="17" t="s">
        <v>412</v>
      </c>
      <c r="B55" s="31" t="s">
        <v>113</v>
      </c>
      <c r="C55" s="143">
        <v>0</v>
      </c>
      <c r="D55" s="143">
        <v>0</v>
      </c>
      <c r="E55" s="143">
        <v>0</v>
      </c>
      <c r="F55" s="143">
        <f t="shared" si="1"/>
        <v>0</v>
      </c>
    </row>
    <row r="56" spans="1:6" ht="15">
      <c r="A56" s="17" t="s">
        <v>413</v>
      </c>
      <c r="B56" s="31" t="s">
        <v>114</v>
      </c>
      <c r="C56" s="143">
        <v>0</v>
      </c>
      <c r="D56" s="143">
        <v>0</v>
      </c>
      <c r="E56" s="143">
        <v>0</v>
      </c>
      <c r="F56" s="143">
        <f t="shared" si="1"/>
        <v>0</v>
      </c>
    </row>
    <row r="57" spans="1:6" ht="15">
      <c r="A57" s="17" t="s">
        <v>414</v>
      </c>
      <c r="B57" s="31" t="s">
        <v>115</v>
      </c>
      <c r="C57" s="143">
        <v>1900</v>
      </c>
      <c r="D57" s="143">
        <v>0</v>
      </c>
      <c r="E57" s="143">
        <v>0</v>
      </c>
      <c r="F57" s="143">
        <f t="shared" si="1"/>
        <v>1900</v>
      </c>
    </row>
    <row r="58" spans="1:6" ht="15">
      <c r="A58" s="13" t="s">
        <v>415</v>
      </c>
      <c r="B58" s="31" t="s">
        <v>116</v>
      </c>
      <c r="C58" s="143">
        <v>900</v>
      </c>
      <c r="D58" s="143">
        <v>0</v>
      </c>
      <c r="E58" s="143">
        <v>0</v>
      </c>
      <c r="F58" s="143">
        <f t="shared" si="1"/>
        <v>900</v>
      </c>
    </row>
    <row r="59" spans="1:6" ht="15">
      <c r="A59" s="13" t="s">
        <v>416</v>
      </c>
      <c r="B59" s="31" t="s">
        <v>117</v>
      </c>
      <c r="C59" s="143">
        <v>0</v>
      </c>
      <c r="D59" s="143">
        <v>0</v>
      </c>
      <c r="E59" s="143">
        <v>0</v>
      </c>
      <c r="F59" s="143">
        <f t="shared" si="1"/>
        <v>0</v>
      </c>
    </row>
    <row r="60" spans="1:6" ht="15">
      <c r="A60" s="13" t="s">
        <v>417</v>
      </c>
      <c r="B60" s="31" t="s">
        <v>118</v>
      </c>
      <c r="C60" s="143">
        <v>1248</v>
      </c>
      <c r="D60" s="143">
        <v>0</v>
      </c>
      <c r="E60" s="143">
        <v>0</v>
      </c>
      <c r="F60" s="143">
        <f t="shared" si="1"/>
        <v>1248</v>
      </c>
    </row>
    <row r="61" spans="1:6" ht="15">
      <c r="A61" s="52" t="s">
        <v>379</v>
      </c>
      <c r="B61" s="55" t="s">
        <v>119</v>
      </c>
      <c r="C61" s="144">
        <f>SUM(C53:C60)</f>
        <v>4746</v>
      </c>
      <c r="D61" s="144">
        <f>SUM(D53:D60)</f>
        <v>0</v>
      </c>
      <c r="E61" s="144">
        <v>0</v>
      </c>
      <c r="F61" s="144">
        <f t="shared" si="1"/>
        <v>4746</v>
      </c>
    </row>
    <row r="62" spans="1:6" ht="15">
      <c r="A62" s="12" t="s">
        <v>418</v>
      </c>
      <c r="B62" s="31" t="s">
        <v>120</v>
      </c>
      <c r="C62" s="143">
        <v>0</v>
      </c>
      <c r="D62" s="143">
        <v>0</v>
      </c>
      <c r="E62" s="143">
        <v>0</v>
      </c>
      <c r="F62" s="143">
        <f t="shared" si="1"/>
        <v>0</v>
      </c>
    </row>
    <row r="63" spans="1:6" ht="15">
      <c r="A63" s="12" t="s">
        <v>121</v>
      </c>
      <c r="B63" s="31" t="s">
        <v>122</v>
      </c>
      <c r="C63" s="143">
        <v>0</v>
      </c>
      <c r="D63" s="143">
        <v>0</v>
      </c>
      <c r="E63" s="143">
        <v>0</v>
      </c>
      <c r="F63" s="143">
        <f t="shared" si="1"/>
        <v>0</v>
      </c>
    </row>
    <row r="64" spans="1:6" ht="15">
      <c r="A64" s="12" t="s">
        <v>123</v>
      </c>
      <c r="B64" s="31" t="s">
        <v>124</v>
      </c>
      <c r="C64" s="143">
        <v>0</v>
      </c>
      <c r="D64" s="143">
        <v>0</v>
      </c>
      <c r="E64" s="143">
        <v>0</v>
      </c>
      <c r="F64" s="143">
        <f t="shared" si="1"/>
        <v>0</v>
      </c>
    </row>
    <row r="65" spans="1:6" ht="15">
      <c r="A65" s="12" t="s">
        <v>380</v>
      </c>
      <c r="B65" s="31" t="s">
        <v>125</v>
      </c>
      <c r="C65" s="143">
        <v>0</v>
      </c>
      <c r="D65" s="143">
        <v>0</v>
      </c>
      <c r="E65" s="143">
        <v>0</v>
      </c>
      <c r="F65" s="143">
        <f t="shared" si="1"/>
        <v>0</v>
      </c>
    </row>
    <row r="66" spans="1:6" ht="15">
      <c r="A66" s="12" t="s">
        <v>419</v>
      </c>
      <c r="B66" s="31" t="s">
        <v>126</v>
      </c>
      <c r="C66" s="143">
        <v>0</v>
      </c>
      <c r="D66" s="143">
        <v>0</v>
      </c>
      <c r="E66" s="143">
        <v>0</v>
      </c>
      <c r="F66" s="143">
        <f t="shared" si="1"/>
        <v>0</v>
      </c>
    </row>
    <row r="67" spans="1:6" ht="15">
      <c r="A67" s="12" t="s">
        <v>382</v>
      </c>
      <c r="B67" s="31" t="s">
        <v>127</v>
      </c>
      <c r="C67" s="143">
        <v>64252</v>
      </c>
      <c r="D67" s="143">
        <v>0</v>
      </c>
      <c r="E67" s="143">
        <v>0</v>
      </c>
      <c r="F67" s="143">
        <f t="shared" si="1"/>
        <v>64252</v>
      </c>
    </row>
    <row r="68" spans="1:6" ht="15">
      <c r="A68" s="12" t="s">
        <v>420</v>
      </c>
      <c r="B68" s="31" t="s">
        <v>128</v>
      </c>
      <c r="C68" s="143">
        <v>0</v>
      </c>
      <c r="D68" s="143">
        <v>0</v>
      </c>
      <c r="E68" s="143">
        <v>0</v>
      </c>
      <c r="F68" s="143">
        <f t="shared" si="1"/>
        <v>0</v>
      </c>
    </row>
    <row r="69" spans="1:6" ht="15">
      <c r="A69" s="12" t="s">
        <v>421</v>
      </c>
      <c r="B69" s="31" t="s">
        <v>129</v>
      </c>
      <c r="C69" s="143">
        <v>0</v>
      </c>
      <c r="D69" s="143">
        <v>0</v>
      </c>
      <c r="E69" s="143">
        <v>0</v>
      </c>
      <c r="F69" s="143">
        <f t="shared" si="1"/>
        <v>0</v>
      </c>
    </row>
    <row r="70" spans="1:6" ht="15">
      <c r="A70" s="12" t="s">
        <v>130</v>
      </c>
      <c r="B70" s="31" t="s">
        <v>131</v>
      </c>
      <c r="C70" s="143">
        <v>0</v>
      </c>
      <c r="D70" s="143">
        <v>0</v>
      </c>
      <c r="E70" s="143">
        <v>0</v>
      </c>
      <c r="F70" s="143">
        <f t="shared" si="1"/>
        <v>0</v>
      </c>
    </row>
    <row r="71" spans="1:6" ht="15">
      <c r="A71" s="21" t="s">
        <v>132</v>
      </c>
      <c r="B71" s="31" t="s">
        <v>133</v>
      </c>
      <c r="C71" s="143">
        <v>0</v>
      </c>
      <c r="D71" s="143">
        <v>0</v>
      </c>
      <c r="E71" s="143">
        <v>0</v>
      </c>
      <c r="F71" s="143">
        <f t="shared" si="1"/>
        <v>0</v>
      </c>
    </row>
    <row r="72" spans="1:6" ht="15">
      <c r="A72" s="12" t="s">
        <v>422</v>
      </c>
      <c r="B72" s="31" t="s">
        <v>134</v>
      </c>
      <c r="C72" s="143">
        <v>2000</v>
      </c>
      <c r="D72" s="143">
        <v>0</v>
      </c>
      <c r="E72" s="143">
        <v>0</v>
      </c>
      <c r="F72" s="143">
        <f t="shared" si="1"/>
        <v>2000</v>
      </c>
    </row>
    <row r="73" spans="1:6" ht="15">
      <c r="A73" s="21" t="s">
        <v>609</v>
      </c>
      <c r="B73" s="31" t="s">
        <v>135</v>
      </c>
      <c r="C73" s="143">
        <v>4537</v>
      </c>
      <c r="D73" s="143">
        <v>0</v>
      </c>
      <c r="E73" s="143">
        <v>0</v>
      </c>
      <c r="F73" s="143">
        <f t="shared" si="1"/>
        <v>4537</v>
      </c>
    </row>
    <row r="74" spans="1:6" ht="15">
      <c r="A74" s="21" t="s">
        <v>610</v>
      </c>
      <c r="B74" s="31" t="s">
        <v>135</v>
      </c>
      <c r="C74" s="143">
        <v>0</v>
      </c>
      <c r="D74" s="143">
        <v>0</v>
      </c>
      <c r="E74" s="143">
        <v>0</v>
      </c>
      <c r="F74" s="143">
        <f t="shared" si="1"/>
        <v>0</v>
      </c>
    </row>
    <row r="75" spans="1:6" ht="15">
      <c r="A75" s="52" t="s">
        <v>385</v>
      </c>
      <c r="B75" s="55" t="s">
        <v>136</v>
      </c>
      <c r="C75" s="144">
        <f>SUM(C62:C74)</f>
        <v>70789</v>
      </c>
      <c r="D75" s="144">
        <f>SUM(D62:D74)</f>
        <v>0</v>
      </c>
      <c r="E75" s="144">
        <v>0</v>
      </c>
      <c r="F75" s="144">
        <f t="shared" si="1"/>
        <v>70789</v>
      </c>
    </row>
    <row r="76" spans="1:6" ht="15.75">
      <c r="A76" s="62" t="s">
        <v>555</v>
      </c>
      <c r="B76" s="55"/>
      <c r="C76" s="144">
        <f>C26+C27+C52+C61+C75</f>
        <v>126798</v>
      </c>
      <c r="D76" s="144">
        <f>D26+D27+D52+D61+D75</f>
        <v>8364</v>
      </c>
      <c r="E76" s="144">
        <v>0</v>
      </c>
      <c r="F76" s="144">
        <f t="shared" si="1"/>
        <v>135162</v>
      </c>
    </row>
    <row r="77" spans="1:6" ht="15">
      <c r="A77" s="35" t="s">
        <v>137</v>
      </c>
      <c r="B77" s="31" t="s">
        <v>138</v>
      </c>
      <c r="C77" s="143">
        <v>0</v>
      </c>
      <c r="D77" s="143">
        <v>0</v>
      </c>
      <c r="E77" s="143">
        <v>0</v>
      </c>
      <c r="F77" s="143">
        <f t="shared" si="1"/>
        <v>0</v>
      </c>
    </row>
    <row r="78" spans="1:6" ht="15">
      <c r="A78" s="35" t="s">
        <v>423</v>
      </c>
      <c r="B78" s="31" t="s">
        <v>139</v>
      </c>
      <c r="C78" s="143">
        <v>2400</v>
      </c>
      <c r="D78" s="143">
        <v>0</v>
      </c>
      <c r="E78" s="143">
        <v>0</v>
      </c>
      <c r="F78" s="143">
        <f t="shared" si="1"/>
        <v>2400</v>
      </c>
    </row>
    <row r="79" spans="1:6" ht="15">
      <c r="A79" s="35" t="s">
        <v>140</v>
      </c>
      <c r="B79" s="31" t="s">
        <v>141</v>
      </c>
      <c r="C79" s="143">
        <v>0</v>
      </c>
      <c r="D79" s="143">
        <v>0</v>
      </c>
      <c r="E79" s="143">
        <v>0</v>
      </c>
      <c r="F79" s="143">
        <f aca="true" t="shared" si="2" ref="F79:F123">SUM(C79:E79)</f>
        <v>0</v>
      </c>
    </row>
    <row r="80" spans="1:6" ht="15">
      <c r="A80" s="35" t="s">
        <v>142</v>
      </c>
      <c r="B80" s="31" t="s">
        <v>143</v>
      </c>
      <c r="C80" s="143">
        <v>565</v>
      </c>
      <c r="D80" s="143">
        <v>0</v>
      </c>
      <c r="E80" s="143">
        <v>0</v>
      </c>
      <c r="F80" s="143">
        <f t="shared" si="2"/>
        <v>565</v>
      </c>
    </row>
    <row r="81" spans="1:6" ht="15">
      <c r="A81" s="6" t="s">
        <v>144</v>
      </c>
      <c r="B81" s="31" t="s">
        <v>145</v>
      </c>
      <c r="C81" s="143">
        <v>0</v>
      </c>
      <c r="D81" s="143">
        <v>0</v>
      </c>
      <c r="E81" s="143">
        <v>0</v>
      </c>
      <c r="F81" s="143">
        <f t="shared" si="2"/>
        <v>0</v>
      </c>
    </row>
    <row r="82" spans="1:6" ht="15">
      <c r="A82" s="6" t="s">
        <v>146</v>
      </c>
      <c r="B82" s="31" t="s">
        <v>147</v>
      </c>
      <c r="C82" s="143">
        <v>0</v>
      </c>
      <c r="D82" s="143">
        <v>0</v>
      </c>
      <c r="E82" s="143">
        <v>0</v>
      </c>
      <c r="F82" s="143">
        <f t="shared" si="2"/>
        <v>0</v>
      </c>
    </row>
    <row r="83" spans="1:6" ht="15">
      <c r="A83" s="6" t="s">
        <v>148</v>
      </c>
      <c r="B83" s="31" t="s">
        <v>149</v>
      </c>
      <c r="C83" s="143">
        <v>531</v>
      </c>
      <c r="D83" s="143">
        <v>0</v>
      </c>
      <c r="E83" s="143">
        <v>0</v>
      </c>
      <c r="F83" s="143">
        <f t="shared" si="2"/>
        <v>531</v>
      </c>
    </row>
    <row r="84" spans="1:6" ht="15">
      <c r="A84" s="53" t="s">
        <v>387</v>
      </c>
      <c r="B84" s="55" t="s">
        <v>150</v>
      </c>
      <c r="C84" s="144">
        <f>SUM(C77:C83)</f>
        <v>3496</v>
      </c>
      <c r="D84" s="144">
        <f>SUM(D77:D83)</f>
        <v>0</v>
      </c>
      <c r="E84" s="144">
        <v>0</v>
      </c>
      <c r="F84" s="144">
        <f t="shared" si="2"/>
        <v>3496</v>
      </c>
    </row>
    <row r="85" spans="1:6" ht="15">
      <c r="A85" s="13" t="s">
        <v>151</v>
      </c>
      <c r="B85" s="31" t="s">
        <v>152</v>
      </c>
      <c r="C85" s="143">
        <v>5463</v>
      </c>
      <c r="D85" s="143">
        <v>0</v>
      </c>
      <c r="E85" s="143">
        <v>0</v>
      </c>
      <c r="F85" s="143">
        <f t="shared" si="2"/>
        <v>5463</v>
      </c>
    </row>
    <row r="86" spans="1:6" ht="15">
      <c r="A86" s="13" t="s">
        <v>153</v>
      </c>
      <c r="B86" s="31" t="s">
        <v>154</v>
      </c>
      <c r="C86" s="143">
        <v>0</v>
      </c>
      <c r="D86" s="143">
        <v>0</v>
      </c>
      <c r="E86" s="143">
        <v>0</v>
      </c>
      <c r="F86" s="143">
        <f t="shared" si="2"/>
        <v>0</v>
      </c>
    </row>
    <row r="87" spans="1:6" ht="15">
      <c r="A87" s="13" t="s">
        <v>155</v>
      </c>
      <c r="B87" s="31" t="s">
        <v>156</v>
      </c>
      <c r="C87" s="143">
        <v>0</v>
      </c>
      <c r="D87" s="143">
        <v>0</v>
      </c>
      <c r="E87" s="143">
        <v>0</v>
      </c>
      <c r="F87" s="143">
        <f t="shared" si="2"/>
        <v>0</v>
      </c>
    </row>
    <row r="88" spans="1:6" ht="15">
      <c r="A88" s="13" t="s">
        <v>157</v>
      </c>
      <c r="B88" s="31" t="s">
        <v>158</v>
      </c>
      <c r="C88" s="143">
        <v>1470</v>
      </c>
      <c r="D88" s="143">
        <v>0</v>
      </c>
      <c r="E88" s="143">
        <v>0</v>
      </c>
      <c r="F88" s="143">
        <f t="shared" si="2"/>
        <v>1470</v>
      </c>
    </row>
    <row r="89" spans="1:6" ht="15">
      <c r="A89" s="52" t="s">
        <v>388</v>
      </c>
      <c r="B89" s="55" t="s">
        <v>159</v>
      </c>
      <c r="C89" s="144">
        <f>SUM(C85:C88)</f>
        <v>6933</v>
      </c>
      <c r="D89" s="144">
        <f>SUM(D85:D88)</f>
        <v>0</v>
      </c>
      <c r="E89" s="144">
        <v>0</v>
      </c>
      <c r="F89" s="144">
        <f t="shared" si="2"/>
        <v>6933</v>
      </c>
    </row>
    <row r="90" spans="1:6" ht="15">
      <c r="A90" s="13" t="s">
        <v>160</v>
      </c>
      <c r="B90" s="31" t="s">
        <v>161</v>
      </c>
      <c r="C90" s="143">
        <v>0</v>
      </c>
      <c r="D90" s="143">
        <v>0</v>
      </c>
      <c r="E90" s="143">
        <v>0</v>
      </c>
      <c r="F90" s="143">
        <f t="shared" si="2"/>
        <v>0</v>
      </c>
    </row>
    <row r="91" spans="1:6" ht="15">
      <c r="A91" s="13" t="s">
        <v>424</v>
      </c>
      <c r="B91" s="31" t="s">
        <v>162</v>
      </c>
      <c r="C91" s="143">
        <v>0</v>
      </c>
      <c r="D91" s="143">
        <v>0</v>
      </c>
      <c r="E91" s="143">
        <v>0</v>
      </c>
      <c r="F91" s="143">
        <f t="shared" si="2"/>
        <v>0</v>
      </c>
    </row>
    <row r="92" spans="1:6" ht="15">
      <c r="A92" s="13" t="s">
        <v>425</v>
      </c>
      <c r="B92" s="31" t="s">
        <v>163</v>
      </c>
      <c r="C92" s="143">
        <v>0</v>
      </c>
      <c r="D92" s="143">
        <v>0</v>
      </c>
      <c r="E92" s="143">
        <v>0</v>
      </c>
      <c r="F92" s="143">
        <f t="shared" si="2"/>
        <v>0</v>
      </c>
    </row>
    <row r="93" spans="1:6" ht="15">
      <c r="A93" s="13" t="s">
        <v>426</v>
      </c>
      <c r="B93" s="31" t="s">
        <v>164</v>
      </c>
      <c r="C93" s="143">
        <v>417</v>
      </c>
      <c r="D93" s="143">
        <v>0</v>
      </c>
      <c r="E93" s="143">
        <v>0</v>
      </c>
      <c r="F93" s="143">
        <f t="shared" si="2"/>
        <v>417</v>
      </c>
    </row>
    <row r="94" spans="1:6" ht="15">
      <c r="A94" s="13" t="s">
        <v>427</v>
      </c>
      <c r="B94" s="31" t="s">
        <v>165</v>
      </c>
      <c r="C94" s="143">
        <v>0</v>
      </c>
      <c r="D94" s="143">
        <v>0</v>
      </c>
      <c r="E94" s="143">
        <v>0</v>
      </c>
      <c r="F94" s="143">
        <f t="shared" si="2"/>
        <v>0</v>
      </c>
    </row>
    <row r="95" spans="1:6" ht="15">
      <c r="A95" s="13" t="s">
        <v>428</v>
      </c>
      <c r="B95" s="31" t="s">
        <v>166</v>
      </c>
      <c r="C95" s="143">
        <v>250</v>
      </c>
      <c r="D95" s="143">
        <v>0</v>
      </c>
      <c r="E95" s="143">
        <v>0</v>
      </c>
      <c r="F95" s="143">
        <f t="shared" si="2"/>
        <v>250</v>
      </c>
    </row>
    <row r="96" spans="1:6" ht="15">
      <c r="A96" s="13" t="s">
        <v>167</v>
      </c>
      <c r="B96" s="31" t="s">
        <v>168</v>
      </c>
      <c r="C96" s="143">
        <v>0</v>
      </c>
      <c r="D96" s="143">
        <v>0</v>
      </c>
      <c r="E96" s="143">
        <v>0</v>
      </c>
      <c r="F96" s="143">
        <f t="shared" si="2"/>
        <v>0</v>
      </c>
    </row>
    <row r="97" spans="1:6" ht="15">
      <c r="A97" s="13" t="s">
        <v>429</v>
      </c>
      <c r="B97" s="31" t="s">
        <v>169</v>
      </c>
      <c r="C97" s="143">
        <v>50</v>
      </c>
      <c r="D97" s="143">
        <v>0</v>
      </c>
      <c r="E97" s="143">
        <v>0</v>
      </c>
      <c r="F97" s="143">
        <f t="shared" si="2"/>
        <v>50</v>
      </c>
    </row>
    <row r="98" spans="1:6" ht="15">
      <c r="A98" s="52" t="s">
        <v>389</v>
      </c>
      <c r="B98" s="55" t="s">
        <v>170</v>
      </c>
      <c r="C98" s="144">
        <f>SUM(C90:C97)</f>
        <v>717</v>
      </c>
      <c r="D98" s="144">
        <f>SUM(D90:D97)</f>
        <v>0</v>
      </c>
      <c r="E98" s="144">
        <v>0</v>
      </c>
      <c r="F98" s="144">
        <f t="shared" si="2"/>
        <v>717</v>
      </c>
    </row>
    <row r="99" spans="1:6" ht="15.75">
      <c r="A99" s="62" t="s">
        <v>554</v>
      </c>
      <c r="B99" s="55"/>
      <c r="C99" s="144">
        <f>C84+C89+C98</f>
        <v>11146</v>
      </c>
      <c r="D99" s="144">
        <f>D84+D89+D98</f>
        <v>0</v>
      </c>
      <c r="E99" s="144">
        <v>0</v>
      </c>
      <c r="F99" s="144">
        <f t="shared" si="2"/>
        <v>11146</v>
      </c>
    </row>
    <row r="100" spans="1:6" ht="15.75">
      <c r="A100" s="36" t="s">
        <v>437</v>
      </c>
      <c r="B100" s="37" t="s">
        <v>171</v>
      </c>
      <c r="C100" s="144">
        <f>C76+C99</f>
        <v>137944</v>
      </c>
      <c r="D100" s="144">
        <f>D76+D99</f>
        <v>8364</v>
      </c>
      <c r="E100" s="144">
        <v>0</v>
      </c>
      <c r="F100" s="144">
        <f t="shared" si="2"/>
        <v>146308</v>
      </c>
    </row>
    <row r="101" spans="1:25" ht="15">
      <c r="A101" s="13" t="s">
        <v>430</v>
      </c>
      <c r="B101" s="5" t="s">
        <v>172</v>
      </c>
      <c r="C101" s="138">
        <v>0</v>
      </c>
      <c r="D101" s="138">
        <v>0</v>
      </c>
      <c r="E101" s="146">
        <v>0</v>
      </c>
      <c r="F101" s="146">
        <f t="shared" si="2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3" t="s">
        <v>175</v>
      </c>
      <c r="B102" s="5" t="s">
        <v>176</v>
      </c>
      <c r="C102" s="138">
        <v>0</v>
      </c>
      <c r="D102" s="138">
        <v>0</v>
      </c>
      <c r="E102" s="146">
        <v>0</v>
      </c>
      <c r="F102" s="146">
        <f t="shared" si="2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ht="15">
      <c r="A103" s="13" t="s">
        <v>431</v>
      </c>
      <c r="B103" s="5" t="s">
        <v>177</v>
      </c>
      <c r="C103" s="138">
        <v>0</v>
      </c>
      <c r="D103" s="138">
        <v>0</v>
      </c>
      <c r="E103" s="146">
        <v>0</v>
      </c>
      <c r="F103" s="146">
        <f t="shared" si="2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4"/>
      <c r="Y103" s="24"/>
    </row>
    <row r="104" spans="1:25" ht="15">
      <c r="A104" s="15" t="s">
        <v>394</v>
      </c>
      <c r="B104" s="7" t="s">
        <v>179</v>
      </c>
      <c r="C104" s="147">
        <f>SUM(C101:C103)</f>
        <v>0</v>
      </c>
      <c r="D104" s="147">
        <f>SUM(D101:D103)</f>
        <v>0</v>
      </c>
      <c r="E104" s="150">
        <v>0</v>
      </c>
      <c r="F104" s="150">
        <f t="shared" si="2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4"/>
      <c r="Y104" s="24"/>
    </row>
    <row r="105" spans="1:25" ht="15">
      <c r="A105" s="38" t="s">
        <v>432</v>
      </c>
      <c r="B105" s="5" t="s">
        <v>180</v>
      </c>
      <c r="C105" s="138">
        <v>0</v>
      </c>
      <c r="D105" s="138">
        <v>0</v>
      </c>
      <c r="E105" s="146">
        <v>0</v>
      </c>
      <c r="F105" s="146">
        <f t="shared" si="2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">
      <c r="A106" s="38" t="s">
        <v>400</v>
      </c>
      <c r="B106" s="5" t="s">
        <v>183</v>
      </c>
      <c r="C106" s="138">
        <v>0</v>
      </c>
      <c r="D106" s="138">
        <v>0</v>
      </c>
      <c r="E106" s="146">
        <v>0</v>
      </c>
      <c r="F106" s="146">
        <f t="shared" si="2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4"/>
      <c r="Y106" s="24"/>
    </row>
    <row r="107" spans="1:25" ht="15">
      <c r="A107" s="13" t="s">
        <v>184</v>
      </c>
      <c r="B107" s="5" t="s">
        <v>185</v>
      </c>
      <c r="C107" s="138">
        <v>0</v>
      </c>
      <c r="D107" s="138">
        <v>0</v>
      </c>
      <c r="E107" s="146">
        <v>0</v>
      </c>
      <c r="F107" s="146">
        <f t="shared" si="2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ht="15">
      <c r="A108" s="13" t="s">
        <v>433</v>
      </c>
      <c r="B108" s="5" t="s">
        <v>186</v>
      </c>
      <c r="C108" s="138">
        <v>0</v>
      </c>
      <c r="D108" s="138">
        <v>0</v>
      </c>
      <c r="E108" s="146">
        <v>0</v>
      </c>
      <c r="F108" s="146">
        <f t="shared" si="2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  <c r="Y108" s="24"/>
    </row>
    <row r="109" spans="1:25" ht="15">
      <c r="A109" s="14" t="s">
        <v>397</v>
      </c>
      <c r="B109" s="7" t="s">
        <v>187</v>
      </c>
      <c r="C109" s="148">
        <f>SUM(C105:C108)</f>
        <v>0</v>
      </c>
      <c r="D109" s="148">
        <f>SUM(D105:D108)</f>
        <v>0</v>
      </c>
      <c r="E109" s="146">
        <v>0</v>
      </c>
      <c r="F109" s="146">
        <f t="shared" si="2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4"/>
      <c r="Y109" s="24"/>
    </row>
    <row r="110" spans="1:25" ht="15">
      <c r="A110" s="38" t="s">
        <v>188</v>
      </c>
      <c r="B110" s="5" t="s">
        <v>189</v>
      </c>
      <c r="C110" s="149">
        <v>0</v>
      </c>
      <c r="D110" s="149">
        <v>0</v>
      </c>
      <c r="E110" s="146">
        <v>0</v>
      </c>
      <c r="F110" s="146">
        <f t="shared" si="2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38" t="s">
        <v>195</v>
      </c>
      <c r="B111" s="5" t="s">
        <v>196</v>
      </c>
      <c r="C111" s="149">
        <v>0</v>
      </c>
      <c r="D111" s="149">
        <v>0</v>
      </c>
      <c r="E111" s="146">
        <v>0</v>
      </c>
      <c r="F111" s="146">
        <f t="shared" si="2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14" t="s">
        <v>197</v>
      </c>
      <c r="B112" s="7" t="s">
        <v>198</v>
      </c>
      <c r="C112" s="148">
        <v>44243</v>
      </c>
      <c r="D112" s="148">
        <f>SUM(D110:D111)</f>
        <v>0</v>
      </c>
      <c r="E112" s="150">
        <v>0</v>
      </c>
      <c r="F112" s="150">
        <f t="shared" si="2"/>
        <v>44243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199</v>
      </c>
      <c r="B113" s="5" t="s">
        <v>200</v>
      </c>
      <c r="C113" s="149">
        <v>0</v>
      </c>
      <c r="D113" s="149">
        <v>0</v>
      </c>
      <c r="E113" s="146">
        <v>0</v>
      </c>
      <c r="F113" s="146">
        <f t="shared" si="2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8" t="s">
        <v>201</v>
      </c>
      <c r="B114" s="5" t="s">
        <v>202</v>
      </c>
      <c r="C114" s="149">
        <v>0</v>
      </c>
      <c r="D114" s="149">
        <v>0</v>
      </c>
      <c r="E114" s="146">
        <v>0</v>
      </c>
      <c r="F114" s="146">
        <f t="shared" si="2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ht="15">
      <c r="A115" s="38" t="s">
        <v>203</v>
      </c>
      <c r="B115" s="5" t="s">
        <v>204</v>
      </c>
      <c r="C115" s="149">
        <v>0</v>
      </c>
      <c r="D115" s="149">
        <v>0</v>
      </c>
      <c r="E115" s="146">
        <v>0</v>
      </c>
      <c r="F115" s="146">
        <f t="shared" si="2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39" t="s">
        <v>398</v>
      </c>
      <c r="B116" s="40" t="s">
        <v>205</v>
      </c>
      <c r="C116" s="148">
        <f>C104+C109+C112+C113+C114+C115</f>
        <v>44243</v>
      </c>
      <c r="D116" s="148">
        <f>D104+D109+D112+D113+D114+D115</f>
        <v>0</v>
      </c>
      <c r="E116" s="150">
        <v>0</v>
      </c>
      <c r="F116" s="150">
        <f t="shared" si="2"/>
        <v>44243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4"/>
      <c r="Y116" s="24"/>
    </row>
    <row r="117" spans="1:25" ht="15">
      <c r="A117" s="38" t="s">
        <v>206</v>
      </c>
      <c r="B117" s="5" t="s">
        <v>207</v>
      </c>
      <c r="C117" s="149">
        <v>0</v>
      </c>
      <c r="D117" s="149">
        <v>0</v>
      </c>
      <c r="E117" s="146">
        <v>0</v>
      </c>
      <c r="F117" s="146">
        <f t="shared" si="2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13" t="s">
        <v>208</v>
      </c>
      <c r="B118" s="5" t="s">
        <v>209</v>
      </c>
      <c r="C118" s="138">
        <v>0</v>
      </c>
      <c r="D118" s="138">
        <v>0</v>
      </c>
      <c r="E118" s="146">
        <v>0</v>
      </c>
      <c r="F118" s="146">
        <f t="shared" si="2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24"/>
    </row>
    <row r="119" spans="1:25" ht="15">
      <c r="A119" s="38" t="s">
        <v>434</v>
      </c>
      <c r="B119" s="5" t="s">
        <v>210</v>
      </c>
      <c r="C119" s="149">
        <v>0</v>
      </c>
      <c r="D119" s="149">
        <v>0</v>
      </c>
      <c r="E119" s="146">
        <v>0</v>
      </c>
      <c r="F119" s="146">
        <f t="shared" si="2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ht="15">
      <c r="A120" s="38" t="s">
        <v>403</v>
      </c>
      <c r="B120" s="5" t="s">
        <v>211</v>
      </c>
      <c r="C120" s="149">
        <v>0</v>
      </c>
      <c r="D120" s="149">
        <v>0</v>
      </c>
      <c r="E120" s="146">
        <v>0</v>
      </c>
      <c r="F120" s="146">
        <f t="shared" si="2"/>
        <v>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4"/>
      <c r="Y120" s="24"/>
    </row>
    <row r="121" spans="1:25" ht="15">
      <c r="A121" s="39" t="s">
        <v>404</v>
      </c>
      <c r="B121" s="40" t="s">
        <v>215</v>
      </c>
      <c r="C121" s="148">
        <f>SUM(C117:C120)</f>
        <v>0</v>
      </c>
      <c r="D121" s="148">
        <f>SUM(D117:D120)</f>
        <v>0</v>
      </c>
      <c r="E121" s="146">
        <v>0</v>
      </c>
      <c r="F121" s="146">
        <f t="shared" si="2"/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">
      <c r="A122" s="13" t="s">
        <v>216</v>
      </c>
      <c r="B122" s="5" t="s">
        <v>217</v>
      </c>
      <c r="C122" s="138">
        <v>0</v>
      </c>
      <c r="D122" s="138">
        <v>0</v>
      </c>
      <c r="E122" s="146">
        <v>0</v>
      </c>
      <c r="F122" s="146">
        <f t="shared" si="2"/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4"/>
      <c r="Y122" s="24"/>
    </row>
    <row r="123" spans="1:25" ht="15.75">
      <c r="A123" s="41" t="s">
        <v>438</v>
      </c>
      <c r="B123" s="42" t="s">
        <v>218</v>
      </c>
      <c r="C123" s="148">
        <f>C116+C121+C122</f>
        <v>44243</v>
      </c>
      <c r="D123" s="148">
        <f>D116+D121+D122</f>
        <v>0</v>
      </c>
      <c r="E123" s="150">
        <v>0</v>
      </c>
      <c r="F123" s="150">
        <f t="shared" si="2"/>
        <v>44243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4"/>
      <c r="Y123" s="24"/>
    </row>
    <row r="124" spans="1:25" ht="15.75">
      <c r="A124" s="46" t="s">
        <v>475</v>
      </c>
      <c r="B124" s="47"/>
      <c r="C124" s="145">
        <f>C100+C123</f>
        <v>182187</v>
      </c>
      <c r="D124" s="145">
        <f>D100+D123</f>
        <v>8364</v>
      </c>
      <c r="E124" s="145">
        <v>0</v>
      </c>
      <c r="F124" s="145">
        <f>SUM(C124:E124)</f>
        <v>190551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2:25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8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52"/>
  <sheetViews>
    <sheetView zoomScale="75" zoomScaleNormal="75" zoomScalePageLayoutView="0" workbookViewId="0" topLeftCell="A115">
      <selection activeCell="E52" sqref="E5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5.421875" style="0" customWidth="1"/>
  </cols>
  <sheetData>
    <row r="1" spans="1:5" ht="26.25" customHeight="1">
      <c r="A1" s="192" t="s">
        <v>522</v>
      </c>
      <c r="B1" s="197"/>
      <c r="C1" s="197"/>
      <c r="D1" s="197"/>
      <c r="E1" s="197"/>
    </row>
    <row r="2" spans="1:5" ht="30.75" customHeight="1">
      <c r="A2" s="195" t="s">
        <v>685</v>
      </c>
      <c r="B2" s="193"/>
      <c r="C2" s="193"/>
      <c r="D2" s="193"/>
      <c r="E2" s="193"/>
    </row>
    <row r="4" ht="15">
      <c r="A4" s="4" t="s">
        <v>641</v>
      </c>
    </row>
    <row r="5" spans="1:5" ht="48.75" customHeight="1">
      <c r="A5" s="2" t="s">
        <v>34</v>
      </c>
      <c r="B5" s="3" t="s">
        <v>35</v>
      </c>
      <c r="C5" s="64" t="s">
        <v>726</v>
      </c>
      <c r="D5" s="64" t="s">
        <v>727</v>
      </c>
      <c r="E5" s="172" t="s">
        <v>725</v>
      </c>
    </row>
    <row r="6" spans="1:5" ht="15">
      <c r="A6" s="32" t="s">
        <v>342</v>
      </c>
      <c r="B6" s="31" t="s">
        <v>61</v>
      </c>
      <c r="C6" s="143">
        <v>15153</v>
      </c>
      <c r="D6" s="143">
        <v>15314</v>
      </c>
      <c r="E6" s="143">
        <v>20175</v>
      </c>
    </row>
    <row r="7" spans="1:5" ht="15">
      <c r="A7" s="5" t="s">
        <v>343</v>
      </c>
      <c r="B7" s="31" t="s">
        <v>68</v>
      </c>
      <c r="C7" s="143">
        <v>1536</v>
      </c>
      <c r="D7" s="143">
        <v>2204</v>
      </c>
      <c r="E7" s="143">
        <v>1800</v>
      </c>
    </row>
    <row r="8" spans="1:5" ht="15">
      <c r="A8" s="54" t="s">
        <v>435</v>
      </c>
      <c r="B8" s="55" t="s">
        <v>69</v>
      </c>
      <c r="C8" s="144">
        <f>SUM(C6:C7)</f>
        <v>16689</v>
      </c>
      <c r="D8" s="144">
        <f>SUM(D6:D7)</f>
        <v>17518</v>
      </c>
      <c r="E8" s="144">
        <v>21975</v>
      </c>
    </row>
    <row r="9" spans="1:5" ht="15">
      <c r="A9" s="40" t="s">
        <v>406</v>
      </c>
      <c r="B9" s="55" t="s">
        <v>70</v>
      </c>
      <c r="C9" s="144">
        <v>3887</v>
      </c>
      <c r="D9" s="144">
        <v>4274</v>
      </c>
      <c r="E9" s="144">
        <v>5216</v>
      </c>
    </row>
    <row r="10" spans="1:5" ht="15">
      <c r="A10" s="5" t="s">
        <v>344</v>
      </c>
      <c r="B10" s="31" t="s">
        <v>77</v>
      </c>
      <c r="C10" s="143">
        <v>2487</v>
      </c>
      <c r="D10" s="143">
        <v>1997</v>
      </c>
      <c r="E10" s="143">
        <v>2441</v>
      </c>
    </row>
    <row r="11" spans="1:5" ht="15">
      <c r="A11" s="5" t="s">
        <v>436</v>
      </c>
      <c r="B11" s="31" t="s">
        <v>82</v>
      </c>
      <c r="C11" s="143">
        <v>550</v>
      </c>
      <c r="D11" s="143">
        <v>335</v>
      </c>
      <c r="E11" s="143">
        <v>392</v>
      </c>
    </row>
    <row r="12" spans="1:5" ht="15">
      <c r="A12" s="5" t="s">
        <v>345</v>
      </c>
      <c r="B12" s="31" t="s">
        <v>94</v>
      </c>
      <c r="C12" s="143">
        <v>11355</v>
      </c>
      <c r="D12" s="143">
        <v>9172</v>
      </c>
      <c r="E12" s="143">
        <v>17776</v>
      </c>
    </row>
    <row r="13" spans="1:5" ht="15">
      <c r="A13" s="5" t="s">
        <v>346</v>
      </c>
      <c r="B13" s="31" t="s">
        <v>99</v>
      </c>
      <c r="C13" s="143">
        <v>157</v>
      </c>
      <c r="D13" s="143">
        <v>38</v>
      </c>
      <c r="E13" s="143">
        <v>70</v>
      </c>
    </row>
    <row r="14" spans="1:5" ht="15">
      <c r="A14" s="5" t="s">
        <v>347</v>
      </c>
      <c r="B14" s="31" t="s">
        <v>108</v>
      </c>
      <c r="C14" s="143">
        <v>8257</v>
      </c>
      <c r="D14" s="143">
        <v>9919</v>
      </c>
      <c r="E14" s="143">
        <v>11757</v>
      </c>
    </row>
    <row r="15" spans="1:5" ht="15">
      <c r="A15" s="40" t="s">
        <v>348</v>
      </c>
      <c r="B15" s="55" t="s">
        <v>109</v>
      </c>
      <c r="C15" s="144">
        <f>SUM(C10:C14)</f>
        <v>22806</v>
      </c>
      <c r="D15" s="144">
        <f>SUM(D10:D14)</f>
        <v>21461</v>
      </c>
      <c r="E15" s="144">
        <f>SUM(E10:E14)</f>
        <v>32436</v>
      </c>
    </row>
    <row r="16" spans="1:5" ht="15">
      <c r="A16" s="13" t="s">
        <v>110</v>
      </c>
      <c r="B16" s="31" t="s">
        <v>111</v>
      </c>
      <c r="C16" s="143">
        <v>0</v>
      </c>
      <c r="D16" s="143">
        <v>0</v>
      </c>
      <c r="E16" s="143">
        <v>0</v>
      </c>
    </row>
    <row r="17" spans="1:5" ht="15">
      <c r="A17" s="13" t="s">
        <v>349</v>
      </c>
      <c r="B17" s="31" t="s">
        <v>112</v>
      </c>
      <c r="C17" s="143">
        <v>667</v>
      </c>
      <c r="D17" s="143">
        <v>485</v>
      </c>
      <c r="E17" s="143">
        <v>698</v>
      </c>
    </row>
    <row r="18" spans="1:5" ht="15">
      <c r="A18" s="17" t="s">
        <v>412</v>
      </c>
      <c r="B18" s="31" t="s">
        <v>113</v>
      </c>
      <c r="C18" s="143">
        <v>0</v>
      </c>
      <c r="D18" s="143">
        <v>0</v>
      </c>
      <c r="E18" s="143">
        <v>0</v>
      </c>
    </row>
    <row r="19" spans="1:5" ht="15">
      <c r="A19" s="17" t="s">
        <v>413</v>
      </c>
      <c r="B19" s="31" t="s">
        <v>114</v>
      </c>
      <c r="C19" s="143">
        <v>2258</v>
      </c>
      <c r="D19" s="143">
        <v>0</v>
      </c>
      <c r="E19" s="143">
        <v>0</v>
      </c>
    </row>
    <row r="20" spans="1:5" ht="15">
      <c r="A20" s="17" t="s">
        <v>414</v>
      </c>
      <c r="B20" s="31" t="s">
        <v>115</v>
      </c>
      <c r="C20" s="143">
        <v>1558</v>
      </c>
      <c r="D20" s="143">
        <v>1822</v>
      </c>
      <c r="E20" s="143">
        <v>1900</v>
      </c>
    </row>
    <row r="21" spans="1:5" ht="15">
      <c r="A21" s="13" t="s">
        <v>415</v>
      </c>
      <c r="B21" s="31" t="s">
        <v>116</v>
      </c>
      <c r="C21" s="143">
        <v>820</v>
      </c>
      <c r="D21" s="143">
        <v>852</v>
      </c>
      <c r="E21" s="143">
        <v>900</v>
      </c>
    </row>
    <row r="22" spans="1:5" ht="15">
      <c r="A22" s="13" t="s">
        <v>416</v>
      </c>
      <c r="B22" s="31" t="s">
        <v>117</v>
      </c>
      <c r="C22" s="143">
        <v>0</v>
      </c>
      <c r="D22" s="143">
        <v>0</v>
      </c>
      <c r="E22" s="143">
        <v>0</v>
      </c>
    </row>
    <row r="23" spans="1:5" ht="15">
      <c r="A23" s="13" t="s">
        <v>417</v>
      </c>
      <c r="B23" s="31" t="s">
        <v>118</v>
      </c>
      <c r="C23" s="143">
        <v>1440</v>
      </c>
      <c r="D23" s="143">
        <v>537</v>
      </c>
      <c r="E23" s="143">
        <v>1248</v>
      </c>
    </row>
    <row r="24" spans="1:5" ht="15">
      <c r="A24" s="52" t="s">
        <v>379</v>
      </c>
      <c r="B24" s="55" t="s">
        <v>119</v>
      </c>
      <c r="C24" s="144">
        <f>SUM(C16:C23)</f>
        <v>6743</v>
      </c>
      <c r="D24" s="144">
        <f>SUM(D16:D23)</f>
        <v>3696</v>
      </c>
      <c r="E24" s="144">
        <f>SUM(E16:E23)</f>
        <v>4746</v>
      </c>
    </row>
    <row r="25" spans="1:5" ht="15">
      <c r="A25" s="12" t="s">
        <v>418</v>
      </c>
      <c r="B25" s="31" t="s">
        <v>120</v>
      </c>
      <c r="C25" s="143">
        <v>0</v>
      </c>
      <c r="D25" s="143">
        <v>0</v>
      </c>
      <c r="E25" s="143">
        <v>0</v>
      </c>
    </row>
    <row r="26" spans="1:5" ht="15">
      <c r="A26" s="12" t="s">
        <v>121</v>
      </c>
      <c r="B26" s="31" t="s">
        <v>122</v>
      </c>
      <c r="C26" s="143">
        <v>1192</v>
      </c>
      <c r="D26" s="143">
        <v>497</v>
      </c>
      <c r="E26" s="143">
        <v>0</v>
      </c>
    </row>
    <row r="27" spans="1:5" ht="15">
      <c r="A27" s="12" t="s">
        <v>123</v>
      </c>
      <c r="B27" s="31" t="s">
        <v>124</v>
      </c>
      <c r="C27" s="143">
        <v>0</v>
      </c>
      <c r="D27" s="143">
        <v>0</v>
      </c>
      <c r="E27" s="143">
        <v>0</v>
      </c>
    </row>
    <row r="28" spans="1:5" ht="15">
      <c r="A28" s="12" t="s">
        <v>380</v>
      </c>
      <c r="B28" s="31" t="s">
        <v>125</v>
      </c>
      <c r="C28" s="143">
        <v>0</v>
      </c>
      <c r="D28" s="143">
        <v>0</v>
      </c>
      <c r="E28" s="143">
        <v>0</v>
      </c>
    </row>
    <row r="29" spans="1:5" ht="15">
      <c r="A29" s="12" t="s">
        <v>419</v>
      </c>
      <c r="B29" s="31" t="s">
        <v>126</v>
      </c>
      <c r="C29" s="143">
        <v>0</v>
      </c>
      <c r="D29" s="143">
        <v>0</v>
      </c>
      <c r="E29" s="143">
        <v>0</v>
      </c>
    </row>
    <row r="30" spans="1:5" ht="15">
      <c r="A30" s="12" t="s">
        <v>382</v>
      </c>
      <c r="B30" s="31" t="s">
        <v>127</v>
      </c>
      <c r="C30" s="143">
        <v>2409</v>
      </c>
      <c r="D30" s="143">
        <v>51451</v>
      </c>
      <c r="E30" s="143">
        <v>64252</v>
      </c>
    </row>
    <row r="31" spans="1:5" ht="15">
      <c r="A31" s="12" t="s">
        <v>420</v>
      </c>
      <c r="B31" s="31" t="s">
        <v>128</v>
      </c>
      <c r="C31" s="143">
        <v>0</v>
      </c>
      <c r="D31" s="143">
        <v>0</v>
      </c>
      <c r="E31" s="143">
        <v>0</v>
      </c>
    </row>
    <row r="32" spans="1:5" ht="15">
      <c r="A32" s="12" t="s">
        <v>421</v>
      </c>
      <c r="B32" s="31" t="s">
        <v>129</v>
      </c>
      <c r="C32" s="143">
        <v>0</v>
      </c>
      <c r="D32" s="143">
        <v>0</v>
      </c>
      <c r="E32" s="143">
        <v>0</v>
      </c>
    </row>
    <row r="33" spans="1:5" ht="15">
      <c r="A33" s="12" t="s">
        <v>130</v>
      </c>
      <c r="B33" s="31" t="s">
        <v>131</v>
      </c>
      <c r="C33" s="143">
        <v>0</v>
      </c>
      <c r="D33" s="143">
        <v>0</v>
      </c>
      <c r="E33" s="143">
        <v>0</v>
      </c>
    </row>
    <row r="34" spans="1:5" ht="15">
      <c r="A34" s="21" t="s">
        <v>132</v>
      </c>
      <c r="B34" s="31" t="s">
        <v>133</v>
      </c>
      <c r="C34" s="143">
        <v>0</v>
      </c>
      <c r="D34" s="143">
        <v>0</v>
      </c>
      <c r="E34" s="143">
        <v>0</v>
      </c>
    </row>
    <row r="35" spans="1:5" ht="15">
      <c r="A35" s="12" t="s">
        <v>422</v>
      </c>
      <c r="B35" s="31" t="s">
        <v>134</v>
      </c>
      <c r="C35" s="143">
        <v>3099</v>
      </c>
      <c r="D35" s="143">
        <v>1424</v>
      </c>
      <c r="E35" s="143">
        <v>2000</v>
      </c>
    </row>
    <row r="36" spans="1:5" ht="15">
      <c r="A36" s="21" t="s">
        <v>609</v>
      </c>
      <c r="B36" s="31" t="s">
        <v>135</v>
      </c>
      <c r="C36" s="143">
        <v>0</v>
      </c>
      <c r="D36" s="143"/>
      <c r="E36" s="143">
        <v>4537</v>
      </c>
    </row>
    <row r="37" spans="1:5" ht="15">
      <c r="A37" s="21" t="s">
        <v>610</v>
      </c>
      <c r="B37" s="31" t="s">
        <v>135</v>
      </c>
      <c r="C37" s="143">
        <v>0</v>
      </c>
      <c r="D37" s="143"/>
      <c r="E37" s="143">
        <v>0</v>
      </c>
    </row>
    <row r="38" spans="1:5" ht="15">
      <c r="A38" s="52" t="s">
        <v>385</v>
      </c>
      <c r="B38" s="55" t="s">
        <v>136</v>
      </c>
      <c r="C38" s="144">
        <f>SUM(C25:C37)</f>
        <v>6700</v>
      </c>
      <c r="D38" s="144">
        <f>SUM(D25:D37)</f>
        <v>53372</v>
      </c>
      <c r="E38" s="144">
        <f>SUM(E25:E37)</f>
        <v>70789</v>
      </c>
    </row>
    <row r="39" spans="1:5" ht="15.75">
      <c r="A39" s="62" t="s">
        <v>555</v>
      </c>
      <c r="B39" s="108"/>
      <c r="C39" s="144">
        <f>C8+C9+C15+C24+C38</f>
        <v>56825</v>
      </c>
      <c r="D39" s="144">
        <f>D8+D9+D15+D24+D38</f>
        <v>100321</v>
      </c>
      <c r="E39" s="144">
        <f>E8+E9+E15+E24+E38</f>
        <v>135162</v>
      </c>
    </row>
    <row r="40" spans="1:5" ht="15">
      <c r="A40" s="35" t="s">
        <v>137</v>
      </c>
      <c r="B40" s="31" t="s">
        <v>138</v>
      </c>
      <c r="C40" s="143">
        <v>0</v>
      </c>
      <c r="D40" s="143">
        <v>0</v>
      </c>
      <c r="E40" s="143">
        <v>0</v>
      </c>
    </row>
    <row r="41" spans="1:5" ht="15">
      <c r="A41" s="35" t="s">
        <v>423</v>
      </c>
      <c r="B41" s="31" t="s">
        <v>139</v>
      </c>
      <c r="C41" s="143">
        <v>0</v>
      </c>
      <c r="D41" s="143">
        <v>5369</v>
      </c>
      <c r="E41" s="143">
        <v>2400</v>
      </c>
    </row>
    <row r="42" spans="1:5" ht="15">
      <c r="A42" s="35" t="s">
        <v>140</v>
      </c>
      <c r="B42" s="31" t="s">
        <v>141</v>
      </c>
      <c r="C42" s="143">
        <v>0</v>
      </c>
      <c r="D42" s="143">
        <v>0</v>
      </c>
      <c r="E42" s="143">
        <v>0</v>
      </c>
    </row>
    <row r="43" spans="1:5" ht="15">
      <c r="A43" s="35" t="s">
        <v>142</v>
      </c>
      <c r="B43" s="31" t="s">
        <v>143</v>
      </c>
      <c r="C43" s="143">
        <v>439</v>
      </c>
      <c r="D43" s="143">
        <v>0</v>
      </c>
      <c r="E43" s="143">
        <v>565</v>
      </c>
    </row>
    <row r="44" spans="1:5" ht="15">
      <c r="A44" s="6" t="s">
        <v>144</v>
      </c>
      <c r="B44" s="31" t="s">
        <v>145</v>
      </c>
      <c r="C44" s="143">
        <v>0</v>
      </c>
      <c r="D44" s="143">
        <v>0</v>
      </c>
      <c r="E44" s="143">
        <v>0</v>
      </c>
    </row>
    <row r="45" spans="1:5" ht="15">
      <c r="A45" s="6" t="s">
        <v>146</v>
      </c>
      <c r="B45" s="31" t="s">
        <v>147</v>
      </c>
      <c r="C45" s="143">
        <v>0</v>
      </c>
      <c r="D45" s="143">
        <v>0</v>
      </c>
      <c r="E45" s="143">
        <v>0</v>
      </c>
    </row>
    <row r="46" spans="1:5" ht="15">
      <c r="A46" s="6" t="s">
        <v>148</v>
      </c>
      <c r="B46" s="31" t="s">
        <v>149</v>
      </c>
      <c r="C46" s="143">
        <v>119</v>
      </c>
      <c r="D46" s="143">
        <v>872</v>
      </c>
      <c r="E46" s="143">
        <v>531</v>
      </c>
    </row>
    <row r="47" spans="1:5" ht="15">
      <c r="A47" s="53" t="s">
        <v>387</v>
      </c>
      <c r="B47" s="55" t="s">
        <v>150</v>
      </c>
      <c r="C47" s="144">
        <f>SUM(C40:C46)</f>
        <v>558</v>
      </c>
      <c r="D47" s="144">
        <f>SUM(D40:D46)</f>
        <v>6241</v>
      </c>
      <c r="E47" s="145">
        <f>SUM(E40:E46)</f>
        <v>3496</v>
      </c>
    </row>
    <row r="48" spans="1:5" ht="15">
      <c r="A48" s="13" t="s">
        <v>151</v>
      </c>
      <c r="B48" s="31" t="s">
        <v>152</v>
      </c>
      <c r="C48" s="143">
        <v>8833</v>
      </c>
      <c r="D48" s="143">
        <v>464</v>
      </c>
      <c r="E48" s="143">
        <v>5463</v>
      </c>
    </row>
    <row r="49" spans="1:5" ht="15">
      <c r="A49" s="13" t="s">
        <v>153</v>
      </c>
      <c r="B49" s="31" t="s">
        <v>154</v>
      </c>
      <c r="C49" s="143">
        <v>0</v>
      </c>
      <c r="D49" s="143">
        <v>0</v>
      </c>
      <c r="E49" s="143">
        <v>0</v>
      </c>
    </row>
    <row r="50" spans="1:5" ht="15">
      <c r="A50" s="13" t="s">
        <v>155</v>
      </c>
      <c r="B50" s="31" t="s">
        <v>156</v>
      </c>
      <c r="C50" s="143">
        <v>0</v>
      </c>
      <c r="D50" s="143">
        <v>0</v>
      </c>
      <c r="E50" s="143">
        <v>0</v>
      </c>
    </row>
    <row r="51" spans="1:5" ht="15">
      <c r="A51" s="13" t="s">
        <v>157</v>
      </c>
      <c r="B51" s="31" t="s">
        <v>158</v>
      </c>
      <c r="C51" s="143">
        <v>2343</v>
      </c>
      <c r="D51" s="143">
        <v>125</v>
      </c>
      <c r="E51" s="143">
        <v>1470</v>
      </c>
    </row>
    <row r="52" spans="1:5" ht="15">
      <c r="A52" s="52" t="s">
        <v>388</v>
      </c>
      <c r="B52" s="55" t="s">
        <v>159</v>
      </c>
      <c r="C52" s="144">
        <f>SUM(C48:C51)</f>
        <v>11176</v>
      </c>
      <c r="D52" s="144">
        <f>SUM(D48:D51)</f>
        <v>589</v>
      </c>
      <c r="E52" s="144">
        <f>SUM(E48:E51)</f>
        <v>6933</v>
      </c>
    </row>
    <row r="53" spans="1:5" ht="15">
      <c r="A53" s="13" t="s">
        <v>160</v>
      </c>
      <c r="B53" s="31" t="s">
        <v>161</v>
      </c>
      <c r="C53" s="143">
        <v>0</v>
      </c>
      <c r="D53" s="143">
        <v>0</v>
      </c>
      <c r="E53" s="143">
        <v>0</v>
      </c>
    </row>
    <row r="54" spans="1:5" ht="15">
      <c r="A54" s="13" t="s">
        <v>424</v>
      </c>
      <c r="B54" s="31" t="s">
        <v>162</v>
      </c>
      <c r="C54" s="143">
        <v>0</v>
      </c>
      <c r="D54" s="143">
        <v>0</v>
      </c>
      <c r="E54" s="143">
        <v>0</v>
      </c>
    </row>
    <row r="55" spans="1:5" ht="15">
      <c r="A55" s="13" t="s">
        <v>425</v>
      </c>
      <c r="B55" s="31" t="s">
        <v>163</v>
      </c>
      <c r="C55" s="143">
        <v>0</v>
      </c>
      <c r="D55" s="143">
        <v>0</v>
      </c>
      <c r="E55" s="143">
        <v>0</v>
      </c>
    </row>
    <row r="56" spans="1:5" ht="15">
      <c r="A56" s="13" t="s">
        <v>426</v>
      </c>
      <c r="B56" s="31" t="s">
        <v>164</v>
      </c>
      <c r="C56" s="143">
        <v>0</v>
      </c>
      <c r="D56" s="143">
        <v>669</v>
      </c>
      <c r="E56" s="143">
        <v>417</v>
      </c>
    </row>
    <row r="57" spans="1:5" ht="15">
      <c r="A57" s="13" t="s">
        <v>427</v>
      </c>
      <c r="B57" s="31" t="s">
        <v>165</v>
      </c>
      <c r="C57" s="143">
        <v>0</v>
      </c>
      <c r="D57" s="143">
        <v>0</v>
      </c>
      <c r="E57" s="143">
        <v>0</v>
      </c>
    </row>
    <row r="58" spans="1:5" ht="15">
      <c r="A58" s="13" t="s">
        <v>428</v>
      </c>
      <c r="B58" s="31" t="s">
        <v>166</v>
      </c>
      <c r="C58" s="143">
        <v>500</v>
      </c>
      <c r="D58" s="143">
        <v>0</v>
      </c>
      <c r="E58" s="143">
        <v>250</v>
      </c>
    </row>
    <row r="59" spans="1:5" ht="15">
      <c r="A59" s="13" t="s">
        <v>167</v>
      </c>
      <c r="B59" s="31" t="s">
        <v>168</v>
      </c>
      <c r="C59" s="143">
        <v>0</v>
      </c>
      <c r="D59" s="143">
        <v>0</v>
      </c>
      <c r="E59" s="143">
        <v>0</v>
      </c>
    </row>
    <row r="60" spans="1:5" ht="15">
      <c r="A60" s="13" t="s">
        <v>429</v>
      </c>
      <c r="B60" s="31" t="s">
        <v>169</v>
      </c>
      <c r="C60" s="143">
        <v>125</v>
      </c>
      <c r="D60" s="143">
        <v>0</v>
      </c>
      <c r="E60" s="143">
        <v>50</v>
      </c>
    </row>
    <row r="61" spans="1:5" ht="15">
      <c r="A61" s="52" t="s">
        <v>389</v>
      </c>
      <c r="B61" s="55" t="s">
        <v>170</v>
      </c>
      <c r="C61" s="144">
        <f>SUM(C53:C60)</f>
        <v>625</v>
      </c>
      <c r="D61" s="144">
        <f>SUM(D53:D60)</f>
        <v>669</v>
      </c>
      <c r="E61" s="144">
        <f>SUM(E53:E60)</f>
        <v>717</v>
      </c>
    </row>
    <row r="62" spans="1:5" ht="15.75">
      <c r="A62" s="62" t="s">
        <v>554</v>
      </c>
      <c r="B62" s="108"/>
      <c r="C62" s="144">
        <f>C47+C52+C61</f>
        <v>12359</v>
      </c>
      <c r="D62" s="144">
        <f>D47+D52+D61</f>
        <v>7499</v>
      </c>
      <c r="E62" s="144">
        <f>E47+E52+E61</f>
        <v>11146</v>
      </c>
    </row>
    <row r="63" spans="1:5" ht="15.75">
      <c r="A63" s="36" t="s">
        <v>437</v>
      </c>
      <c r="B63" s="37" t="s">
        <v>171</v>
      </c>
      <c r="C63" s="144">
        <f>C39+C62</f>
        <v>69184</v>
      </c>
      <c r="D63" s="144">
        <f>D39+D62</f>
        <v>107820</v>
      </c>
      <c r="E63" s="144">
        <f>E39+E62</f>
        <v>146308</v>
      </c>
    </row>
    <row r="64" spans="1:5" ht="15">
      <c r="A64" s="15" t="s">
        <v>394</v>
      </c>
      <c r="B64" s="7" t="s">
        <v>179</v>
      </c>
      <c r="C64" s="166">
        <v>12072</v>
      </c>
      <c r="D64" s="166">
        <v>0</v>
      </c>
      <c r="E64" s="166">
        <v>0</v>
      </c>
    </row>
    <row r="65" spans="1:5" ht="15">
      <c r="A65" s="14" t="s">
        <v>397</v>
      </c>
      <c r="B65" s="7" t="s">
        <v>187</v>
      </c>
      <c r="C65" s="167">
        <v>1056</v>
      </c>
      <c r="D65" s="167">
        <v>0</v>
      </c>
      <c r="E65" s="167">
        <v>0</v>
      </c>
    </row>
    <row r="66" spans="1:5" ht="15">
      <c r="A66" s="38" t="s">
        <v>188</v>
      </c>
      <c r="B66" s="5" t="s">
        <v>189</v>
      </c>
      <c r="C66" s="168">
        <v>-155</v>
      </c>
      <c r="D66" s="168">
        <v>0</v>
      </c>
      <c r="E66" s="168">
        <v>0</v>
      </c>
    </row>
    <row r="67" spans="1:5" ht="15">
      <c r="A67" s="38" t="s">
        <v>195</v>
      </c>
      <c r="B67" s="5" t="s">
        <v>196</v>
      </c>
      <c r="C67" s="168"/>
      <c r="D67" s="168">
        <v>0</v>
      </c>
      <c r="E67" s="168">
        <v>0</v>
      </c>
    </row>
    <row r="68" spans="1:5" ht="15">
      <c r="A68" s="14" t="s">
        <v>197</v>
      </c>
      <c r="B68" s="7" t="s">
        <v>198</v>
      </c>
      <c r="C68" s="167">
        <v>168455</v>
      </c>
      <c r="D68" s="167">
        <v>51005</v>
      </c>
      <c r="E68" s="167">
        <v>44243</v>
      </c>
    </row>
    <row r="69" spans="1:5" ht="15">
      <c r="A69" s="38" t="s">
        <v>199</v>
      </c>
      <c r="B69" s="5" t="s">
        <v>200</v>
      </c>
      <c r="C69" s="168">
        <v>0</v>
      </c>
      <c r="D69" s="168">
        <v>0</v>
      </c>
      <c r="E69" s="168">
        <v>0</v>
      </c>
    </row>
    <row r="70" spans="1:5" ht="15">
      <c r="A70" s="38" t="s">
        <v>201</v>
      </c>
      <c r="B70" s="5" t="s">
        <v>202</v>
      </c>
      <c r="C70" s="168">
        <v>0</v>
      </c>
      <c r="D70" s="168">
        <v>0</v>
      </c>
      <c r="E70" s="168">
        <v>0</v>
      </c>
    </row>
    <row r="71" spans="1:5" ht="15">
      <c r="A71" s="38" t="s">
        <v>203</v>
      </c>
      <c r="B71" s="5" t="s">
        <v>204</v>
      </c>
      <c r="C71" s="168">
        <v>0</v>
      </c>
      <c r="D71" s="168">
        <v>0</v>
      </c>
      <c r="E71" s="168">
        <v>0</v>
      </c>
    </row>
    <row r="72" spans="1:5" ht="15">
      <c r="A72" s="39" t="s">
        <v>398</v>
      </c>
      <c r="B72" s="40" t="s">
        <v>205</v>
      </c>
      <c r="C72" s="167">
        <f>C64+C65+C68+C66</f>
        <v>181428</v>
      </c>
      <c r="D72" s="167">
        <f>D64+D65+D68+D66</f>
        <v>51005</v>
      </c>
      <c r="E72" s="167">
        <f>E64+E65+E68</f>
        <v>44243</v>
      </c>
    </row>
    <row r="73" spans="1:5" ht="15">
      <c r="A73" s="38" t="s">
        <v>206</v>
      </c>
      <c r="B73" s="5" t="s">
        <v>207</v>
      </c>
      <c r="C73" s="168">
        <v>0</v>
      </c>
      <c r="D73" s="168">
        <v>0</v>
      </c>
      <c r="E73" s="168">
        <v>0</v>
      </c>
    </row>
    <row r="74" spans="1:5" ht="15">
      <c r="A74" s="13" t="s">
        <v>208</v>
      </c>
      <c r="B74" s="5" t="s">
        <v>209</v>
      </c>
      <c r="C74" s="169">
        <v>0</v>
      </c>
      <c r="D74" s="169">
        <v>0</v>
      </c>
      <c r="E74" s="169">
        <v>0</v>
      </c>
    </row>
    <row r="75" spans="1:5" ht="15">
      <c r="A75" s="38" t="s">
        <v>434</v>
      </c>
      <c r="B75" s="5" t="s">
        <v>210</v>
      </c>
      <c r="C75" s="168">
        <v>0</v>
      </c>
      <c r="D75" s="168">
        <v>0</v>
      </c>
      <c r="E75" s="168">
        <v>0</v>
      </c>
    </row>
    <row r="76" spans="1:5" ht="15">
      <c r="A76" s="38" t="s">
        <v>403</v>
      </c>
      <c r="B76" s="5" t="s">
        <v>211</v>
      </c>
      <c r="C76" s="168">
        <v>0</v>
      </c>
      <c r="D76" s="168">
        <v>0</v>
      </c>
      <c r="E76" s="168">
        <v>0</v>
      </c>
    </row>
    <row r="77" spans="1:5" ht="15">
      <c r="A77" s="39" t="s">
        <v>404</v>
      </c>
      <c r="B77" s="40" t="s">
        <v>215</v>
      </c>
      <c r="C77" s="167">
        <v>0</v>
      </c>
      <c r="D77" s="167">
        <v>0</v>
      </c>
      <c r="E77" s="167">
        <v>0</v>
      </c>
    </row>
    <row r="78" spans="1:5" ht="15">
      <c r="A78" s="13" t="s">
        <v>216</v>
      </c>
      <c r="B78" s="5" t="s">
        <v>217</v>
      </c>
      <c r="C78" s="169">
        <v>0</v>
      </c>
      <c r="D78" s="169">
        <v>0</v>
      </c>
      <c r="E78" s="169">
        <v>0</v>
      </c>
    </row>
    <row r="79" spans="1:5" ht="15.75">
      <c r="A79" s="41" t="s">
        <v>438</v>
      </c>
      <c r="B79" s="42" t="s">
        <v>218</v>
      </c>
      <c r="C79" s="167">
        <f>C72+C78</f>
        <v>181428</v>
      </c>
      <c r="D79" s="167">
        <f>D72+D78</f>
        <v>51005</v>
      </c>
      <c r="E79" s="167">
        <f>E72+E78</f>
        <v>44243</v>
      </c>
    </row>
    <row r="80" spans="1:5" ht="15.75">
      <c r="A80" s="46" t="s">
        <v>475</v>
      </c>
      <c r="B80" s="47"/>
      <c r="C80" s="164">
        <f>C63+C79</f>
        <v>250612</v>
      </c>
      <c r="D80" s="164">
        <f>D63+D79</f>
        <v>158825</v>
      </c>
      <c r="E80" s="164">
        <f>E63+E79</f>
        <v>190551</v>
      </c>
    </row>
    <row r="81" spans="1:5" ht="51.75" customHeight="1">
      <c r="A81" s="2" t="s">
        <v>34</v>
      </c>
      <c r="B81" s="3" t="s">
        <v>709</v>
      </c>
      <c r="C81" s="165" t="s">
        <v>726</v>
      </c>
      <c r="D81" s="165" t="s">
        <v>727</v>
      </c>
      <c r="E81" s="165" t="s">
        <v>725</v>
      </c>
    </row>
    <row r="82" spans="1:5" ht="15">
      <c r="A82" s="5" t="s">
        <v>478</v>
      </c>
      <c r="B82" s="6" t="s">
        <v>231</v>
      </c>
      <c r="C82" s="143">
        <v>117139</v>
      </c>
      <c r="D82" s="143">
        <v>86043</v>
      </c>
      <c r="E82" s="143">
        <v>118132</v>
      </c>
    </row>
    <row r="83" spans="1:5" ht="15">
      <c r="A83" s="5" t="s">
        <v>232</v>
      </c>
      <c r="B83" s="6" t="s">
        <v>233</v>
      </c>
      <c r="C83" s="143">
        <v>196</v>
      </c>
      <c r="D83" s="143">
        <v>0</v>
      </c>
      <c r="E83" s="143">
        <v>0</v>
      </c>
    </row>
    <row r="84" spans="1:5" ht="15">
      <c r="A84" s="5" t="s">
        <v>234</v>
      </c>
      <c r="B84" s="6" t="s">
        <v>235</v>
      </c>
      <c r="C84" s="143">
        <v>0</v>
      </c>
      <c r="D84" s="143">
        <v>0</v>
      </c>
      <c r="E84" s="143">
        <v>0</v>
      </c>
    </row>
    <row r="85" spans="1:5" ht="15">
      <c r="A85" s="5" t="s">
        <v>439</v>
      </c>
      <c r="B85" s="6" t="s">
        <v>236</v>
      </c>
      <c r="C85" s="143">
        <v>0</v>
      </c>
      <c r="D85" s="143">
        <v>0</v>
      </c>
      <c r="E85" s="143">
        <v>0</v>
      </c>
    </row>
    <row r="86" spans="1:5" ht="15">
      <c r="A86" s="5" t="s">
        <v>440</v>
      </c>
      <c r="B86" s="6" t="s">
        <v>237</v>
      </c>
      <c r="C86" s="143">
        <v>0</v>
      </c>
      <c r="D86" s="143">
        <v>0</v>
      </c>
      <c r="E86" s="143">
        <v>0</v>
      </c>
    </row>
    <row r="87" spans="1:5" ht="15">
      <c r="A87" s="5" t="s">
        <v>441</v>
      </c>
      <c r="B87" s="6" t="s">
        <v>238</v>
      </c>
      <c r="C87" s="143">
        <v>57386</v>
      </c>
      <c r="D87" s="143">
        <v>35747</v>
      </c>
      <c r="E87" s="143">
        <v>30120</v>
      </c>
    </row>
    <row r="88" spans="1:5" ht="15">
      <c r="A88" s="40" t="s">
        <v>479</v>
      </c>
      <c r="B88" s="53" t="s">
        <v>239</v>
      </c>
      <c r="C88" s="144">
        <f>SUM(C82:C87)</f>
        <v>174721</v>
      </c>
      <c r="D88" s="144">
        <f>SUM(D82:D87)</f>
        <v>121790</v>
      </c>
      <c r="E88" s="144">
        <f>SUM(E82:E87)</f>
        <v>148252</v>
      </c>
    </row>
    <row r="89" spans="1:5" ht="15">
      <c r="A89" s="5" t="s">
        <v>481</v>
      </c>
      <c r="B89" s="6" t="s">
        <v>250</v>
      </c>
      <c r="C89" s="143">
        <v>40222</v>
      </c>
      <c r="D89" s="143">
        <v>0</v>
      </c>
      <c r="E89" s="143">
        <v>0</v>
      </c>
    </row>
    <row r="90" spans="1:5" ht="15">
      <c r="A90" s="5" t="s">
        <v>447</v>
      </c>
      <c r="B90" s="6" t="s">
        <v>251</v>
      </c>
      <c r="C90" s="143">
        <v>0</v>
      </c>
      <c r="D90" s="143">
        <v>0</v>
      </c>
      <c r="E90" s="143">
        <v>0</v>
      </c>
    </row>
    <row r="91" spans="1:5" ht="15">
      <c r="A91" s="5" t="s">
        <v>448</v>
      </c>
      <c r="B91" s="6" t="s">
        <v>252</v>
      </c>
      <c r="C91" s="143">
        <v>0</v>
      </c>
      <c r="D91" s="143">
        <v>0</v>
      </c>
      <c r="E91" s="143">
        <v>0</v>
      </c>
    </row>
    <row r="92" spans="1:5" ht="15">
      <c r="A92" s="5" t="s">
        <v>449</v>
      </c>
      <c r="B92" s="6" t="s">
        <v>253</v>
      </c>
      <c r="C92" s="143">
        <v>2535</v>
      </c>
      <c r="D92" s="143">
        <v>3295</v>
      </c>
      <c r="E92" s="143">
        <v>3475</v>
      </c>
    </row>
    <row r="93" spans="1:5" ht="15">
      <c r="A93" s="5" t="s">
        <v>482</v>
      </c>
      <c r="B93" s="6" t="s">
        <v>268</v>
      </c>
      <c r="C93" s="143">
        <v>17603</v>
      </c>
      <c r="D93" s="143">
        <v>14905</v>
      </c>
      <c r="E93" s="143">
        <v>15060</v>
      </c>
    </row>
    <row r="94" spans="1:5" ht="15">
      <c r="A94" s="5" t="s">
        <v>454</v>
      </c>
      <c r="B94" s="6" t="s">
        <v>269</v>
      </c>
      <c r="C94" s="143">
        <v>693</v>
      </c>
      <c r="D94" s="143">
        <v>266</v>
      </c>
      <c r="E94" s="143">
        <v>200</v>
      </c>
    </row>
    <row r="95" spans="1:5" ht="15">
      <c r="A95" s="40" t="s">
        <v>483</v>
      </c>
      <c r="B95" s="53" t="s">
        <v>270</v>
      </c>
      <c r="C95" s="144">
        <f>SUM(C89:C94)</f>
        <v>61053</v>
      </c>
      <c r="D95" s="144">
        <f>SUM(D89:D94)</f>
        <v>18466</v>
      </c>
      <c r="E95" s="144">
        <f>SUM(E89:E94)</f>
        <v>18735</v>
      </c>
    </row>
    <row r="96" spans="1:5" ht="15">
      <c r="A96" s="13" t="s">
        <v>271</v>
      </c>
      <c r="B96" s="6" t="s">
        <v>272</v>
      </c>
      <c r="C96" s="143">
        <v>0</v>
      </c>
      <c r="D96" s="143">
        <v>0</v>
      </c>
      <c r="E96" s="143">
        <v>0</v>
      </c>
    </row>
    <row r="97" spans="1:5" ht="15">
      <c r="A97" s="13" t="s">
        <v>455</v>
      </c>
      <c r="B97" s="6" t="s">
        <v>273</v>
      </c>
      <c r="C97" s="143">
        <v>134</v>
      </c>
      <c r="D97" s="143">
        <v>0</v>
      </c>
      <c r="E97" s="143">
        <v>100</v>
      </c>
    </row>
    <row r="98" spans="1:5" ht="15">
      <c r="A98" s="13" t="s">
        <v>456</v>
      </c>
      <c r="B98" s="6" t="s">
        <v>274</v>
      </c>
      <c r="C98" s="143">
        <v>1377</v>
      </c>
      <c r="D98" s="143">
        <v>1900</v>
      </c>
      <c r="E98" s="143">
        <v>2020</v>
      </c>
    </row>
    <row r="99" spans="1:5" ht="15">
      <c r="A99" s="13" t="s">
        <v>457</v>
      </c>
      <c r="B99" s="6" t="s">
        <v>275</v>
      </c>
      <c r="C99" s="143">
        <v>8275</v>
      </c>
      <c r="D99" s="143">
        <v>950</v>
      </c>
      <c r="E99" s="143">
        <v>9255</v>
      </c>
    </row>
    <row r="100" spans="1:5" ht="15">
      <c r="A100" s="13" t="s">
        <v>276</v>
      </c>
      <c r="B100" s="6" t="s">
        <v>277</v>
      </c>
      <c r="C100" s="143">
        <v>0</v>
      </c>
      <c r="D100" s="143">
        <v>0</v>
      </c>
      <c r="E100" s="143">
        <v>0</v>
      </c>
    </row>
    <row r="101" spans="1:5" ht="15">
      <c r="A101" s="13" t="s">
        <v>278</v>
      </c>
      <c r="B101" s="6" t="s">
        <v>279</v>
      </c>
      <c r="C101" s="143">
        <v>39</v>
      </c>
      <c r="D101" s="143">
        <v>0</v>
      </c>
      <c r="E101" s="143">
        <v>0</v>
      </c>
    </row>
    <row r="102" spans="1:5" ht="15">
      <c r="A102" s="13" t="s">
        <v>280</v>
      </c>
      <c r="B102" s="6" t="s">
        <v>281</v>
      </c>
      <c r="C102" s="143">
        <v>0</v>
      </c>
      <c r="D102" s="143">
        <v>0</v>
      </c>
      <c r="E102" s="143">
        <v>0</v>
      </c>
    </row>
    <row r="103" spans="1:5" ht="15">
      <c r="A103" s="13" t="s">
        <v>458</v>
      </c>
      <c r="B103" s="6" t="s">
        <v>282</v>
      </c>
      <c r="C103" s="143">
        <v>12</v>
      </c>
      <c r="D103" s="143">
        <v>17</v>
      </c>
      <c r="E103" s="143">
        <v>17</v>
      </c>
    </row>
    <row r="104" spans="1:5" ht="15">
      <c r="A104" s="13" t="s">
        <v>459</v>
      </c>
      <c r="B104" s="6" t="s">
        <v>283</v>
      </c>
      <c r="C104" s="143">
        <v>0</v>
      </c>
      <c r="D104" s="143">
        <v>0</v>
      </c>
      <c r="E104" s="143">
        <v>0</v>
      </c>
    </row>
    <row r="105" spans="1:5" ht="15">
      <c r="A105" s="13" t="s">
        <v>460</v>
      </c>
      <c r="B105" s="6" t="s">
        <v>284</v>
      </c>
      <c r="C105" s="143">
        <v>2034</v>
      </c>
      <c r="D105" s="143">
        <v>3906</v>
      </c>
      <c r="E105" s="143">
        <v>0</v>
      </c>
    </row>
    <row r="106" spans="1:5" ht="15">
      <c r="A106" s="52" t="s">
        <v>484</v>
      </c>
      <c r="B106" s="53" t="s">
        <v>285</v>
      </c>
      <c r="C106" s="144">
        <f>SUM(C96:C105)</f>
        <v>11871</v>
      </c>
      <c r="D106" s="144">
        <f>SUM(D96:D105)</f>
        <v>6773</v>
      </c>
      <c r="E106" s="144">
        <f>SUM(E96:E105)</f>
        <v>11392</v>
      </c>
    </row>
    <row r="107" spans="1:5" ht="15">
      <c r="A107" s="13" t="s">
        <v>294</v>
      </c>
      <c r="B107" s="6" t="s">
        <v>295</v>
      </c>
      <c r="C107" s="143">
        <v>0</v>
      </c>
      <c r="D107" s="143">
        <v>0</v>
      </c>
      <c r="E107" s="143">
        <v>0</v>
      </c>
    </row>
    <row r="108" spans="1:5" ht="15">
      <c r="A108" s="5" t="s">
        <v>464</v>
      </c>
      <c r="B108" s="6" t="s">
        <v>296</v>
      </c>
      <c r="C108" s="143">
        <v>0</v>
      </c>
      <c r="D108" s="143">
        <v>0</v>
      </c>
      <c r="E108" s="143">
        <v>0</v>
      </c>
    </row>
    <row r="109" spans="1:5" ht="15">
      <c r="A109" s="13" t="s">
        <v>465</v>
      </c>
      <c r="B109" s="6" t="s">
        <v>297</v>
      </c>
      <c r="C109" s="143">
        <v>0</v>
      </c>
      <c r="D109" s="143">
        <v>0</v>
      </c>
      <c r="E109" s="143">
        <v>0</v>
      </c>
    </row>
    <row r="110" spans="1:5" ht="15">
      <c r="A110" s="40" t="s">
        <v>486</v>
      </c>
      <c r="B110" s="53" t="s">
        <v>298</v>
      </c>
      <c r="C110" s="143">
        <v>0</v>
      </c>
      <c r="D110" s="143">
        <v>0</v>
      </c>
      <c r="E110" s="143">
        <f>SUM(E107:E109)</f>
        <v>0</v>
      </c>
    </row>
    <row r="111" spans="1:5" ht="15.75">
      <c r="A111" s="62" t="s">
        <v>555</v>
      </c>
      <c r="B111" s="67"/>
      <c r="C111" s="144">
        <f>C88+C95+C106+C110</f>
        <v>247645</v>
      </c>
      <c r="D111" s="144">
        <f>D88+D95+D106+D110</f>
        <v>147029</v>
      </c>
      <c r="E111" s="144">
        <f>E88+E95+E106+E110</f>
        <v>178379</v>
      </c>
    </row>
    <row r="112" spans="1:5" ht="15">
      <c r="A112" s="5" t="s">
        <v>240</v>
      </c>
      <c r="B112" s="6" t="s">
        <v>241</v>
      </c>
      <c r="C112" s="143">
        <v>0</v>
      </c>
      <c r="D112" s="143">
        <v>0</v>
      </c>
      <c r="E112" s="143">
        <v>0</v>
      </c>
    </row>
    <row r="113" spans="1:5" ht="15">
      <c r="A113" s="5" t="s">
        <v>242</v>
      </c>
      <c r="B113" s="6" t="s">
        <v>243</v>
      </c>
      <c r="C113" s="143">
        <v>0</v>
      </c>
      <c r="D113" s="143">
        <v>0</v>
      </c>
      <c r="E113" s="143">
        <v>0</v>
      </c>
    </row>
    <row r="114" spans="1:5" ht="15">
      <c r="A114" s="5" t="s">
        <v>442</v>
      </c>
      <c r="B114" s="6" t="s">
        <v>244</v>
      </c>
      <c r="C114" s="143">
        <v>0</v>
      </c>
      <c r="D114" s="143">
        <v>0</v>
      </c>
      <c r="E114" s="143">
        <v>0</v>
      </c>
    </row>
    <row r="115" spans="1:5" ht="15">
      <c r="A115" s="5" t="s">
        <v>443</v>
      </c>
      <c r="B115" s="6" t="s">
        <v>245</v>
      </c>
      <c r="C115" s="143">
        <v>0</v>
      </c>
      <c r="D115" s="143">
        <v>0</v>
      </c>
      <c r="E115" s="143">
        <v>0</v>
      </c>
    </row>
    <row r="116" spans="1:5" ht="15">
      <c r="A116" s="5" t="s">
        <v>444</v>
      </c>
      <c r="B116" s="6" t="s">
        <v>246</v>
      </c>
      <c r="C116" s="143">
        <v>1883</v>
      </c>
      <c r="D116" s="143">
        <v>0</v>
      </c>
      <c r="E116" s="143">
        <v>0</v>
      </c>
    </row>
    <row r="117" spans="1:5" ht="15">
      <c r="A117" s="40" t="s">
        <v>480</v>
      </c>
      <c r="B117" s="53" t="s">
        <v>247</v>
      </c>
      <c r="C117" s="143">
        <f>SUM(C112:C116)</f>
        <v>1883</v>
      </c>
      <c r="D117" s="143">
        <v>0</v>
      </c>
      <c r="E117" s="143">
        <v>0</v>
      </c>
    </row>
    <row r="118" spans="1:5" ht="15">
      <c r="A118" s="13" t="s">
        <v>461</v>
      </c>
      <c r="B118" s="6" t="s">
        <v>286</v>
      </c>
      <c r="C118" s="143">
        <v>0</v>
      </c>
      <c r="D118" s="143">
        <v>0</v>
      </c>
      <c r="E118" s="143">
        <v>0</v>
      </c>
    </row>
    <row r="119" spans="1:5" ht="15">
      <c r="A119" s="13" t="s">
        <v>462</v>
      </c>
      <c r="B119" s="6" t="s">
        <v>287</v>
      </c>
      <c r="C119" s="143">
        <v>9427</v>
      </c>
      <c r="D119" s="143">
        <v>4927</v>
      </c>
      <c r="E119" s="143">
        <v>0</v>
      </c>
    </row>
    <row r="120" spans="1:5" ht="15">
      <c r="A120" s="13" t="s">
        <v>288</v>
      </c>
      <c r="B120" s="6" t="s">
        <v>289</v>
      </c>
      <c r="C120" s="143">
        <v>0</v>
      </c>
      <c r="D120" s="143">
        <v>0</v>
      </c>
      <c r="E120" s="143">
        <v>0</v>
      </c>
    </row>
    <row r="121" spans="1:5" ht="15">
      <c r="A121" s="13" t="s">
        <v>463</v>
      </c>
      <c r="B121" s="6" t="s">
        <v>290</v>
      </c>
      <c r="C121" s="143">
        <v>0</v>
      </c>
      <c r="D121" s="143">
        <v>0</v>
      </c>
      <c r="E121" s="143">
        <v>0</v>
      </c>
    </row>
    <row r="122" spans="1:5" ht="15">
      <c r="A122" s="13" t="s">
        <v>291</v>
      </c>
      <c r="B122" s="6" t="s">
        <v>292</v>
      </c>
      <c r="C122" s="143">
        <v>0</v>
      </c>
      <c r="D122" s="143">
        <v>0</v>
      </c>
      <c r="E122" s="143">
        <v>0</v>
      </c>
    </row>
    <row r="123" spans="1:5" ht="15">
      <c r="A123" s="40" t="s">
        <v>485</v>
      </c>
      <c r="B123" s="53" t="s">
        <v>293</v>
      </c>
      <c r="C123" s="145">
        <f>SUM(C118:C122)</f>
        <v>9427</v>
      </c>
      <c r="D123" s="145">
        <f>SUM(D118:D122)</f>
        <v>4927</v>
      </c>
      <c r="E123" s="145">
        <v>0</v>
      </c>
    </row>
    <row r="124" spans="1:5" ht="15">
      <c r="A124" s="13" t="s">
        <v>299</v>
      </c>
      <c r="B124" s="6" t="s">
        <v>300</v>
      </c>
      <c r="C124" s="143">
        <v>0</v>
      </c>
      <c r="D124" s="143">
        <v>0</v>
      </c>
      <c r="E124" s="143">
        <v>0</v>
      </c>
    </row>
    <row r="125" spans="1:5" ht="15">
      <c r="A125" s="5" t="s">
        <v>466</v>
      </c>
      <c r="B125" s="6" t="s">
        <v>301</v>
      </c>
      <c r="C125" s="143">
        <v>278</v>
      </c>
      <c r="D125" s="143">
        <v>364</v>
      </c>
      <c r="E125" s="143">
        <v>300</v>
      </c>
    </row>
    <row r="126" spans="1:5" ht="15">
      <c r="A126" s="13" t="s">
        <v>467</v>
      </c>
      <c r="B126" s="6" t="s">
        <v>302</v>
      </c>
      <c r="C126" s="143">
        <v>500</v>
      </c>
      <c r="D126" s="143">
        <v>4847</v>
      </c>
      <c r="E126" s="143">
        <v>0</v>
      </c>
    </row>
    <row r="127" spans="1:5" ht="15">
      <c r="A127" s="40" t="s">
        <v>488</v>
      </c>
      <c r="B127" s="53" t="s">
        <v>303</v>
      </c>
      <c r="C127" s="144">
        <f>SUM(C124:C126)</f>
        <v>778</v>
      </c>
      <c r="D127" s="145">
        <f>SUM(D124:D126)</f>
        <v>5211</v>
      </c>
      <c r="E127" s="144">
        <f>SUM(E124:E126)</f>
        <v>300</v>
      </c>
    </row>
    <row r="128" spans="1:5" ht="15.75">
      <c r="A128" s="62" t="s">
        <v>554</v>
      </c>
      <c r="B128" s="67"/>
      <c r="C128" s="144">
        <f>C117+C123+C127</f>
        <v>12088</v>
      </c>
      <c r="D128" s="144">
        <f>D117+D123+D127</f>
        <v>10138</v>
      </c>
      <c r="E128" s="144">
        <f>E117+E123+E127</f>
        <v>300</v>
      </c>
    </row>
    <row r="129" spans="1:5" ht="15.75">
      <c r="A129" s="50" t="s">
        <v>487</v>
      </c>
      <c r="B129" s="36" t="s">
        <v>304</v>
      </c>
      <c r="C129" s="144">
        <f>C111+C128</f>
        <v>259733</v>
      </c>
      <c r="D129" s="144">
        <f>D111+D128</f>
        <v>157167</v>
      </c>
      <c r="E129" s="144">
        <f>E111+E128</f>
        <v>178679</v>
      </c>
    </row>
    <row r="130" spans="1:5" ht="15.75">
      <c r="A130" s="66" t="s">
        <v>607</v>
      </c>
      <c r="B130" s="65"/>
      <c r="C130" s="143"/>
      <c r="D130" s="143"/>
      <c r="E130" s="145">
        <f>E111+E138-E39-E79</f>
        <v>10846</v>
      </c>
    </row>
    <row r="131" spans="1:5" ht="15.75">
      <c r="A131" s="66" t="s">
        <v>608</v>
      </c>
      <c r="B131" s="65"/>
      <c r="C131" s="143"/>
      <c r="D131" s="143"/>
      <c r="E131" s="145">
        <f>E128-E62</f>
        <v>-10846</v>
      </c>
    </row>
    <row r="132" spans="1:5" ht="15">
      <c r="A132" s="15" t="s">
        <v>489</v>
      </c>
      <c r="B132" s="7" t="s">
        <v>309</v>
      </c>
      <c r="C132" s="145">
        <v>0</v>
      </c>
      <c r="D132" s="145"/>
      <c r="E132" s="145"/>
    </row>
    <row r="133" spans="1:5" ht="15">
      <c r="A133" s="14" t="s">
        <v>490</v>
      </c>
      <c r="B133" s="7" t="s">
        <v>316</v>
      </c>
      <c r="C133" s="145">
        <v>0</v>
      </c>
      <c r="D133" s="145"/>
      <c r="E133" s="145"/>
    </row>
    <row r="134" spans="1:5" ht="15">
      <c r="A134" s="5" t="s">
        <v>605</v>
      </c>
      <c r="B134" s="5" t="s">
        <v>317</v>
      </c>
      <c r="C134" s="143">
        <v>2097</v>
      </c>
      <c r="D134" s="143">
        <v>5800</v>
      </c>
      <c r="E134" s="143">
        <v>11872</v>
      </c>
    </row>
    <row r="135" spans="1:5" ht="15">
      <c r="A135" s="5" t="s">
        <v>606</v>
      </c>
      <c r="B135" s="5" t="s">
        <v>317</v>
      </c>
      <c r="C135" s="143">
        <v>0</v>
      </c>
      <c r="D135" s="143">
        <v>0</v>
      </c>
      <c r="E135" s="143"/>
    </row>
    <row r="136" spans="1:5" ht="15">
      <c r="A136" s="5" t="s">
        <v>603</v>
      </c>
      <c r="B136" s="5" t="s">
        <v>318</v>
      </c>
      <c r="C136" s="143">
        <v>0</v>
      </c>
      <c r="D136" s="143">
        <v>0</v>
      </c>
      <c r="E136" s="143"/>
    </row>
    <row r="137" spans="1:5" ht="15">
      <c r="A137" s="5" t="s">
        <v>604</v>
      </c>
      <c r="B137" s="5" t="s">
        <v>318</v>
      </c>
      <c r="C137" s="143">
        <v>0</v>
      </c>
      <c r="D137" s="143">
        <v>0</v>
      </c>
      <c r="E137" s="143"/>
    </row>
    <row r="138" spans="1:5" ht="15">
      <c r="A138" s="7" t="s">
        <v>491</v>
      </c>
      <c r="B138" s="7" t="s">
        <v>319</v>
      </c>
      <c r="C138" s="144">
        <f>SUM(C134:C137)</f>
        <v>2097</v>
      </c>
      <c r="D138" s="144">
        <f>SUM(D134:D137)</f>
        <v>5800</v>
      </c>
      <c r="E138" s="144">
        <f>SUM(E134:E137)</f>
        <v>11872</v>
      </c>
    </row>
    <row r="139" spans="1:5" ht="15">
      <c r="A139" s="38" t="s">
        <v>320</v>
      </c>
      <c r="B139" s="5" t="s">
        <v>321</v>
      </c>
      <c r="C139" s="143">
        <v>-240</v>
      </c>
      <c r="D139" s="143">
        <v>0</v>
      </c>
      <c r="E139" s="143">
        <v>0</v>
      </c>
    </row>
    <row r="140" spans="1:5" ht="15">
      <c r="A140" s="38" t="s">
        <v>322</v>
      </c>
      <c r="B140" s="5" t="s">
        <v>323</v>
      </c>
      <c r="C140" s="143"/>
      <c r="D140" s="143">
        <v>0</v>
      </c>
      <c r="E140" s="143">
        <v>0</v>
      </c>
    </row>
    <row r="141" spans="1:5" ht="15">
      <c r="A141" s="38" t="s">
        <v>324</v>
      </c>
      <c r="B141" s="5" t="s">
        <v>325</v>
      </c>
      <c r="C141" s="143"/>
      <c r="D141" s="143">
        <v>0</v>
      </c>
      <c r="E141" s="143">
        <v>0</v>
      </c>
    </row>
    <row r="142" spans="1:5" ht="15">
      <c r="A142" s="38" t="s">
        <v>326</v>
      </c>
      <c r="B142" s="5" t="s">
        <v>327</v>
      </c>
      <c r="C142" s="143"/>
      <c r="D142" s="143">
        <v>0</v>
      </c>
      <c r="E142" s="143">
        <v>0</v>
      </c>
    </row>
    <row r="143" spans="1:5" ht="15">
      <c r="A143" s="13" t="s">
        <v>473</v>
      </c>
      <c r="B143" s="5" t="s">
        <v>328</v>
      </c>
      <c r="C143" s="143"/>
      <c r="D143" s="143">
        <v>0</v>
      </c>
      <c r="E143" s="143">
        <v>0</v>
      </c>
    </row>
    <row r="144" spans="1:5" ht="15">
      <c r="A144" s="15" t="s">
        <v>492</v>
      </c>
      <c r="B144" s="7" t="s">
        <v>330</v>
      </c>
      <c r="C144" s="145">
        <f>SUM(C139:C143)</f>
        <v>-240</v>
      </c>
      <c r="D144" s="145">
        <v>0</v>
      </c>
      <c r="E144" s="145">
        <v>0</v>
      </c>
    </row>
    <row r="145" spans="1:5" ht="15">
      <c r="A145" s="13" t="s">
        <v>331</v>
      </c>
      <c r="B145" s="5" t="s">
        <v>332</v>
      </c>
      <c r="C145" s="143">
        <v>0</v>
      </c>
      <c r="D145" s="143">
        <v>0</v>
      </c>
      <c r="E145" s="143">
        <v>0</v>
      </c>
    </row>
    <row r="146" spans="1:5" ht="15">
      <c r="A146" s="13" t="s">
        <v>333</v>
      </c>
      <c r="B146" s="5" t="s">
        <v>334</v>
      </c>
      <c r="C146" s="143">
        <v>0</v>
      </c>
      <c r="D146" s="143">
        <v>0</v>
      </c>
      <c r="E146" s="143">
        <v>0</v>
      </c>
    </row>
    <row r="147" spans="1:5" ht="15">
      <c r="A147" s="38" t="s">
        <v>335</v>
      </c>
      <c r="B147" s="5" t="s">
        <v>336</v>
      </c>
      <c r="C147" s="143">
        <v>0</v>
      </c>
      <c r="D147" s="143">
        <v>0</v>
      </c>
      <c r="E147" s="143">
        <v>0</v>
      </c>
    </row>
    <row r="148" spans="1:5" ht="15">
      <c r="A148" s="38" t="s">
        <v>474</v>
      </c>
      <c r="B148" s="5" t="s">
        <v>337</v>
      </c>
      <c r="C148" s="143">
        <v>0</v>
      </c>
      <c r="D148" s="143">
        <v>0</v>
      </c>
      <c r="E148" s="143">
        <v>0</v>
      </c>
    </row>
    <row r="149" spans="1:5" ht="15">
      <c r="A149" s="14" t="s">
        <v>493</v>
      </c>
      <c r="B149" s="7" t="s">
        <v>338</v>
      </c>
      <c r="C149" s="145">
        <v>0</v>
      </c>
      <c r="D149" s="145">
        <v>0</v>
      </c>
      <c r="E149" s="145">
        <v>0</v>
      </c>
    </row>
    <row r="150" spans="1:5" ht="15">
      <c r="A150" s="15" t="s">
        <v>339</v>
      </c>
      <c r="B150" s="7" t="s">
        <v>340</v>
      </c>
      <c r="C150" s="145">
        <v>0</v>
      </c>
      <c r="D150" s="145">
        <v>0</v>
      </c>
      <c r="E150" s="145">
        <v>0</v>
      </c>
    </row>
    <row r="151" spans="1:5" ht="15.75">
      <c r="A151" s="41" t="s">
        <v>494</v>
      </c>
      <c r="B151" s="42" t="s">
        <v>341</v>
      </c>
      <c r="C151" s="145">
        <f>C132+C133+C138+C144+C149+C150</f>
        <v>1857</v>
      </c>
      <c r="D151" s="145">
        <f>D132+D133+D138+D144+D149+D150</f>
        <v>5800</v>
      </c>
      <c r="E151" s="145">
        <v>11872</v>
      </c>
    </row>
    <row r="152" spans="1:5" ht="15.75">
      <c r="A152" s="46" t="s">
        <v>476</v>
      </c>
      <c r="B152" s="47"/>
      <c r="C152" s="145">
        <f>C129+C151</f>
        <v>261590</v>
      </c>
      <c r="D152" s="145">
        <f>D129+D151</f>
        <v>162967</v>
      </c>
      <c r="E152" s="145">
        <f>E129+E151</f>
        <v>190551</v>
      </c>
    </row>
  </sheetData>
  <sheetProtection/>
  <mergeCells count="2">
    <mergeCell ref="A1:E1"/>
    <mergeCell ref="A2:E2"/>
  </mergeCells>
  <printOptions/>
  <pageMargins left="0.27" right="0.7086614173228347" top="0.48" bottom="0.7480314960629921" header="0.31496062992125984" footer="0.31496062992125984"/>
  <pageSetup fitToHeight="2" fitToWidth="1" horizontalDpi="300" verticalDpi="300" orientation="portrait" paperSize="8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E153"/>
  <sheetViews>
    <sheetView zoomScale="75" zoomScaleNormal="75" zoomScalePageLayoutView="0" workbookViewId="0" topLeftCell="A1">
      <selection activeCell="K7" sqref="K7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="109" customFormat="1" ht="15">
      <c r="A1" s="163"/>
    </row>
    <row r="2" spans="1:5" ht="26.25" customHeight="1">
      <c r="A2" s="192" t="s">
        <v>737</v>
      </c>
      <c r="B2" s="197"/>
      <c r="C2" s="197"/>
      <c r="D2" s="197"/>
      <c r="E2" s="197"/>
    </row>
    <row r="3" spans="1:5" ht="30" customHeight="1">
      <c r="A3" s="195" t="s">
        <v>685</v>
      </c>
      <c r="B3" s="193"/>
      <c r="C3" s="193"/>
      <c r="D3" s="193"/>
      <c r="E3" s="193"/>
    </row>
    <row r="5" ht="15">
      <c r="A5" s="4" t="s">
        <v>644</v>
      </c>
    </row>
    <row r="6" spans="1:5" ht="48.75" customHeight="1">
      <c r="A6" s="2" t="s">
        <v>34</v>
      </c>
      <c r="B6" s="3" t="s">
        <v>35</v>
      </c>
      <c r="C6" s="64" t="s">
        <v>726</v>
      </c>
      <c r="D6" s="64" t="s">
        <v>727</v>
      </c>
      <c r="E6" s="64" t="s">
        <v>725</v>
      </c>
    </row>
    <row r="7" spans="1:5" ht="15">
      <c r="A7" s="32" t="s">
        <v>342</v>
      </c>
      <c r="B7" s="31" t="s">
        <v>61</v>
      </c>
      <c r="C7" s="143">
        <v>23911</v>
      </c>
      <c r="D7" s="143">
        <v>27416</v>
      </c>
      <c r="E7" s="143">
        <v>27358</v>
      </c>
    </row>
    <row r="8" spans="1:5" ht="15">
      <c r="A8" s="5" t="s">
        <v>343</v>
      </c>
      <c r="B8" s="31" t="s">
        <v>68</v>
      </c>
      <c r="C8" s="143">
        <v>356</v>
      </c>
      <c r="D8" s="143">
        <v>1930</v>
      </c>
      <c r="E8" s="143">
        <v>180</v>
      </c>
    </row>
    <row r="9" spans="1:5" ht="15">
      <c r="A9" s="54" t="s">
        <v>435</v>
      </c>
      <c r="B9" s="55" t="s">
        <v>69</v>
      </c>
      <c r="C9" s="144">
        <f>SUM(C7:C8)</f>
        <v>24267</v>
      </c>
      <c r="D9" s="144">
        <f>SUM(D7:D8)</f>
        <v>29346</v>
      </c>
      <c r="E9" s="144">
        <f>SUM(E7:E8)</f>
        <v>27538</v>
      </c>
    </row>
    <row r="10" spans="1:5" ht="15">
      <c r="A10" s="40" t="s">
        <v>406</v>
      </c>
      <c r="B10" s="55" t="s">
        <v>70</v>
      </c>
      <c r="C10" s="144">
        <v>6035</v>
      </c>
      <c r="D10" s="144">
        <v>7461</v>
      </c>
      <c r="E10" s="144">
        <v>7050</v>
      </c>
    </row>
    <row r="11" spans="1:5" ht="15">
      <c r="A11" s="5" t="s">
        <v>344</v>
      </c>
      <c r="B11" s="31" t="s">
        <v>77</v>
      </c>
      <c r="C11" s="143">
        <v>2174</v>
      </c>
      <c r="D11" s="143">
        <v>2376</v>
      </c>
      <c r="E11" s="143">
        <v>3100</v>
      </c>
    </row>
    <row r="12" spans="1:5" ht="15">
      <c r="A12" s="5" t="s">
        <v>436</v>
      </c>
      <c r="B12" s="31" t="s">
        <v>82</v>
      </c>
      <c r="C12" s="143">
        <v>665</v>
      </c>
      <c r="D12" s="143">
        <v>577</v>
      </c>
      <c r="E12" s="143">
        <v>1533</v>
      </c>
    </row>
    <row r="13" spans="1:5" ht="15">
      <c r="A13" s="5" t="s">
        <v>345</v>
      </c>
      <c r="B13" s="31" t="s">
        <v>94</v>
      </c>
      <c r="C13" s="143">
        <v>3079</v>
      </c>
      <c r="D13" s="143">
        <v>3312</v>
      </c>
      <c r="E13" s="143">
        <v>4683</v>
      </c>
    </row>
    <row r="14" spans="1:5" ht="15">
      <c r="A14" s="5" t="s">
        <v>346</v>
      </c>
      <c r="B14" s="31" t="s">
        <v>99</v>
      </c>
      <c r="C14" s="143">
        <v>24</v>
      </c>
      <c r="D14" s="143">
        <v>52</v>
      </c>
      <c r="E14" s="143">
        <v>100</v>
      </c>
    </row>
    <row r="15" spans="1:5" ht="15">
      <c r="A15" s="5" t="s">
        <v>347</v>
      </c>
      <c r="B15" s="31" t="s">
        <v>108</v>
      </c>
      <c r="C15" s="143">
        <v>2967</v>
      </c>
      <c r="D15" s="143">
        <v>2543</v>
      </c>
      <c r="E15" s="143">
        <v>2362</v>
      </c>
    </row>
    <row r="16" spans="1:5" ht="15">
      <c r="A16" s="40" t="s">
        <v>348</v>
      </c>
      <c r="B16" s="55" t="s">
        <v>109</v>
      </c>
      <c r="C16" s="145">
        <f>SUM(C11:C15)</f>
        <v>8909</v>
      </c>
      <c r="D16" s="145">
        <f>SUM(D11:D15)</f>
        <v>8860</v>
      </c>
      <c r="E16" s="144">
        <f>SUM(E11:E15)</f>
        <v>11778</v>
      </c>
    </row>
    <row r="17" spans="1:5" ht="15">
      <c r="A17" s="13" t="s">
        <v>110</v>
      </c>
      <c r="B17" s="31" t="s">
        <v>111</v>
      </c>
      <c r="C17" s="143">
        <v>0</v>
      </c>
      <c r="D17" s="143">
        <v>0</v>
      </c>
      <c r="E17" s="143">
        <v>0</v>
      </c>
    </row>
    <row r="18" spans="1:5" ht="15">
      <c r="A18" s="13" t="s">
        <v>349</v>
      </c>
      <c r="B18" s="31" t="s">
        <v>112</v>
      </c>
      <c r="C18" s="143">
        <v>0</v>
      </c>
      <c r="D18" s="143">
        <v>0</v>
      </c>
      <c r="E18" s="143">
        <v>0</v>
      </c>
    </row>
    <row r="19" spans="1:5" ht="15">
      <c r="A19" s="17" t="s">
        <v>412</v>
      </c>
      <c r="B19" s="31" t="s">
        <v>113</v>
      </c>
      <c r="C19" s="143">
        <v>0</v>
      </c>
      <c r="D19" s="143">
        <v>0</v>
      </c>
      <c r="E19" s="143">
        <v>0</v>
      </c>
    </row>
    <row r="20" spans="1:5" ht="15">
      <c r="A20" s="17" t="s">
        <v>413</v>
      </c>
      <c r="B20" s="31" t="s">
        <v>114</v>
      </c>
      <c r="C20" s="143">
        <v>0</v>
      </c>
      <c r="D20" s="143">
        <v>0</v>
      </c>
      <c r="E20" s="143">
        <v>0</v>
      </c>
    </row>
    <row r="21" spans="1:5" ht="15">
      <c r="A21" s="17" t="s">
        <v>414</v>
      </c>
      <c r="B21" s="31" t="s">
        <v>115</v>
      </c>
      <c r="C21" s="143">
        <v>0</v>
      </c>
      <c r="D21" s="143">
        <v>0</v>
      </c>
      <c r="E21" s="143">
        <v>0</v>
      </c>
    </row>
    <row r="22" spans="1:5" ht="15">
      <c r="A22" s="13" t="s">
        <v>415</v>
      </c>
      <c r="B22" s="31" t="s">
        <v>116</v>
      </c>
      <c r="C22" s="143">
        <v>0</v>
      </c>
      <c r="D22" s="143">
        <v>0</v>
      </c>
      <c r="E22" s="143">
        <v>0</v>
      </c>
    </row>
    <row r="23" spans="1:5" ht="15">
      <c r="A23" s="13" t="s">
        <v>416</v>
      </c>
      <c r="B23" s="31" t="s">
        <v>117</v>
      </c>
      <c r="C23" s="143">
        <v>0</v>
      </c>
      <c r="D23" s="143">
        <v>0</v>
      </c>
      <c r="E23" s="143">
        <v>0</v>
      </c>
    </row>
    <row r="24" spans="1:5" ht="15">
      <c r="A24" s="13" t="s">
        <v>417</v>
      </c>
      <c r="B24" s="31" t="s">
        <v>118</v>
      </c>
      <c r="C24" s="143">
        <v>0</v>
      </c>
      <c r="D24" s="143">
        <v>0</v>
      </c>
      <c r="E24" s="143">
        <v>0</v>
      </c>
    </row>
    <row r="25" spans="1:5" ht="15">
      <c r="A25" s="52" t="s">
        <v>379</v>
      </c>
      <c r="B25" s="55" t="s">
        <v>119</v>
      </c>
      <c r="C25" s="145">
        <v>0</v>
      </c>
      <c r="D25" s="145">
        <v>0</v>
      </c>
      <c r="E25" s="145">
        <v>0</v>
      </c>
    </row>
    <row r="26" spans="1:5" ht="15">
      <c r="A26" s="12" t="s">
        <v>418</v>
      </c>
      <c r="B26" s="31" t="s">
        <v>120</v>
      </c>
      <c r="C26" s="143">
        <v>0</v>
      </c>
      <c r="D26" s="143">
        <v>0</v>
      </c>
      <c r="E26" s="143">
        <v>0</v>
      </c>
    </row>
    <row r="27" spans="1:5" ht="15">
      <c r="A27" s="12" t="s">
        <v>121</v>
      </c>
      <c r="B27" s="31" t="s">
        <v>122</v>
      </c>
      <c r="C27" s="143">
        <v>0</v>
      </c>
      <c r="D27" s="143">
        <v>0</v>
      </c>
      <c r="E27" s="143">
        <v>0</v>
      </c>
    </row>
    <row r="28" spans="1:5" ht="15">
      <c r="A28" s="12" t="s">
        <v>123</v>
      </c>
      <c r="B28" s="31" t="s">
        <v>124</v>
      </c>
      <c r="C28" s="143">
        <v>0</v>
      </c>
      <c r="D28" s="143">
        <v>0</v>
      </c>
      <c r="E28" s="143">
        <v>0</v>
      </c>
    </row>
    <row r="29" spans="1:5" ht="15">
      <c r="A29" s="12" t="s">
        <v>380</v>
      </c>
      <c r="B29" s="31" t="s">
        <v>125</v>
      </c>
      <c r="C29" s="143">
        <v>0</v>
      </c>
      <c r="D29" s="143">
        <v>0</v>
      </c>
      <c r="E29" s="143">
        <v>0</v>
      </c>
    </row>
    <row r="30" spans="1:5" ht="15">
      <c r="A30" s="12" t="s">
        <v>419</v>
      </c>
      <c r="B30" s="31" t="s">
        <v>126</v>
      </c>
      <c r="C30" s="143">
        <v>0</v>
      </c>
      <c r="D30" s="143">
        <v>0</v>
      </c>
      <c r="E30" s="143">
        <v>0</v>
      </c>
    </row>
    <row r="31" spans="1:5" ht="15">
      <c r="A31" s="12" t="s">
        <v>382</v>
      </c>
      <c r="B31" s="31" t="s">
        <v>127</v>
      </c>
      <c r="C31" s="143">
        <v>3816</v>
      </c>
      <c r="D31" s="143">
        <v>2313</v>
      </c>
      <c r="E31" s="143">
        <v>0</v>
      </c>
    </row>
    <row r="32" spans="1:5" ht="15">
      <c r="A32" s="12" t="s">
        <v>420</v>
      </c>
      <c r="B32" s="31" t="s">
        <v>128</v>
      </c>
      <c r="C32" s="143">
        <v>0</v>
      </c>
      <c r="D32" s="143">
        <v>0</v>
      </c>
      <c r="E32" s="143">
        <v>0</v>
      </c>
    </row>
    <row r="33" spans="1:5" ht="15">
      <c r="A33" s="12" t="s">
        <v>421</v>
      </c>
      <c r="B33" s="31" t="s">
        <v>129</v>
      </c>
      <c r="C33" s="143">
        <v>0</v>
      </c>
      <c r="D33" s="143">
        <v>0</v>
      </c>
      <c r="E33" s="143">
        <v>0</v>
      </c>
    </row>
    <row r="34" spans="1:5" ht="15">
      <c r="A34" s="12" t="s">
        <v>130</v>
      </c>
      <c r="B34" s="31" t="s">
        <v>131</v>
      </c>
      <c r="C34" s="143">
        <v>0</v>
      </c>
      <c r="D34" s="143">
        <v>0</v>
      </c>
      <c r="E34" s="143">
        <v>0</v>
      </c>
    </row>
    <row r="35" spans="1:5" ht="15">
      <c r="A35" s="21" t="s">
        <v>132</v>
      </c>
      <c r="B35" s="31" t="s">
        <v>133</v>
      </c>
      <c r="C35" s="143">
        <v>0</v>
      </c>
      <c r="D35" s="143">
        <v>0</v>
      </c>
      <c r="E35" s="143">
        <v>0</v>
      </c>
    </row>
    <row r="36" spans="1:5" ht="15">
      <c r="A36" s="12" t="s">
        <v>422</v>
      </c>
      <c r="B36" s="31" t="s">
        <v>134</v>
      </c>
      <c r="C36" s="143">
        <v>0</v>
      </c>
      <c r="D36" s="143">
        <v>0</v>
      </c>
      <c r="E36" s="143">
        <v>0</v>
      </c>
    </row>
    <row r="37" spans="1:5" ht="15">
      <c r="A37" s="21" t="s">
        <v>609</v>
      </c>
      <c r="B37" s="31" t="s">
        <v>135</v>
      </c>
      <c r="C37" s="143">
        <v>0</v>
      </c>
      <c r="D37" s="143">
        <v>0</v>
      </c>
      <c r="E37" s="143">
        <v>0</v>
      </c>
    </row>
    <row r="38" spans="1:5" ht="15">
      <c r="A38" s="21" t="s">
        <v>610</v>
      </c>
      <c r="B38" s="31" t="s">
        <v>135</v>
      </c>
      <c r="C38" s="143">
        <v>0</v>
      </c>
      <c r="D38" s="143">
        <v>0</v>
      </c>
      <c r="E38" s="143">
        <v>679</v>
      </c>
    </row>
    <row r="39" spans="1:5" ht="15">
      <c r="A39" s="52" t="s">
        <v>385</v>
      </c>
      <c r="B39" s="55" t="s">
        <v>136</v>
      </c>
      <c r="C39" s="145">
        <f>SUM(C26:C38)</f>
        <v>3816</v>
      </c>
      <c r="D39" s="145">
        <f>SUM(D26:D38)</f>
        <v>2313</v>
      </c>
      <c r="E39" s="145">
        <f>SUM(E26:E38)</f>
        <v>679</v>
      </c>
    </row>
    <row r="40" spans="1:5" ht="15.75">
      <c r="A40" s="62" t="s">
        <v>555</v>
      </c>
      <c r="B40" s="108"/>
      <c r="C40" s="144">
        <f>C9+C10+C16+C25+C39</f>
        <v>43027</v>
      </c>
      <c r="D40" s="144">
        <f>D9+D10+D16+D25+D39</f>
        <v>47980</v>
      </c>
      <c r="E40" s="144">
        <f>E9+E10+E16+E25+E39</f>
        <v>47045</v>
      </c>
    </row>
    <row r="41" spans="1:5" ht="15">
      <c r="A41" s="35" t="s">
        <v>137</v>
      </c>
      <c r="B41" s="31" t="s">
        <v>138</v>
      </c>
      <c r="C41" s="143">
        <v>0</v>
      </c>
      <c r="D41" s="143">
        <v>0</v>
      </c>
      <c r="E41" s="143">
        <v>0</v>
      </c>
    </row>
    <row r="42" spans="1:5" ht="15">
      <c r="A42" s="35" t="s">
        <v>423</v>
      </c>
      <c r="B42" s="31" t="s">
        <v>139</v>
      </c>
      <c r="C42" s="143">
        <v>0</v>
      </c>
      <c r="D42" s="143">
        <v>0</v>
      </c>
      <c r="E42" s="143">
        <v>0</v>
      </c>
    </row>
    <row r="43" spans="1:5" ht="15">
      <c r="A43" s="35" t="s">
        <v>140</v>
      </c>
      <c r="B43" s="31" t="s">
        <v>141</v>
      </c>
      <c r="C43" s="143">
        <v>0</v>
      </c>
      <c r="D43" s="143">
        <v>82</v>
      </c>
      <c r="E43" s="143">
        <v>394</v>
      </c>
    </row>
    <row r="44" spans="1:5" ht="15">
      <c r="A44" s="35" t="s">
        <v>142</v>
      </c>
      <c r="B44" s="31" t="s">
        <v>143</v>
      </c>
      <c r="C44" s="143">
        <v>728</v>
      </c>
      <c r="D44" s="143">
        <v>124</v>
      </c>
      <c r="E44" s="143">
        <v>236</v>
      </c>
    </row>
    <row r="45" spans="1:5" ht="15">
      <c r="A45" s="6" t="s">
        <v>144</v>
      </c>
      <c r="B45" s="31" t="s">
        <v>145</v>
      </c>
      <c r="C45" s="143">
        <v>0</v>
      </c>
      <c r="D45" s="143">
        <v>0</v>
      </c>
      <c r="E45" s="143">
        <v>0</v>
      </c>
    </row>
    <row r="46" spans="1:5" ht="15">
      <c r="A46" s="6" t="s">
        <v>146</v>
      </c>
      <c r="B46" s="31" t="s">
        <v>147</v>
      </c>
      <c r="C46" s="143">
        <v>0</v>
      </c>
      <c r="D46" s="143">
        <v>0</v>
      </c>
      <c r="E46" s="143">
        <v>0</v>
      </c>
    </row>
    <row r="47" spans="1:5" ht="15">
      <c r="A47" s="6" t="s">
        <v>148</v>
      </c>
      <c r="B47" s="31" t="s">
        <v>149</v>
      </c>
      <c r="C47" s="143">
        <v>197</v>
      </c>
      <c r="D47" s="143">
        <v>22</v>
      </c>
      <c r="E47" s="143">
        <v>170</v>
      </c>
    </row>
    <row r="48" spans="1:5" ht="15">
      <c r="A48" s="53" t="s">
        <v>387</v>
      </c>
      <c r="B48" s="55" t="s">
        <v>150</v>
      </c>
      <c r="C48" s="145">
        <f>SUM(C41:C47)</f>
        <v>925</v>
      </c>
      <c r="D48" s="145">
        <f>SUM(D41:D47)</f>
        <v>228</v>
      </c>
      <c r="E48" s="144">
        <f>SUM(E41:E47)</f>
        <v>800</v>
      </c>
    </row>
    <row r="49" spans="1:5" ht="15">
      <c r="A49" s="13" t="s">
        <v>151</v>
      </c>
      <c r="B49" s="31" t="s">
        <v>152</v>
      </c>
      <c r="C49" s="143">
        <v>0</v>
      </c>
      <c r="D49" s="143">
        <v>0</v>
      </c>
      <c r="E49" s="143">
        <v>0</v>
      </c>
    </row>
    <row r="50" spans="1:5" ht="15">
      <c r="A50" s="13" t="s">
        <v>153</v>
      </c>
      <c r="B50" s="31" t="s">
        <v>154</v>
      </c>
      <c r="C50" s="143">
        <v>0</v>
      </c>
      <c r="D50" s="143">
        <v>0</v>
      </c>
      <c r="E50" s="143">
        <v>0</v>
      </c>
    </row>
    <row r="51" spans="1:5" ht="15">
      <c r="A51" s="13" t="s">
        <v>155</v>
      </c>
      <c r="B51" s="31" t="s">
        <v>156</v>
      </c>
      <c r="C51" s="143">
        <v>0</v>
      </c>
      <c r="D51" s="143">
        <v>0</v>
      </c>
      <c r="E51" s="143">
        <v>0</v>
      </c>
    </row>
    <row r="52" spans="1:5" ht="15">
      <c r="A52" s="13" t="s">
        <v>157</v>
      </c>
      <c r="B52" s="31" t="s">
        <v>158</v>
      </c>
      <c r="C52" s="143">
        <v>0</v>
      </c>
      <c r="D52" s="143">
        <v>0</v>
      </c>
      <c r="E52" s="143">
        <v>0</v>
      </c>
    </row>
    <row r="53" spans="1:5" ht="15">
      <c r="A53" s="52" t="s">
        <v>388</v>
      </c>
      <c r="B53" s="55" t="s">
        <v>159</v>
      </c>
      <c r="C53" s="145">
        <v>0</v>
      </c>
      <c r="D53" s="145">
        <v>0</v>
      </c>
      <c r="E53" s="145">
        <v>0</v>
      </c>
    </row>
    <row r="54" spans="1:5" ht="15">
      <c r="A54" s="13" t="s">
        <v>160</v>
      </c>
      <c r="B54" s="31" t="s">
        <v>161</v>
      </c>
      <c r="C54" s="143">
        <v>0</v>
      </c>
      <c r="D54" s="143">
        <v>0</v>
      </c>
      <c r="E54" s="143">
        <v>0</v>
      </c>
    </row>
    <row r="55" spans="1:5" ht="15">
      <c r="A55" s="13" t="s">
        <v>424</v>
      </c>
      <c r="B55" s="31" t="s">
        <v>162</v>
      </c>
      <c r="C55" s="143">
        <v>0</v>
      </c>
      <c r="D55" s="143">
        <v>0</v>
      </c>
      <c r="E55" s="143">
        <v>0</v>
      </c>
    </row>
    <row r="56" spans="1:5" ht="15">
      <c r="A56" s="13" t="s">
        <v>425</v>
      </c>
      <c r="B56" s="31" t="s">
        <v>163</v>
      </c>
      <c r="C56" s="143">
        <v>0</v>
      </c>
      <c r="D56" s="143">
        <v>0</v>
      </c>
      <c r="E56" s="143">
        <v>0</v>
      </c>
    </row>
    <row r="57" spans="1:5" ht="15">
      <c r="A57" s="13" t="s">
        <v>426</v>
      </c>
      <c r="B57" s="31" t="s">
        <v>164</v>
      </c>
      <c r="C57" s="143">
        <v>0</v>
      </c>
      <c r="D57" s="143">
        <v>0</v>
      </c>
      <c r="E57" s="143">
        <v>0</v>
      </c>
    </row>
    <row r="58" spans="1:5" ht="15">
      <c r="A58" s="13" t="s">
        <v>427</v>
      </c>
      <c r="B58" s="31" t="s">
        <v>165</v>
      </c>
      <c r="C58" s="143">
        <v>0</v>
      </c>
      <c r="D58" s="143">
        <v>0</v>
      </c>
      <c r="E58" s="143">
        <v>0</v>
      </c>
    </row>
    <row r="59" spans="1:5" ht="15">
      <c r="A59" s="13" t="s">
        <v>428</v>
      </c>
      <c r="B59" s="31" t="s">
        <v>166</v>
      </c>
      <c r="C59" s="143">
        <v>0</v>
      </c>
      <c r="D59" s="143">
        <v>0</v>
      </c>
      <c r="E59" s="143">
        <v>0</v>
      </c>
    </row>
    <row r="60" spans="1:5" ht="15">
      <c r="A60" s="13" t="s">
        <v>167</v>
      </c>
      <c r="B60" s="31" t="s">
        <v>168</v>
      </c>
      <c r="C60" s="143">
        <v>0</v>
      </c>
      <c r="D60" s="143">
        <v>0</v>
      </c>
      <c r="E60" s="143">
        <v>0</v>
      </c>
    </row>
    <row r="61" spans="1:5" ht="15">
      <c r="A61" s="13" t="s">
        <v>429</v>
      </c>
      <c r="B61" s="31" t="s">
        <v>169</v>
      </c>
      <c r="C61" s="143">
        <v>0</v>
      </c>
      <c r="D61" s="143">
        <v>0</v>
      </c>
      <c r="E61" s="143">
        <v>0</v>
      </c>
    </row>
    <row r="62" spans="1:5" ht="15">
      <c r="A62" s="52" t="s">
        <v>389</v>
      </c>
      <c r="B62" s="55" t="s">
        <v>170</v>
      </c>
      <c r="C62" s="145">
        <v>0</v>
      </c>
      <c r="D62" s="145">
        <v>0</v>
      </c>
      <c r="E62" s="145">
        <v>0</v>
      </c>
    </row>
    <row r="63" spans="1:5" ht="15.75">
      <c r="A63" s="62" t="s">
        <v>554</v>
      </c>
      <c r="B63" s="108"/>
      <c r="C63" s="144">
        <f>C48+C53+C62</f>
        <v>925</v>
      </c>
      <c r="D63" s="144">
        <f>D48+D53+D62</f>
        <v>228</v>
      </c>
      <c r="E63" s="144">
        <f>E48+E53+E62</f>
        <v>800</v>
      </c>
    </row>
    <row r="64" spans="1:5" ht="15.75">
      <c r="A64" s="36" t="s">
        <v>437</v>
      </c>
      <c r="B64" s="37" t="s">
        <v>171</v>
      </c>
      <c r="C64" s="144">
        <f>C40+C63</f>
        <v>43952</v>
      </c>
      <c r="D64" s="144">
        <f>D40+D63</f>
        <v>48208</v>
      </c>
      <c r="E64" s="144">
        <f>E40+E63</f>
        <v>47845</v>
      </c>
    </row>
    <row r="65" spans="1:5" ht="15">
      <c r="A65" s="15" t="s">
        <v>394</v>
      </c>
      <c r="B65" s="7" t="s">
        <v>179</v>
      </c>
      <c r="C65" s="147">
        <v>0</v>
      </c>
      <c r="D65" s="147">
        <v>0</v>
      </c>
      <c r="E65" s="147">
        <v>0</v>
      </c>
    </row>
    <row r="66" spans="1:5" ht="15">
      <c r="A66" s="14" t="s">
        <v>397</v>
      </c>
      <c r="B66" s="7" t="s">
        <v>187</v>
      </c>
      <c r="C66" s="148">
        <v>0</v>
      </c>
      <c r="D66" s="147">
        <v>0</v>
      </c>
      <c r="E66" s="148">
        <v>0</v>
      </c>
    </row>
    <row r="67" spans="1:5" ht="15">
      <c r="A67" s="38" t="s">
        <v>188</v>
      </c>
      <c r="B67" s="5" t="s">
        <v>189</v>
      </c>
      <c r="C67" s="149">
        <v>0</v>
      </c>
      <c r="D67" s="147">
        <v>0</v>
      </c>
      <c r="E67" s="149">
        <v>0</v>
      </c>
    </row>
    <row r="68" spans="1:5" ht="15">
      <c r="A68" s="38" t="s">
        <v>195</v>
      </c>
      <c r="B68" s="5" t="s">
        <v>196</v>
      </c>
      <c r="C68" s="149">
        <v>0</v>
      </c>
      <c r="D68" s="147">
        <v>0</v>
      </c>
      <c r="E68" s="149">
        <v>0</v>
      </c>
    </row>
    <row r="69" spans="1:5" ht="15">
      <c r="A69" s="14" t="s">
        <v>197</v>
      </c>
      <c r="B69" s="7" t="s">
        <v>198</v>
      </c>
      <c r="C69" s="148">
        <v>0</v>
      </c>
      <c r="D69" s="147">
        <v>0</v>
      </c>
      <c r="E69" s="148">
        <v>0</v>
      </c>
    </row>
    <row r="70" spans="1:5" ht="15">
      <c r="A70" s="38" t="s">
        <v>199</v>
      </c>
      <c r="B70" s="5" t="s">
        <v>200</v>
      </c>
      <c r="C70" s="149">
        <v>0</v>
      </c>
      <c r="D70" s="147">
        <v>0</v>
      </c>
      <c r="E70" s="149">
        <v>0</v>
      </c>
    </row>
    <row r="71" spans="1:5" ht="15">
      <c r="A71" s="38" t="s">
        <v>201</v>
      </c>
      <c r="B71" s="5" t="s">
        <v>202</v>
      </c>
      <c r="C71" s="149">
        <v>0</v>
      </c>
      <c r="D71" s="147">
        <v>0</v>
      </c>
      <c r="E71" s="149">
        <v>0</v>
      </c>
    </row>
    <row r="72" spans="1:5" ht="15">
      <c r="A72" s="38" t="s">
        <v>203</v>
      </c>
      <c r="B72" s="5" t="s">
        <v>204</v>
      </c>
      <c r="C72" s="149">
        <v>0</v>
      </c>
      <c r="D72" s="147">
        <v>0</v>
      </c>
      <c r="E72" s="149">
        <v>0</v>
      </c>
    </row>
    <row r="73" spans="1:5" ht="15">
      <c r="A73" s="39" t="s">
        <v>398</v>
      </c>
      <c r="B73" s="40" t="s">
        <v>205</v>
      </c>
      <c r="C73" s="148">
        <v>0</v>
      </c>
      <c r="D73" s="147">
        <v>0</v>
      </c>
      <c r="E73" s="148">
        <v>0</v>
      </c>
    </row>
    <row r="74" spans="1:5" ht="15">
      <c r="A74" s="38" t="s">
        <v>206</v>
      </c>
      <c r="B74" s="5" t="s">
        <v>207</v>
      </c>
      <c r="C74" s="149">
        <v>0</v>
      </c>
      <c r="D74" s="147">
        <v>0</v>
      </c>
      <c r="E74" s="149">
        <v>0</v>
      </c>
    </row>
    <row r="75" spans="1:5" ht="15">
      <c r="A75" s="13" t="s">
        <v>208</v>
      </c>
      <c r="B75" s="5" t="s">
        <v>209</v>
      </c>
      <c r="C75" s="138">
        <v>0</v>
      </c>
      <c r="D75" s="147">
        <v>0</v>
      </c>
      <c r="E75" s="138">
        <v>0</v>
      </c>
    </row>
    <row r="76" spans="1:5" ht="15">
      <c r="A76" s="38" t="s">
        <v>434</v>
      </c>
      <c r="B76" s="5" t="s">
        <v>210</v>
      </c>
      <c r="C76" s="149">
        <v>0</v>
      </c>
      <c r="D76" s="147">
        <v>0</v>
      </c>
      <c r="E76" s="149">
        <v>0</v>
      </c>
    </row>
    <row r="77" spans="1:5" ht="15">
      <c r="A77" s="38" t="s">
        <v>403</v>
      </c>
      <c r="B77" s="5" t="s">
        <v>211</v>
      </c>
      <c r="C77" s="149">
        <v>0</v>
      </c>
      <c r="D77" s="147">
        <v>0</v>
      </c>
      <c r="E77" s="149">
        <v>0</v>
      </c>
    </row>
    <row r="78" spans="1:5" ht="15">
      <c r="A78" s="39" t="s">
        <v>404</v>
      </c>
      <c r="B78" s="40" t="s">
        <v>215</v>
      </c>
      <c r="C78" s="148">
        <v>0</v>
      </c>
      <c r="D78" s="147">
        <v>0</v>
      </c>
      <c r="E78" s="148">
        <v>0</v>
      </c>
    </row>
    <row r="79" spans="1:5" ht="15">
      <c r="A79" s="13" t="s">
        <v>216</v>
      </c>
      <c r="B79" s="5" t="s">
        <v>217</v>
      </c>
      <c r="C79" s="138">
        <v>0</v>
      </c>
      <c r="D79" s="138">
        <v>0</v>
      </c>
      <c r="E79" s="138">
        <v>0</v>
      </c>
    </row>
    <row r="80" spans="1:5" ht="15.75">
      <c r="A80" s="41" t="s">
        <v>438</v>
      </c>
      <c r="B80" s="42" t="s">
        <v>218</v>
      </c>
      <c r="C80" s="148">
        <v>0</v>
      </c>
      <c r="D80" s="147">
        <v>0</v>
      </c>
      <c r="E80" s="148">
        <v>0</v>
      </c>
    </row>
    <row r="81" spans="1:5" ht="15.75">
      <c r="A81" s="46" t="s">
        <v>475</v>
      </c>
      <c r="B81" s="47"/>
      <c r="C81" s="145">
        <f>C64+C80</f>
        <v>43952</v>
      </c>
      <c r="D81" s="145">
        <f>D64+D80</f>
        <v>48208</v>
      </c>
      <c r="E81" s="145">
        <f>E64+E80</f>
        <v>47845</v>
      </c>
    </row>
    <row r="82" spans="1:5" ht="49.5" customHeight="1">
      <c r="A82" s="2" t="s">
        <v>34</v>
      </c>
      <c r="B82" s="3" t="s">
        <v>709</v>
      </c>
      <c r="C82" s="170" t="s">
        <v>726</v>
      </c>
      <c r="D82" s="170" t="s">
        <v>727</v>
      </c>
      <c r="E82" s="170" t="s">
        <v>725</v>
      </c>
    </row>
    <row r="83" spans="1:5" ht="15">
      <c r="A83" s="5" t="s">
        <v>478</v>
      </c>
      <c r="B83" s="6" t="s">
        <v>231</v>
      </c>
      <c r="C83" s="143">
        <v>0</v>
      </c>
      <c r="D83" s="143">
        <v>0</v>
      </c>
      <c r="E83" s="143">
        <v>0</v>
      </c>
    </row>
    <row r="84" spans="1:5" ht="15">
      <c r="A84" s="5" t="s">
        <v>232</v>
      </c>
      <c r="B84" s="6" t="s">
        <v>233</v>
      </c>
      <c r="C84" s="143">
        <v>0</v>
      </c>
      <c r="D84" s="143">
        <v>0</v>
      </c>
      <c r="E84" s="143">
        <v>0</v>
      </c>
    </row>
    <row r="85" spans="1:5" ht="15">
      <c r="A85" s="5" t="s">
        <v>234</v>
      </c>
      <c r="B85" s="6" t="s">
        <v>235</v>
      </c>
      <c r="C85" s="143">
        <v>0</v>
      </c>
      <c r="D85" s="143">
        <v>0</v>
      </c>
      <c r="E85" s="143">
        <v>0</v>
      </c>
    </row>
    <row r="86" spans="1:5" ht="15">
      <c r="A86" s="5" t="s">
        <v>439</v>
      </c>
      <c r="B86" s="6" t="s">
        <v>236</v>
      </c>
      <c r="C86" s="143">
        <v>0</v>
      </c>
      <c r="D86" s="143">
        <v>0</v>
      </c>
      <c r="E86" s="143">
        <v>0</v>
      </c>
    </row>
    <row r="87" spans="1:5" ht="15">
      <c r="A87" s="5" t="s">
        <v>440</v>
      </c>
      <c r="B87" s="6" t="s">
        <v>237</v>
      </c>
      <c r="C87" s="143">
        <v>0</v>
      </c>
      <c r="D87" s="143">
        <v>0</v>
      </c>
      <c r="E87" s="143">
        <v>0</v>
      </c>
    </row>
    <row r="88" spans="1:5" ht="15">
      <c r="A88" s="5" t="s">
        <v>441</v>
      </c>
      <c r="B88" s="6" t="s">
        <v>238</v>
      </c>
      <c r="C88" s="143">
        <v>0</v>
      </c>
      <c r="D88" s="143">
        <v>0</v>
      </c>
      <c r="E88" s="143">
        <v>0</v>
      </c>
    </row>
    <row r="89" spans="1:5" ht="15">
      <c r="A89" s="40" t="s">
        <v>479</v>
      </c>
      <c r="B89" s="53" t="s">
        <v>239</v>
      </c>
      <c r="C89" s="145">
        <v>0</v>
      </c>
      <c r="D89" s="145">
        <v>0</v>
      </c>
      <c r="E89" s="145">
        <v>0</v>
      </c>
    </row>
    <row r="90" spans="1:5" ht="15">
      <c r="A90" s="5" t="s">
        <v>481</v>
      </c>
      <c r="B90" s="6" t="s">
        <v>250</v>
      </c>
      <c r="C90" s="143">
        <v>0</v>
      </c>
      <c r="D90" s="143">
        <v>0</v>
      </c>
      <c r="E90" s="143">
        <v>0</v>
      </c>
    </row>
    <row r="91" spans="1:5" ht="15">
      <c r="A91" s="5" t="s">
        <v>447</v>
      </c>
      <c r="B91" s="6" t="s">
        <v>251</v>
      </c>
      <c r="C91" s="143">
        <v>0</v>
      </c>
      <c r="D91" s="143">
        <v>0</v>
      </c>
      <c r="E91" s="143">
        <v>0</v>
      </c>
    </row>
    <row r="92" spans="1:5" ht="15">
      <c r="A92" s="5" t="s">
        <v>448</v>
      </c>
      <c r="B92" s="6" t="s">
        <v>252</v>
      </c>
      <c r="C92" s="143">
        <v>0</v>
      </c>
      <c r="D92" s="143">
        <v>0</v>
      </c>
      <c r="E92" s="143">
        <v>0</v>
      </c>
    </row>
    <row r="93" spans="1:5" ht="15">
      <c r="A93" s="5" t="s">
        <v>449</v>
      </c>
      <c r="B93" s="6" t="s">
        <v>253</v>
      </c>
      <c r="C93" s="143">
        <v>0</v>
      </c>
      <c r="D93" s="143">
        <v>0</v>
      </c>
      <c r="E93" s="143">
        <v>0</v>
      </c>
    </row>
    <row r="94" spans="1:5" ht="15">
      <c r="A94" s="5" t="s">
        <v>482</v>
      </c>
      <c r="B94" s="6" t="s">
        <v>268</v>
      </c>
      <c r="C94" s="143">
        <v>0</v>
      </c>
      <c r="D94" s="143">
        <v>0</v>
      </c>
      <c r="E94" s="143">
        <v>0</v>
      </c>
    </row>
    <row r="95" spans="1:5" ht="15">
      <c r="A95" s="5" t="s">
        <v>454</v>
      </c>
      <c r="B95" s="6" t="s">
        <v>269</v>
      </c>
      <c r="C95" s="143">
        <v>88</v>
      </c>
      <c r="D95" s="143">
        <v>270</v>
      </c>
      <c r="E95" s="143">
        <v>270</v>
      </c>
    </row>
    <row r="96" spans="1:5" ht="15">
      <c r="A96" s="40" t="s">
        <v>483</v>
      </c>
      <c r="B96" s="53" t="s">
        <v>270</v>
      </c>
      <c r="C96" s="145">
        <f>SUM(C90:C95)</f>
        <v>88</v>
      </c>
      <c r="D96" s="144">
        <f>SUM(D90:D95)</f>
        <v>270</v>
      </c>
      <c r="E96" s="144">
        <f>SUM(E90:E95)</f>
        <v>270</v>
      </c>
    </row>
    <row r="97" spans="1:5" ht="15">
      <c r="A97" s="13" t="s">
        <v>271</v>
      </c>
      <c r="B97" s="6" t="s">
        <v>272</v>
      </c>
      <c r="C97" s="143">
        <v>0</v>
      </c>
      <c r="D97" s="143">
        <v>0</v>
      </c>
      <c r="E97" s="143">
        <v>0</v>
      </c>
    </row>
    <row r="98" spans="1:5" ht="15">
      <c r="A98" s="13" t="s">
        <v>455</v>
      </c>
      <c r="B98" s="6" t="s">
        <v>273</v>
      </c>
      <c r="C98" s="143">
        <v>0</v>
      </c>
      <c r="D98" s="143">
        <v>0</v>
      </c>
      <c r="E98" s="143">
        <v>0</v>
      </c>
    </row>
    <row r="99" spans="1:5" ht="15">
      <c r="A99" s="13" t="s">
        <v>456</v>
      </c>
      <c r="B99" s="6" t="s">
        <v>274</v>
      </c>
      <c r="C99" s="143">
        <v>0</v>
      </c>
      <c r="D99" s="143">
        <v>0</v>
      </c>
      <c r="E99" s="143">
        <v>0</v>
      </c>
    </row>
    <row r="100" spans="1:5" ht="15">
      <c r="A100" s="13" t="s">
        <v>457</v>
      </c>
      <c r="B100" s="6" t="s">
        <v>275</v>
      </c>
      <c r="C100" s="143">
        <v>0</v>
      </c>
      <c r="D100" s="143">
        <v>0</v>
      </c>
      <c r="E100" s="143">
        <v>0</v>
      </c>
    </row>
    <row r="101" spans="1:5" ht="15">
      <c r="A101" s="13" t="s">
        <v>276</v>
      </c>
      <c r="B101" s="6" t="s">
        <v>277</v>
      </c>
      <c r="C101" s="143">
        <v>0</v>
      </c>
      <c r="D101" s="143">
        <v>0</v>
      </c>
      <c r="E101" s="143">
        <v>0</v>
      </c>
    </row>
    <row r="102" spans="1:5" ht="15">
      <c r="A102" s="13" t="s">
        <v>278</v>
      </c>
      <c r="B102" s="6" t="s">
        <v>279</v>
      </c>
      <c r="C102" s="143">
        <v>0</v>
      </c>
      <c r="D102" s="143">
        <v>0</v>
      </c>
      <c r="E102" s="143">
        <v>0</v>
      </c>
    </row>
    <row r="103" spans="1:5" ht="15">
      <c r="A103" s="13" t="s">
        <v>280</v>
      </c>
      <c r="B103" s="6" t="s">
        <v>281</v>
      </c>
      <c r="C103" s="143">
        <v>0</v>
      </c>
      <c r="D103" s="143">
        <v>0</v>
      </c>
      <c r="E103" s="143">
        <v>0</v>
      </c>
    </row>
    <row r="104" spans="1:5" ht="15">
      <c r="A104" s="13" t="s">
        <v>458</v>
      </c>
      <c r="B104" s="6" t="s">
        <v>282</v>
      </c>
      <c r="C104" s="143">
        <v>0</v>
      </c>
      <c r="D104" s="143">
        <v>2</v>
      </c>
      <c r="E104" s="143">
        <v>5</v>
      </c>
    </row>
    <row r="105" spans="1:5" ht="15">
      <c r="A105" s="13" t="s">
        <v>459</v>
      </c>
      <c r="B105" s="6" t="s">
        <v>283</v>
      </c>
      <c r="C105" s="143">
        <v>0</v>
      </c>
      <c r="D105" s="143">
        <v>0</v>
      </c>
      <c r="E105" s="143">
        <v>0</v>
      </c>
    </row>
    <row r="106" spans="1:5" ht="15">
      <c r="A106" s="13" t="s">
        <v>460</v>
      </c>
      <c r="B106" s="6" t="s">
        <v>284</v>
      </c>
      <c r="C106" s="143">
        <v>252</v>
      </c>
      <c r="D106" s="143">
        <v>160</v>
      </c>
      <c r="E106" s="143">
        <v>0</v>
      </c>
    </row>
    <row r="107" spans="1:5" ht="15">
      <c r="A107" s="52" t="s">
        <v>484</v>
      </c>
      <c r="B107" s="53" t="s">
        <v>285</v>
      </c>
      <c r="C107" s="145">
        <f>SUM(C97:C106)</f>
        <v>252</v>
      </c>
      <c r="D107" s="145">
        <f>SUM(D97:D106)</f>
        <v>162</v>
      </c>
      <c r="E107" s="145">
        <f>SUM(E97:E106)</f>
        <v>5</v>
      </c>
    </row>
    <row r="108" spans="1:5" ht="15">
      <c r="A108" s="13" t="s">
        <v>294</v>
      </c>
      <c r="B108" s="6" t="s">
        <v>295</v>
      </c>
      <c r="C108" s="143">
        <v>0</v>
      </c>
      <c r="D108" s="143">
        <v>0</v>
      </c>
      <c r="E108" s="143">
        <v>0</v>
      </c>
    </row>
    <row r="109" spans="1:5" ht="15">
      <c r="A109" s="5" t="s">
        <v>464</v>
      </c>
      <c r="B109" s="6" t="s">
        <v>296</v>
      </c>
      <c r="C109" s="143">
        <v>0</v>
      </c>
      <c r="D109" s="143">
        <v>0</v>
      </c>
      <c r="E109" s="143">
        <v>0</v>
      </c>
    </row>
    <row r="110" spans="1:5" ht="15">
      <c r="A110" s="13" t="s">
        <v>465</v>
      </c>
      <c r="B110" s="6" t="s">
        <v>297</v>
      </c>
      <c r="C110" s="143">
        <v>989</v>
      </c>
      <c r="D110" s="143">
        <v>174</v>
      </c>
      <c r="E110" s="143">
        <v>0</v>
      </c>
    </row>
    <row r="111" spans="1:5" ht="15">
      <c r="A111" s="40" t="s">
        <v>486</v>
      </c>
      <c r="B111" s="53" t="s">
        <v>298</v>
      </c>
      <c r="C111" s="145">
        <f>SUM(C108:C110)</f>
        <v>989</v>
      </c>
      <c r="D111" s="145">
        <f>SUM(D108:D110)</f>
        <v>174</v>
      </c>
      <c r="E111" s="145">
        <f>SUM(E108:E110)</f>
        <v>0</v>
      </c>
    </row>
    <row r="112" spans="1:5" ht="15.75">
      <c r="A112" s="62" t="s">
        <v>555</v>
      </c>
      <c r="B112" s="67"/>
      <c r="C112" s="144">
        <f>C96+C107+C111</f>
        <v>1329</v>
      </c>
      <c r="D112" s="144">
        <f>D96+D107+D111</f>
        <v>606</v>
      </c>
      <c r="E112" s="144">
        <f>E96+E107</f>
        <v>275</v>
      </c>
    </row>
    <row r="113" spans="1:5" ht="15">
      <c r="A113" s="5" t="s">
        <v>240</v>
      </c>
      <c r="B113" s="6" t="s">
        <v>241</v>
      </c>
      <c r="C113" s="143">
        <v>0</v>
      </c>
      <c r="D113" s="143">
        <v>0</v>
      </c>
      <c r="E113" s="143">
        <v>0</v>
      </c>
    </row>
    <row r="114" spans="1:5" ht="15">
      <c r="A114" s="5" t="s">
        <v>242</v>
      </c>
      <c r="B114" s="6" t="s">
        <v>243</v>
      </c>
      <c r="C114" s="143">
        <v>0</v>
      </c>
      <c r="D114" s="143">
        <v>0</v>
      </c>
      <c r="E114" s="143">
        <v>0</v>
      </c>
    </row>
    <row r="115" spans="1:5" ht="15">
      <c r="A115" s="5" t="s">
        <v>442</v>
      </c>
      <c r="B115" s="6" t="s">
        <v>244</v>
      </c>
      <c r="C115" s="143">
        <v>0</v>
      </c>
      <c r="D115" s="143">
        <v>0</v>
      </c>
      <c r="E115" s="143">
        <v>0</v>
      </c>
    </row>
    <row r="116" spans="1:5" ht="15">
      <c r="A116" s="5" t="s">
        <v>443</v>
      </c>
      <c r="B116" s="6" t="s">
        <v>245</v>
      </c>
      <c r="C116" s="143">
        <v>0</v>
      </c>
      <c r="D116" s="143">
        <v>0</v>
      </c>
      <c r="E116" s="143">
        <v>0</v>
      </c>
    </row>
    <row r="117" spans="1:5" ht="15">
      <c r="A117" s="5" t="s">
        <v>444</v>
      </c>
      <c r="B117" s="6" t="s">
        <v>246</v>
      </c>
      <c r="C117" s="143">
        <v>0</v>
      </c>
      <c r="D117" s="143">
        <v>0</v>
      </c>
      <c r="E117" s="143">
        <v>0</v>
      </c>
    </row>
    <row r="118" spans="1:5" ht="15">
      <c r="A118" s="40" t="s">
        <v>480</v>
      </c>
      <c r="B118" s="53" t="s">
        <v>247</v>
      </c>
      <c r="C118" s="145">
        <v>0</v>
      </c>
      <c r="D118" s="145">
        <v>0</v>
      </c>
      <c r="E118" s="145">
        <v>0</v>
      </c>
    </row>
    <row r="119" spans="1:5" ht="15">
      <c r="A119" s="13" t="s">
        <v>461</v>
      </c>
      <c r="B119" s="6" t="s">
        <v>286</v>
      </c>
      <c r="C119" s="143">
        <v>0</v>
      </c>
      <c r="D119" s="143">
        <v>0</v>
      </c>
      <c r="E119" s="143">
        <v>0</v>
      </c>
    </row>
    <row r="120" spans="1:5" ht="15">
      <c r="A120" s="13" t="s">
        <v>462</v>
      </c>
      <c r="B120" s="6" t="s">
        <v>287</v>
      </c>
      <c r="C120" s="143">
        <v>0</v>
      </c>
      <c r="D120" s="143">
        <v>0</v>
      </c>
      <c r="E120" s="143">
        <v>0</v>
      </c>
    </row>
    <row r="121" spans="1:5" ht="15">
      <c r="A121" s="13" t="s">
        <v>288</v>
      </c>
      <c r="B121" s="6" t="s">
        <v>289</v>
      </c>
      <c r="C121" s="143">
        <v>0</v>
      </c>
      <c r="D121" s="143">
        <v>0</v>
      </c>
      <c r="E121" s="143">
        <v>0</v>
      </c>
    </row>
    <row r="122" spans="1:5" ht="15">
      <c r="A122" s="13" t="s">
        <v>463</v>
      </c>
      <c r="B122" s="6" t="s">
        <v>290</v>
      </c>
      <c r="C122" s="143">
        <v>0</v>
      </c>
      <c r="D122" s="143">
        <v>0</v>
      </c>
      <c r="E122" s="143">
        <v>0</v>
      </c>
    </row>
    <row r="123" spans="1:5" ht="15">
      <c r="A123" s="13" t="s">
        <v>291</v>
      </c>
      <c r="B123" s="6" t="s">
        <v>292</v>
      </c>
      <c r="C123" s="143">
        <v>0</v>
      </c>
      <c r="D123" s="143">
        <v>0</v>
      </c>
      <c r="E123" s="143">
        <v>0</v>
      </c>
    </row>
    <row r="124" spans="1:5" ht="15">
      <c r="A124" s="40" t="s">
        <v>485</v>
      </c>
      <c r="B124" s="53" t="s">
        <v>293</v>
      </c>
      <c r="C124" s="145">
        <v>0</v>
      </c>
      <c r="D124" s="145">
        <v>0</v>
      </c>
      <c r="E124" s="145">
        <v>0</v>
      </c>
    </row>
    <row r="125" spans="1:5" ht="15">
      <c r="A125" s="13" t="s">
        <v>299</v>
      </c>
      <c r="B125" s="6" t="s">
        <v>300</v>
      </c>
      <c r="C125" s="143">
        <v>0</v>
      </c>
      <c r="D125" s="143">
        <v>0</v>
      </c>
      <c r="E125" s="143">
        <v>0</v>
      </c>
    </row>
    <row r="126" spans="1:5" ht="15">
      <c r="A126" s="5" t="s">
        <v>466</v>
      </c>
      <c r="B126" s="6" t="s">
        <v>301</v>
      </c>
      <c r="C126" s="143">
        <v>0</v>
      </c>
      <c r="D126" s="143">
        <v>0</v>
      </c>
      <c r="E126" s="143">
        <v>0</v>
      </c>
    </row>
    <row r="127" spans="1:5" ht="15">
      <c r="A127" s="13" t="s">
        <v>467</v>
      </c>
      <c r="B127" s="6" t="s">
        <v>302</v>
      </c>
      <c r="C127" s="143">
        <v>0</v>
      </c>
      <c r="D127" s="143">
        <v>0</v>
      </c>
      <c r="E127" s="143">
        <v>0</v>
      </c>
    </row>
    <row r="128" spans="1:5" ht="15">
      <c r="A128" s="40" t="s">
        <v>488</v>
      </c>
      <c r="B128" s="53" t="s">
        <v>303</v>
      </c>
      <c r="C128" s="145">
        <v>0</v>
      </c>
      <c r="D128" s="145">
        <v>0</v>
      </c>
      <c r="E128" s="145">
        <v>0</v>
      </c>
    </row>
    <row r="129" spans="1:5" ht="15.75">
      <c r="A129" s="62" t="s">
        <v>554</v>
      </c>
      <c r="B129" s="67"/>
      <c r="C129" s="145">
        <v>0</v>
      </c>
      <c r="D129" s="145">
        <v>0</v>
      </c>
      <c r="E129" s="145">
        <v>0</v>
      </c>
    </row>
    <row r="130" spans="1:5" ht="15.75">
      <c r="A130" s="50" t="s">
        <v>487</v>
      </c>
      <c r="B130" s="36" t="s">
        <v>304</v>
      </c>
      <c r="C130" s="145">
        <v>1329</v>
      </c>
      <c r="D130" s="145">
        <v>606</v>
      </c>
      <c r="E130" s="145">
        <v>275</v>
      </c>
    </row>
    <row r="131" spans="1:5" ht="15.75">
      <c r="A131" s="66" t="s">
        <v>607</v>
      </c>
      <c r="B131" s="65"/>
      <c r="C131" s="143">
        <v>0</v>
      </c>
      <c r="D131" s="143"/>
      <c r="E131" s="143">
        <f>E142+E135+E112-E40</f>
        <v>-200</v>
      </c>
    </row>
    <row r="132" spans="1:5" ht="15.75">
      <c r="A132" s="66" t="s">
        <v>608</v>
      </c>
      <c r="B132" s="65"/>
      <c r="C132" s="143">
        <v>0</v>
      </c>
      <c r="D132" s="143"/>
      <c r="E132" s="143">
        <f>E136-E63</f>
        <v>200</v>
      </c>
    </row>
    <row r="133" spans="1:5" ht="15">
      <c r="A133" s="15" t="s">
        <v>489</v>
      </c>
      <c r="B133" s="7" t="s">
        <v>309</v>
      </c>
      <c r="C133" s="145">
        <v>0</v>
      </c>
      <c r="D133" s="145">
        <v>0</v>
      </c>
      <c r="E133" s="145">
        <v>0</v>
      </c>
    </row>
    <row r="134" spans="1:5" ht="15">
      <c r="A134" s="14" t="s">
        <v>490</v>
      </c>
      <c r="B134" s="7" t="s">
        <v>316</v>
      </c>
      <c r="C134" s="145">
        <v>0</v>
      </c>
      <c r="D134" s="145">
        <v>0</v>
      </c>
      <c r="E134" s="145">
        <v>0</v>
      </c>
    </row>
    <row r="135" spans="1:5" ht="15">
      <c r="A135" s="5" t="s">
        <v>605</v>
      </c>
      <c r="B135" s="5" t="s">
        <v>317</v>
      </c>
      <c r="C135" s="143">
        <v>4465</v>
      </c>
      <c r="D135" s="143">
        <v>0</v>
      </c>
      <c r="E135" s="143">
        <v>2327</v>
      </c>
    </row>
    <row r="136" spans="1:5" ht="15">
      <c r="A136" s="5" t="s">
        <v>606</v>
      </c>
      <c r="B136" s="5" t="s">
        <v>317</v>
      </c>
      <c r="C136" s="143">
        <v>925</v>
      </c>
      <c r="D136" s="143">
        <v>0</v>
      </c>
      <c r="E136" s="143">
        <v>1000</v>
      </c>
    </row>
    <row r="137" spans="1:5" ht="15">
      <c r="A137" s="5" t="s">
        <v>603</v>
      </c>
      <c r="B137" s="5" t="s">
        <v>318</v>
      </c>
      <c r="C137" s="143">
        <v>0</v>
      </c>
      <c r="D137" s="143">
        <v>0</v>
      </c>
      <c r="E137" s="143">
        <v>0</v>
      </c>
    </row>
    <row r="138" spans="1:5" ht="15">
      <c r="A138" s="5" t="s">
        <v>604</v>
      </c>
      <c r="B138" s="5" t="s">
        <v>318</v>
      </c>
      <c r="C138" s="143">
        <v>0</v>
      </c>
      <c r="D138" s="143">
        <v>0</v>
      </c>
      <c r="E138" s="143">
        <v>0</v>
      </c>
    </row>
    <row r="139" spans="1:5" ht="15">
      <c r="A139" s="7" t="s">
        <v>491</v>
      </c>
      <c r="B139" s="7" t="s">
        <v>319</v>
      </c>
      <c r="C139" s="145">
        <f>SUM(C135:C138)</f>
        <v>5390</v>
      </c>
      <c r="D139" s="145">
        <v>0</v>
      </c>
      <c r="E139" s="144">
        <f>SUM(E135:E138)</f>
        <v>3327</v>
      </c>
    </row>
    <row r="140" spans="1:5" ht="15">
      <c r="A140" s="38" t="s">
        <v>320</v>
      </c>
      <c r="B140" s="5" t="s">
        <v>321</v>
      </c>
      <c r="C140" s="143">
        <v>0</v>
      </c>
      <c r="D140" s="143">
        <v>0</v>
      </c>
      <c r="E140" s="143">
        <v>0</v>
      </c>
    </row>
    <row r="141" spans="1:5" ht="15">
      <c r="A141" s="38" t="s">
        <v>322</v>
      </c>
      <c r="B141" s="5" t="s">
        <v>323</v>
      </c>
      <c r="C141" s="143">
        <v>0</v>
      </c>
      <c r="D141" s="143">
        <v>0</v>
      </c>
      <c r="E141" s="143">
        <v>0</v>
      </c>
    </row>
    <row r="142" spans="1:5" ht="15">
      <c r="A142" s="38" t="s">
        <v>324</v>
      </c>
      <c r="B142" s="5" t="s">
        <v>325</v>
      </c>
      <c r="C142" s="143">
        <v>37233</v>
      </c>
      <c r="D142" s="143">
        <v>51005</v>
      </c>
      <c r="E142" s="143">
        <v>44243</v>
      </c>
    </row>
    <row r="143" spans="1:5" ht="15">
      <c r="A143" s="38" t="s">
        <v>326</v>
      </c>
      <c r="B143" s="5" t="s">
        <v>327</v>
      </c>
      <c r="C143" s="143">
        <v>0</v>
      </c>
      <c r="D143" s="143">
        <v>0</v>
      </c>
      <c r="E143" s="143">
        <v>0</v>
      </c>
    </row>
    <row r="144" spans="1:5" ht="15">
      <c r="A144" s="13" t="s">
        <v>473</v>
      </c>
      <c r="B144" s="5" t="s">
        <v>328</v>
      </c>
      <c r="C144" s="143">
        <v>0</v>
      </c>
      <c r="D144" s="143">
        <v>0</v>
      </c>
      <c r="E144" s="143">
        <v>0</v>
      </c>
    </row>
    <row r="145" spans="1:5" ht="15">
      <c r="A145" s="15" t="s">
        <v>492</v>
      </c>
      <c r="B145" s="7" t="s">
        <v>330</v>
      </c>
      <c r="C145" s="145">
        <f>SUM(C140:C144)</f>
        <v>37233</v>
      </c>
      <c r="D145" s="145">
        <f>SUM(D140:D144)</f>
        <v>51005</v>
      </c>
      <c r="E145" s="144">
        <f>SUM(E140:E144)</f>
        <v>44243</v>
      </c>
    </row>
    <row r="146" spans="1:5" ht="15">
      <c r="A146" s="13" t="s">
        <v>331</v>
      </c>
      <c r="B146" s="5" t="s">
        <v>332</v>
      </c>
      <c r="C146" s="143">
        <v>0</v>
      </c>
      <c r="D146" s="143">
        <v>0</v>
      </c>
      <c r="E146" s="143">
        <v>0</v>
      </c>
    </row>
    <row r="147" spans="1:5" ht="15">
      <c r="A147" s="13" t="s">
        <v>333</v>
      </c>
      <c r="B147" s="5" t="s">
        <v>334</v>
      </c>
      <c r="C147" s="144">
        <f>C124+C146</f>
        <v>0</v>
      </c>
      <c r="D147" s="143">
        <v>0</v>
      </c>
      <c r="E147" s="143">
        <v>0</v>
      </c>
    </row>
    <row r="148" spans="1:5" ht="15">
      <c r="A148" s="38" t="s">
        <v>335</v>
      </c>
      <c r="B148" s="5" t="s">
        <v>336</v>
      </c>
      <c r="C148" s="143">
        <v>0</v>
      </c>
      <c r="D148" s="143">
        <v>0</v>
      </c>
      <c r="E148" s="143">
        <v>0</v>
      </c>
    </row>
    <row r="149" spans="1:5" ht="15">
      <c r="A149" s="38" t="s">
        <v>474</v>
      </c>
      <c r="B149" s="5" t="s">
        <v>337</v>
      </c>
      <c r="C149" s="143">
        <v>0</v>
      </c>
      <c r="D149" s="143">
        <v>0</v>
      </c>
      <c r="E149" s="143">
        <v>0</v>
      </c>
    </row>
    <row r="150" spans="1:5" ht="15">
      <c r="A150" s="14" t="s">
        <v>493</v>
      </c>
      <c r="B150" s="7" t="s">
        <v>338</v>
      </c>
      <c r="C150" s="145">
        <v>0</v>
      </c>
      <c r="D150" s="145">
        <v>0</v>
      </c>
      <c r="E150" s="145">
        <v>0</v>
      </c>
    </row>
    <row r="151" spans="1:5" ht="15">
      <c r="A151" s="15" t="s">
        <v>339</v>
      </c>
      <c r="B151" s="7" t="s">
        <v>340</v>
      </c>
      <c r="C151" s="145">
        <v>0</v>
      </c>
      <c r="D151" s="145">
        <v>0</v>
      </c>
      <c r="E151" s="145">
        <v>0</v>
      </c>
    </row>
    <row r="152" spans="1:5" ht="15.75">
      <c r="A152" s="41" t="s">
        <v>494</v>
      </c>
      <c r="B152" s="42" t="s">
        <v>341</v>
      </c>
      <c r="C152" s="144">
        <f>C139+C145</f>
        <v>42623</v>
      </c>
      <c r="D152" s="144">
        <f>D139+D145</f>
        <v>51005</v>
      </c>
      <c r="E152" s="144">
        <f>E139+E145</f>
        <v>47570</v>
      </c>
    </row>
    <row r="153" spans="1:5" ht="15.75">
      <c r="A153" s="46" t="s">
        <v>476</v>
      </c>
      <c r="B153" s="47"/>
      <c r="C153" s="144">
        <f>C130+C152</f>
        <v>43952</v>
      </c>
      <c r="D153" s="144">
        <f>D130+D152</f>
        <v>51611</v>
      </c>
      <c r="E153" s="144">
        <f>E130+E152</f>
        <v>47845</v>
      </c>
    </row>
  </sheetData>
  <sheetProtection/>
  <mergeCells count="2">
    <mergeCell ref="A2:E2"/>
    <mergeCell ref="A3:E3"/>
  </mergeCells>
  <printOptions/>
  <pageMargins left="0.7086614173228347" right="0.7086614173228347" top="0.56" bottom="0.67" header="0.31496062992125984" footer="0.31496062992125984"/>
  <pageSetup fitToHeight="2" horizontalDpi="600" verticalDpi="600" orientation="portrait" paperSize="8" scale="83" r:id="rId1"/>
  <rowBreaks count="1" manualBreakCount="1">
    <brk id="81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225"/>
  <sheetViews>
    <sheetView zoomScale="75" zoomScaleNormal="75" zoomScalePageLayoutView="0" workbookViewId="0" topLeftCell="A1">
      <selection activeCell="F4" sqref="F4"/>
    </sheetView>
  </sheetViews>
  <sheetFormatPr defaultColWidth="9.140625" defaultRowHeight="15"/>
  <cols>
    <col min="1" max="1" width="91.140625" style="0" customWidth="1"/>
    <col min="3" max="3" width="12.8515625" style="176" customWidth="1"/>
    <col min="4" max="4" width="10.7109375" style="177" customWidth="1"/>
    <col min="5" max="5" width="11.00390625" style="177" customWidth="1"/>
    <col min="6" max="6" width="12.28125" style="177" customWidth="1"/>
    <col min="7" max="7" width="10.00390625" style="177" customWidth="1"/>
    <col min="8" max="8" width="11.00390625" style="177" customWidth="1"/>
    <col min="9" max="9" width="11.140625" style="177" customWidth="1"/>
    <col min="10" max="10" width="11.57421875" style="177" customWidth="1"/>
    <col min="11" max="11" width="12.7109375" style="177" customWidth="1"/>
    <col min="12" max="12" width="13.28125" style="177" customWidth="1"/>
    <col min="13" max="13" width="12.7109375" style="177" customWidth="1"/>
    <col min="14" max="14" width="13.57421875" style="177" customWidth="1"/>
    <col min="15" max="15" width="13.421875" style="177" customWidth="1"/>
    <col min="16" max="16" width="21.140625" style="177" customWidth="1"/>
  </cols>
  <sheetData>
    <row r="1" spans="1:16" ht="28.5" customHeight="1">
      <c r="A1" s="192" t="s">
        <v>522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26.25" customHeight="1">
      <c r="A2" s="195" t="s">
        <v>686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4" ht="15">
      <c r="A4" s="4" t="s">
        <v>641</v>
      </c>
    </row>
    <row r="5" spans="1:18" ht="25.5">
      <c r="A5" s="2" t="s">
        <v>34</v>
      </c>
      <c r="B5" s="3" t="s">
        <v>35</v>
      </c>
      <c r="C5" s="187"/>
      <c r="D5" s="178" t="s">
        <v>656</v>
      </c>
      <c r="E5" s="178" t="s">
        <v>657</v>
      </c>
      <c r="F5" s="178" t="s">
        <v>658</v>
      </c>
      <c r="G5" s="178" t="s">
        <v>659</v>
      </c>
      <c r="H5" s="178" t="s">
        <v>660</v>
      </c>
      <c r="I5" s="178" t="s">
        <v>661</v>
      </c>
      <c r="J5" s="178" t="s">
        <v>662</v>
      </c>
      <c r="K5" s="178" t="s">
        <v>663</v>
      </c>
      <c r="L5" s="178" t="s">
        <v>664</v>
      </c>
      <c r="M5" s="178" t="s">
        <v>665</v>
      </c>
      <c r="N5" s="178" t="s">
        <v>666</v>
      </c>
      <c r="O5" s="178" t="s">
        <v>667</v>
      </c>
      <c r="P5" s="179" t="s">
        <v>643</v>
      </c>
      <c r="Q5" s="4"/>
      <c r="R5" s="4"/>
    </row>
    <row r="6" spans="1:18" ht="15">
      <c r="A6" s="29" t="s">
        <v>36</v>
      </c>
      <c r="B6" s="30" t="s">
        <v>37</v>
      </c>
      <c r="C6" s="143">
        <v>18131</v>
      </c>
      <c r="D6" s="174">
        <f>C6/12</f>
        <v>1510.9166666666667</v>
      </c>
      <c r="E6" s="174">
        <v>1510.9166666666667</v>
      </c>
      <c r="F6" s="174">
        <v>1510.9166666666667</v>
      </c>
      <c r="G6" s="174">
        <v>1510.9166666666667</v>
      </c>
      <c r="H6" s="174">
        <v>1510.9166666666667</v>
      </c>
      <c r="I6" s="174">
        <v>1510.9166666666667</v>
      </c>
      <c r="J6" s="174">
        <v>1510.9166666666667</v>
      </c>
      <c r="K6" s="174">
        <v>1510.9166666666667</v>
      </c>
      <c r="L6" s="174">
        <v>1510.9166666666667</v>
      </c>
      <c r="M6" s="174">
        <v>1510.9166666666667</v>
      </c>
      <c r="N6" s="174">
        <v>1510.9166666666667</v>
      </c>
      <c r="O6" s="174">
        <v>1510.9166666666667</v>
      </c>
      <c r="P6" s="174">
        <f>SUM(D6:O6)</f>
        <v>18131</v>
      </c>
      <c r="Q6" s="4"/>
      <c r="R6" s="4"/>
    </row>
    <row r="7" spans="1:18" ht="15">
      <c r="A7" s="29" t="s">
        <v>38</v>
      </c>
      <c r="B7" s="31" t="s">
        <v>39</v>
      </c>
      <c r="C7" s="143">
        <v>0</v>
      </c>
      <c r="D7" s="174">
        <f aca="true" t="shared" si="0" ref="D7:O7">C7/12</f>
        <v>0</v>
      </c>
      <c r="E7" s="174">
        <f t="shared" si="0"/>
        <v>0</v>
      </c>
      <c r="F7" s="174">
        <f t="shared" si="0"/>
        <v>0</v>
      </c>
      <c r="G7" s="174">
        <f t="shared" si="0"/>
        <v>0</v>
      </c>
      <c r="H7" s="174">
        <f t="shared" si="0"/>
        <v>0</v>
      </c>
      <c r="I7" s="174">
        <f t="shared" si="0"/>
        <v>0</v>
      </c>
      <c r="J7" s="174">
        <f t="shared" si="0"/>
        <v>0</v>
      </c>
      <c r="K7" s="174">
        <f t="shared" si="0"/>
        <v>0</v>
      </c>
      <c r="L7" s="174">
        <f t="shared" si="0"/>
        <v>0</v>
      </c>
      <c r="M7" s="174">
        <f t="shared" si="0"/>
        <v>0</v>
      </c>
      <c r="N7" s="174">
        <f t="shared" si="0"/>
        <v>0</v>
      </c>
      <c r="O7" s="174">
        <f t="shared" si="0"/>
        <v>0</v>
      </c>
      <c r="P7" s="174">
        <f aca="true" t="shared" si="1" ref="P7:P70">SUM(D7:O7)</f>
        <v>0</v>
      </c>
      <c r="Q7" s="4"/>
      <c r="R7" s="4"/>
    </row>
    <row r="8" spans="1:18" ht="15">
      <c r="A8" s="29" t="s">
        <v>40</v>
      </c>
      <c r="B8" s="31" t="s">
        <v>41</v>
      </c>
      <c r="C8" s="143">
        <v>0</v>
      </c>
      <c r="D8" s="174">
        <f aca="true" t="shared" si="2" ref="D8:O8">C8/12</f>
        <v>0</v>
      </c>
      <c r="E8" s="174">
        <f t="shared" si="2"/>
        <v>0</v>
      </c>
      <c r="F8" s="174">
        <f t="shared" si="2"/>
        <v>0</v>
      </c>
      <c r="G8" s="174">
        <f t="shared" si="2"/>
        <v>0</v>
      </c>
      <c r="H8" s="174">
        <f t="shared" si="2"/>
        <v>0</v>
      </c>
      <c r="I8" s="174">
        <f t="shared" si="2"/>
        <v>0</v>
      </c>
      <c r="J8" s="174">
        <f t="shared" si="2"/>
        <v>0</v>
      </c>
      <c r="K8" s="174">
        <f t="shared" si="2"/>
        <v>0</v>
      </c>
      <c r="L8" s="174">
        <f t="shared" si="2"/>
        <v>0</v>
      </c>
      <c r="M8" s="174">
        <f t="shared" si="2"/>
        <v>0</v>
      </c>
      <c r="N8" s="174">
        <f t="shared" si="2"/>
        <v>0</v>
      </c>
      <c r="O8" s="174">
        <f t="shared" si="2"/>
        <v>0</v>
      </c>
      <c r="P8" s="174">
        <f t="shared" si="1"/>
        <v>0</v>
      </c>
      <c r="Q8" s="4"/>
      <c r="R8" s="4"/>
    </row>
    <row r="9" spans="1:18" ht="15">
      <c r="A9" s="32" t="s">
        <v>42</v>
      </c>
      <c r="B9" s="31" t="s">
        <v>43</v>
      </c>
      <c r="C9" s="143">
        <v>0</v>
      </c>
      <c r="D9" s="174">
        <f aca="true" t="shared" si="3" ref="D9:O9">C9/12</f>
        <v>0</v>
      </c>
      <c r="E9" s="174">
        <f t="shared" si="3"/>
        <v>0</v>
      </c>
      <c r="F9" s="174">
        <f t="shared" si="3"/>
        <v>0</v>
      </c>
      <c r="G9" s="174">
        <f t="shared" si="3"/>
        <v>0</v>
      </c>
      <c r="H9" s="174">
        <f t="shared" si="3"/>
        <v>0</v>
      </c>
      <c r="I9" s="174">
        <f t="shared" si="3"/>
        <v>0</v>
      </c>
      <c r="J9" s="174">
        <f t="shared" si="3"/>
        <v>0</v>
      </c>
      <c r="K9" s="174">
        <f t="shared" si="3"/>
        <v>0</v>
      </c>
      <c r="L9" s="174">
        <f t="shared" si="3"/>
        <v>0</v>
      </c>
      <c r="M9" s="174">
        <f t="shared" si="3"/>
        <v>0</v>
      </c>
      <c r="N9" s="174">
        <f t="shared" si="3"/>
        <v>0</v>
      </c>
      <c r="O9" s="174">
        <f t="shared" si="3"/>
        <v>0</v>
      </c>
      <c r="P9" s="174">
        <f t="shared" si="1"/>
        <v>0</v>
      </c>
      <c r="Q9" s="4"/>
      <c r="R9" s="4"/>
    </row>
    <row r="10" spans="1:18" ht="15">
      <c r="A10" s="32" t="s">
        <v>44</v>
      </c>
      <c r="B10" s="31" t="s">
        <v>45</v>
      </c>
      <c r="C10" s="143">
        <v>0</v>
      </c>
      <c r="D10" s="174">
        <f aca="true" t="shared" si="4" ref="D10:O10">C10/12</f>
        <v>0</v>
      </c>
      <c r="E10" s="174">
        <f t="shared" si="4"/>
        <v>0</v>
      </c>
      <c r="F10" s="174">
        <f t="shared" si="4"/>
        <v>0</v>
      </c>
      <c r="G10" s="174">
        <f t="shared" si="4"/>
        <v>0</v>
      </c>
      <c r="H10" s="174">
        <f t="shared" si="4"/>
        <v>0</v>
      </c>
      <c r="I10" s="174">
        <f t="shared" si="4"/>
        <v>0</v>
      </c>
      <c r="J10" s="174">
        <f t="shared" si="4"/>
        <v>0</v>
      </c>
      <c r="K10" s="174">
        <f t="shared" si="4"/>
        <v>0</v>
      </c>
      <c r="L10" s="174">
        <f t="shared" si="4"/>
        <v>0</v>
      </c>
      <c r="M10" s="174">
        <f t="shared" si="4"/>
        <v>0</v>
      </c>
      <c r="N10" s="174">
        <f t="shared" si="4"/>
        <v>0</v>
      </c>
      <c r="O10" s="174">
        <f t="shared" si="4"/>
        <v>0</v>
      </c>
      <c r="P10" s="174">
        <f t="shared" si="1"/>
        <v>0</v>
      </c>
      <c r="Q10" s="4"/>
      <c r="R10" s="4"/>
    </row>
    <row r="11" spans="1:18" ht="15">
      <c r="A11" s="32" t="s">
        <v>46</v>
      </c>
      <c r="B11" s="31" t="s">
        <v>47</v>
      </c>
      <c r="C11" s="143">
        <v>0</v>
      </c>
      <c r="D11" s="174">
        <f aca="true" t="shared" si="5" ref="D11:O11">C11/12</f>
        <v>0</v>
      </c>
      <c r="E11" s="174">
        <f t="shared" si="5"/>
        <v>0</v>
      </c>
      <c r="F11" s="174">
        <f t="shared" si="5"/>
        <v>0</v>
      </c>
      <c r="G11" s="174">
        <f t="shared" si="5"/>
        <v>0</v>
      </c>
      <c r="H11" s="174">
        <f t="shared" si="5"/>
        <v>0</v>
      </c>
      <c r="I11" s="174">
        <f t="shared" si="5"/>
        <v>0</v>
      </c>
      <c r="J11" s="174">
        <f t="shared" si="5"/>
        <v>0</v>
      </c>
      <c r="K11" s="174">
        <f t="shared" si="5"/>
        <v>0</v>
      </c>
      <c r="L11" s="174">
        <f t="shared" si="5"/>
        <v>0</v>
      </c>
      <c r="M11" s="174">
        <f t="shared" si="5"/>
        <v>0</v>
      </c>
      <c r="N11" s="174">
        <f t="shared" si="5"/>
        <v>0</v>
      </c>
      <c r="O11" s="174">
        <f t="shared" si="5"/>
        <v>0</v>
      </c>
      <c r="P11" s="174">
        <f t="shared" si="1"/>
        <v>0</v>
      </c>
      <c r="Q11" s="4"/>
      <c r="R11" s="4"/>
    </row>
    <row r="12" spans="1:18" ht="15">
      <c r="A12" s="32" t="s">
        <v>48</v>
      </c>
      <c r="B12" s="31" t="s">
        <v>49</v>
      </c>
      <c r="C12" s="143">
        <v>1000</v>
      </c>
      <c r="D12" s="174">
        <f>C12/12</f>
        <v>83.33333333333333</v>
      </c>
      <c r="E12" s="174">
        <v>83.33333333333333</v>
      </c>
      <c r="F12" s="174">
        <v>83.33333333333333</v>
      </c>
      <c r="G12" s="174">
        <v>83.33333333333333</v>
      </c>
      <c r="H12" s="174">
        <v>83.33333333333333</v>
      </c>
      <c r="I12" s="174">
        <v>83.33333333333333</v>
      </c>
      <c r="J12" s="174">
        <v>83.33333333333333</v>
      </c>
      <c r="K12" s="174">
        <v>83.33333333333333</v>
      </c>
      <c r="L12" s="174">
        <v>83.33333333333333</v>
      </c>
      <c r="M12" s="174">
        <v>83.33333333333333</v>
      </c>
      <c r="N12" s="174">
        <v>83.33333333333333</v>
      </c>
      <c r="O12" s="174">
        <v>83.33333333333333</v>
      </c>
      <c r="P12" s="174">
        <f t="shared" si="1"/>
        <v>1000.0000000000001</v>
      </c>
      <c r="Q12" s="4"/>
      <c r="R12" s="4"/>
    </row>
    <row r="13" spans="1:18" ht="15">
      <c r="A13" s="32" t="s">
        <v>50</v>
      </c>
      <c r="B13" s="31" t="s">
        <v>51</v>
      </c>
      <c r="C13" s="143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74">
        <f t="shared" si="1"/>
        <v>0</v>
      </c>
      <c r="Q13" s="4"/>
      <c r="R13" s="4"/>
    </row>
    <row r="14" spans="1:18" ht="15">
      <c r="A14" s="5" t="s">
        <v>52</v>
      </c>
      <c r="B14" s="31" t="s">
        <v>53</v>
      </c>
      <c r="C14" s="143">
        <v>126</v>
      </c>
      <c r="D14" s="174">
        <f>C14/12</f>
        <v>10.5</v>
      </c>
      <c r="E14" s="174">
        <v>10.5</v>
      </c>
      <c r="F14" s="174">
        <v>10.5</v>
      </c>
      <c r="G14" s="174">
        <v>10.5</v>
      </c>
      <c r="H14" s="174">
        <v>10.5</v>
      </c>
      <c r="I14" s="174">
        <v>10.5</v>
      </c>
      <c r="J14" s="174">
        <v>10.5</v>
      </c>
      <c r="K14" s="174">
        <v>10.5</v>
      </c>
      <c r="L14" s="174">
        <v>10.5</v>
      </c>
      <c r="M14" s="174">
        <v>10.5</v>
      </c>
      <c r="N14" s="174">
        <v>10.5</v>
      </c>
      <c r="O14" s="174">
        <v>10.5</v>
      </c>
      <c r="P14" s="174">
        <f t="shared" si="1"/>
        <v>126</v>
      </c>
      <c r="Q14" s="4"/>
      <c r="R14" s="4"/>
    </row>
    <row r="15" spans="1:18" ht="15">
      <c r="A15" s="5" t="s">
        <v>54</v>
      </c>
      <c r="B15" s="31" t="s">
        <v>55</v>
      </c>
      <c r="C15" s="143">
        <v>848</v>
      </c>
      <c r="D15" s="174">
        <f>C15/12</f>
        <v>70.66666666666667</v>
      </c>
      <c r="E15" s="174">
        <v>70.66666666666667</v>
      </c>
      <c r="F15" s="174">
        <v>70.66666666666667</v>
      </c>
      <c r="G15" s="174">
        <v>70.66666666666667</v>
      </c>
      <c r="H15" s="174">
        <v>70.66666666666667</v>
      </c>
      <c r="I15" s="174">
        <v>70.66666666666667</v>
      </c>
      <c r="J15" s="174">
        <v>70.66666666666667</v>
      </c>
      <c r="K15" s="174">
        <v>70.66666666666667</v>
      </c>
      <c r="L15" s="174">
        <v>70.66666666666667</v>
      </c>
      <c r="M15" s="174">
        <v>70.66666666666667</v>
      </c>
      <c r="N15" s="174">
        <v>70.66666666666667</v>
      </c>
      <c r="O15" s="174">
        <v>70.66666666666667</v>
      </c>
      <c r="P15" s="174">
        <f t="shared" si="1"/>
        <v>847.9999999999999</v>
      </c>
      <c r="Q15" s="4"/>
      <c r="R15" s="4"/>
    </row>
    <row r="16" spans="1:18" ht="15">
      <c r="A16" s="5" t="s">
        <v>56</v>
      </c>
      <c r="B16" s="31" t="s">
        <v>57</v>
      </c>
      <c r="C16" s="143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74">
        <f t="shared" si="1"/>
        <v>0</v>
      </c>
      <c r="Q16" s="4"/>
      <c r="R16" s="4"/>
    </row>
    <row r="17" spans="1:18" ht="15">
      <c r="A17" s="5" t="s">
        <v>58</v>
      </c>
      <c r="B17" s="31" t="s">
        <v>59</v>
      </c>
      <c r="C17" s="143">
        <v>0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74">
        <f t="shared" si="1"/>
        <v>0</v>
      </c>
      <c r="Q17" s="4"/>
      <c r="R17" s="4"/>
    </row>
    <row r="18" spans="1:18" ht="15">
      <c r="A18" s="5" t="s">
        <v>405</v>
      </c>
      <c r="B18" s="31" t="s">
        <v>60</v>
      </c>
      <c r="C18" s="143">
        <v>70</v>
      </c>
      <c r="D18" s="174">
        <f>C18/12</f>
        <v>5.833333333333333</v>
      </c>
      <c r="E18" s="174">
        <v>5.833333333333333</v>
      </c>
      <c r="F18" s="174">
        <v>5.833333333333333</v>
      </c>
      <c r="G18" s="174">
        <v>5.833333333333333</v>
      </c>
      <c r="H18" s="174">
        <v>5.833333333333333</v>
      </c>
      <c r="I18" s="174">
        <v>5.833333333333333</v>
      </c>
      <c r="J18" s="174">
        <v>5.833333333333333</v>
      </c>
      <c r="K18" s="174">
        <v>5.833333333333333</v>
      </c>
      <c r="L18" s="174">
        <v>5.833333333333333</v>
      </c>
      <c r="M18" s="174">
        <v>5.833333333333333</v>
      </c>
      <c r="N18" s="174">
        <v>5.833333333333333</v>
      </c>
      <c r="O18" s="174">
        <v>5.833333333333333</v>
      </c>
      <c r="P18" s="174">
        <f t="shared" si="1"/>
        <v>70</v>
      </c>
      <c r="Q18" s="4"/>
      <c r="R18" s="4"/>
    </row>
    <row r="19" spans="1:18" ht="15">
      <c r="A19" s="33" t="s">
        <v>342</v>
      </c>
      <c r="B19" s="34" t="s">
        <v>61</v>
      </c>
      <c r="C19" s="144">
        <v>20175</v>
      </c>
      <c r="D19" s="157">
        <f>SUM(D6:D18)</f>
        <v>1681.25</v>
      </c>
      <c r="E19" s="157">
        <f aca="true" t="shared" si="6" ref="E19:O19">SUM(E6:E18)</f>
        <v>1681.25</v>
      </c>
      <c r="F19" s="157">
        <f t="shared" si="6"/>
        <v>1681.25</v>
      </c>
      <c r="G19" s="157">
        <f t="shared" si="6"/>
        <v>1681.25</v>
      </c>
      <c r="H19" s="157">
        <f t="shared" si="6"/>
        <v>1681.25</v>
      </c>
      <c r="I19" s="157">
        <f t="shared" si="6"/>
        <v>1681.25</v>
      </c>
      <c r="J19" s="157">
        <f t="shared" si="6"/>
        <v>1681.25</v>
      </c>
      <c r="K19" s="157">
        <f t="shared" si="6"/>
        <v>1681.25</v>
      </c>
      <c r="L19" s="157">
        <f t="shared" si="6"/>
        <v>1681.25</v>
      </c>
      <c r="M19" s="157">
        <f t="shared" si="6"/>
        <v>1681.25</v>
      </c>
      <c r="N19" s="157">
        <f t="shared" si="6"/>
        <v>1681.25</v>
      </c>
      <c r="O19" s="157">
        <f t="shared" si="6"/>
        <v>1681.25</v>
      </c>
      <c r="P19" s="174">
        <f t="shared" si="1"/>
        <v>20175</v>
      </c>
      <c r="Q19" s="4"/>
      <c r="R19" s="4"/>
    </row>
    <row r="20" spans="1:18" ht="15">
      <c r="A20" s="5" t="s">
        <v>62</v>
      </c>
      <c r="B20" s="31" t="s">
        <v>63</v>
      </c>
      <c r="C20" s="143">
        <v>1440</v>
      </c>
      <c r="D20" s="174">
        <f>C20/12</f>
        <v>120</v>
      </c>
      <c r="E20" s="174">
        <v>120</v>
      </c>
      <c r="F20" s="174">
        <v>120</v>
      </c>
      <c r="G20" s="174">
        <v>120</v>
      </c>
      <c r="H20" s="174">
        <v>120</v>
      </c>
      <c r="I20" s="174">
        <v>120</v>
      </c>
      <c r="J20" s="174">
        <v>120</v>
      </c>
      <c r="K20" s="174">
        <v>120</v>
      </c>
      <c r="L20" s="174">
        <v>120</v>
      </c>
      <c r="M20" s="174">
        <v>120</v>
      </c>
      <c r="N20" s="174">
        <v>120</v>
      </c>
      <c r="O20" s="174">
        <v>120</v>
      </c>
      <c r="P20" s="174">
        <f t="shared" si="1"/>
        <v>1440</v>
      </c>
      <c r="Q20" s="4"/>
      <c r="R20" s="4"/>
    </row>
    <row r="21" spans="1:18" ht="15">
      <c r="A21" s="5" t="s">
        <v>64</v>
      </c>
      <c r="B21" s="31" t="s">
        <v>65</v>
      </c>
      <c r="C21" s="143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74">
        <f t="shared" si="1"/>
        <v>0</v>
      </c>
      <c r="Q21" s="4"/>
      <c r="R21" s="4"/>
    </row>
    <row r="22" spans="1:18" ht="15">
      <c r="A22" s="6" t="s">
        <v>66</v>
      </c>
      <c r="B22" s="31" t="s">
        <v>67</v>
      </c>
      <c r="C22" s="143">
        <v>360</v>
      </c>
      <c r="D22" s="174">
        <f>C22/12</f>
        <v>30</v>
      </c>
      <c r="E22" s="174">
        <v>30</v>
      </c>
      <c r="F22" s="174">
        <v>30</v>
      </c>
      <c r="G22" s="174">
        <v>30</v>
      </c>
      <c r="H22" s="174">
        <v>30</v>
      </c>
      <c r="I22" s="174">
        <v>30</v>
      </c>
      <c r="J22" s="174">
        <v>30</v>
      </c>
      <c r="K22" s="174">
        <v>30</v>
      </c>
      <c r="L22" s="174">
        <v>30</v>
      </c>
      <c r="M22" s="174">
        <v>30</v>
      </c>
      <c r="N22" s="174">
        <v>30</v>
      </c>
      <c r="O22" s="174">
        <v>30</v>
      </c>
      <c r="P22" s="174">
        <f t="shared" si="1"/>
        <v>360</v>
      </c>
      <c r="Q22" s="4"/>
      <c r="R22" s="4"/>
    </row>
    <row r="23" spans="1:18" ht="15">
      <c r="A23" s="7" t="s">
        <v>343</v>
      </c>
      <c r="B23" s="34" t="s">
        <v>68</v>
      </c>
      <c r="C23" s="144">
        <v>1800</v>
      </c>
      <c r="D23" s="174">
        <f>SUM(D20:D22)</f>
        <v>150</v>
      </c>
      <c r="E23" s="174">
        <f>SUM(E20:E22)</f>
        <v>150</v>
      </c>
      <c r="F23" s="174">
        <f>SUM(F20:F22)</f>
        <v>150</v>
      </c>
      <c r="G23" s="174">
        <f aca="true" t="shared" si="7" ref="G23:O23">SUM(G20:G22)</f>
        <v>150</v>
      </c>
      <c r="H23" s="174">
        <f t="shared" si="7"/>
        <v>150</v>
      </c>
      <c r="I23" s="174">
        <f t="shared" si="7"/>
        <v>150</v>
      </c>
      <c r="J23" s="174">
        <f t="shared" si="7"/>
        <v>150</v>
      </c>
      <c r="K23" s="174">
        <f t="shared" si="7"/>
        <v>150</v>
      </c>
      <c r="L23" s="174">
        <f t="shared" si="7"/>
        <v>150</v>
      </c>
      <c r="M23" s="174">
        <f t="shared" si="7"/>
        <v>150</v>
      </c>
      <c r="N23" s="174">
        <f t="shared" si="7"/>
        <v>150</v>
      </c>
      <c r="O23" s="174">
        <f t="shared" si="7"/>
        <v>150</v>
      </c>
      <c r="P23" s="174">
        <f t="shared" si="1"/>
        <v>1800</v>
      </c>
      <c r="Q23" s="4"/>
      <c r="R23" s="4"/>
    </row>
    <row r="24" spans="1:18" ht="15">
      <c r="A24" s="54" t="s">
        <v>435</v>
      </c>
      <c r="B24" s="55" t="s">
        <v>69</v>
      </c>
      <c r="C24" s="144">
        <v>21975</v>
      </c>
      <c r="D24" s="145">
        <f>D19+D23</f>
        <v>1831.25</v>
      </c>
      <c r="E24" s="145">
        <f aca="true" t="shared" si="8" ref="E24:O24">E19+E23</f>
        <v>1831.25</v>
      </c>
      <c r="F24" s="145">
        <f t="shared" si="8"/>
        <v>1831.25</v>
      </c>
      <c r="G24" s="145">
        <f t="shared" si="8"/>
        <v>1831.25</v>
      </c>
      <c r="H24" s="145">
        <f t="shared" si="8"/>
        <v>1831.25</v>
      </c>
      <c r="I24" s="145">
        <f t="shared" si="8"/>
        <v>1831.25</v>
      </c>
      <c r="J24" s="145">
        <f t="shared" si="8"/>
        <v>1831.25</v>
      </c>
      <c r="K24" s="145">
        <f t="shared" si="8"/>
        <v>1831.25</v>
      </c>
      <c r="L24" s="145">
        <f t="shared" si="8"/>
        <v>1831.25</v>
      </c>
      <c r="M24" s="145">
        <f t="shared" si="8"/>
        <v>1831.25</v>
      </c>
      <c r="N24" s="145">
        <f t="shared" si="8"/>
        <v>1831.25</v>
      </c>
      <c r="O24" s="145">
        <f t="shared" si="8"/>
        <v>1831.25</v>
      </c>
      <c r="P24" s="145">
        <f t="shared" si="1"/>
        <v>21975</v>
      </c>
      <c r="Q24" s="4"/>
      <c r="R24" s="4"/>
    </row>
    <row r="25" spans="1:18" ht="15">
      <c r="A25" s="40" t="s">
        <v>406</v>
      </c>
      <c r="B25" s="55" t="s">
        <v>70</v>
      </c>
      <c r="C25" s="144">
        <v>5216</v>
      </c>
      <c r="D25" s="177">
        <f>C25/12</f>
        <v>434.6666666666667</v>
      </c>
      <c r="E25" s="174">
        <v>434.6666666666667</v>
      </c>
      <c r="F25" s="174">
        <v>434.6666666666667</v>
      </c>
      <c r="G25" s="174">
        <v>434.6666666666667</v>
      </c>
      <c r="H25" s="174">
        <v>434.6666666666667</v>
      </c>
      <c r="I25" s="174">
        <v>434.6666666666667</v>
      </c>
      <c r="J25" s="174">
        <v>434.6666666666667</v>
      </c>
      <c r="K25" s="174">
        <v>434.6666666666667</v>
      </c>
      <c r="L25" s="174">
        <v>434.6666666666667</v>
      </c>
      <c r="M25" s="174">
        <v>434.6666666666667</v>
      </c>
      <c r="N25" s="174">
        <v>434.6666666666667</v>
      </c>
      <c r="O25" s="174">
        <v>434.6666666666667</v>
      </c>
      <c r="P25" s="174">
        <f t="shared" si="1"/>
        <v>5216</v>
      </c>
      <c r="Q25" s="4"/>
      <c r="R25" s="4"/>
    </row>
    <row r="26" spans="1:18" ht="15">
      <c r="A26" s="5" t="s">
        <v>71</v>
      </c>
      <c r="B26" s="31" t="s">
        <v>72</v>
      </c>
      <c r="C26" s="143">
        <v>91</v>
      </c>
      <c r="D26" s="174">
        <f>C26/12</f>
        <v>7.583333333333333</v>
      </c>
      <c r="E26" s="174">
        <v>7.583333333333333</v>
      </c>
      <c r="F26" s="174">
        <v>7.583333333333333</v>
      </c>
      <c r="G26" s="174">
        <v>7.583333333333333</v>
      </c>
      <c r="H26" s="174">
        <v>7.583333333333333</v>
      </c>
      <c r="I26" s="174">
        <v>7.583333333333333</v>
      </c>
      <c r="J26" s="174">
        <v>7.583333333333333</v>
      </c>
      <c r="K26" s="174">
        <v>7.583333333333333</v>
      </c>
      <c r="L26" s="174">
        <v>7.583333333333333</v>
      </c>
      <c r="M26" s="174">
        <v>7.583333333333333</v>
      </c>
      <c r="N26" s="174">
        <v>7.583333333333333</v>
      </c>
      <c r="O26" s="174">
        <v>7.583333333333333</v>
      </c>
      <c r="P26" s="174">
        <f>SUM(D26:O26)</f>
        <v>90.99999999999999</v>
      </c>
      <c r="Q26" s="4"/>
      <c r="R26" s="4"/>
    </row>
    <row r="27" spans="1:18" ht="15">
      <c r="A27" s="5" t="s">
        <v>73</v>
      </c>
      <c r="B27" s="31" t="s">
        <v>74</v>
      </c>
      <c r="C27" s="143">
        <v>2350</v>
      </c>
      <c r="D27" s="174">
        <f>C27/12</f>
        <v>195.83333333333334</v>
      </c>
      <c r="E27" s="174">
        <v>195.83333333333334</v>
      </c>
      <c r="F27" s="174">
        <v>195.83333333333334</v>
      </c>
      <c r="G27" s="174">
        <v>195.83333333333334</v>
      </c>
      <c r="H27" s="174">
        <v>195.83333333333334</v>
      </c>
      <c r="I27" s="174">
        <v>195.83333333333334</v>
      </c>
      <c r="J27" s="174">
        <v>195.83333333333334</v>
      </c>
      <c r="K27" s="174">
        <v>195.83333333333334</v>
      </c>
      <c r="L27" s="174">
        <v>195.83333333333334</v>
      </c>
      <c r="M27" s="174">
        <v>195.83333333333334</v>
      </c>
      <c r="N27" s="174">
        <v>195.83333333333334</v>
      </c>
      <c r="O27" s="174">
        <v>195.83333333333334</v>
      </c>
      <c r="P27" s="174">
        <f t="shared" si="1"/>
        <v>2350</v>
      </c>
      <c r="Q27" s="4"/>
      <c r="R27" s="4"/>
    </row>
    <row r="28" spans="1:18" ht="15">
      <c r="A28" s="5" t="s">
        <v>75</v>
      </c>
      <c r="B28" s="31" t="s">
        <v>76</v>
      </c>
      <c r="C28" s="143">
        <v>0</v>
      </c>
      <c r="D28" s="180"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74">
        <f t="shared" si="1"/>
        <v>0</v>
      </c>
      <c r="Q28" s="4"/>
      <c r="R28" s="4"/>
    </row>
    <row r="29" spans="1:18" ht="15">
      <c r="A29" s="7" t="s">
        <v>344</v>
      </c>
      <c r="B29" s="34" t="s">
        <v>77</v>
      </c>
      <c r="C29" s="144">
        <v>2441</v>
      </c>
      <c r="D29" s="145">
        <f>SUM(D26:D28)</f>
        <v>203.41666666666669</v>
      </c>
      <c r="E29" s="145">
        <f aca="true" t="shared" si="9" ref="E29:O29">SUM(E26:E28)</f>
        <v>203.41666666666669</v>
      </c>
      <c r="F29" s="145">
        <f t="shared" si="9"/>
        <v>203.41666666666669</v>
      </c>
      <c r="G29" s="145">
        <f t="shared" si="9"/>
        <v>203.41666666666669</v>
      </c>
      <c r="H29" s="145">
        <f t="shared" si="9"/>
        <v>203.41666666666669</v>
      </c>
      <c r="I29" s="145">
        <f t="shared" si="9"/>
        <v>203.41666666666669</v>
      </c>
      <c r="J29" s="145">
        <f t="shared" si="9"/>
        <v>203.41666666666669</v>
      </c>
      <c r="K29" s="145">
        <f t="shared" si="9"/>
        <v>203.41666666666669</v>
      </c>
      <c r="L29" s="145">
        <f t="shared" si="9"/>
        <v>203.41666666666669</v>
      </c>
      <c r="M29" s="145">
        <f t="shared" si="9"/>
        <v>203.41666666666669</v>
      </c>
      <c r="N29" s="145">
        <f t="shared" si="9"/>
        <v>203.41666666666669</v>
      </c>
      <c r="O29" s="145">
        <f t="shared" si="9"/>
        <v>203.41666666666669</v>
      </c>
      <c r="P29" s="145">
        <f t="shared" si="1"/>
        <v>2441.0000000000005</v>
      </c>
      <c r="Q29" s="4"/>
      <c r="R29" s="4"/>
    </row>
    <row r="30" spans="1:18" ht="15">
      <c r="A30" s="5" t="s">
        <v>78</v>
      </c>
      <c r="B30" s="31" t="s">
        <v>79</v>
      </c>
      <c r="C30" s="143">
        <v>240</v>
      </c>
      <c r="D30" s="174">
        <f>C30/12</f>
        <v>20</v>
      </c>
      <c r="E30" s="174">
        <v>20</v>
      </c>
      <c r="F30" s="174">
        <v>20</v>
      </c>
      <c r="G30" s="174">
        <v>20</v>
      </c>
      <c r="H30" s="174">
        <v>20</v>
      </c>
      <c r="I30" s="174">
        <v>20</v>
      </c>
      <c r="J30" s="174">
        <v>20</v>
      </c>
      <c r="K30" s="174">
        <v>20</v>
      </c>
      <c r="L30" s="174">
        <v>20</v>
      </c>
      <c r="M30" s="174">
        <v>20</v>
      </c>
      <c r="N30" s="174">
        <v>20</v>
      </c>
      <c r="O30" s="174">
        <v>20</v>
      </c>
      <c r="P30" s="174">
        <f t="shared" si="1"/>
        <v>240</v>
      </c>
      <c r="Q30" s="4"/>
      <c r="R30" s="4"/>
    </row>
    <row r="31" spans="1:18" ht="15">
      <c r="A31" s="5" t="s">
        <v>80</v>
      </c>
      <c r="B31" s="31" t="s">
        <v>81</v>
      </c>
      <c r="C31" s="143">
        <v>152</v>
      </c>
      <c r="D31" s="174">
        <f>C31/12</f>
        <v>12.666666666666666</v>
      </c>
      <c r="E31" s="174">
        <v>12.666666666666666</v>
      </c>
      <c r="F31" s="174">
        <v>12.666666666666666</v>
      </c>
      <c r="G31" s="174">
        <v>12.666666666666666</v>
      </c>
      <c r="H31" s="174">
        <v>12.666666666666666</v>
      </c>
      <c r="I31" s="174">
        <v>12.666666666666666</v>
      </c>
      <c r="J31" s="174">
        <v>12.666666666666666</v>
      </c>
      <c r="K31" s="174">
        <v>12.666666666666666</v>
      </c>
      <c r="L31" s="174">
        <v>12.666666666666666</v>
      </c>
      <c r="M31" s="174">
        <v>12.666666666666666</v>
      </c>
      <c r="N31" s="174">
        <v>12.666666666666666</v>
      </c>
      <c r="O31" s="174">
        <v>12.666666666666666</v>
      </c>
      <c r="P31" s="174">
        <f t="shared" si="1"/>
        <v>152</v>
      </c>
      <c r="Q31" s="4"/>
      <c r="R31" s="4"/>
    </row>
    <row r="32" spans="1:18" ht="15">
      <c r="A32" s="7" t="s">
        <v>436</v>
      </c>
      <c r="B32" s="34" t="s">
        <v>82</v>
      </c>
      <c r="C32" s="144">
        <v>392</v>
      </c>
      <c r="D32" s="145">
        <f>SUM(D30:D31)</f>
        <v>32.666666666666664</v>
      </c>
      <c r="E32" s="145">
        <f aca="true" t="shared" si="10" ref="E32:O32">SUM(E30:E31)</f>
        <v>32.666666666666664</v>
      </c>
      <c r="F32" s="145">
        <f t="shared" si="10"/>
        <v>32.666666666666664</v>
      </c>
      <c r="G32" s="145">
        <f t="shared" si="10"/>
        <v>32.666666666666664</v>
      </c>
      <c r="H32" s="145">
        <f t="shared" si="10"/>
        <v>32.666666666666664</v>
      </c>
      <c r="I32" s="145">
        <f t="shared" si="10"/>
        <v>32.666666666666664</v>
      </c>
      <c r="J32" s="145">
        <f t="shared" si="10"/>
        <v>32.666666666666664</v>
      </c>
      <c r="K32" s="145">
        <f t="shared" si="10"/>
        <v>32.666666666666664</v>
      </c>
      <c r="L32" s="145">
        <f t="shared" si="10"/>
        <v>32.666666666666664</v>
      </c>
      <c r="M32" s="145">
        <f t="shared" si="10"/>
        <v>32.666666666666664</v>
      </c>
      <c r="N32" s="145">
        <f t="shared" si="10"/>
        <v>32.666666666666664</v>
      </c>
      <c r="O32" s="145">
        <f t="shared" si="10"/>
        <v>32.666666666666664</v>
      </c>
      <c r="P32" s="145">
        <f t="shared" si="1"/>
        <v>392.00000000000006</v>
      </c>
      <c r="Q32" s="4"/>
      <c r="R32" s="4"/>
    </row>
    <row r="33" spans="1:18" ht="15">
      <c r="A33" s="5" t="s">
        <v>83</v>
      </c>
      <c r="B33" s="31" t="s">
        <v>84</v>
      </c>
      <c r="C33" s="143">
        <v>4690</v>
      </c>
      <c r="D33" s="174">
        <v>475</v>
      </c>
      <c r="E33" s="174">
        <v>375.2</v>
      </c>
      <c r="F33" s="174">
        <v>375.2</v>
      </c>
      <c r="G33" s="174">
        <v>375.2</v>
      </c>
      <c r="H33" s="174">
        <v>375.2</v>
      </c>
      <c r="I33" s="174">
        <v>375.2</v>
      </c>
      <c r="J33" s="174">
        <v>375.2</v>
      </c>
      <c r="K33" s="174">
        <v>375.2</v>
      </c>
      <c r="L33" s="174">
        <v>375.2</v>
      </c>
      <c r="M33" s="174">
        <v>375.2</v>
      </c>
      <c r="N33" s="174">
        <v>375</v>
      </c>
      <c r="O33" s="174">
        <v>463</v>
      </c>
      <c r="P33" s="174">
        <f t="shared" si="1"/>
        <v>4689.799999999999</v>
      </c>
      <c r="Q33" s="4"/>
      <c r="R33" s="4"/>
    </row>
    <row r="34" spans="1:18" ht="15">
      <c r="A34" s="5" t="s">
        <v>85</v>
      </c>
      <c r="B34" s="31" t="s">
        <v>86</v>
      </c>
      <c r="C34" s="143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80">
        <v>0</v>
      </c>
      <c r="N34" s="180">
        <v>0</v>
      </c>
      <c r="O34" s="180">
        <v>0</v>
      </c>
      <c r="P34" s="174">
        <f t="shared" si="1"/>
        <v>0</v>
      </c>
      <c r="Q34" s="4"/>
      <c r="R34" s="4"/>
    </row>
    <row r="35" spans="1:18" ht="15">
      <c r="A35" s="5" t="s">
        <v>407</v>
      </c>
      <c r="B35" s="31" t="s">
        <v>87</v>
      </c>
      <c r="C35" s="143">
        <v>0</v>
      </c>
      <c r="D35" s="180">
        <v>0</v>
      </c>
      <c r="E35" s="180"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74">
        <f t="shared" si="1"/>
        <v>0</v>
      </c>
      <c r="Q35" s="4"/>
      <c r="R35" s="4"/>
    </row>
    <row r="36" spans="1:18" ht="15">
      <c r="A36" s="5" t="s">
        <v>88</v>
      </c>
      <c r="B36" s="31" t="s">
        <v>89</v>
      </c>
      <c r="C36" s="143">
        <v>2498</v>
      </c>
      <c r="D36" s="174">
        <f>C36*8%</f>
        <v>199.84</v>
      </c>
      <c r="E36" s="174">
        <v>200</v>
      </c>
      <c r="F36" s="174">
        <v>200</v>
      </c>
      <c r="G36" s="174">
        <v>200</v>
      </c>
      <c r="H36" s="174">
        <v>200</v>
      </c>
      <c r="I36" s="174">
        <v>200</v>
      </c>
      <c r="J36" s="174">
        <v>200</v>
      </c>
      <c r="K36" s="174">
        <v>102.8</v>
      </c>
      <c r="L36" s="174">
        <v>102.8</v>
      </c>
      <c r="M36" s="174">
        <v>636</v>
      </c>
      <c r="N36" s="174">
        <v>102.8</v>
      </c>
      <c r="O36" s="174">
        <v>154</v>
      </c>
      <c r="P36" s="174">
        <f t="shared" si="1"/>
        <v>2498.2400000000002</v>
      </c>
      <c r="Q36" s="4"/>
      <c r="R36" s="4"/>
    </row>
    <row r="37" spans="1:18" ht="15">
      <c r="A37" s="10" t="s">
        <v>408</v>
      </c>
      <c r="B37" s="31" t="s">
        <v>90</v>
      </c>
      <c r="C37" s="143">
        <v>1590</v>
      </c>
      <c r="D37" s="174">
        <f>C37*8%</f>
        <v>127.2</v>
      </c>
      <c r="E37" s="174">
        <v>131</v>
      </c>
      <c r="F37" s="174">
        <v>127.2</v>
      </c>
      <c r="G37" s="174">
        <v>127.2</v>
      </c>
      <c r="H37" s="174">
        <v>127.2</v>
      </c>
      <c r="I37" s="174">
        <v>127.2</v>
      </c>
      <c r="J37" s="174">
        <v>127.2</v>
      </c>
      <c r="K37" s="174">
        <v>127.2</v>
      </c>
      <c r="L37" s="174">
        <v>127.2</v>
      </c>
      <c r="M37" s="174">
        <v>127.2</v>
      </c>
      <c r="N37" s="174">
        <v>127.2</v>
      </c>
      <c r="O37" s="174">
        <v>187</v>
      </c>
      <c r="P37" s="174">
        <f t="shared" si="1"/>
        <v>1590.0000000000002</v>
      </c>
      <c r="Q37" s="4"/>
      <c r="R37" s="4"/>
    </row>
    <row r="38" spans="1:18" ht="15">
      <c r="A38" s="6" t="s">
        <v>91</v>
      </c>
      <c r="B38" s="31" t="s">
        <v>92</v>
      </c>
      <c r="C38" s="143">
        <v>6268</v>
      </c>
      <c r="D38" s="174">
        <f>C38/6</f>
        <v>1044.6666666666667</v>
      </c>
      <c r="E38" s="174">
        <v>1044.6666666666667</v>
      </c>
      <c r="F38" s="174">
        <v>1044.6666666666667</v>
      </c>
      <c r="G38" s="174">
        <v>1044.6666666666667</v>
      </c>
      <c r="H38" s="174">
        <v>1044.6666666666667</v>
      </c>
      <c r="I38" s="174">
        <v>1044.6666666666667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f t="shared" si="1"/>
        <v>6268.000000000001</v>
      </c>
      <c r="Q38" s="4"/>
      <c r="R38" s="4"/>
    </row>
    <row r="39" spans="1:18" ht="15">
      <c r="A39" s="5" t="s">
        <v>409</v>
      </c>
      <c r="B39" s="31" t="s">
        <v>93</v>
      </c>
      <c r="C39" s="143">
        <v>2730</v>
      </c>
      <c r="D39" s="174">
        <v>278</v>
      </c>
      <c r="E39" s="174">
        <v>218.4</v>
      </c>
      <c r="F39" s="174">
        <v>218.4</v>
      </c>
      <c r="G39" s="174">
        <v>218.4</v>
      </c>
      <c r="H39" s="174">
        <v>218.4</v>
      </c>
      <c r="I39" s="174">
        <v>218.4</v>
      </c>
      <c r="J39" s="174">
        <v>218.4</v>
      </c>
      <c r="K39" s="174">
        <v>218.4</v>
      </c>
      <c r="L39" s="174">
        <v>218.4</v>
      </c>
      <c r="M39" s="174">
        <v>218.4</v>
      </c>
      <c r="N39" s="174">
        <v>218.4</v>
      </c>
      <c r="O39" s="174">
        <v>268</v>
      </c>
      <c r="P39" s="174">
        <f t="shared" si="1"/>
        <v>2730.0000000000005</v>
      </c>
      <c r="Q39" s="4"/>
      <c r="R39" s="4"/>
    </row>
    <row r="40" spans="1:18" ht="15">
      <c r="A40" s="7" t="s">
        <v>345</v>
      </c>
      <c r="B40" s="34" t="s">
        <v>94</v>
      </c>
      <c r="C40" s="144">
        <f>SUM(C33:C39)</f>
        <v>17776</v>
      </c>
      <c r="D40" s="145">
        <f aca="true" t="shared" si="11" ref="D40:O40">SUM(D33:D39)</f>
        <v>2124.706666666667</v>
      </c>
      <c r="E40" s="145">
        <f t="shared" si="11"/>
        <v>1969.2666666666669</v>
      </c>
      <c r="F40" s="145">
        <f t="shared" si="11"/>
        <v>1965.466666666667</v>
      </c>
      <c r="G40" s="145">
        <f t="shared" si="11"/>
        <v>1965.466666666667</v>
      </c>
      <c r="H40" s="145">
        <f t="shared" si="11"/>
        <v>1965.466666666667</v>
      </c>
      <c r="I40" s="145">
        <f t="shared" si="11"/>
        <v>1965.466666666667</v>
      </c>
      <c r="J40" s="145">
        <f t="shared" si="11"/>
        <v>920.8000000000001</v>
      </c>
      <c r="K40" s="145">
        <f t="shared" si="11"/>
        <v>823.6</v>
      </c>
      <c r="L40" s="145">
        <f t="shared" si="11"/>
        <v>823.6</v>
      </c>
      <c r="M40" s="145">
        <f t="shared" si="11"/>
        <v>1356.8000000000002</v>
      </c>
      <c r="N40" s="145">
        <f t="shared" si="11"/>
        <v>823.4</v>
      </c>
      <c r="O40" s="145">
        <f t="shared" si="11"/>
        <v>1072</v>
      </c>
      <c r="P40" s="145">
        <f t="shared" si="1"/>
        <v>17776.040000000005</v>
      </c>
      <c r="Q40" s="4"/>
      <c r="R40" s="4"/>
    </row>
    <row r="41" spans="1:18" ht="15">
      <c r="A41" s="5" t="s">
        <v>95</v>
      </c>
      <c r="B41" s="31" t="s">
        <v>96</v>
      </c>
      <c r="C41" s="143">
        <v>50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50</v>
      </c>
      <c r="L41" s="174">
        <v>0</v>
      </c>
      <c r="M41" s="174">
        <v>0</v>
      </c>
      <c r="N41" s="174">
        <v>0</v>
      </c>
      <c r="O41" s="174">
        <v>0</v>
      </c>
      <c r="P41" s="174">
        <f t="shared" si="1"/>
        <v>50</v>
      </c>
      <c r="Q41" s="4"/>
      <c r="R41" s="4"/>
    </row>
    <row r="42" spans="1:18" ht="15">
      <c r="A42" s="5" t="s">
        <v>97</v>
      </c>
      <c r="B42" s="31" t="s">
        <v>98</v>
      </c>
      <c r="C42" s="143">
        <v>20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20</v>
      </c>
      <c r="M42" s="174">
        <v>0</v>
      </c>
      <c r="N42" s="174">
        <v>0</v>
      </c>
      <c r="O42" s="174">
        <v>0</v>
      </c>
      <c r="P42" s="174">
        <f t="shared" si="1"/>
        <v>20</v>
      </c>
      <c r="Q42" s="4"/>
      <c r="R42" s="4"/>
    </row>
    <row r="43" spans="1:18" ht="15">
      <c r="A43" s="7" t="s">
        <v>346</v>
      </c>
      <c r="B43" s="34" t="s">
        <v>99</v>
      </c>
      <c r="C43" s="144">
        <v>70</v>
      </c>
      <c r="D43" s="174">
        <f>SUM(D41:D42)</f>
        <v>0</v>
      </c>
      <c r="E43" s="174">
        <f aca="true" t="shared" si="12" ref="E43:O43">SUM(E41:E42)</f>
        <v>0</v>
      </c>
      <c r="F43" s="174">
        <f t="shared" si="12"/>
        <v>0</v>
      </c>
      <c r="G43" s="174">
        <f t="shared" si="12"/>
        <v>0</v>
      </c>
      <c r="H43" s="174">
        <f t="shared" si="12"/>
        <v>0</v>
      </c>
      <c r="I43" s="174">
        <f t="shared" si="12"/>
        <v>0</v>
      </c>
      <c r="J43" s="174">
        <f t="shared" si="12"/>
        <v>0</v>
      </c>
      <c r="K43" s="174">
        <f t="shared" si="12"/>
        <v>50</v>
      </c>
      <c r="L43" s="174">
        <f t="shared" si="12"/>
        <v>20</v>
      </c>
      <c r="M43" s="174">
        <f t="shared" si="12"/>
        <v>0</v>
      </c>
      <c r="N43" s="174">
        <f t="shared" si="12"/>
        <v>0</v>
      </c>
      <c r="O43" s="174">
        <f t="shared" si="12"/>
        <v>0</v>
      </c>
      <c r="P43" s="174">
        <f t="shared" si="1"/>
        <v>70</v>
      </c>
      <c r="Q43" s="4"/>
      <c r="R43" s="4"/>
    </row>
    <row r="44" spans="1:18" ht="15">
      <c r="A44" s="5" t="s">
        <v>100</v>
      </c>
      <c r="B44" s="31" t="s">
        <v>101</v>
      </c>
      <c r="C44" s="143">
        <v>5687</v>
      </c>
      <c r="D44" s="174">
        <f>C44/12</f>
        <v>473.9166666666667</v>
      </c>
      <c r="E44" s="174">
        <v>474</v>
      </c>
      <c r="F44" s="174">
        <v>474</v>
      </c>
      <c r="G44" s="174">
        <v>474</v>
      </c>
      <c r="H44" s="174">
        <v>474</v>
      </c>
      <c r="I44" s="174">
        <v>474</v>
      </c>
      <c r="J44" s="174">
        <v>474</v>
      </c>
      <c r="K44" s="174">
        <v>582</v>
      </c>
      <c r="L44" s="174">
        <v>446.6666666666667</v>
      </c>
      <c r="M44" s="174">
        <v>446.6666666666667</v>
      </c>
      <c r="N44" s="174">
        <v>446.6666666666667</v>
      </c>
      <c r="O44" s="174">
        <v>446.6666666666667</v>
      </c>
      <c r="P44" s="174">
        <f t="shared" si="1"/>
        <v>5686.583333333335</v>
      </c>
      <c r="Q44" s="4"/>
      <c r="R44" s="4"/>
    </row>
    <row r="45" spans="1:18" ht="15">
      <c r="A45" s="5" t="s">
        <v>102</v>
      </c>
      <c r="B45" s="31" t="s">
        <v>103</v>
      </c>
      <c r="C45" s="143">
        <v>0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180">
        <v>0</v>
      </c>
      <c r="O45" s="180">
        <v>0</v>
      </c>
      <c r="P45" s="174">
        <f t="shared" si="1"/>
        <v>0</v>
      </c>
      <c r="Q45" s="4"/>
      <c r="R45" s="4"/>
    </row>
    <row r="46" spans="1:18" ht="15">
      <c r="A46" s="5" t="s">
        <v>410</v>
      </c>
      <c r="B46" s="31" t="s">
        <v>104</v>
      </c>
      <c r="C46" s="143">
        <v>0</v>
      </c>
      <c r="D46" s="180">
        <v>0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74">
        <f t="shared" si="1"/>
        <v>0</v>
      </c>
      <c r="Q46" s="4"/>
      <c r="R46" s="4"/>
    </row>
    <row r="47" spans="1:18" ht="15">
      <c r="A47" s="5" t="s">
        <v>411</v>
      </c>
      <c r="B47" s="31" t="s">
        <v>105</v>
      </c>
      <c r="C47" s="143">
        <v>0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74">
        <f t="shared" si="1"/>
        <v>0</v>
      </c>
      <c r="Q47" s="4"/>
      <c r="R47" s="4"/>
    </row>
    <row r="48" spans="1:18" ht="15">
      <c r="A48" s="5" t="s">
        <v>106</v>
      </c>
      <c r="B48" s="31" t="s">
        <v>107</v>
      </c>
      <c r="C48" s="143">
        <v>6070</v>
      </c>
      <c r="D48" s="174">
        <f>C48/12</f>
        <v>505.8333333333333</v>
      </c>
      <c r="E48" s="174">
        <v>505.8333333333333</v>
      </c>
      <c r="F48" s="174">
        <v>505.8333333333333</v>
      </c>
      <c r="G48" s="174">
        <v>505.8333333333333</v>
      </c>
      <c r="H48" s="174">
        <v>505.8333333333333</v>
      </c>
      <c r="I48" s="174">
        <v>505.8333333333333</v>
      </c>
      <c r="J48" s="174">
        <v>505.8333333333333</v>
      </c>
      <c r="K48" s="174">
        <v>505.8333333333333</v>
      </c>
      <c r="L48" s="174">
        <v>505.8333333333333</v>
      </c>
      <c r="M48" s="174">
        <v>505.8333333333333</v>
      </c>
      <c r="N48" s="174">
        <v>505.8333333333333</v>
      </c>
      <c r="O48" s="174">
        <v>505.8333333333333</v>
      </c>
      <c r="P48" s="174">
        <f t="shared" si="1"/>
        <v>6069.999999999999</v>
      </c>
      <c r="Q48" s="4"/>
      <c r="R48" s="4"/>
    </row>
    <row r="49" spans="1:18" ht="15">
      <c r="A49" s="7" t="s">
        <v>347</v>
      </c>
      <c r="B49" s="34" t="s">
        <v>108</v>
      </c>
      <c r="C49" s="143">
        <f>SUM(C44:C48)</f>
        <v>11757</v>
      </c>
      <c r="D49" s="174">
        <f>SUM(D44:D48)</f>
        <v>979.75</v>
      </c>
      <c r="E49" s="174">
        <f>SUM(E44:E48)</f>
        <v>979.8333333333333</v>
      </c>
      <c r="F49" s="174">
        <f aca="true" t="shared" si="13" ref="F49:K49">SUM(F44:F48)</f>
        <v>979.8333333333333</v>
      </c>
      <c r="G49" s="174">
        <f t="shared" si="13"/>
        <v>979.8333333333333</v>
      </c>
      <c r="H49" s="174">
        <f t="shared" si="13"/>
        <v>979.8333333333333</v>
      </c>
      <c r="I49" s="174">
        <f t="shared" si="13"/>
        <v>979.8333333333333</v>
      </c>
      <c r="J49" s="174">
        <f t="shared" si="13"/>
        <v>979.8333333333333</v>
      </c>
      <c r="K49" s="174">
        <f t="shared" si="13"/>
        <v>1087.8333333333333</v>
      </c>
      <c r="L49" s="174">
        <v>952.5</v>
      </c>
      <c r="M49" s="174">
        <v>952.5</v>
      </c>
      <c r="N49" s="174">
        <v>952.5</v>
      </c>
      <c r="O49" s="174">
        <v>952.5</v>
      </c>
      <c r="P49" s="174">
        <f t="shared" si="1"/>
        <v>11756.583333333332</v>
      </c>
      <c r="Q49" s="4"/>
      <c r="R49" s="4"/>
    </row>
    <row r="50" spans="1:18" ht="15">
      <c r="A50" s="40" t="s">
        <v>348</v>
      </c>
      <c r="B50" s="55" t="s">
        <v>109</v>
      </c>
      <c r="C50" s="143">
        <f>C29+C32+C40+C43+C49</f>
        <v>32436</v>
      </c>
      <c r="D50" s="174">
        <f>D29+D32+D40+D43+D49</f>
        <v>3340.5400000000004</v>
      </c>
      <c r="E50" s="174">
        <f aca="true" t="shared" si="14" ref="E50:O50">E29+E32+E40+E43+E49</f>
        <v>3185.1833333333334</v>
      </c>
      <c r="F50" s="174">
        <f t="shared" si="14"/>
        <v>3181.383333333333</v>
      </c>
      <c r="G50" s="174">
        <f t="shared" si="14"/>
        <v>3181.383333333333</v>
      </c>
      <c r="H50" s="174">
        <f t="shared" si="14"/>
        <v>3181.383333333333</v>
      </c>
      <c r="I50" s="174">
        <f t="shared" si="14"/>
        <v>3181.383333333333</v>
      </c>
      <c r="J50" s="174">
        <f t="shared" si="14"/>
        <v>2136.7166666666667</v>
      </c>
      <c r="K50" s="174">
        <f t="shared" si="14"/>
        <v>2197.5166666666664</v>
      </c>
      <c r="L50" s="174">
        <f t="shared" si="14"/>
        <v>2032.1833333333334</v>
      </c>
      <c r="M50" s="174">
        <f t="shared" si="14"/>
        <v>2545.383333333333</v>
      </c>
      <c r="N50" s="174">
        <f t="shared" si="14"/>
        <v>2011.9833333333333</v>
      </c>
      <c r="O50" s="174">
        <f t="shared" si="14"/>
        <v>2260.583333333333</v>
      </c>
      <c r="P50" s="174">
        <f t="shared" si="1"/>
        <v>32435.623333333337</v>
      </c>
      <c r="Q50" s="4"/>
      <c r="R50" s="4"/>
    </row>
    <row r="51" spans="1:18" ht="15">
      <c r="A51" s="13" t="s">
        <v>110</v>
      </c>
      <c r="B51" s="31" t="s">
        <v>111</v>
      </c>
      <c r="C51" s="143">
        <v>0</v>
      </c>
      <c r="D51" s="180">
        <v>0</v>
      </c>
      <c r="E51" s="180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74">
        <f t="shared" si="1"/>
        <v>0</v>
      </c>
      <c r="Q51" s="4"/>
      <c r="R51" s="4"/>
    </row>
    <row r="52" spans="1:18" ht="15">
      <c r="A52" s="13" t="s">
        <v>349</v>
      </c>
      <c r="B52" s="31" t="s">
        <v>112</v>
      </c>
      <c r="C52" s="143">
        <v>698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349</v>
      </c>
      <c r="L52" s="174">
        <v>0</v>
      </c>
      <c r="M52" s="174">
        <v>0</v>
      </c>
      <c r="N52" s="174">
        <v>0</v>
      </c>
      <c r="O52" s="174">
        <v>349</v>
      </c>
      <c r="P52" s="174">
        <f t="shared" si="1"/>
        <v>698</v>
      </c>
      <c r="Q52" s="4"/>
      <c r="R52" s="4"/>
    </row>
    <row r="53" spans="1:18" ht="15">
      <c r="A53" s="17" t="s">
        <v>412</v>
      </c>
      <c r="B53" s="31" t="s">
        <v>113</v>
      </c>
      <c r="C53" s="143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74">
        <f t="shared" si="1"/>
        <v>0</v>
      </c>
      <c r="Q53" s="4"/>
      <c r="R53" s="4"/>
    </row>
    <row r="54" spans="1:18" ht="15">
      <c r="A54" s="17" t="s">
        <v>413</v>
      </c>
      <c r="B54" s="31" t="s">
        <v>114</v>
      </c>
      <c r="C54" s="143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74">
        <f t="shared" si="1"/>
        <v>0</v>
      </c>
      <c r="Q54" s="4"/>
      <c r="R54" s="4"/>
    </row>
    <row r="55" spans="1:18" ht="15">
      <c r="A55" s="17" t="s">
        <v>414</v>
      </c>
      <c r="B55" s="31" t="s">
        <v>115</v>
      </c>
      <c r="C55" s="143">
        <v>1900</v>
      </c>
      <c r="D55" s="174">
        <f>C55/12</f>
        <v>158.33333333333334</v>
      </c>
      <c r="E55" s="174">
        <v>158.33333333333334</v>
      </c>
      <c r="F55" s="174">
        <v>158.33333333333334</v>
      </c>
      <c r="G55" s="174">
        <v>158.33333333333334</v>
      </c>
      <c r="H55" s="174">
        <v>158.33333333333334</v>
      </c>
      <c r="I55" s="174">
        <v>158.33333333333334</v>
      </c>
      <c r="J55" s="174">
        <v>158.33333333333334</v>
      </c>
      <c r="K55" s="174">
        <v>158.33333333333334</v>
      </c>
      <c r="L55" s="174">
        <v>158.33333333333334</v>
      </c>
      <c r="M55" s="174">
        <v>158.33333333333334</v>
      </c>
      <c r="N55" s="174">
        <v>158.33333333333334</v>
      </c>
      <c r="O55" s="174">
        <v>158.33333333333334</v>
      </c>
      <c r="P55" s="174">
        <f t="shared" si="1"/>
        <v>1899.9999999999998</v>
      </c>
      <c r="Q55" s="4"/>
      <c r="R55" s="4"/>
    </row>
    <row r="56" spans="1:18" ht="15">
      <c r="A56" s="13" t="s">
        <v>415</v>
      </c>
      <c r="B56" s="31" t="s">
        <v>116</v>
      </c>
      <c r="C56" s="143">
        <v>900</v>
      </c>
      <c r="D56" s="174">
        <f>C56/12</f>
        <v>75</v>
      </c>
      <c r="E56" s="174">
        <v>75</v>
      </c>
      <c r="F56" s="174">
        <v>75</v>
      </c>
      <c r="G56" s="174">
        <v>75</v>
      </c>
      <c r="H56" s="174">
        <v>75</v>
      </c>
      <c r="I56" s="174">
        <v>75</v>
      </c>
      <c r="J56" s="174">
        <v>75</v>
      </c>
      <c r="K56" s="174">
        <v>75</v>
      </c>
      <c r="L56" s="174">
        <v>75</v>
      </c>
      <c r="M56" s="174">
        <v>75</v>
      </c>
      <c r="N56" s="174">
        <v>75</v>
      </c>
      <c r="O56" s="174">
        <v>75</v>
      </c>
      <c r="P56" s="174">
        <f t="shared" si="1"/>
        <v>900</v>
      </c>
      <c r="Q56" s="4"/>
      <c r="R56" s="4"/>
    </row>
    <row r="57" spans="1:18" ht="15">
      <c r="A57" s="13" t="s">
        <v>416</v>
      </c>
      <c r="B57" s="31" t="s">
        <v>117</v>
      </c>
      <c r="C57" s="143">
        <v>0</v>
      </c>
      <c r="D57" s="180">
        <v>0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0</v>
      </c>
      <c r="P57" s="174">
        <f t="shared" si="1"/>
        <v>0</v>
      </c>
      <c r="Q57" s="4"/>
      <c r="R57" s="4"/>
    </row>
    <row r="58" spans="1:18" ht="15">
      <c r="A58" s="13" t="s">
        <v>417</v>
      </c>
      <c r="B58" s="31" t="s">
        <v>118</v>
      </c>
      <c r="C58" s="143">
        <v>1248</v>
      </c>
      <c r="D58" s="174">
        <v>330</v>
      </c>
      <c r="E58" s="174">
        <v>60</v>
      </c>
      <c r="F58" s="174">
        <v>60</v>
      </c>
      <c r="G58" s="174">
        <v>60</v>
      </c>
      <c r="H58" s="174">
        <v>60</v>
      </c>
      <c r="I58" s="174">
        <v>60</v>
      </c>
      <c r="J58" s="174">
        <v>48</v>
      </c>
      <c r="K58" s="174">
        <v>330</v>
      </c>
      <c r="L58" s="174">
        <v>60</v>
      </c>
      <c r="M58" s="174">
        <v>60</v>
      </c>
      <c r="N58" s="174">
        <v>60</v>
      </c>
      <c r="O58" s="174">
        <v>60</v>
      </c>
      <c r="P58" s="174">
        <f t="shared" si="1"/>
        <v>1248</v>
      </c>
      <c r="Q58" s="4"/>
      <c r="R58" s="4"/>
    </row>
    <row r="59" spans="1:18" ht="15">
      <c r="A59" s="52" t="s">
        <v>379</v>
      </c>
      <c r="B59" s="55" t="s">
        <v>119</v>
      </c>
      <c r="C59" s="144">
        <v>4746</v>
      </c>
      <c r="D59" s="174">
        <f>SUM(D51:D58)</f>
        <v>563.3333333333334</v>
      </c>
      <c r="E59" s="174">
        <f aca="true" t="shared" si="15" ref="E59:O59">SUM(E51:E58)</f>
        <v>293.33333333333337</v>
      </c>
      <c r="F59" s="174">
        <f t="shared" si="15"/>
        <v>293.33333333333337</v>
      </c>
      <c r="G59" s="174">
        <f t="shared" si="15"/>
        <v>293.33333333333337</v>
      </c>
      <c r="H59" s="174">
        <f t="shared" si="15"/>
        <v>293.33333333333337</v>
      </c>
      <c r="I59" s="174">
        <f t="shared" si="15"/>
        <v>293.33333333333337</v>
      </c>
      <c r="J59" s="174">
        <f t="shared" si="15"/>
        <v>281.33333333333337</v>
      </c>
      <c r="K59" s="174">
        <f t="shared" si="15"/>
        <v>912.3333333333334</v>
      </c>
      <c r="L59" s="174">
        <f t="shared" si="15"/>
        <v>293.33333333333337</v>
      </c>
      <c r="M59" s="174">
        <f t="shared" si="15"/>
        <v>293.33333333333337</v>
      </c>
      <c r="N59" s="174">
        <f t="shared" si="15"/>
        <v>293.33333333333337</v>
      </c>
      <c r="O59" s="174">
        <f t="shared" si="15"/>
        <v>642.3333333333334</v>
      </c>
      <c r="P59" s="174">
        <f t="shared" si="1"/>
        <v>4746.000000000001</v>
      </c>
      <c r="Q59" s="4"/>
      <c r="R59" s="4"/>
    </row>
    <row r="60" spans="1:18" ht="15">
      <c r="A60" s="12" t="s">
        <v>418</v>
      </c>
      <c r="B60" s="31" t="s">
        <v>120</v>
      </c>
      <c r="C60" s="143">
        <v>0</v>
      </c>
      <c r="D60" s="180">
        <v>0</v>
      </c>
      <c r="E60" s="180">
        <v>0</v>
      </c>
      <c r="F60" s="180">
        <v>0</v>
      </c>
      <c r="G60" s="180">
        <v>0</v>
      </c>
      <c r="H60" s="180">
        <v>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  <c r="P60" s="174">
        <f t="shared" si="1"/>
        <v>0</v>
      </c>
      <c r="Q60" s="4"/>
      <c r="R60" s="4"/>
    </row>
    <row r="61" spans="1:18" ht="15">
      <c r="A61" s="12" t="s">
        <v>121</v>
      </c>
      <c r="B61" s="31" t="s">
        <v>122</v>
      </c>
      <c r="C61" s="143">
        <v>0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74">
        <f t="shared" si="1"/>
        <v>0</v>
      </c>
      <c r="Q61" s="4"/>
      <c r="R61" s="4"/>
    </row>
    <row r="62" spans="1:18" ht="15">
      <c r="A62" s="12" t="s">
        <v>123</v>
      </c>
      <c r="B62" s="31" t="s">
        <v>124</v>
      </c>
      <c r="C62" s="143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74">
        <f t="shared" si="1"/>
        <v>0</v>
      </c>
      <c r="Q62" s="4"/>
      <c r="R62" s="4"/>
    </row>
    <row r="63" spans="1:18" ht="15">
      <c r="A63" s="12" t="s">
        <v>380</v>
      </c>
      <c r="B63" s="31" t="s">
        <v>125</v>
      </c>
      <c r="C63" s="143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74">
        <f t="shared" si="1"/>
        <v>0</v>
      </c>
      <c r="Q63" s="4"/>
      <c r="R63" s="4"/>
    </row>
    <row r="64" spans="1:18" ht="15">
      <c r="A64" s="12" t="s">
        <v>419</v>
      </c>
      <c r="B64" s="31" t="s">
        <v>126</v>
      </c>
      <c r="C64" s="143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74">
        <f t="shared" si="1"/>
        <v>0</v>
      </c>
      <c r="Q64" s="4"/>
      <c r="R64" s="4"/>
    </row>
    <row r="65" spans="1:18" ht="15">
      <c r="A65" s="12" t="s">
        <v>382</v>
      </c>
      <c r="B65" s="31" t="s">
        <v>127</v>
      </c>
      <c r="C65" s="143">
        <v>64252</v>
      </c>
      <c r="D65" s="174">
        <f>C65/12</f>
        <v>5354.333333333333</v>
      </c>
      <c r="E65" s="174">
        <v>5354.333333333333</v>
      </c>
      <c r="F65" s="174">
        <v>5354.333333333333</v>
      </c>
      <c r="G65" s="174">
        <v>5354.333333333333</v>
      </c>
      <c r="H65" s="174">
        <v>5354.333333333333</v>
      </c>
      <c r="I65" s="174">
        <v>5354.333333333333</v>
      </c>
      <c r="J65" s="174">
        <v>5354.333333333333</v>
      </c>
      <c r="K65" s="174">
        <v>5354.333333333333</v>
      </c>
      <c r="L65" s="174">
        <v>5354.333333333333</v>
      </c>
      <c r="M65" s="174">
        <v>5354.333333333333</v>
      </c>
      <c r="N65" s="174">
        <v>5354.333333333333</v>
      </c>
      <c r="O65" s="174">
        <v>5354.333333333333</v>
      </c>
      <c r="P65" s="174">
        <f t="shared" si="1"/>
        <v>64252.00000000001</v>
      </c>
      <c r="Q65" s="4"/>
      <c r="R65" s="4"/>
    </row>
    <row r="66" spans="1:18" ht="15">
      <c r="A66" s="12" t="s">
        <v>420</v>
      </c>
      <c r="B66" s="31" t="s">
        <v>128</v>
      </c>
      <c r="C66" s="143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74">
        <f t="shared" si="1"/>
        <v>0</v>
      </c>
      <c r="Q66" s="4"/>
      <c r="R66" s="4"/>
    </row>
    <row r="67" spans="1:18" ht="15">
      <c r="A67" s="12" t="s">
        <v>421</v>
      </c>
      <c r="B67" s="31" t="s">
        <v>129</v>
      </c>
      <c r="C67" s="143">
        <v>0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74">
        <f t="shared" si="1"/>
        <v>0</v>
      </c>
      <c r="Q67" s="4"/>
      <c r="R67" s="4"/>
    </row>
    <row r="68" spans="1:18" ht="15">
      <c r="A68" s="12" t="s">
        <v>130</v>
      </c>
      <c r="B68" s="31" t="s">
        <v>131</v>
      </c>
      <c r="C68" s="143">
        <v>0</v>
      </c>
      <c r="D68" s="180">
        <v>0</v>
      </c>
      <c r="E68" s="180">
        <v>0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74">
        <f t="shared" si="1"/>
        <v>0</v>
      </c>
      <c r="Q68" s="4"/>
      <c r="R68" s="4"/>
    </row>
    <row r="69" spans="1:18" ht="15">
      <c r="A69" s="21" t="s">
        <v>132</v>
      </c>
      <c r="B69" s="31" t="s">
        <v>133</v>
      </c>
      <c r="C69" s="143">
        <v>0</v>
      </c>
      <c r="D69" s="180">
        <v>0</v>
      </c>
      <c r="E69" s="180">
        <v>0</v>
      </c>
      <c r="F69" s="180">
        <v>0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74">
        <f t="shared" si="1"/>
        <v>0</v>
      </c>
      <c r="Q69" s="4"/>
      <c r="R69" s="4"/>
    </row>
    <row r="70" spans="1:18" ht="15">
      <c r="A70" s="12" t="s">
        <v>422</v>
      </c>
      <c r="B70" s="31" t="s">
        <v>134</v>
      </c>
      <c r="C70" s="143">
        <v>2000</v>
      </c>
      <c r="D70" s="174">
        <v>0</v>
      </c>
      <c r="E70" s="174">
        <v>0</v>
      </c>
      <c r="F70" s="174">
        <v>0</v>
      </c>
      <c r="G70" s="174">
        <v>1000</v>
      </c>
      <c r="H70" s="174">
        <v>0</v>
      </c>
      <c r="I70" s="174">
        <v>125</v>
      </c>
      <c r="J70" s="174">
        <v>0</v>
      </c>
      <c r="K70" s="174">
        <v>0</v>
      </c>
      <c r="L70" s="174">
        <v>0</v>
      </c>
      <c r="M70" s="174">
        <v>750</v>
      </c>
      <c r="N70" s="174">
        <v>0</v>
      </c>
      <c r="O70" s="174">
        <v>125</v>
      </c>
      <c r="P70" s="174">
        <f t="shared" si="1"/>
        <v>2000</v>
      </c>
      <c r="Q70" s="4"/>
      <c r="R70" s="4"/>
    </row>
    <row r="71" spans="1:18" ht="15">
      <c r="A71" s="21" t="s">
        <v>609</v>
      </c>
      <c r="B71" s="31" t="s">
        <v>135</v>
      </c>
      <c r="C71" s="143">
        <v>4537</v>
      </c>
      <c r="D71" s="174">
        <f>C71/12</f>
        <v>378.0833333333333</v>
      </c>
      <c r="E71" s="174">
        <v>378</v>
      </c>
      <c r="F71" s="174">
        <v>378</v>
      </c>
      <c r="G71" s="174">
        <v>378</v>
      </c>
      <c r="H71" s="174">
        <v>378</v>
      </c>
      <c r="I71" s="174">
        <v>378</v>
      </c>
      <c r="J71" s="174">
        <v>378</v>
      </c>
      <c r="K71" s="174">
        <v>378</v>
      </c>
      <c r="L71" s="174">
        <v>378</v>
      </c>
      <c r="M71" s="174">
        <v>378</v>
      </c>
      <c r="N71" s="174">
        <v>378</v>
      </c>
      <c r="O71" s="174">
        <v>379</v>
      </c>
      <c r="P71" s="174">
        <f aca="true" t="shared" si="16" ref="P71:P134">SUM(D71:O71)</f>
        <v>4537.083333333333</v>
      </c>
      <c r="Q71" s="4"/>
      <c r="R71" s="4"/>
    </row>
    <row r="72" spans="1:18" ht="15">
      <c r="A72" s="21" t="s">
        <v>610</v>
      </c>
      <c r="B72" s="31" t="s">
        <v>135</v>
      </c>
      <c r="C72" s="143"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74">
        <f t="shared" si="16"/>
        <v>0</v>
      </c>
      <c r="Q72" s="4"/>
      <c r="R72" s="4"/>
    </row>
    <row r="73" spans="1:18" ht="15">
      <c r="A73" s="52" t="s">
        <v>385</v>
      </c>
      <c r="B73" s="55" t="s">
        <v>136</v>
      </c>
      <c r="C73" s="144">
        <f>SUM(C60:C72)</f>
        <v>70789</v>
      </c>
      <c r="D73" s="174">
        <f>SUM(D60:D72)</f>
        <v>5732.416666666666</v>
      </c>
      <c r="E73" s="174">
        <f aca="true" t="shared" si="17" ref="E73:O73">SUM(E60:E72)</f>
        <v>5732.333333333333</v>
      </c>
      <c r="F73" s="174">
        <f t="shared" si="17"/>
        <v>5732.333333333333</v>
      </c>
      <c r="G73" s="174">
        <f t="shared" si="17"/>
        <v>6732.333333333333</v>
      </c>
      <c r="H73" s="174">
        <f t="shared" si="17"/>
        <v>5732.333333333333</v>
      </c>
      <c r="I73" s="174">
        <f t="shared" si="17"/>
        <v>5857.333333333333</v>
      </c>
      <c r="J73" s="174">
        <f t="shared" si="17"/>
        <v>5732.333333333333</v>
      </c>
      <c r="K73" s="174">
        <f t="shared" si="17"/>
        <v>5732.333333333333</v>
      </c>
      <c r="L73" s="174">
        <f t="shared" si="17"/>
        <v>5732.333333333333</v>
      </c>
      <c r="M73" s="174">
        <f t="shared" si="17"/>
        <v>6482.333333333333</v>
      </c>
      <c r="N73" s="174">
        <f t="shared" si="17"/>
        <v>5732.333333333333</v>
      </c>
      <c r="O73" s="174">
        <f t="shared" si="17"/>
        <v>5858.333333333333</v>
      </c>
      <c r="P73" s="174">
        <f t="shared" si="16"/>
        <v>70789.08333333334</v>
      </c>
      <c r="Q73" s="4"/>
      <c r="R73" s="4"/>
    </row>
    <row r="74" spans="1:18" ht="15.75">
      <c r="A74" s="62" t="s">
        <v>555</v>
      </c>
      <c r="B74" s="55"/>
      <c r="C74" s="143">
        <f>C24+C25+C50+C59+C73</f>
        <v>135162</v>
      </c>
      <c r="D74" s="174">
        <f>D24+D25+D50+D59+D73</f>
        <v>11902.206666666665</v>
      </c>
      <c r="E74" s="174">
        <f aca="true" t="shared" si="18" ref="E74:O74">E24+E25+E50+E59+E73</f>
        <v>11476.766666666666</v>
      </c>
      <c r="F74" s="174">
        <f t="shared" si="18"/>
        <v>11472.966666666665</v>
      </c>
      <c r="G74" s="174">
        <f t="shared" si="18"/>
        <v>12472.966666666665</v>
      </c>
      <c r="H74" s="174">
        <f t="shared" si="18"/>
        <v>11472.966666666665</v>
      </c>
      <c r="I74" s="174">
        <f t="shared" si="18"/>
        <v>11597.966666666665</v>
      </c>
      <c r="J74" s="174">
        <f t="shared" si="18"/>
        <v>10416.3</v>
      </c>
      <c r="K74" s="174">
        <f t="shared" si="18"/>
        <v>11108.099999999999</v>
      </c>
      <c r="L74" s="174">
        <f t="shared" si="18"/>
        <v>10323.766666666666</v>
      </c>
      <c r="M74" s="174">
        <f t="shared" si="18"/>
        <v>11586.966666666665</v>
      </c>
      <c r="N74" s="174">
        <f t="shared" si="18"/>
        <v>10303.566666666666</v>
      </c>
      <c r="O74" s="174">
        <f t="shared" si="18"/>
        <v>11027.166666666666</v>
      </c>
      <c r="P74" s="174">
        <f t="shared" si="16"/>
        <v>135161.70666666664</v>
      </c>
      <c r="Q74" s="4"/>
      <c r="R74" s="4"/>
    </row>
    <row r="75" spans="1:18" ht="15">
      <c r="A75" s="35" t="s">
        <v>137</v>
      </c>
      <c r="B75" s="31" t="s">
        <v>138</v>
      </c>
      <c r="C75" s="143">
        <v>0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74">
        <f t="shared" si="16"/>
        <v>0</v>
      </c>
      <c r="Q75" s="4"/>
      <c r="R75" s="4"/>
    </row>
    <row r="76" spans="1:18" ht="15">
      <c r="A76" s="35" t="s">
        <v>423</v>
      </c>
      <c r="B76" s="31" t="s">
        <v>139</v>
      </c>
      <c r="C76" s="143">
        <v>2400</v>
      </c>
      <c r="D76" s="180">
        <v>0</v>
      </c>
      <c r="E76" s="180">
        <v>0</v>
      </c>
      <c r="F76" s="180">
        <v>0</v>
      </c>
      <c r="G76" s="180">
        <v>0</v>
      </c>
      <c r="H76" s="180">
        <v>2400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74">
        <f t="shared" si="16"/>
        <v>2400</v>
      </c>
      <c r="Q76" s="4"/>
      <c r="R76" s="4"/>
    </row>
    <row r="77" spans="1:18" ht="15">
      <c r="A77" s="35" t="s">
        <v>140</v>
      </c>
      <c r="B77" s="31" t="s">
        <v>141</v>
      </c>
      <c r="C77" s="143">
        <v>0</v>
      </c>
      <c r="D77" s="180">
        <v>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74">
        <f t="shared" si="16"/>
        <v>0</v>
      </c>
      <c r="Q77" s="4"/>
      <c r="R77" s="4"/>
    </row>
    <row r="78" spans="1:18" ht="15">
      <c r="A78" s="35" t="s">
        <v>142</v>
      </c>
      <c r="B78" s="31" t="s">
        <v>143</v>
      </c>
      <c r="C78" s="143">
        <v>565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565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74">
        <f t="shared" si="16"/>
        <v>565</v>
      </c>
      <c r="Q78" s="4"/>
      <c r="R78" s="4"/>
    </row>
    <row r="79" spans="1:18" ht="15">
      <c r="A79" s="6" t="s">
        <v>144</v>
      </c>
      <c r="B79" s="31" t="s">
        <v>145</v>
      </c>
      <c r="C79" s="143">
        <v>0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74">
        <f t="shared" si="16"/>
        <v>0</v>
      </c>
      <c r="Q79" s="4"/>
      <c r="R79" s="4"/>
    </row>
    <row r="80" spans="1:18" ht="15">
      <c r="A80" s="6" t="s">
        <v>146</v>
      </c>
      <c r="B80" s="31" t="s">
        <v>147</v>
      </c>
      <c r="C80" s="143">
        <v>0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74">
        <f t="shared" si="16"/>
        <v>0</v>
      </c>
      <c r="Q80" s="4"/>
      <c r="R80" s="4"/>
    </row>
    <row r="81" spans="1:18" ht="15">
      <c r="A81" s="6" t="s">
        <v>148</v>
      </c>
      <c r="B81" s="31" t="s">
        <v>149</v>
      </c>
      <c r="C81" s="143">
        <v>531</v>
      </c>
      <c r="D81" s="180">
        <v>0</v>
      </c>
      <c r="E81" s="180">
        <v>0</v>
      </c>
      <c r="F81" s="180">
        <v>0</v>
      </c>
      <c r="G81" s="180">
        <v>0</v>
      </c>
      <c r="H81" s="180">
        <v>378</v>
      </c>
      <c r="I81" s="180">
        <v>153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74">
        <f t="shared" si="16"/>
        <v>531</v>
      </c>
      <c r="Q81" s="4"/>
      <c r="R81" s="4"/>
    </row>
    <row r="82" spans="1:18" ht="15">
      <c r="A82" s="53" t="s">
        <v>387</v>
      </c>
      <c r="B82" s="55" t="s">
        <v>150</v>
      </c>
      <c r="C82" s="144">
        <f>SUM(C75:C81)</f>
        <v>3496</v>
      </c>
      <c r="D82" s="157">
        <v>0</v>
      </c>
      <c r="E82" s="157">
        <v>0</v>
      </c>
      <c r="F82" s="157">
        <v>0</v>
      </c>
      <c r="G82" s="157">
        <v>0</v>
      </c>
      <c r="H82" s="157">
        <f>SUM(H76:H81)</f>
        <v>2778</v>
      </c>
      <c r="I82" s="157">
        <f>SUM(I75:I81)</f>
        <v>718</v>
      </c>
      <c r="J82" s="157">
        <v>0</v>
      </c>
      <c r="K82" s="157">
        <v>0</v>
      </c>
      <c r="L82" s="157">
        <v>0</v>
      </c>
      <c r="M82" s="157">
        <v>0</v>
      </c>
      <c r="N82" s="157">
        <v>0</v>
      </c>
      <c r="O82" s="157">
        <v>0</v>
      </c>
      <c r="P82" s="144">
        <f t="shared" si="16"/>
        <v>3496</v>
      </c>
      <c r="Q82" s="4"/>
      <c r="R82" s="4"/>
    </row>
    <row r="83" spans="1:18" ht="15">
      <c r="A83" s="13" t="s">
        <v>151</v>
      </c>
      <c r="B83" s="31" t="s">
        <v>152</v>
      </c>
      <c r="C83" s="143">
        <v>5463</v>
      </c>
      <c r="D83" s="174">
        <v>0</v>
      </c>
      <c r="E83" s="174">
        <v>0</v>
      </c>
      <c r="F83" s="174">
        <v>0</v>
      </c>
      <c r="G83" s="174">
        <v>4390</v>
      </c>
      <c r="H83" s="174">
        <v>0</v>
      </c>
      <c r="I83" s="174">
        <v>0</v>
      </c>
      <c r="J83" s="174">
        <v>1073</v>
      </c>
      <c r="K83" s="174">
        <v>0</v>
      </c>
      <c r="L83" s="174">
        <v>0</v>
      </c>
      <c r="M83" s="174">
        <v>0</v>
      </c>
      <c r="N83" s="174">
        <v>0</v>
      </c>
      <c r="O83" s="174">
        <v>0</v>
      </c>
      <c r="P83" s="174">
        <f t="shared" si="16"/>
        <v>5463</v>
      </c>
      <c r="Q83" s="4"/>
      <c r="R83" s="4"/>
    </row>
    <row r="84" spans="1:18" ht="15">
      <c r="A84" s="13" t="s">
        <v>153</v>
      </c>
      <c r="B84" s="31" t="s">
        <v>154</v>
      </c>
      <c r="C84" s="143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74">
        <f t="shared" si="16"/>
        <v>0</v>
      </c>
      <c r="Q84" s="4"/>
      <c r="R84" s="4"/>
    </row>
    <row r="85" spans="1:18" ht="15">
      <c r="A85" s="13" t="s">
        <v>155</v>
      </c>
      <c r="B85" s="31" t="s">
        <v>156</v>
      </c>
      <c r="C85" s="143">
        <v>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74">
        <f t="shared" si="16"/>
        <v>0</v>
      </c>
      <c r="Q85" s="4"/>
      <c r="R85" s="4"/>
    </row>
    <row r="86" spans="1:18" ht="15">
      <c r="A86" s="13" t="s">
        <v>157</v>
      </c>
      <c r="B86" s="31" t="s">
        <v>158</v>
      </c>
      <c r="C86" s="143">
        <v>1470</v>
      </c>
      <c r="D86" s="174">
        <v>0</v>
      </c>
      <c r="E86" s="174">
        <v>0</v>
      </c>
      <c r="F86" s="174">
        <v>0</v>
      </c>
      <c r="G86" s="174">
        <v>1185</v>
      </c>
      <c r="H86" s="174">
        <v>0</v>
      </c>
      <c r="I86" s="174">
        <v>0</v>
      </c>
      <c r="J86" s="174">
        <v>285</v>
      </c>
      <c r="K86" s="174">
        <v>0</v>
      </c>
      <c r="L86" s="174">
        <v>0</v>
      </c>
      <c r="M86" s="174">
        <v>0</v>
      </c>
      <c r="N86" s="174">
        <v>0</v>
      </c>
      <c r="O86" s="174">
        <v>0</v>
      </c>
      <c r="P86" s="174">
        <f t="shared" si="16"/>
        <v>1470</v>
      </c>
      <c r="Q86" s="4"/>
      <c r="R86" s="4"/>
    </row>
    <row r="87" spans="1:18" ht="15">
      <c r="A87" s="52" t="s">
        <v>388</v>
      </c>
      <c r="B87" s="55" t="s">
        <v>159</v>
      </c>
      <c r="C87" s="144">
        <f>SUM(C83:C86)</f>
        <v>6933</v>
      </c>
      <c r="D87" s="145">
        <f>SUM(D83:D86)</f>
        <v>0</v>
      </c>
      <c r="E87" s="145">
        <f aca="true" t="shared" si="19" ref="E87:O87">SUM(E83:E86)</f>
        <v>0</v>
      </c>
      <c r="F87" s="145">
        <f t="shared" si="19"/>
        <v>0</v>
      </c>
      <c r="G87" s="145">
        <f t="shared" si="19"/>
        <v>5575</v>
      </c>
      <c r="H87" s="145">
        <f t="shared" si="19"/>
        <v>0</v>
      </c>
      <c r="I87" s="145">
        <f t="shared" si="19"/>
        <v>0</v>
      </c>
      <c r="J87" s="145">
        <f t="shared" si="19"/>
        <v>1358</v>
      </c>
      <c r="K87" s="145">
        <f t="shared" si="19"/>
        <v>0</v>
      </c>
      <c r="L87" s="145">
        <f t="shared" si="19"/>
        <v>0</v>
      </c>
      <c r="M87" s="145">
        <f t="shared" si="19"/>
        <v>0</v>
      </c>
      <c r="N87" s="145">
        <f t="shared" si="19"/>
        <v>0</v>
      </c>
      <c r="O87" s="145">
        <f t="shared" si="19"/>
        <v>0</v>
      </c>
      <c r="P87" s="145">
        <f t="shared" si="16"/>
        <v>6933</v>
      </c>
      <c r="Q87" s="4"/>
      <c r="R87" s="4"/>
    </row>
    <row r="88" spans="1:18" ht="30">
      <c r="A88" s="13" t="s">
        <v>160</v>
      </c>
      <c r="B88" s="31" t="s">
        <v>161</v>
      </c>
      <c r="C88" s="143">
        <v>0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74">
        <f t="shared" si="16"/>
        <v>0</v>
      </c>
      <c r="Q88" s="4"/>
      <c r="R88" s="4"/>
    </row>
    <row r="89" spans="1:18" ht="30">
      <c r="A89" s="13" t="s">
        <v>424</v>
      </c>
      <c r="B89" s="31" t="s">
        <v>162</v>
      </c>
      <c r="C89" s="143">
        <v>0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74">
        <f t="shared" si="16"/>
        <v>0</v>
      </c>
      <c r="Q89" s="4"/>
      <c r="R89" s="4"/>
    </row>
    <row r="90" spans="1:18" ht="30">
      <c r="A90" s="13" t="s">
        <v>425</v>
      </c>
      <c r="B90" s="31" t="s">
        <v>163</v>
      </c>
      <c r="C90" s="143">
        <v>0</v>
      </c>
      <c r="D90" s="180">
        <v>0</v>
      </c>
      <c r="E90" s="180"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74">
        <f t="shared" si="16"/>
        <v>0</v>
      </c>
      <c r="Q90" s="4"/>
      <c r="R90" s="4"/>
    </row>
    <row r="91" spans="1:18" ht="15">
      <c r="A91" s="13" t="s">
        <v>426</v>
      </c>
      <c r="B91" s="31" t="s">
        <v>164</v>
      </c>
      <c r="C91" s="143">
        <v>417</v>
      </c>
      <c r="D91" s="174">
        <v>0</v>
      </c>
      <c r="E91" s="174">
        <v>0</v>
      </c>
      <c r="F91" s="174">
        <v>417</v>
      </c>
      <c r="G91" s="174">
        <v>0</v>
      </c>
      <c r="H91" s="174">
        <v>0</v>
      </c>
      <c r="I91" s="174">
        <v>0</v>
      </c>
      <c r="J91" s="174">
        <v>0</v>
      </c>
      <c r="K91" s="174">
        <v>0</v>
      </c>
      <c r="L91" s="174">
        <v>0</v>
      </c>
      <c r="M91" s="174">
        <v>0</v>
      </c>
      <c r="N91" s="174">
        <v>0</v>
      </c>
      <c r="O91" s="174">
        <v>0</v>
      </c>
      <c r="P91" s="174">
        <f t="shared" si="16"/>
        <v>417</v>
      </c>
      <c r="Q91" s="4"/>
      <c r="R91" s="4"/>
    </row>
    <row r="92" spans="1:18" ht="30">
      <c r="A92" s="13" t="s">
        <v>427</v>
      </c>
      <c r="B92" s="31" t="s">
        <v>165</v>
      </c>
      <c r="C92" s="143">
        <v>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74">
        <f t="shared" si="16"/>
        <v>0</v>
      </c>
      <c r="Q92" s="4"/>
      <c r="R92" s="4"/>
    </row>
    <row r="93" spans="1:18" ht="30">
      <c r="A93" s="13" t="s">
        <v>428</v>
      </c>
      <c r="B93" s="31" t="s">
        <v>166</v>
      </c>
      <c r="C93" s="143">
        <v>250</v>
      </c>
      <c r="D93" s="174">
        <v>0</v>
      </c>
      <c r="E93" s="174">
        <v>0</v>
      </c>
      <c r="F93" s="174">
        <v>0</v>
      </c>
      <c r="G93" s="174">
        <v>0</v>
      </c>
      <c r="H93" s="174">
        <v>250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0</v>
      </c>
      <c r="O93" s="174">
        <v>0</v>
      </c>
      <c r="P93" s="174">
        <f t="shared" si="16"/>
        <v>250</v>
      </c>
      <c r="Q93" s="4"/>
      <c r="R93" s="4"/>
    </row>
    <row r="94" spans="1:18" ht="15">
      <c r="A94" s="13" t="s">
        <v>167</v>
      </c>
      <c r="B94" s="31" t="s">
        <v>168</v>
      </c>
      <c r="C94" s="143">
        <v>0</v>
      </c>
      <c r="D94" s="180">
        <v>0</v>
      </c>
      <c r="E94" s="180">
        <v>0</v>
      </c>
      <c r="F94" s="180">
        <v>0</v>
      </c>
      <c r="G94" s="180">
        <v>0</v>
      </c>
      <c r="H94" s="180">
        <v>0</v>
      </c>
      <c r="I94" s="180">
        <v>0</v>
      </c>
      <c r="J94" s="180">
        <v>0</v>
      </c>
      <c r="K94" s="180">
        <v>0</v>
      </c>
      <c r="L94" s="180">
        <v>0</v>
      </c>
      <c r="M94" s="180">
        <v>0</v>
      </c>
      <c r="N94" s="180">
        <v>0</v>
      </c>
      <c r="O94" s="180">
        <v>0</v>
      </c>
      <c r="P94" s="174">
        <f t="shared" si="16"/>
        <v>0</v>
      </c>
      <c r="Q94" s="4"/>
      <c r="R94" s="4"/>
    </row>
    <row r="95" spans="1:18" ht="15">
      <c r="A95" s="13" t="s">
        <v>429</v>
      </c>
      <c r="B95" s="31" t="s">
        <v>169</v>
      </c>
      <c r="C95" s="143">
        <v>50</v>
      </c>
      <c r="D95" s="174">
        <v>0</v>
      </c>
      <c r="E95" s="174">
        <v>0</v>
      </c>
      <c r="F95" s="174">
        <v>0</v>
      </c>
      <c r="G95" s="174">
        <v>0</v>
      </c>
      <c r="H95" s="174">
        <v>50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  <c r="O95" s="174">
        <v>0</v>
      </c>
      <c r="P95" s="174">
        <f t="shared" si="16"/>
        <v>50</v>
      </c>
      <c r="Q95" s="4"/>
      <c r="R95" s="4"/>
    </row>
    <row r="96" spans="1:18" ht="15">
      <c r="A96" s="52" t="s">
        <v>389</v>
      </c>
      <c r="B96" s="55" t="s">
        <v>170</v>
      </c>
      <c r="C96" s="144">
        <v>717</v>
      </c>
      <c r="D96" s="145">
        <f>SUM(D88:D95)</f>
        <v>0</v>
      </c>
      <c r="E96" s="145">
        <f aca="true" t="shared" si="20" ref="E96:O96">SUM(E88:E95)</f>
        <v>0</v>
      </c>
      <c r="F96" s="145">
        <f t="shared" si="20"/>
        <v>417</v>
      </c>
      <c r="G96" s="145">
        <f t="shared" si="20"/>
        <v>0</v>
      </c>
      <c r="H96" s="145">
        <f t="shared" si="20"/>
        <v>300</v>
      </c>
      <c r="I96" s="145">
        <f t="shared" si="20"/>
        <v>0</v>
      </c>
      <c r="J96" s="145">
        <f t="shared" si="20"/>
        <v>0</v>
      </c>
      <c r="K96" s="145">
        <f t="shared" si="20"/>
        <v>0</v>
      </c>
      <c r="L96" s="145">
        <f t="shared" si="20"/>
        <v>0</v>
      </c>
      <c r="M96" s="145">
        <f t="shared" si="20"/>
        <v>0</v>
      </c>
      <c r="N96" s="145">
        <f t="shared" si="20"/>
        <v>0</v>
      </c>
      <c r="O96" s="145">
        <f t="shared" si="20"/>
        <v>0</v>
      </c>
      <c r="P96" s="145">
        <f t="shared" si="16"/>
        <v>717</v>
      </c>
      <c r="Q96" s="4"/>
      <c r="R96" s="4"/>
    </row>
    <row r="97" spans="1:18" ht="15.75">
      <c r="A97" s="62" t="s">
        <v>554</v>
      </c>
      <c r="B97" s="55"/>
      <c r="C97" s="144">
        <v>11146</v>
      </c>
      <c r="D97" s="145">
        <f>D82+D87+D96</f>
        <v>0</v>
      </c>
      <c r="E97" s="145">
        <f aca="true" t="shared" si="21" ref="E97:O97">E82+E87+E96</f>
        <v>0</v>
      </c>
      <c r="F97" s="145">
        <f t="shared" si="21"/>
        <v>417</v>
      </c>
      <c r="G97" s="145">
        <f t="shared" si="21"/>
        <v>5575</v>
      </c>
      <c r="H97" s="145">
        <f t="shared" si="21"/>
        <v>3078</v>
      </c>
      <c r="I97" s="145">
        <f t="shared" si="21"/>
        <v>718</v>
      </c>
      <c r="J97" s="145">
        <f t="shared" si="21"/>
        <v>1358</v>
      </c>
      <c r="K97" s="145">
        <f t="shared" si="21"/>
        <v>0</v>
      </c>
      <c r="L97" s="145">
        <f t="shared" si="21"/>
        <v>0</v>
      </c>
      <c r="M97" s="145">
        <f t="shared" si="21"/>
        <v>0</v>
      </c>
      <c r="N97" s="145">
        <f t="shared" si="21"/>
        <v>0</v>
      </c>
      <c r="O97" s="145">
        <f t="shared" si="21"/>
        <v>0</v>
      </c>
      <c r="P97" s="145">
        <f t="shared" si="16"/>
        <v>11146</v>
      </c>
      <c r="Q97" s="4"/>
      <c r="R97" s="4"/>
    </row>
    <row r="98" spans="1:18" ht="15.75">
      <c r="A98" s="36" t="s">
        <v>437</v>
      </c>
      <c r="B98" s="37" t="s">
        <v>171</v>
      </c>
      <c r="C98" s="144">
        <v>146308</v>
      </c>
      <c r="D98" s="145">
        <f>D74+D97</f>
        <v>11902.206666666665</v>
      </c>
      <c r="E98" s="145">
        <f aca="true" t="shared" si="22" ref="E98:O98">E74+E97</f>
        <v>11476.766666666666</v>
      </c>
      <c r="F98" s="145">
        <f t="shared" si="22"/>
        <v>11889.966666666665</v>
      </c>
      <c r="G98" s="145">
        <f t="shared" si="22"/>
        <v>18047.966666666667</v>
      </c>
      <c r="H98" s="145">
        <f t="shared" si="22"/>
        <v>14550.966666666665</v>
      </c>
      <c r="I98" s="145">
        <f t="shared" si="22"/>
        <v>12315.966666666665</v>
      </c>
      <c r="J98" s="145">
        <f t="shared" si="22"/>
        <v>11774.3</v>
      </c>
      <c r="K98" s="145">
        <f t="shared" si="22"/>
        <v>11108.099999999999</v>
      </c>
      <c r="L98" s="145">
        <f t="shared" si="22"/>
        <v>10323.766666666666</v>
      </c>
      <c r="M98" s="145">
        <f t="shared" si="22"/>
        <v>11586.966666666665</v>
      </c>
      <c r="N98" s="145">
        <f t="shared" si="22"/>
        <v>10303.566666666666</v>
      </c>
      <c r="O98" s="145">
        <f t="shared" si="22"/>
        <v>11027.166666666666</v>
      </c>
      <c r="P98" s="145">
        <f t="shared" si="16"/>
        <v>146307.70666666664</v>
      </c>
      <c r="Q98" s="4"/>
      <c r="R98" s="4"/>
    </row>
    <row r="99" spans="1:18" ht="15">
      <c r="A99" s="13" t="s">
        <v>430</v>
      </c>
      <c r="B99" s="5" t="s">
        <v>172</v>
      </c>
      <c r="C99" s="143">
        <v>0</v>
      </c>
      <c r="D99" s="180">
        <v>0</v>
      </c>
      <c r="E99" s="180">
        <v>0</v>
      </c>
      <c r="F99" s="180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0</v>
      </c>
      <c r="L99" s="180">
        <v>0</v>
      </c>
      <c r="M99" s="180">
        <v>0</v>
      </c>
      <c r="N99" s="180">
        <v>0</v>
      </c>
      <c r="O99" s="180">
        <v>0</v>
      </c>
      <c r="P99" s="174">
        <f t="shared" si="16"/>
        <v>0</v>
      </c>
      <c r="Q99" s="4"/>
      <c r="R99" s="4"/>
    </row>
    <row r="100" spans="1:18" ht="15">
      <c r="A100" s="13" t="s">
        <v>175</v>
      </c>
      <c r="B100" s="5" t="s">
        <v>176</v>
      </c>
      <c r="C100" s="143">
        <v>0</v>
      </c>
      <c r="D100" s="180">
        <v>0</v>
      </c>
      <c r="E100" s="180">
        <v>0</v>
      </c>
      <c r="F100" s="180">
        <v>0</v>
      </c>
      <c r="G100" s="180">
        <v>0</v>
      </c>
      <c r="H100" s="180">
        <v>0</v>
      </c>
      <c r="I100" s="180">
        <v>0</v>
      </c>
      <c r="J100" s="180">
        <v>0</v>
      </c>
      <c r="K100" s="180">
        <v>0</v>
      </c>
      <c r="L100" s="180">
        <v>0</v>
      </c>
      <c r="M100" s="180">
        <v>0</v>
      </c>
      <c r="N100" s="180">
        <v>0</v>
      </c>
      <c r="O100" s="180">
        <v>0</v>
      </c>
      <c r="P100" s="174">
        <f t="shared" si="16"/>
        <v>0</v>
      </c>
      <c r="Q100" s="4"/>
      <c r="R100" s="4"/>
    </row>
    <row r="101" spans="1:18" ht="15">
      <c r="A101" s="13" t="s">
        <v>431</v>
      </c>
      <c r="B101" s="5" t="s">
        <v>177</v>
      </c>
      <c r="C101" s="143">
        <v>0</v>
      </c>
      <c r="D101" s="180">
        <v>0</v>
      </c>
      <c r="E101" s="180">
        <v>0</v>
      </c>
      <c r="F101" s="180">
        <v>0</v>
      </c>
      <c r="G101" s="180">
        <v>0</v>
      </c>
      <c r="H101" s="180">
        <v>0</v>
      </c>
      <c r="I101" s="180">
        <v>0</v>
      </c>
      <c r="J101" s="180">
        <v>0</v>
      </c>
      <c r="K101" s="180">
        <v>0</v>
      </c>
      <c r="L101" s="180">
        <v>0</v>
      </c>
      <c r="M101" s="180">
        <v>0</v>
      </c>
      <c r="N101" s="180">
        <v>0</v>
      </c>
      <c r="O101" s="180">
        <v>0</v>
      </c>
      <c r="P101" s="174">
        <f t="shared" si="16"/>
        <v>0</v>
      </c>
      <c r="Q101" s="4"/>
      <c r="R101" s="4"/>
    </row>
    <row r="102" spans="1:18" ht="15">
      <c r="A102" s="15" t="s">
        <v>394</v>
      </c>
      <c r="B102" s="7" t="s">
        <v>179</v>
      </c>
      <c r="C102" s="143">
        <v>0</v>
      </c>
      <c r="D102" s="180">
        <v>0</v>
      </c>
      <c r="E102" s="180">
        <v>0</v>
      </c>
      <c r="F102" s="180">
        <v>0</v>
      </c>
      <c r="G102" s="180">
        <v>0</v>
      </c>
      <c r="H102" s="180">
        <v>0</v>
      </c>
      <c r="I102" s="180">
        <v>0</v>
      </c>
      <c r="J102" s="180">
        <v>0</v>
      </c>
      <c r="K102" s="180">
        <v>0</v>
      </c>
      <c r="L102" s="180">
        <v>0</v>
      </c>
      <c r="M102" s="180">
        <v>0</v>
      </c>
      <c r="N102" s="180">
        <v>0</v>
      </c>
      <c r="O102" s="180">
        <v>0</v>
      </c>
      <c r="P102" s="174">
        <f t="shared" si="16"/>
        <v>0</v>
      </c>
      <c r="Q102" s="4"/>
      <c r="R102" s="4"/>
    </row>
    <row r="103" spans="1:18" ht="15">
      <c r="A103" s="38" t="s">
        <v>432</v>
      </c>
      <c r="B103" s="5" t="s">
        <v>180</v>
      </c>
      <c r="C103" s="143">
        <v>0</v>
      </c>
      <c r="D103" s="180">
        <v>0</v>
      </c>
      <c r="E103" s="180">
        <v>0</v>
      </c>
      <c r="F103" s="180">
        <v>0</v>
      </c>
      <c r="G103" s="180">
        <v>0</v>
      </c>
      <c r="H103" s="180">
        <v>0</v>
      </c>
      <c r="I103" s="180">
        <v>0</v>
      </c>
      <c r="J103" s="180">
        <v>0</v>
      </c>
      <c r="K103" s="180">
        <v>0</v>
      </c>
      <c r="L103" s="180">
        <v>0</v>
      </c>
      <c r="M103" s="180">
        <v>0</v>
      </c>
      <c r="N103" s="180">
        <v>0</v>
      </c>
      <c r="O103" s="180">
        <v>0</v>
      </c>
      <c r="P103" s="174">
        <f t="shared" si="16"/>
        <v>0</v>
      </c>
      <c r="Q103" s="4"/>
      <c r="R103" s="4"/>
    </row>
    <row r="104" spans="1:18" ht="15">
      <c r="A104" s="38" t="s">
        <v>400</v>
      </c>
      <c r="B104" s="5" t="s">
        <v>183</v>
      </c>
      <c r="C104" s="143">
        <v>0</v>
      </c>
      <c r="D104" s="180">
        <v>0</v>
      </c>
      <c r="E104" s="180">
        <v>0</v>
      </c>
      <c r="F104" s="180">
        <v>0</v>
      </c>
      <c r="G104" s="180">
        <v>0</v>
      </c>
      <c r="H104" s="180">
        <v>0</v>
      </c>
      <c r="I104" s="180">
        <v>0</v>
      </c>
      <c r="J104" s="180">
        <v>0</v>
      </c>
      <c r="K104" s="180">
        <v>0</v>
      </c>
      <c r="L104" s="180">
        <v>0</v>
      </c>
      <c r="M104" s="180">
        <v>0</v>
      </c>
      <c r="N104" s="180">
        <v>0</v>
      </c>
      <c r="O104" s="180">
        <v>0</v>
      </c>
      <c r="P104" s="174">
        <f t="shared" si="16"/>
        <v>0</v>
      </c>
      <c r="Q104" s="4"/>
      <c r="R104" s="4"/>
    </row>
    <row r="105" spans="1:18" ht="15">
      <c r="A105" s="13" t="s">
        <v>184</v>
      </c>
      <c r="B105" s="5" t="s">
        <v>185</v>
      </c>
      <c r="C105" s="143">
        <v>0</v>
      </c>
      <c r="D105" s="180">
        <v>0</v>
      </c>
      <c r="E105" s="180">
        <v>0</v>
      </c>
      <c r="F105" s="180">
        <v>0</v>
      </c>
      <c r="G105" s="180">
        <v>0</v>
      </c>
      <c r="H105" s="180">
        <v>0</v>
      </c>
      <c r="I105" s="180">
        <v>0</v>
      </c>
      <c r="J105" s="180">
        <v>0</v>
      </c>
      <c r="K105" s="180">
        <v>0</v>
      </c>
      <c r="L105" s="180">
        <v>0</v>
      </c>
      <c r="M105" s="180">
        <v>0</v>
      </c>
      <c r="N105" s="180">
        <v>0</v>
      </c>
      <c r="O105" s="180">
        <v>0</v>
      </c>
      <c r="P105" s="174">
        <f t="shared" si="16"/>
        <v>0</v>
      </c>
      <c r="Q105" s="4"/>
      <c r="R105" s="4"/>
    </row>
    <row r="106" spans="1:18" ht="15">
      <c r="A106" s="13" t="s">
        <v>433</v>
      </c>
      <c r="B106" s="5" t="s">
        <v>186</v>
      </c>
      <c r="C106" s="143">
        <v>0</v>
      </c>
      <c r="D106" s="180">
        <v>0</v>
      </c>
      <c r="E106" s="180">
        <v>0</v>
      </c>
      <c r="F106" s="180">
        <v>0</v>
      </c>
      <c r="G106" s="180">
        <v>0</v>
      </c>
      <c r="H106" s="180">
        <v>0</v>
      </c>
      <c r="I106" s="180">
        <v>0</v>
      </c>
      <c r="J106" s="180">
        <v>0</v>
      </c>
      <c r="K106" s="180">
        <v>0</v>
      </c>
      <c r="L106" s="180">
        <v>0</v>
      </c>
      <c r="M106" s="180">
        <v>0</v>
      </c>
      <c r="N106" s="180">
        <v>0</v>
      </c>
      <c r="O106" s="180">
        <v>0</v>
      </c>
      <c r="P106" s="174">
        <f t="shared" si="16"/>
        <v>0</v>
      </c>
      <c r="Q106" s="4"/>
      <c r="R106" s="4"/>
    </row>
    <row r="107" spans="1:18" ht="15">
      <c r="A107" s="14" t="s">
        <v>397</v>
      </c>
      <c r="B107" s="7" t="s">
        <v>187</v>
      </c>
      <c r="C107" s="143">
        <v>0</v>
      </c>
      <c r="D107" s="180">
        <v>0</v>
      </c>
      <c r="E107" s="180">
        <v>0</v>
      </c>
      <c r="F107" s="180"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74">
        <f t="shared" si="16"/>
        <v>0</v>
      </c>
      <c r="Q107" s="4"/>
      <c r="R107" s="4"/>
    </row>
    <row r="108" spans="1:18" ht="15">
      <c r="A108" s="38" t="s">
        <v>188</v>
      </c>
      <c r="B108" s="5" t="s">
        <v>189</v>
      </c>
      <c r="C108" s="143">
        <v>0</v>
      </c>
      <c r="D108" s="180">
        <v>0</v>
      </c>
      <c r="E108" s="180">
        <v>0</v>
      </c>
      <c r="F108" s="180">
        <v>0</v>
      </c>
      <c r="G108" s="180">
        <v>0</v>
      </c>
      <c r="H108" s="180">
        <v>0</v>
      </c>
      <c r="I108" s="180">
        <v>0</v>
      </c>
      <c r="J108" s="180">
        <v>0</v>
      </c>
      <c r="K108" s="180">
        <v>0</v>
      </c>
      <c r="L108" s="180">
        <v>0</v>
      </c>
      <c r="M108" s="180">
        <v>0</v>
      </c>
      <c r="N108" s="180">
        <v>0</v>
      </c>
      <c r="O108" s="180">
        <v>0</v>
      </c>
      <c r="P108" s="174">
        <f t="shared" si="16"/>
        <v>0</v>
      </c>
      <c r="Q108" s="4"/>
      <c r="R108" s="4"/>
    </row>
    <row r="109" spans="1:18" ht="15">
      <c r="A109" s="38" t="s">
        <v>195</v>
      </c>
      <c r="B109" s="5" t="s">
        <v>196</v>
      </c>
      <c r="C109" s="143">
        <v>0</v>
      </c>
      <c r="D109" s="180">
        <v>0</v>
      </c>
      <c r="E109" s="180">
        <v>0</v>
      </c>
      <c r="F109" s="180">
        <v>0</v>
      </c>
      <c r="G109" s="180">
        <v>0</v>
      </c>
      <c r="H109" s="180">
        <v>0</v>
      </c>
      <c r="I109" s="180">
        <v>0</v>
      </c>
      <c r="J109" s="180">
        <v>0</v>
      </c>
      <c r="K109" s="180">
        <v>0</v>
      </c>
      <c r="L109" s="180">
        <v>0</v>
      </c>
      <c r="M109" s="180">
        <v>0</v>
      </c>
      <c r="N109" s="180">
        <v>0</v>
      </c>
      <c r="O109" s="180">
        <v>0</v>
      </c>
      <c r="P109" s="174">
        <f t="shared" si="16"/>
        <v>0</v>
      </c>
      <c r="Q109" s="4"/>
      <c r="R109" s="4"/>
    </row>
    <row r="110" spans="1:18" ht="15">
      <c r="A110" s="14" t="s">
        <v>197</v>
      </c>
      <c r="B110" s="7" t="s">
        <v>198</v>
      </c>
      <c r="C110" s="143">
        <v>44243</v>
      </c>
      <c r="D110" s="174">
        <f>C110/12</f>
        <v>3686.9166666666665</v>
      </c>
      <c r="E110" s="174">
        <v>3686.9166666666665</v>
      </c>
      <c r="F110" s="174">
        <v>3686.9166666666665</v>
      </c>
      <c r="G110" s="174">
        <v>3686.9166666666665</v>
      </c>
      <c r="H110" s="174">
        <v>3686.9166666666665</v>
      </c>
      <c r="I110" s="174">
        <v>3686.9166666666665</v>
      </c>
      <c r="J110" s="174">
        <v>3686.9166666666665</v>
      </c>
      <c r="K110" s="174">
        <v>3686.9166666666665</v>
      </c>
      <c r="L110" s="174">
        <v>3686.9166666666665</v>
      </c>
      <c r="M110" s="174">
        <v>3686.9166666666665</v>
      </c>
      <c r="N110" s="174">
        <v>3686.9166666666665</v>
      </c>
      <c r="O110" s="174">
        <v>3686.9166666666665</v>
      </c>
      <c r="P110" s="174">
        <f t="shared" si="16"/>
        <v>44242.99999999999</v>
      </c>
      <c r="Q110" s="4"/>
      <c r="R110" s="4"/>
    </row>
    <row r="111" spans="1:18" ht="15">
      <c r="A111" s="38" t="s">
        <v>199</v>
      </c>
      <c r="B111" s="5" t="s">
        <v>200</v>
      </c>
      <c r="C111" s="143">
        <v>0</v>
      </c>
      <c r="D111" s="180">
        <v>0</v>
      </c>
      <c r="E111" s="180">
        <v>0</v>
      </c>
      <c r="F111" s="180">
        <v>0</v>
      </c>
      <c r="G111" s="180">
        <v>0</v>
      </c>
      <c r="H111" s="180">
        <v>0</v>
      </c>
      <c r="I111" s="180">
        <v>0</v>
      </c>
      <c r="J111" s="180">
        <v>0</v>
      </c>
      <c r="K111" s="180">
        <v>0</v>
      </c>
      <c r="L111" s="180">
        <v>0</v>
      </c>
      <c r="M111" s="180">
        <v>0</v>
      </c>
      <c r="N111" s="180">
        <v>0</v>
      </c>
      <c r="O111" s="180">
        <v>0</v>
      </c>
      <c r="P111" s="174">
        <f t="shared" si="16"/>
        <v>0</v>
      </c>
      <c r="Q111" s="4"/>
      <c r="R111" s="4"/>
    </row>
    <row r="112" spans="1:18" ht="15">
      <c r="A112" s="38" t="s">
        <v>201</v>
      </c>
      <c r="B112" s="5" t="s">
        <v>202</v>
      </c>
      <c r="C112" s="143">
        <v>0</v>
      </c>
      <c r="D112" s="180">
        <v>0</v>
      </c>
      <c r="E112" s="180">
        <v>0</v>
      </c>
      <c r="F112" s="180">
        <v>0</v>
      </c>
      <c r="G112" s="180">
        <v>0</v>
      </c>
      <c r="H112" s="180">
        <v>0</v>
      </c>
      <c r="I112" s="180">
        <v>0</v>
      </c>
      <c r="J112" s="180">
        <v>0</v>
      </c>
      <c r="K112" s="180">
        <v>0</v>
      </c>
      <c r="L112" s="180">
        <v>0</v>
      </c>
      <c r="M112" s="180">
        <v>0</v>
      </c>
      <c r="N112" s="180">
        <v>0</v>
      </c>
      <c r="O112" s="180">
        <v>0</v>
      </c>
      <c r="P112" s="174">
        <f t="shared" si="16"/>
        <v>0</v>
      </c>
      <c r="Q112" s="4"/>
      <c r="R112" s="4"/>
    </row>
    <row r="113" spans="1:18" ht="15">
      <c r="A113" s="38" t="s">
        <v>203</v>
      </c>
      <c r="B113" s="5" t="s">
        <v>204</v>
      </c>
      <c r="C113" s="143">
        <v>0</v>
      </c>
      <c r="D113" s="180">
        <v>0</v>
      </c>
      <c r="E113" s="180">
        <v>0</v>
      </c>
      <c r="F113" s="180">
        <v>0</v>
      </c>
      <c r="G113" s="180">
        <v>0</v>
      </c>
      <c r="H113" s="180">
        <v>0</v>
      </c>
      <c r="I113" s="180">
        <v>0</v>
      </c>
      <c r="J113" s="180">
        <v>0</v>
      </c>
      <c r="K113" s="180">
        <v>0</v>
      </c>
      <c r="L113" s="180">
        <v>0</v>
      </c>
      <c r="M113" s="180">
        <v>0</v>
      </c>
      <c r="N113" s="180">
        <v>0</v>
      </c>
      <c r="O113" s="180">
        <v>0</v>
      </c>
      <c r="P113" s="174">
        <f t="shared" si="16"/>
        <v>0</v>
      </c>
      <c r="Q113" s="4"/>
      <c r="R113" s="4"/>
    </row>
    <row r="114" spans="1:18" ht="15">
      <c r="A114" s="39" t="s">
        <v>398</v>
      </c>
      <c r="B114" s="40" t="s">
        <v>205</v>
      </c>
      <c r="C114" s="143">
        <v>44243</v>
      </c>
      <c r="D114" s="174">
        <f>SUM(D110:D113)</f>
        <v>3686.9166666666665</v>
      </c>
      <c r="E114" s="174">
        <f aca="true" t="shared" si="23" ref="E114:O114">SUM(E110:E113)</f>
        <v>3686.9166666666665</v>
      </c>
      <c r="F114" s="174">
        <f t="shared" si="23"/>
        <v>3686.9166666666665</v>
      </c>
      <c r="G114" s="174">
        <f t="shared" si="23"/>
        <v>3686.9166666666665</v>
      </c>
      <c r="H114" s="174">
        <f t="shared" si="23"/>
        <v>3686.9166666666665</v>
      </c>
      <c r="I114" s="174">
        <f t="shared" si="23"/>
        <v>3686.9166666666665</v>
      </c>
      <c r="J114" s="174">
        <f t="shared" si="23"/>
        <v>3686.9166666666665</v>
      </c>
      <c r="K114" s="174">
        <f t="shared" si="23"/>
        <v>3686.9166666666665</v>
      </c>
      <c r="L114" s="174">
        <f t="shared" si="23"/>
        <v>3686.9166666666665</v>
      </c>
      <c r="M114" s="174">
        <f t="shared" si="23"/>
        <v>3686.9166666666665</v>
      </c>
      <c r="N114" s="174">
        <f t="shared" si="23"/>
        <v>3686.9166666666665</v>
      </c>
      <c r="O114" s="174">
        <f t="shared" si="23"/>
        <v>3686.9166666666665</v>
      </c>
      <c r="P114" s="174">
        <f t="shared" si="16"/>
        <v>44242.99999999999</v>
      </c>
      <c r="Q114" s="4"/>
      <c r="R114" s="4"/>
    </row>
    <row r="115" spans="1:18" ht="15">
      <c r="A115" s="38" t="s">
        <v>206</v>
      </c>
      <c r="B115" s="5" t="s">
        <v>207</v>
      </c>
      <c r="C115" s="143">
        <v>0</v>
      </c>
      <c r="D115" s="180">
        <v>0</v>
      </c>
      <c r="E115" s="180">
        <v>0</v>
      </c>
      <c r="F115" s="180">
        <v>0</v>
      </c>
      <c r="G115" s="180">
        <v>0</v>
      </c>
      <c r="H115" s="180">
        <v>0</v>
      </c>
      <c r="I115" s="180">
        <v>0</v>
      </c>
      <c r="J115" s="180">
        <v>0</v>
      </c>
      <c r="K115" s="180">
        <v>0</v>
      </c>
      <c r="L115" s="180">
        <v>0</v>
      </c>
      <c r="M115" s="180">
        <v>0</v>
      </c>
      <c r="N115" s="180">
        <v>0</v>
      </c>
      <c r="O115" s="180">
        <v>0</v>
      </c>
      <c r="P115" s="174">
        <f t="shared" si="16"/>
        <v>0</v>
      </c>
      <c r="Q115" s="4"/>
      <c r="R115" s="4"/>
    </row>
    <row r="116" spans="1:18" ht="15">
      <c r="A116" s="13" t="s">
        <v>208</v>
      </c>
      <c r="B116" s="5" t="s">
        <v>209</v>
      </c>
      <c r="C116" s="143">
        <v>0</v>
      </c>
      <c r="D116" s="180">
        <v>0</v>
      </c>
      <c r="E116" s="180">
        <v>0</v>
      </c>
      <c r="F116" s="180">
        <v>0</v>
      </c>
      <c r="G116" s="180">
        <v>0</v>
      </c>
      <c r="H116" s="180">
        <v>0</v>
      </c>
      <c r="I116" s="180">
        <v>0</v>
      </c>
      <c r="J116" s="180">
        <v>0</v>
      </c>
      <c r="K116" s="180">
        <v>0</v>
      </c>
      <c r="L116" s="180">
        <v>0</v>
      </c>
      <c r="M116" s="180">
        <v>0</v>
      </c>
      <c r="N116" s="180">
        <v>0</v>
      </c>
      <c r="O116" s="180">
        <v>0</v>
      </c>
      <c r="P116" s="174">
        <f t="shared" si="16"/>
        <v>0</v>
      </c>
      <c r="Q116" s="4"/>
      <c r="R116" s="4"/>
    </row>
    <row r="117" spans="1:18" ht="15">
      <c r="A117" s="38" t="s">
        <v>434</v>
      </c>
      <c r="B117" s="5" t="s">
        <v>210</v>
      </c>
      <c r="C117" s="143">
        <v>0</v>
      </c>
      <c r="D117" s="180">
        <v>0</v>
      </c>
      <c r="E117" s="180">
        <v>0</v>
      </c>
      <c r="F117" s="180">
        <v>0</v>
      </c>
      <c r="G117" s="180">
        <v>0</v>
      </c>
      <c r="H117" s="180">
        <v>0</v>
      </c>
      <c r="I117" s="180">
        <v>0</v>
      </c>
      <c r="J117" s="180">
        <v>0</v>
      </c>
      <c r="K117" s="180">
        <v>0</v>
      </c>
      <c r="L117" s="180">
        <v>0</v>
      </c>
      <c r="M117" s="180">
        <v>0</v>
      </c>
      <c r="N117" s="180">
        <v>0</v>
      </c>
      <c r="O117" s="180">
        <v>0</v>
      </c>
      <c r="P117" s="174">
        <f t="shared" si="16"/>
        <v>0</v>
      </c>
      <c r="Q117" s="4"/>
      <c r="R117" s="4"/>
    </row>
    <row r="118" spans="1:18" ht="15">
      <c r="A118" s="38" t="s">
        <v>403</v>
      </c>
      <c r="B118" s="5" t="s">
        <v>211</v>
      </c>
      <c r="C118" s="143">
        <v>0</v>
      </c>
      <c r="D118" s="180">
        <v>0</v>
      </c>
      <c r="E118" s="180">
        <v>0</v>
      </c>
      <c r="F118" s="180">
        <v>0</v>
      </c>
      <c r="G118" s="180">
        <v>0</v>
      </c>
      <c r="H118" s="180">
        <v>0</v>
      </c>
      <c r="I118" s="180">
        <v>0</v>
      </c>
      <c r="J118" s="180">
        <v>0</v>
      </c>
      <c r="K118" s="180">
        <v>0</v>
      </c>
      <c r="L118" s="180">
        <v>0</v>
      </c>
      <c r="M118" s="180">
        <v>0</v>
      </c>
      <c r="N118" s="180">
        <v>0</v>
      </c>
      <c r="O118" s="180">
        <v>0</v>
      </c>
      <c r="P118" s="174">
        <f t="shared" si="16"/>
        <v>0</v>
      </c>
      <c r="Q118" s="4"/>
      <c r="R118" s="4"/>
    </row>
    <row r="119" spans="1:18" ht="15">
      <c r="A119" s="39" t="s">
        <v>404</v>
      </c>
      <c r="B119" s="40" t="s">
        <v>215</v>
      </c>
      <c r="C119" s="143">
        <v>0</v>
      </c>
      <c r="D119" s="180">
        <v>0</v>
      </c>
      <c r="E119" s="180">
        <v>0</v>
      </c>
      <c r="F119" s="180">
        <v>0</v>
      </c>
      <c r="G119" s="180">
        <v>0</v>
      </c>
      <c r="H119" s="180">
        <v>0</v>
      </c>
      <c r="I119" s="180">
        <v>0</v>
      </c>
      <c r="J119" s="180">
        <v>0</v>
      </c>
      <c r="K119" s="180">
        <v>0</v>
      </c>
      <c r="L119" s="180">
        <v>0</v>
      </c>
      <c r="M119" s="180">
        <v>0</v>
      </c>
      <c r="N119" s="180">
        <v>0</v>
      </c>
      <c r="O119" s="180">
        <v>0</v>
      </c>
      <c r="P119" s="174">
        <f t="shared" si="16"/>
        <v>0</v>
      </c>
      <c r="Q119" s="4"/>
      <c r="R119" s="4"/>
    </row>
    <row r="120" spans="1:18" ht="15">
      <c r="A120" s="13" t="s">
        <v>216</v>
      </c>
      <c r="B120" s="5" t="s">
        <v>217</v>
      </c>
      <c r="C120" s="143">
        <v>0</v>
      </c>
      <c r="D120" s="180">
        <v>0</v>
      </c>
      <c r="E120" s="180">
        <v>0</v>
      </c>
      <c r="F120" s="180">
        <v>0</v>
      </c>
      <c r="G120" s="180">
        <v>0</v>
      </c>
      <c r="H120" s="180">
        <v>0</v>
      </c>
      <c r="I120" s="180">
        <v>0</v>
      </c>
      <c r="J120" s="180">
        <v>0</v>
      </c>
      <c r="K120" s="180">
        <v>0</v>
      </c>
      <c r="L120" s="180">
        <v>0</v>
      </c>
      <c r="M120" s="180">
        <v>0</v>
      </c>
      <c r="N120" s="180">
        <v>0</v>
      </c>
      <c r="O120" s="180">
        <v>0</v>
      </c>
      <c r="P120" s="174">
        <f t="shared" si="16"/>
        <v>0</v>
      </c>
      <c r="Q120" s="4"/>
      <c r="R120" s="4"/>
    </row>
    <row r="121" spans="1:18" ht="15.75">
      <c r="A121" s="41" t="s">
        <v>438</v>
      </c>
      <c r="B121" s="42" t="s">
        <v>218</v>
      </c>
      <c r="C121" s="188">
        <v>44243</v>
      </c>
      <c r="D121" s="181">
        <f>C121/12</f>
        <v>3686.9166666666665</v>
      </c>
      <c r="E121" s="181">
        <v>3686.9166666666665</v>
      </c>
      <c r="F121" s="181">
        <v>3686.9166666666665</v>
      </c>
      <c r="G121" s="181">
        <v>3686.9166666666665</v>
      </c>
      <c r="H121" s="181">
        <v>3686.9166666666665</v>
      </c>
      <c r="I121" s="181">
        <v>3686.9166666666665</v>
      </c>
      <c r="J121" s="181">
        <v>3686.9166666666665</v>
      </c>
      <c r="K121" s="181">
        <v>3686.9166666666665</v>
      </c>
      <c r="L121" s="181">
        <v>3686.9166666666665</v>
      </c>
      <c r="M121" s="181">
        <v>3686.9166666666665</v>
      </c>
      <c r="N121" s="181">
        <v>3686.9166666666665</v>
      </c>
      <c r="O121" s="181">
        <v>3686.9166666666665</v>
      </c>
      <c r="P121" s="181">
        <f t="shared" si="16"/>
        <v>44242.99999999999</v>
      </c>
      <c r="Q121" s="4"/>
      <c r="R121" s="4"/>
    </row>
    <row r="122" spans="1:18" ht="15.75">
      <c r="A122" s="46" t="s">
        <v>475</v>
      </c>
      <c r="B122" s="47"/>
      <c r="C122" s="189">
        <v>190551</v>
      </c>
      <c r="D122" s="182">
        <f>D98+D121</f>
        <v>15589.123333333331</v>
      </c>
      <c r="E122" s="182">
        <f aca="true" t="shared" si="24" ref="E122:O122">E98+E121</f>
        <v>15163.683333333332</v>
      </c>
      <c r="F122" s="182">
        <f t="shared" si="24"/>
        <v>15576.883333333331</v>
      </c>
      <c r="G122" s="182">
        <f t="shared" si="24"/>
        <v>21734.883333333335</v>
      </c>
      <c r="H122" s="182">
        <f t="shared" si="24"/>
        <v>18237.88333333333</v>
      </c>
      <c r="I122" s="182">
        <f t="shared" si="24"/>
        <v>16002.883333333331</v>
      </c>
      <c r="J122" s="182">
        <f t="shared" si="24"/>
        <v>15461.216666666665</v>
      </c>
      <c r="K122" s="182">
        <f t="shared" si="24"/>
        <v>14795.016666666665</v>
      </c>
      <c r="L122" s="182">
        <f t="shared" si="24"/>
        <v>14010.683333333332</v>
      </c>
      <c r="M122" s="182">
        <f t="shared" si="24"/>
        <v>15273.883333333331</v>
      </c>
      <c r="N122" s="182">
        <f t="shared" si="24"/>
        <v>13990.483333333332</v>
      </c>
      <c r="O122" s="182">
        <f t="shared" si="24"/>
        <v>14714.083333333332</v>
      </c>
      <c r="P122" s="182">
        <f t="shared" si="16"/>
        <v>190550.70666666667</v>
      </c>
      <c r="Q122" s="4"/>
      <c r="R122" s="4"/>
    </row>
    <row r="123" spans="1:18" ht="25.5">
      <c r="A123" s="2" t="s">
        <v>34</v>
      </c>
      <c r="B123" s="3" t="s">
        <v>468</v>
      </c>
      <c r="C123" s="187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>
        <f t="shared" si="16"/>
        <v>0</v>
      </c>
      <c r="Q123" s="4"/>
      <c r="R123" s="4"/>
    </row>
    <row r="124" spans="1:18" ht="15">
      <c r="A124" s="32" t="s">
        <v>219</v>
      </c>
      <c r="B124" s="6" t="s">
        <v>220</v>
      </c>
      <c r="C124" s="143">
        <v>59004</v>
      </c>
      <c r="D124" s="174">
        <f>C124*12%</f>
        <v>7080.48</v>
      </c>
      <c r="E124" s="174">
        <f>C124*8%</f>
        <v>4720.32</v>
      </c>
      <c r="F124" s="174">
        <v>4720.32</v>
      </c>
      <c r="G124" s="174">
        <v>4720.32</v>
      </c>
      <c r="H124" s="174">
        <v>4720.32</v>
      </c>
      <c r="I124" s="174">
        <v>4720.32</v>
      </c>
      <c r="J124" s="174">
        <v>4720.32</v>
      </c>
      <c r="K124" s="174">
        <v>4720.32</v>
      </c>
      <c r="L124" s="174">
        <v>4720.32</v>
      </c>
      <c r="M124" s="174">
        <v>4720.32</v>
      </c>
      <c r="N124" s="174">
        <v>4720.32</v>
      </c>
      <c r="O124" s="174">
        <v>4720.32</v>
      </c>
      <c r="P124" s="174">
        <f t="shared" si="16"/>
        <v>59003.99999999999</v>
      </c>
      <c r="Q124" s="4"/>
      <c r="R124" s="4"/>
    </row>
    <row r="125" spans="1:18" ht="15">
      <c r="A125" s="5" t="s">
        <v>221</v>
      </c>
      <c r="B125" s="6" t="s">
        <v>222</v>
      </c>
      <c r="C125" s="143">
        <v>51315</v>
      </c>
      <c r="D125" s="174">
        <f aca="true" t="shared" si="25" ref="D125:D130">C125*12%</f>
        <v>6157.8</v>
      </c>
      <c r="E125" s="174">
        <f aca="true" t="shared" si="26" ref="E125:E130">C125*8%</f>
        <v>4105.2</v>
      </c>
      <c r="F125" s="174">
        <v>4105.2</v>
      </c>
      <c r="G125" s="174">
        <v>4105.2</v>
      </c>
      <c r="H125" s="174">
        <v>4105.2</v>
      </c>
      <c r="I125" s="174">
        <v>4105.2</v>
      </c>
      <c r="J125" s="174">
        <v>4105.2</v>
      </c>
      <c r="K125" s="174">
        <v>4105.2</v>
      </c>
      <c r="L125" s="174">
        <v>4105.2</v>
      </c>
      <c r="M125" s="174">
        <v>4105.2</v>
      </c>
      <c r="N125" s="174">
        <v>4105.2</v>
      </c>
      <c r="O125" s="174">
        <v>4105.2</v>
      </c>
      <c r="P125" s="174">
        <f t="shared" si="16"/>
        <v>51314.99999999999</v>
      </c>
      <c r="Q125" s="4"/>
      <c r="R125" s="4"/>
    </row>
    <row r="126" spans="1:18" ht="15">
      <c r="A126" s="5" t="s">
        <v>223</v>
      </c>
      <c r="B126" s="6" t="s">
        <v>224</v>
      </c>
      <c r="C126" s="143">
        <v>6272</v>
      </c>
      <c r="D126" s="174">
        <f t="shared" si="25"/>
        <v>752.64</v>
      </c>
      <c r="E126" s="174">
        <f t="shared" si="26"/>
        <v>501.76</v>
      </c>
      <c r="F126" s="174">
        <v>501.76</v>
      </c>
      <c r="G126" s="174">
        <v>501.76</v>
      </c>
      <c r="H126" s="174">
        <v>501.76</v>
      </c>
      <c r="I126" s="174">
        <v>501.76</v>
      </c>
      <c r="J126" s="174">
        <v>501.76</v>
      </c>
      <c r="K126" s="174">
        <v>501.76</v>
      </c>
      <c r="L126" s="174">
        <v>501.76</v>
      </c>
      <c r="M126" s="174">
        <v>501.76</v>
      </c>
      <c r="N126" s="174">
        <v>501.76</v>
      </c>
      <c r="O126" s="174">
        <v>501.76</v>
      </c>
      <c r="P126" s="174">
        <f t="shared" si="16"/>
        <v>6272.000000000002</v>
      </c>
      <c r="Q126" s="4"/>
      <c r="R126" s="4"/>
    </row>
    <row r="127" spans="1:18" ht="15">
      <c r="A127" s="5" t="s">
        <v>225</v>
      </c>
      <c r="B127" s="6" t="s">
        <v>226</v>
      </c>
      <c r="C127" s="143">
        <v>1541</v>
      </c>
      <c r="D127" s="174">
        <f t="shared" si="25"/>
        <v>184.92</v>
      </c>
      <c r="E127" s="174">
        <f t="shared" si="26"/>
        <v>123.28</v>
      </c>
      <c r="F127" s="174">
        <v>123.28</v>
      </c>
      <c r="G127" s="174">
        <v>123.28</v>
      </c>
      <c r="H127" s="174">
        <v>123.28</v>
      </c>
      <c r="I127" s="174">
        <v>123.28</v>
      </c>
      <c r="J127" s="174">
        <v>123.28</v>
      </c>
      <c r="K127" s="174">
        <v>123.28</v>
      </c>
      <c r="L127" s="174">
        <v>123.28</v>
      </c>
      <c r="M127" s="174">
        <v>123.28</v>
      </c>
      <c r="N127" s="174">
        <v>123.28</v>
      </c>
      <c r="O127" s="174">
        <v>123.28</v>
      </c>
      <c r="P127" s="174">
        <f t="shared" si="16"/>
        <v>1540.9999999999998</v>
      </c>
      <c r="Q127" s="4"/>
      <c r="R127" s="4"/>
    </row>
    <row r="128" spans="1:18" ht="15">
      <c r="A128" s="5" t="s">
        <v>227</v>
      </c>
      <c r="B128" s="6" t="s">
        <v>228</v>
      </c>
      <c r="C128" s="143">
        <v>0</v>
      </c>
      <c r="D128" s="174">
        <f t="shared" si="25"/>
        <v>0</v>
      </c>
      <c r="E128" s="174">
        <f t="shared" si="26"/>
        <v>0</v>
      </c>
      <c r="F128" s="174">
        <v>0</v>
      </c>
      <c r="G128" s="174">
        <v>0</v>
      </c>
      <c r="H128" s="174">
        <v>0</v>
      </c>
      <c r="I128" s="174">
        <v>0</v>
      </c>
      <c r="J128" s="174">
        <v>0</v>
      </c>
      <c r="K128" s="174">
        <v>0</v>
      </c>
      <c r="L128" s="174">
        <v>0</v>
      </c>
      <c r="M128" s="174">
        <v>0</v>
      </c>
      <c r="N128" s="174">
        <v>0</v>
      </c>
      <c r="O128" s="174">
        <v>0</v>
      </c>
      <c r="P128" s="174">
        <f t="shared" si="16"/>
        <v>0</v>
      </c>
      <c r="Q128" s="4"/>
      <c r="R128" s="4"/>
    </row>
    <row r="129" spans="1:18" ht="15">
      <c r="A129" s="5" t="s">
        <v>229</v>
      </c>
      <c r="B129" s="6" t="s">
        <v>230</v>
      </c>
      <c r="C129" s="143">
        <v>0</v>
      </c>
      <c r="D129" s="174">
        <f t="shared" si="25"/>
        <v>0</v>
      </c>
      <c r="E129" s="174">
        <f t="shared" si="26"/>
        <v>0</v>
      </c>
      <c r="F129" s="174">
        <v>0</v>
      </c>
      <c r="G129" s="174">
        <v>0</v>
      </c>
      <c r="H129" s="174">
        <v>0</v>
      </c>
      <c r="I129" s="174">
        <v>0</v>
      </c>
      <c r="J129" s="174">
        <v>0</v>
      </c>
      <c r="K129" s="174">
        <v>0</v>
      </c>
      <c r="L129" s="174">
        <v>0</v>
      </c>
      <c r="M129" s="174">
        <v>0</v>
      </c>
      <c r="N129" s="174">
        <v>0</v>
      </c>
      <c r="O129" s="174">
        <v>0</v>
      </c>
      <c r="P129" s="174">
        <f t="shared" si="16"/>
        <v>0</v>
      </c>
      <c r="Q129" s="4"/>
      <c r="R129" s="4"/>
    </row>
    <row r="130" spans="1:18" ht="15">
      <c r="A130" s="7" t="s">
        <v>478</v>
      </c>
      <c r="B130" s="8" t="s">
        <v>231</v>
      </c>
      <c r="C130" s="144">
        <f>SUM(C124:C129)</f>
        <v>118132</v>
      </c>
      <c r="D130" s="145">
        <f t="shared" si="25"/>
        <v>14175.84</v>
      </c>
      <c r="E130" s="145">
        <f t="shared" si="26"/>
        <v>9450.56</v>
      </c>
      <c r="F130" s="145">
        <v>9450.56</v>
      </c>
      <c r="G130" s="145">
        <v>9450.56</v>
      </c>
      <c r="H130" s="145">
        <v>9450.56</v>
      </c>
      <c r="I130" s="145">
        <v>9450.56</v>
      </c>
      <c r="J130" s="145">
        <v>9450.56</v>
      </c>
      <c r="K130" s="145">
        <v>9450.56</v>
      </c>
      <c r="L130" s="145">
        <v>9450.56</v>
      </c>
      <c r="M130" s="145">
        <v>9450.56</v>
      </c>
      <c r="N130" s="145">
        <v>9450.56</v>
      </c>
      <c r="O130" s="145">
        <v>9450.56</v>
      </c>
      <c r="P130" s="145">
        <f t="shared" si="16"/>
        <v>118131.99999999999</v>
      </c>
      <c r="Q130" s="4"/>
      <c r="R130" s="4"/>
    </row>
    <row r="131" spans="1:18" ht="15">
      <c r="A131" s="5" t="s">
        <v>232</v>
      </c>
      <c r="B131" s="6" t="s">
        <v>233</v>
      </c>
      <c r="C131" s="143">
        <v>0</v>
      </c>
      <c r="D131" s="180">
        <v>0</v>
      </c>
      <c r="E131" s="180">
        <v>0</v>
      </c>
      <c r="F131" s="180">
        <v>0</v>
      </c>
      <c r="G131" s="180">
        <v>0</v>
      </c>
      <c r="H131" s="180">
        <v>0</v>
      </c>
      <c r="I131" s="180">
        <v>0</v>
      </c>
      <c r="J131" s="180">
        <v>0</v>
      </c>
      <c r="K131" s="180">
        <v>0</v>
      </c>
      <c r="L131" s="180">
        <v>0</v>
      </c>
      <c r="M131" s="180">
        <v>0</v>
      </c>
      <c r="N131" s="180">
        <v>0</v>
      </c>
      <c r="O131" s="180">
        <v>0</v>
      </c>
      <c r="P131" s="174">
        <f t="shared" si="16"/>
        <v>0</v>
      </c>
      <c r="Q131" s="4"/>
      <c r="R131" s="4"/>
    </row>
    <row r="132" spans="1:18" ht="30">
      <c r="A132" s="5" t="s">
        <v>234</v>
      </c>
      <c r="B132" s="6" t="s">
        <v>235</v>
      </c>
      <c r="C132" s="143">
        <v>0</v>
      </c>
      <c r="D132" s="180">
        <v>0</v>
      </c>
      <c r="E132" s="180">
        <v>0</v>
      </c>
      <c r="F132" s="180">
        <v>0</v>
      </c>
      <c r="G132" s="180">
        <v>0</v>
      </c>
      <c r="H132" s="180">
        <v>0</v>
      </c>
      <c r="I132" s="180">
        <v>0</v>
      </c>
      <c r="J132" s="180">
        <v>0</v>
      </c>
      <c r="K132" s="180">
        <v>0</v>
      </c>
      <c r="L132" s="180">
        <v>0</v>
      </c>
      <c r="M132" s="180">
        <v>0</v>
      </c>
      <c r="N132" s="180">
        <v>0</v>
      </c>
      <c r="O132" s="180">
        <v>0</v>
      </c>
      <c r="P132" s="174">
        <f t="shared" si="16"/>
        <v>0</v>
      </c>
      <c r="Q132" s="4"/>
      <c r="R132" s="4"/>
    </row>
    <row r="133" spans="1:18" ht="30">
      <c r="A133" s="5" t="s">
        <v>439</v>
      </c>
      <c r="B133" s="6" t="s">
        <v>236</v>
      </c>
      <c r="C133" s="143">
        <v>0</v>
      </c>
      <c r="D133" s="180">
        <v>0</v>
      </c>
      <c r="E133" s="180">
        <v>0</v>
      </c>
      <c r="F133" s="180">
        <v>0</v>
      </c>
      <c r="G133" s="180">
        <v>0</v>
      </c>
      <c r="H133" s="180">
        <v>0</v>
      </c>
      <c r="I133" s="180">
        <v>0</v>
      </c>
      <c r="J133" s="180">
        <v>0</v>
      </c>
      <c r="K133" s="180">
        <v>0</v>
      </c>
      <c r="L133" s="180">
        <v>0</v>
      </c>
      <c r="M133" s="180">
        <v>0</v>
      </c>
      <c r="N133" s="180">
        <v>0</v>
      </c>
      <c r="O133" s="180">
        <v>0</v>
      </c>
      <c r="P133" s="174">
        <f t="shared" si="16"/>
        <v>0</v>
      </c>
      <c r="Q133" s="4"/>
      <c r="R133" s="4"/>
    </row>
    <row r="134" spans="1:18" ht="30">
      <c r="A134" s="5" t="s">
        <v>440</v>
      </c>
      <c r="B134" s="6" t="s">
        <v>237</v>
      </c>
      <c r="C134" s="143">
        <v>0</v>
      </c>
      <c r="D134" s="180">
        <v>0</v>
      </c>
      <c r="E134" s="180">
        <v>0</v>
      </c>
      <c r="F134" s="180">
        <v>0</v>
      </c>
      <c r="G134" s="180">
        <v>0</v>
      </c>
      <c r="H134" s="180">
        <v>0</v>
      </c>
      <c r="I134" s="180">
        <v>0</v>
      </c>
      <c r="J134" s="180">
        <v>0</v>
      </c>
      <c r="K134" s="180">
        <v>0</v>
      </c>
      <c r="L134" s="180">
        <v>0</v>
      </c>
      <c r="M134" s="180">
        <v>0</v>
      </c>
      <c r="N134" s="180">
        <v>0</v>
      </c>
      <c r="O134" s="180">
        <v>0</v>
      </c>
      <c r="P134" s="174">
        <f t="shared" si="16"/>
        <v>0</v>
      </c>
      <c r="Q134" s="4"/>
      <c r="R134" s="4"/>
    </row>
    <row r="135" spans="1:18" ht="15">
      <c r="A135" s="5" t="s">
        <v>441</v>
      </c>
      <c r="B135" s="6" t="s">
        <v>238</v>
      </c>
      <c r="C135" s="143">
        <v>30120</v>
      </c>
      <c r="D135" s="174">
        <f>C135/12</f>
        <v>2510</v>
      </c>
      <c r="E135" s="174">
        <v>2510</v>
      </c>
      <c r="F135" s="174">
        <v>2510</v>
      </c>
      <c r="G135" s="174">
        <v>2510</v>
      </c>
      <c r="H135" s="174">
        <v>2510</v>
      </c>
      <c r="I135" s="174">
        <v>2510</v>
      </c>
      <c r="J135" s="174">
        <v>2510</v>
      </c>
      <c r="K135" s="174">
        <v>2510</v>
      </c>
      <c r="L135" s="174">
        <v>2510</v>
      </c>
      <c r="M135" s="174">
        <v>2510</v>
      </c>
      <c r="N135" s="174">
        <v>2510</v>
      </c>
      <c r="O135" s="174">
        <v>2510</v>
      </c>
      <c r="P135" s="174">
        <f aca="true" t="shared" si="27" ref="P135:P196">SUM(D135:O135)</f>
        <v>30120</v>
      </c>
      <c r="Q135" s="4"/>
      <c r="R135" s="4"/>
    </row>
    <row r="136" spans="1:18" ht="15">
      <c r="A136" s="40" t="s">
        <v>479</v>
      </c>
      <c r="B136" s="53" t="s">
        <v>239</v>
      </c>
      <c r="C136" s="144">
        <f>SUM(C131:C135)</f>
        <v>30120</v>
      </c>
      <c r="D136" s="145">
        <f>SUM(D131:D135)</f>
        <v>2510</v>
      </c>
      <c r="E136" s="145">
        <f aca="true" t="shared" si="28" ref="E136:O136">SUM(E131:E135)</f>
        <v>2510</v>
      </c>
      <c r="F136" s="145">
        <f t="shared" si="28"/>
        <v>2510</v>
      </c>
      <c r="G136" s="145">
        <f t="shared" si="28"/>
        <v>2510</v>
      </c>
      <c r="H136" s="145">
        <f t="shared" si="28"/>
        <v>2510</v>
      </c>
      <c r="I136" s="145">
        <f t="shared" si="28"/>
        <v>2510</v>
      </c>
      <c r="J136" s="145">
        <f t="shared" si="28"/>
        <v>2510</v>
      </c>
      <c r="K136" s="145">
        <f t="shared" si="28"/>
        <v>2510</v>
      </c>
      <c r="L136" s="145">
        <f t="shared" si="28"/>
        <v>2510</v>
      </c>
      <c r="M136" s="145">
        <f t="shared" si="28"/>
        <v>2510</v>
      </c>
      <c r="N136" s="145">
        <f t="shared" si="28"/>
        <v>2510</v>
      </c>
      <c r="O136" s="145">
        <f t="shared" si="28"/>
        <v>2510</v>
      </c>
      <c r="P136" s="145">
        <f t="shared" si="27"/>
        <v>30120</v>
      </c>
      <c r="Q136" s="4"/>
      <c r="R136" s="4"/>
    </row>
    <row r="137" spans="1:18" ht="15">
      <c r="A137" s="5" t="s">
        <v>445</v>
      </c>
      <c r="B137" s="6" t="s">
        <v>248</v>
      </c>
      <c r="C137" s="143">
        <v>0</v>
      </c>
      <c r="D137" s="180">
        <v>0</v>
      </c>
      <c r="E137" s="180">
        <v>0</v>
      </c>
      <c r="F137" s="180">
        <v>0</v>
      </c>
      <c r="G137" s="180">
        <v>0</v>
      </c>
      <c r="H137" s="180">
        <v>0</v>
      </c>
      <c r="I137" s="180">
        <v>0</v>
      </c>
      <c r="J137" s="180">
        <v>0</v>
      </c>
      <c r="K137" s="180">
        <v>0</v>
      </c>
      <c r="L137" s="180">
        <v>0</v>
      </c>
      <c r="M137" s="180">
        <v>0</v>
      </c>
      <c r="N137" s="180">
        <v>0</v>
      </c>
      <c r="O137" s="180">
        <v>0</v>
      </c>
      <c r="P137" s="174">
        <f t="shared" si="27"/>
        <v>0</v>
      </c>
      <c r="Q137" s="4"/>
      <c r="R137" s="4"/>
    </row>
    <row r="138" spans="1:18" ht="15">
      <c r="A138" s="5" t="s">
        <v>446</v>
      </c>
      <c r="B138" s="6" t="s">
        <v>249</v>
      </c>
      <c r="C138" s="143">
        <v>0</v>
      </c>
      <c r="D138" s="180">
        <v>0</v>
      </c>
      <c r="E138" s="180">
        <v>0</v>
      </c>
      <c r="F138" s="180">
        <v>0</v>
      </c>
      <c r="G138" s="180">
        <v>0</v>
      </c>
      <c r="H138" s="180">
        <v>0</v>
      </c>
      <c r="I138" s="180">
        <v>0</v>
      </c>
      <c r="J138" s="180">
        <v>0</v>
      </c>
      <c r="K138" s="180">
        <v>0</v>
      </c>
      <c r="L138" s="180">
        <v>0</v>
      </c>
      <c r="M138" s="180">
        <v>0</v>
      </c>
      <c r="N138" s="180">
        <v>0</v>
      </c>
      <c r="O138" s="180">
        <v>0</v>
      </c>
      <c r="P138" s="174">
        <f t="shared" si="27"/>
        <v>0</v>
      </c>
      <c r="Q138" s="4"/>
      <c r="R138" s="4"/>
    </row>
    <row r="139" spans="1:18" ht="15">
      <c r="A139" s="7" t="s">
        <v>481</v>
      </c>
      <c r="B139" s="8" t="s">
        <v>250</v>
      </c>
      <c r="C139" s="144">
        <f>SUM(C137:C138)</f>
        <v>0</v>
      </c>
      <c r="D139" s="174">
        <f aca="true" t="shared" si="29" ref="D139:O139">SUM(I145)</f>
        <v>0</v>
      </c>
      <c r="E139" s="174">
        <f t="shared" si="29"/>
        <v>0</v>
      </c>
      <c r="F139" s="174">
        <f t="shared" si="29"/>
        <v>0</v>
      </c>
      <c r="G139" s="174">
        <f t="shared" si="29"/>
        <v>0</v>
      </c>
      <c r="H139" s="174">
        <f t="shared" si="29"/>
        <v>0</v>
      </c>
      <c r="I139" s="174">
        <f t="shared" si="29"/>
        <v>0</v>
      </c>
      <c r="J139" s="174">
        <f t="shared" si="29"/>
        <v>0</v>
      </c>
      <c r="K139" s="174">
        <f t="shared" si="29"/>
        <v>0</v>
      </c>
      <c r="L139" s="174">
        <f t="shared" si="29"/>
        <v>0</v>
      </c>
      <c r="M139" s="174">
        <f t="shared" si="29"/>
        <v>0</v>
      </c>
      <c r="N139" s="174">
        <f t="shared" si="29"/>
        <v>0</v>
      </c>
      <c r="O139" s="174">
        <f t="shared" si="29"/>
        <v>0</v>
      </c>
      <c r="P139" s="174">
        <f t="shared" si="27"/>
        <v>0</v>
      </c>
      <c r="Q139" s="4"/>
      <c r="R139" s="4"/>
    </row>
    <row r="140" spans="1:18" ht="15">
      <c r="A140" s="5" t="s">
        <v>447</v>
      </c>
      <c r="B140" s="6" t="s">
        <v>251</v>
      </c>
      <c r="C140" s="143">
        <v>0</v>
      </c>
      <c r="D140" s="174">
        <f>SUM(I146)</f>
        <v>0</v>
      </c>
      <c r="E140" s="174">
        <f>SUM(J146)</f>
        <v>0</v>
      </c>
      <c r="F140" s="174">
        <f>SUM(K146)</f>
        <v>0</v>
      </c>
      <c r="G140" s="174">
        <v>0</v>
      </c>
      <c r="H140" s="174">
        <f>SUM(M146)</f>
        <v>0</v>
      </c>
      <c r="I140" s="174">
        <f>SUM(N146)</f>
        <v>0</v>
      </c>
      <c r="J140" s="174">
        <f>SUM(O146)</f>
        <v>0</v>
      </c>
      <c r="K140" s="174">
        <v>0</v>
      </c>
      <c r="L140" s="174">
        <f>SUM(Q146)</f>
        <v>0</v>
      </c>
      <c r="M140" s="174">
        <f>SUM(R146)</f>
        <v>0</v>
      </c>
      <c r="N140" s="174">
        <f>SUM(S146)</f>
        <v>0</v>
      </c>
      <c r="O140" s="174">
        <f>SUM(T146)</f>
        <v>0</v>
      </c>
      <c r="P140" s="174">
        <f t="shared" si="27"/>
        <v>0</v>
      </c>
      <c r="Q140" s="4"/>
      <c r="R140" s="4"/>
    </row>
    <row r="141" spans="1:18" ht="15">
      <c r="A141" s="5" t="s">
        <v>448</v>
      </c>
      <c r="B141" s="6" t="s">
        <v>252</v>
      </c>
      <c r="C141" s="143">
        <v>0</v>
      </c>
      <c r="D141" s="174">
        <f aca="true" t="shared" si="30" ref="D141:N141">SUM(I147)</f>
        <v>0</v>
      </c>
      <c r="E141" s="174">
        <f t="shared" si="30"/>
        <v>0</v>
      </c>
      <c r="F141" s="174">
        <f t="shared" si="30"/>
        <v>0</v>
      </c>
      <c r="G141" s="174">
        <f t="shared" si="30"/>
        <v>0</v>
      </c>
      <c r="H141" s="174">
        <f t="shared" si="30"/>
        <v>0</v>
      </c>
      <c r="I141" s="174">
        <f t="shared" si="30"/>
        <v>0</v>
      </c>
      <c r="J141" s="174">
        <f t="shared" si="30"/>
        <v>0</v>
      </c>
      <c r="K141" s="174">
        <v>0</v>
      </c>
      <c r="L141" s="174">
        <f t="shared" si="30"/>
        <v>0</v>
      </c>
      <c r="M141" s="174">
        <f t="shared" si="30"/>
        <v>0</v>
      </c>
      <c r="N141" s="174">
        <f t="shared" si="30"/>
        <v>0</v>
      </c>
      <c r="O141" s="174">
        <f>SUM(T147)</f>
        <v>0</v>
      </c>
      <c r="P141" s="174">
        <f t="shared" si="27"/>
        <v>0</v>
      </c>
      <c r="Q141" s="4"/>
      <c r="R141" s="4"/>
    </row>
    <row r="142" spans="1:18" ht="15">
      <c r="A142" s="5" t="s">
        <v>449</v>
      </c>
      <c r="B142" s="6" t="s">
        <v>253</v>
      </c>
      <c r="C142" s="143">
        <v>3475</v>
      </c>
      <c r="D142" s="174">
        <v>0</v>
      </c>
      <c r="E142" s="174">
        <v>0</v>
      </c>
      <c r="F142" s="174">
        <v>1500</v>
      </c>
      <c r="G142" s="174">
        <v>200</v>
      </c>
      <c r="H142" s="174">
        <v>0</v>
      </c>
      <c r="I142" s="174">
        <v>0</v>
      </c>
      <c r="J142" s="174">
        <v>0</v>
      </c>
      <c r="K142" s="174">
        <v>0</v>
      </c>
      <c r="L142" s="174">
        <v>1500</v>
      </c>
      <c r="M142" s="174">
        <v>275</v>
      </c>
      <c r="N142" s="174">
        <v>0</v>
      </c>
      <c r="O142" s="174">
        <v>0</v>
      </c>
      <c r="P142" s="174">
        <f t="shared" si="27"/>
        <v>3475</v>
      </c>
      <c r="Q142" s="4"/>
      <c r="R142" s="4"/>
    </row>
    <row r="143" spans="1:18" ht="15">
      <c r="A143" s="5" t="s">
        <v>450</v>
      </c>
      <c r="B143" s="6" t="s">
        <v>254</v>
      </c>
      <c r="C143" s="143">
        <v>12000</v>
      </c>
      <c r="D143" s="174">
        <v>0</v>
      </c>
      <c r="E143" s="174">
        <v>0</v>
      </c>
      <c r="F143" s="174">
        <v>5000</v>
      </c>
      <c r="G143" s="174">
        <v>0</v>
      </c>
      <c r="H143" s="174">
        <v>1000</v>
      </c>
      <c r="I143" s="174">
        <v>0</v>
      </c>
      <c r="J143" s="174">
        <v>0</v>
      </c>
      <c r="K143" s="174">
        <v>0</v>
      </c>
      <c r="L143" s="174">
        <v>5000</v>
      </c>
      <c r="M143" s="174">
        <v>1000</v>
      </c>
      <c r="N143" s="174">
        <v>0</v>
      </c>
      <c r="O143" s="174">
        <v>0</v>
      </c>
      <c r="P143" s="174">
        <f t="shared" si="27"/>
        <v>12000</v>
      </c>
      <c r="Q143" s="4"/>
      <c r="R143" s="4"/>
    </row>
    <row r="144" spans="1:18" ht="15">
      <c r="A144" s="5" t="s">
        <v>451</v>
      </c>
      <c r="B144" s="6" t="s">
        <v>257</v>
      </c>
      <c r="C144" s="143">
        <v>0</v>
      </c>
      <c r="D144" s="174">
        <f>SUM(I150)</f>
        <v>0</v>
      </c>
      <c r="E144" s="174">
        <f>SUM(J150)</f>
        <v>0</v>
      </c>
      <c r="F144" s="174">
        <f>SUM(K150)</f>
        <v>0</v>
      </c>
      <c r="G144" s="174">
        <v>0</v>
      </c>
      <c r="H144" s="174">
        <v>0</v>
      </c>
      <c r="I144" s="174">
        <f>SUM(N150)</f>
        <v>0</v>
      </c>
      <c r="J144" s="174">
        <f>SUM(O150)</f>
        <v>0</v>
      </c>
      <c r="K144" s="174">
        <v>0</v>
      </c>
      <c r="L144" s="174">
        <f>SUM(Q150)</f>
        <v>0</v>
      </c>
      <c r="M144" s="174">
        <f>SUM(R150)</f>
        <v>0</v>
      </c>
      <c r="N144" s="174">
        <f>SUM(S150)</f>
        <v>0</v>
      </c>
      <c r="O144" s="174">
        <f>SUM(T150)</f>
        <v>0</v>
      </c>
      <c r="P144" s="174">
        <f t="shared" si="27"/>
        <v>0</v>
      </c>
      <c r="Q144" s="4"/>
      <c r="R144" s="4"/>
    </row>
    <row r="145" spans="1:18" ht="15">
      <c r="A145" s="5" t="s">
        <v>258</v>
      </c>
      <c r="B145" s="6" t="s">
        <v>259</v>
      </c>
      <c r="C145" s="143">
        <v>0</v>
      </c>
      <c r="D145" s="174">
        <f aca="true" t="shared" si="31" ref="D145:N145">SUM(I151)</f>
        <v>0</v>
      </c>
      <c r="E145" s="174">
        <f t="shared" si="31"/>
        <v>0</v>
      </c>
      <c r="F145" s="174">
        <f t="shared" si="31"/>
        <v>0</v>
      </c>
      <c r="G145" s="174">
        <f t="shared" si="31"/>
        <v>0</v>
      </c>
      <c r="H145" s="174">
        <f t="shared" si="31"/>
        <v>0</v>
      </c>
      <c r="I145" s="174">
        <f t="shared" si="31"/>
        <v>0</v>
      </c>
      <c r="J145" s="174">
        <f t="shared" si="31"/>
        <v>0</v>
      </c>
      <c r="K145" s="174">
        <f t="shared" si="31"/>
        <v>0</v>
      </c>
      <c r="L145" s="174">
        <f t="shared" si="31"/>
        <v>0</v>
      </c>
      <c r="M145" s="174">
        <f t="shared" si="31"/>
        <v>0</v>
      </c>
      <c r="N145" s="174">
        <f t="shared" si="31"/>
        <v>0</v>
      </c>
      <c r="O145" s="174">
        <f>SUM(T151)</f>
        <v>0</v>
      </c>
      <c r="P145" s="174">
        <f t="shared" si="27"/>
        <v>0</v>
      </c>
      <c r="Q145" s="4"/>
      <c r="R145" s="4"/>
    </row>
    <row r="146" spans="1:18" ht="15">
      <c r="A146" s="5" t="s">
        <v>452</v>
      </c>
      <c r="B146" s="6" t="s">
        <v>260</v>
      </c>
      <c r="C146" s="143">
        <v>3000</v>
      </c>
      <c r="D146" s="174">
        <v>0</v>
      </c>
      <c r="E146" s="174">
        <v>0</v>
      </c>
      <c r="F146" s="174">
        <v>1500</v>
      </c>
      <c r="G146" s="174">
        <v>0</v>
      </c>
      <c r="H146" s="174">
        <v>0</v>
      </c>
      <c r="I146" s="174">
        <v>0</v>
      </c>
      <c r="J146" s="174">
        <v>0</v>
      </c>
      <c r="K146" s="174">
        <v>0</v>
      </c>
      <c r="L146" s="174">
        <v>1500</v>
      </c>
      <c r="M146" s="174">
        <v>0</v>
      </c>
      <c r="N146" s="174">
        <v>0</v>
      </c>
      <c r="O146" s="174">
        <v>0</v>
      </c>
      <c r="P146" s="174">
        <f t="shared" si="27"/>
        <v>3000</v>
      </c>
      <c r="Q146" s="4"/>
      <c r="R146" s="4"/>
    </row>
    <row r="147" spans="1:18" ht="15">
      <c r="A147" s="5" t="s">
        <v>453</v>
      </c>
      <c r="B147" s="6" t="s">
        <v>265</v>
      </c>
      <c r="C147" s="143">
        <v>60</v>
      </c>
      <c r="D147" s="174">
        <v>0</v>
      </c>
      <c r="E147" s="174">
        <v>0</v>
      </c>
      <c r="F147" s="174">
        <v>0</v>
      </c>
      <c r="G147" s="174">
        <v>60</v>
      </c>
      <c r="H147" s="174">
        <v>0</v>
      </c>
      <c r="I147" s="174">
        <v>0</v>
      </c>
      <c r="J147" s="174">
        <v>0</v>
      </c>
      <c r="K147" s="174">
        <v>0</v>
      </c>
      <c r="L147" s="174">
        <v>0</v>
      </c>
      <c r="M147" s="174">
        <v>0</v>
      </c>
      <c r="N147" s="174">
        <v>0</v>
      </c>
      <c r="O147" s="174">
        <v>0</v>
      </c>
      <c r="P147" s="174">
        <f t="shared" si="27"/>
        <v>60</v>
      </c>
      <c r="Q147" s="4"/>
      <c r="R147" s="4"/>
    </row>
    <row r="148" spans="1:18" ht="15">
      <c r="A148" s="7" t="s">
        <v>482</v>
      </c>
      <c r="B148" s="8" t="s">
        <v>268</v>
      </c>
      <c r="C148" s="144">
        <f>SUM(C140:C147)</f>
        <v>18535</v>
      </c>
      <c r="D148" s="145">
        <f>SUM(D140:D147)</f>
        <v>0</v>
      </c>
      <c r="E148" s="145">
        <f aca="true" t="shared" si="32" ref="E148:O148">SUM(E140:E147)</f>
        <v>0</v>
      </c>
      <c r="F148" s="145">
        <f t="shared" si="32"/>
        <v>8000</v>
      </c>
      <c r="G148" s="145">
        <f t="shared" si="32"/>
        <v>260</v>
      </c>
      <c r="H148" s="145">
        <f t="shared" si="32"/>
        <v>1000</v>
      </c>
      <c r="I148" s="145">
        <f t="shared" si="32"/>
        <v>0</v>
      </c>
      <c r="J148" s="145">
        <f t="shared" si="32"/>
        <v>0</v>
      </c>
      <c r="K148" s="145">
        <f t="shared" si="32"/>
        <v>0</v>
      </c>
      <c r="L148" s="145">
        <f t="shared" si="32"/>
        <v>8000</v>
      </c>
      <c r="M148" s="145">
        <f t="shared" si="32"/>
        <v>1275</v>
      </c>
      <c r="N148" s="145">
        <f t="shared" si="32"/>
        <v>0</v>
      </c>
      <c r="O148" s="145">
        <f t="shared" si="32"/>
        <v>0</v>
      </c>
      <c r="P148" s="145">
        <f t="shared" si="27"/>
        <v>18535</v>
      </c>
      <c r="Q148" s="4"/>
      <c r="R148" s="4"/>
    </row>
    <row r="149" spans="1:18" ht="15">
      <c r="A149" s="5" t="s">
        <v>454</v>
      </c>
      <c r="B149" s="6" t="s">
        <v>269</v>
      </c>
      <c r="C149" s="143">
        <v>200</v>
      </c>
      <c r="D149" s="174">
        <v>0</v>
      </c>
      <c r="E149" s="174">
        <v>0</v>
      </c>
      <c r="F149" s="174">
        <v>100</v>
      </c>
      <c r="G149" s="174">
        <v>0</v>
      </c>
      <c r="H149" s="174">
        <v>0</v>
      </c>
      <c r="I149" s="174">
        <v>0</v>
      </c>
      <c r="J149" s="174">
        <v>0</v>
      </c>
      <c r="K149" s="174">
        <v>0</v>
      </c>
      <c r="L149" s="174">
        <v>100</v>
      </c>
      <c r="M149" s="174">
        <v>0</v>
      </c>
      <c r="N149" s="174">
        <v>0</v>
      </c>
      <c r="O149" s="174">
        <v>0</v>
      </c>
      <c r="P149" s="174">
        <f t="shared" si="27"/>
        <v>200</v>
      </c>
      <c r="Q149" s="4"/>
      <c r="R149" s="4"/>
    </row>
    <row r="150" spans="1:18" ht="15">
      <c r="A150" s="40" t="s">
        <v>483</v>
      </c>
      <c r="B150" s="53" t="s">
        <v>270</v>
      </c>
      <c r="C150" s="144">
        <f>C139+C148+C149</f>
        <v>18735</v>
      </c>
      <c r="D150" s="174">
        <f>D139+D148+D149</f>
        <v>0</v>
      </c>
      <c r="E150" s="174">
        <f>SUM(E148:E149)</f>
        <v>0</v>
      </c>
      <c r="F150" s="174">
        <f>SUM(F148:F149)</f>
        <v>8100</v>
      </c>
      <c r="G150" s="174">
        <f>G148+G149</f>
        <v>260</v>
      </c>
      <c r="H150" s="174">
        <f>H148+H149</f>
        <v>1000</v>
      </c>
      <c r="I150" s="174">
        <f>I148+I149</f>
        <v>0</v>
      </c>
      <c r="J150" s="174">
        <f>J148+J149</f>
        <v>0</v>
      </c>
      <c r="K150" s="174">
        <v>0</v>
      </c>
      <c r="L150" s="174">
        <v>8100</v>
      </c>
      <c r="M150" s="174">
        <v>1275</v>
      </c>
      <c r="N150" s="174"/>
      <c r="O150" s="174"/>
      <c r="P150" s="174">
        <f t="shared" si="27"/>
        <v>18735</v>
      </c>
      <c r="Q150" s="4"/>
      <c r="R150" s="4"/>
    </row>
    <row r="151" spans="1:18" ht="15">
      <c r="A151" s="13" t="s">
        <v>271</v>
      </c>
      <c r="B151" s="6" t="s">
        <v>272</v>
      </c>
      <c r="C151" s="143">
        <v>0</v>
      </c>
      <c r="D151" s="174">
        <f>SUM(I157)</f>
        <v>0</v>
      </c>
      <c r="E151" s="174">
        <f aca="true" t="shared" si="33" ref="E151:O151">SUM(J157)</f>
        <v>0</v>
      </c>
      <c r="F151" s="174">
        <f t="shared" si="33"/>
        <v>0</v>
      </c>
      <c r="G151" s="174">
        <f t="shared" si="33"/>
        <v>0</v>
      </c>
      <c r="H151" s="174">
        <f t="shared" si="33"/>
        <v>0</v>
      </c>
      <c r="I151" s="174">
        <f t="shared" si="33"/>
        <v>0</v>
      </c>
      <c r="J151" s="174">
        <f t="shared" si="33"/>
        <v>0</v>
      </c>
      <c r="K151" s="174">
        <f t="shared" si="33"/>
        <v>0</v>
      </c>
      <c r="L151" s="174">
        <f t="shared" si="33"/>
        <v>0</v>
      </c>
      <c r="M151" s="174">
        <f t="shared" si="33"/>
        <v>0</v>
      </c>
      <c r="N151" s="174">
        <f t="shared" si="33"/>
        <v>0</v>
      </c>
      <c r="O151" s="174">
        <f t="shared" si="33"/>
        <v>0</v>
      </c>
      <c r="P151" s="174">
        <f t="shared" si="27"/>
        <v>0</v>
      </c>
      <c r="Q151" s="4"/>
      <c r="R151" s="4"/>
    </row>
    <row r="152" spans="1:18" ht="15">
      <c r="A152" s="13" t="s">
        <v>455</v>
      </c>
      <c r="B152" s="6" t="s">
        <v>273</v>
      </c>
      <c r="C152" s="143">
        <v>100</v>
      </c>
      <c r="D152" s="174">
        <v>0</v>
      </c>
      <c r="E152" s="174">
        <v>0</v>
      </c>
      <c r="F152" s="174">
        <v>0</v>
      </c>
      <c r="G152" s="174">
        <v>0</v>
      </c>
      <c r="H152" s="174">
        <v>0</v>
      </c>
      <c r="I152" s="174">
        <v>100</v>
      </c>
      <c r="J152" s="174">
        <v>0</v>
      </c>
      <c r="K152" s="174">
        <v>0</v>
      </c>
      <c r="L152" s="174">
        <v>0</v>
      </c>
      <c r="M152" s="174">
        <v>0</v>
      </c>
      <c r="N152" s="174">
        <v>0</v>
      </c>
      <c r="O152" s="174">
        <v>0</v>
      </c>
      <c r="P152" s="174">
        <f t="shared" si="27"/>
        <v>100</v>
      </c>
      <c r="Q152" s="4"/>
      <c r="R152" s="4"/>
    </row>
    <row r="153" spans="1:18" ht="15">
      <c r="A153" s="13" t="s">
        <v>456</v>
      </c>
      <c r="B153" s="6" t="s">
        <v>274</v>
      </c>
      <c r="C153" s="143">
        <v>2020</v>
      </c>
      <c r="D153" s="174">
        <f>C153/12</f>
        <v>168.33333333333334</v>
      </c>
      <c r="E153" s="174">
        <v>168.33333333333334</v>
      </c>
      <c r="F153" s="174">
        <v>168.33333333333334</v>
      </c>
      <c r="G153" s="174">
        <v>168.33333333333334</v>
      </c>
      <c r="H153" s="174">
        <v>168.33333333333334</v>
      </c>
      <c r="I153" s="174">
        <v>168.33333333333334</v>
      </c>
      <c r="J153" s="174">
        <v>168.33333333333334</v>
      </c>
      <c r="K153" s="174">
        <v>168.33333333333334</v>
      </c>
      <c r="L153" s="174">
        <v>168.33333333333334</v>
      </c>
      <c r="M153" s="174">
        <v>168.33333333333334</v>
      </c>
      <c r="N153" s="174">
        <v>168.33333333333334</v>
      </c>
      <c r="O153" s="174">
        <v>168.33333333333334</v>
      </c>
      <c r="P153" s="174">
        <f t="shared" si="27"/>
        <v>2019.9999999999998</v>
      </c>
      <c r="Q153" s="4"/>
      <c r="R153" s="4"/>
    </row>
    <row r="154" spans="1:18" ht="15">
      <c r="A154" s="13" t="s">
        <v>457</v>
      </c>
      <c r="B154" s="6" t="s">
        <v>275</v>
      </c>
      <c r="C154" s="143">
        <v>9255</v>
      </c>
      <c r="D154" s="174">
        <f>C154/12</f>
        <v>771.25</v>
      </c>
      <c r="E154" s="174">
        <v>771.25</v>
      </c>
      <c r="F154" s="174">
        <v>771.25</v>
      </c>
      <c r="G154" s="174">
        <v>771.25</v>
      </c>
      <c r="H154" s="174">
        <v>771.25</v>
      </c>
      <c r="I154" s="174">
        <v>771.25</v>
      </c>
      <c r="J154" s="174">
        <v>771.25</v>
      </c>
      <c r="K154" s="174">
        <v>771.25</v>
      </c>
      <c r="L154" s="174">
        <v>771.25</v>
      </c>
      <c r="M154" s="174">
        <v>771.25</v>
      </c>
      <c r="N154" s="174">
        <v>771.25</v>
      </c>
      <c r="O154" s="174">
        <v>771.25</v>
      </c>
      <c r="P154" s="174">
        <f t="shared" si="27"/>
        <v>9255</v>
      </c>
      <c r="Q154" s="4"/>
      <c r="R154" s="4"/>
    </row>
    <row r="155" spans="1:18" ht="15">
      <c r="A155" s="13" t="s">
        <v>276</v>
      </c>
      <c r="B155" s="6" t="s">
        <v>277</v>
      </c>
      <c r="C155" s="143">
        <v>0</v>
      </c>
      <c r="D155" s="174"/>
      <c r="E155" s="174"/>
      <c r="F155" s="174"/>
      <c r="G155" s="174"/>
      <c r="H155" s="174"/>
      <c r="I155" s="174"/>
      <c r="J155" s="174"/>
      <c r="K155" s="174"/>
      <c r="L155" s="174">
        <f aca="true" t="shared" si="34" ref="L155:O156">SUM(Q161)</f>
        <v>0</v>
      </c>
      <c r="M155" s="174">
        <f t="shared" si="34"/>
        <v>0</v>
      </c>
      <c r="N155" s="174">
        <f t="shared" si="34"/>
        <v>0</v>
      </c>
      <c r="O155" s="174">
        <f t="shared" si="34"/>
        <v>0</v>
      </c>
      <c r="P155" s="174">
        <f t="shared" si="27"/>
        <v>0</v>
      </c>
      <c r="Q155" s="4"/>
      <c r="R155" s="4"/>
    </row>
    <row r="156" spans="1:18" ht="15">
      <c r="A156" s="13" t="s">
        <v>278</v>
      </c>
      <c r="B156" s="6" t="s">
        <v>279</v>
      </c>
      <c r="C156" s="143">
        <v>0</v>
      </c>
      <c r="D156" s="174">
        <f aca="true" t="shared" si="35" ref="D156:K156">SUM(I162)</f>
        <v>0</v>
      </c>
      <c r="E156" s="174">
        <f t="shared" si="35"/>
        <v>0</v>
      </c>
      <c r="F156" s="174">
        <f t="shared" si="35"/>
        <v>0</v>
      </c>
      <c r="G156" s="174">
        <f t="shared" si="35"/>
        <v>0</v>
      </c>
      <c r="H156" s="174">
        <f t="shared" si="35"/>
        <v>0</v>
      </c>
      <c r="I156" s="174">
        <f t="shared" si="35"/>
        <v>0</v>
      </c>
      <c r="J156" s="174">
        <f t="shared" si="35"/>
        <v>0</v>
      </c>
      <c r="K156" s="174">
        <f t="shared" si="35"/>
        <v>0</v>
      </c>
      <c r="L156" s="174">
        <f t="shared" si="34"/>
        <v>0</v>
      </c>
      <c r="M156" s="174">
        <f t="shared" si="34"/>
        <v>0</v>
      </c>
      <c r="N156" s="174">
        <f t="shared" si="34"/>
        <v>0</v>
      </c>
      <c r="O156" s="174">
        <f t="shared" si="34"/>
        <v>0</v>
      </c>
      <c r="P156" s="174">
        <f t="shared" si="27"/>
        <v>0</v>
      </c>
      <c r="Q156" s="4"/>
      <c r="R156" s="4"/>
    </row>
    <row r="157" spans="1:18" ht="15">
      <c r="A157" s="13" t="s">
        <v>280</v>
      </c>
      <c r="B157" s="6" t="s">
        <v>281</v>
      </c>
      <c r="C157" s="143">
        <v>0</v>
      </c>
      <c r="D157" s="174">
        <f aca="true" t="shared" si="36" ref="D157:N157">SUM(I163)</f>
        <v>0</v>
      </c>
      <c r="E157" s="174">
        <f t="shared" si="36"/>
        <v>0</v>
      </c>
      <c r="F157" s="174">
        <f t="shared" si="36"/>
        <v>0</v>
      </c>
      <c r="G157" s="174">
        <f t="shared" si="36"/>
        <v>0</v>
      </c>
      <c r="H157" s="174">
        <f t="shared" si="36"/>
        <v>0</v>
      </c>
      <c r="I157" s="174">
        <f t="shared" si="36"/>
        <v>0</v>
      </c>
      <c r="J157" s="174">
        <f t="shared" si="36"/>
        <v>0</v>
      </c>
      <c r="K157" s="174">
        <f t="shared" si="36"/>
        <v>0</v>
      </c>
      <c r="L157" s="174">
        <f t="shared" si="36"/>
        <v>0</v>
      </c>
      <c r="M157" s="174">
        <f t="shared" si="36"/>
        <v>0</v>
      </c>
      <c r="N157" s="174">
        <f t="shared" si="36"/>
        <v>0</v>
      </c>
      <c r="O157" s="174">
        <f>SUM(T163)</f>
        <v>0</v>
      </c>
      <c r="P157" s="174">
        <f t="shared" si="27"/>
        <v>0</v>
      </c>
      <c r="Q157" s="4"/>
      <c r="R157" s="4"/>
    </row>
    <row r="158" spans="1:18" ht="15">
      <c r="A158" s="13" t="s">
        <v>458</v>
      </c>
      <c r="B158" s="6" t="s">
        <v>282</v>
      </c>
      <c r="C158" s="143">
        <v>17</v>
      </c>
      <c r="D158" s="174">
        <v>0</v>
      </c>
      <c r="E158" s="174">
        <v>0</v>
      </c>
      <c r="F158" s="174">
        <v>0</v>
      </c>
      <c r="G158" s="174">
        <v>0</v>
      </c>
      <c r="H158" s="174">
        <v>0</v>
      </c>
      <c r="I158" s="174">
        <v>0</v>
      </c>
      <c r="J158" s="174">
        <v>0</v>
      </c>
      <c r="K158" s="174">
        <v>0</v>
      </c>
      <c r="L158" s="174">
        <v>0</v>
      </c>
      <c r="M158" s="174">
        <v>0</v>
      </c>
      <c r="N158" s="174">
        <v>0</v>
      </c>
      <c r="O158" s="174">
        <v>17</v>
      </c>
      <c r="P158" s="174">
        <f t="shared" si="27"/>
        <v>17</v>
      </c>
      <c r="Q158" s="4"/>
      <c r="R158" s="4"/>
    </row>
    <row r="159" spans="1:18" ht="15">
      <c r="A159" s="13" t="s">
        <v>459</v>
      </c>
      <c r="B159" s="6" t="s">
        <v>283</v>
      </c>
      <c r="C159" s="143">
        <v>0</v>
      </c>
      <c r="D159" s="174">
        <f aca="true" t="shared" si="37" ref="D159:O159">SUM(I165)</f>
        <v>0</v>
      </c>
      <c r="E159" s="174">
        <f t="shared" si="37"/>
        <v>0</v>
      </c>
      <c r="F159" s="174">
        <f t="shared" si="37"/>
        <v>0</v>
      </c>
      <c r="G159" s="174">
        <f t="shared" si="37"/>
        <v>0</v>
      </c>
      <c r="H159" s="174">
        <f t="shared" si="37"/>
        <v>0</v>
      </c>
      <c r="I159" s="174">
        <f t="shared" si="37"/>
        <v>0</v>
      </c>
      <c r="J159" s="174">
        <f t="shared" si="37"/>
        <v>0</v>
      </c>
      <c r="K159" s="174">
        <f t="shared" si="37"/>
        <v>0</v>
      </c>
      <c r="L159" s="174">
        <f t="shared" si="37"/>
        <v>0</v>
      </c>
      <c r="M159" s="174">
        <f t="shared" si="37"/>
        <v>0</v>
      </c>
      <c r="N159" s="174">
        <f t="shared" si="37"/>
        <v>0</v>
      </c>
      <c r="O159" s="174">
        <f t="shared" si="37"/>
        <v>0</v>
      </c>
      <c r="P159" s="174">
        <f t="shared" si="27"/>
        <v>0</v>
      </c>
      <c r="Q159" s="4"/>
      <c r="R159" s="4"/>
    </row>
    <row r="160" spans="1:18" ht="15">
      <c r="A160" s="13" t="s">
        <v>460</v>
      </c>
      <c r="B160" s="6" t="s">
        <v>284</v>
      </c>
      <c r="C160" s="143">
        <v>0</v>
      </c>
      <c r="D160" s="174">
        <v>0</v>
      </c>
      <c r="E160" s="174">
        <v>0</v>
      </c>
      <c r="F160" s="174">
        <v>0</v>
      </c>
      <c r="G160" s="174">
        <v>0</v>
      </c>
      <c r="H160" s="174">
        <v>0</v>
      </c>
      <c r="I160" s="174">
        <v>0</v>
      </c>
      <c r="J160" s="174">
        <v>0</v>
      </c>
      <c r="K160" s="174">
        <v>0</v>
      </c>
      <c r="L160" s="174">
        <v>0</v>
      </c>
      <c r="M160" s="174">
        <f>SUM(R166)</f>
        <v>0</v>
      </c>
      <c r="N160" s="174">
        <v>0</v>
      </c>
      <c r="O160" s="174">
        <f>SUM(T166)</f>
        <v>0</v>
      </c>
      <c r="P160" s="174">
        <f t="shared" si="27"/>
        <v>0</v>
      </c>
      <c r="Q160" s="4"/>
      <c r="R160" s="4"/>
    </row>
    <row r="161" spans="1:18" ht="15">
      <c r="A161" s="52" t="s">
        <v>484</v>
      </c>
      <c r="B161" s="53" t="s">
        <v>285</v>
      </c>
      <c r="C161" s="144">
        <f>SUM(C151:C160)</f>
        <v>11392</v>
      </c>
      <c r="D161" s="174">
        <f>SUM(D151:D160)</f>
        <v>939.5833333333334</v>
      </c>
      <c r="E161" s="174">
        <f>SUM(E151:E160)</f>
        <v>939.5833333333334</v>
      </c>
      <c r="F161" s="174">
        <f aca="true" t="shared" si="38" ref="F161:O161">SUM(F151:F160)</f>
        <v>939.5833333333334</v>
      </c>
      <c r="G161" s="174">
        <f t="shared" si="38"/>
        <v>939.5833333333334</v>
      </c>
      <c r="H161" s="174">
        <f t="shared" si="38"/>
        <v>939.5833333333334</v>
      </c>
      <c r="I161" s="174">
        <f t="shared" si="38"/>
        <v>1039.5833333333335</v>
      </c>
      <c r="J161" s="174">
        <f t="shared" si="38"/>
        <v>939.5833333333334</v>
      </c>
      <c r="K161" s="174">
        <f t="shared" si="38"/>
        <v>939.5833333333334</v>
      </c>
      <c r="L161" s="174">
        <f t="shared" si="38"/>
        <v>939.5833333333334</v>
      </c>
      <c r="M161" s="174">
        <f t="shared" si="38"/>
        <v>939.5833333333334</v>
      </c>
      <c r="N161" s="174">
        <f t="shared" si="38"/>
        <v>939.5833333333334</v>
      </c>
      <c r="O161" s="174">
        <f t="shared" si="38"/>
        <v>956.5833333333334</v>
      </c>
      <c r="P161" s="174">
        <f t="shared" si="27"/>
        <v>11392.000000000002</v>
      </c>
      <c r="Q161" s="4"/>
      <c r="R161" s="4"/>
    </row>
    <row r="162" spans="1:18" ht="30">
      <c r="A162" s="13" t="s">
        <v>294</v>
      </c>
      <c r="B162" s="6" t="s">
        <v>295</v>
      </c>
      <c r="C162" s="143">
        <v>0</v>
      </c>
      <c r="D162" s="174">
        <f aca="true" t="shared" si="39" ref="D162:O164">SUM(I168)</f>
        <v>0</v>
      </c>
      <c r="E162" s="174">
        <f t="shared" si="39"/>
        <v>0</v>
      </c>
      <c r="F162" s="174">
        <f t="shared" si="39"/>
        <v>0</v>
      </c>
      <c r="G162" s="174">
        <f t="shared" si="39"/>
        <v>0</v>
      </c>
      <c r="H162" s="174">
        <f t="shared" si="39"/>
        <v>0</v>
      </c>
      <c r="I162" s="174">
        <f t="shared" si="39"/>
        <v>0</v>
      </c>
      <c r="J162" s="174">
        <f t="shared" si="39"/>
        <v>0</v>
      </c>
      <c r="K162" s="174">
        <f t="shared" si="39"/>
        <v>0</v>
      </c>
      <c r="L162" s="174">
        <f t="shared" si="39"/>
        <v>0</v>
      </c>
      <c r="M162" s="174">
        <f t="shared" si="39"/>
        <v>0</v>
      </c>
      <c r="N162" s="174">
        <f t="shared" si="39"/>
        <v>0</v>
      </c>
      <c r="O162" s="174">
        <f t="shared" si="39"/>
        <v>0</v>
      </c>
      <c r="P162" s="174">
        <f t="shared" si="27"/>
        <v>0</v>
      </c>
      <c r="Q162" s="4"/>
      <c r="R162" s="4"/>
    </row>
    <row r="163" spans="1:18" ht="30">
      <c r="A163" s="5" t="s">
        <v>464</v>
      </c>
      <c r="B163" s="6" t="s">
        <v>296</v>
      </c>
      <c r="C163" s="143">
        <v>0</v>
      </c>
      <c r="D163" s="174">
        <f t="shared" si="39"/>
        <v>0</v>
      </c>
      <c r="E163" s="174">
        <f t="shared" si="39"/>
        <v>0</v>
      </c>
      <c r="F163" s="174">
        <f t="shared" si="39"/>
        <v>0</v>
      </c>
      <c r="G163" s="174">
        <f t="shared" si="39"/>
        <v>0</v>
      </c>
      <c r="H163" s="174">
        <f t="shared" si="39"/>
        <v>0</v>
      </c>
      <c r="I163" s="174">
        <f t="shared" si="39"/>
        <v>0</v>
      </c>
      <c r="J163" s="174">
        <f t="shared" si="39"/>
        <v>0</v>
      </c>
      <c r="K163" s="174">
        <f t="shared" si="39"/>
        <v>0</v>
      </c>
      <c r="L163" s="174">
        <f t="shared" si="39"/>
        <v>0</v>
      </c>
      <c r="M163" s="174">
        <f t="shared" si="39"/>
        <v>0</v>
      </c>
      <c r="N163" s="174">
        <f t="shared" si="39"/>
        <v>0</v>
      </c>
      <c r="O163" s="174">
        <f t="shared" si="39"/>
        <v>0</v>
      </c>
      <c r="P163" s="174">
        <f t="shared" si="27"/>
        <v>0</v>
      </c>
      <c r="Q163" s="4"/>
      <c r="R163" s="4"/>
    </row>
    <row r="164" spans="1:18" ht="15">
      <c r="A164" s="13" t="s">
        <v>465</v>
      </c>
      <c r="B164" s="6" t="s">
        <v>297</v>
      </c>
      <c r="C164" s="143">
        <v>0</v>
      </c>
      <c r="D164" s="174">
        <f t="shared" si="39"/>
        <v>0</v>
      </c>
      <c r="E164" s="174">
        <f t="shared" si="39"/>
        <v>0</v>
      </c>
      <c r="F164" s="174">
        <f t="shared" si="39"/>
        <v>0</v>
      </c>
      <c r="G164" s="174">
        <f t="shared" si="39"/>
        <v>0</v>
      </c>
      <c r="H164" s="174">
        <f t="shared" si="39"/>
        <v>0</v>
      </c>
      <c r="I164" s="174">
        <f t="shared" si="39"/>
        <v>0</v>
      </c>
      <c r="J164" s="174">
        <f t="shared" si="39"/>
        <v>0</v>
      </c>
      <c r="K164" s="174">
        <f t="shared" si="39"/>
        <v>0</v>
      </c>
      <c r="L164" s="174">
        <f t="shared" si="39"/>
        <v>0</v>
      </c>
      <c r="M164" s="174">
        <f t="shared" si="39"/>
        <v>0</v>
      </c>
      <c r="N164" s="174">
        <f t="shared" si="39"/>
        <v>0</v>
      </c>
      <c r="O164" s="174">
        <f t="shared" si="39"/>
        <v>0</v>
      </c>
      <c r="P164" s="174">
        <f t="shared" si="27"/>
        <v>0</v>
      </c>
      <c r="Q164" s="4"/>
      <c r="R164" s="4"/>
    </row>
    <row r="165" spans="1:18" ht="15">
      <c r="A165" s="40" t="s">
        <v>486</v>
      </c>
      <c r="B165" s="53" t="s">
        <v>298</v>
      </c>
      <c r="C165" s="143">
        <f>SUM(C162:C164)</f>
        <v>0</v>
      </c>
      <c r="D165" s="174">
        <f aca="true" t="shared" si="40" ref="D165:N165">SUM(I171)</f>
        <v>0</v>
      </c>
      <c r="E165" s="174">
        <f t="shared" si="40"/>
        <v>0</v>
      </c>
      <c r="F165" s="174">
        <f t="shared" si="40"/>
        <v>0</v>
      </c>
      <c r="G165" s="174">
        <f t="shared" si="40"/>
        <v>0</v>
      </c>
      <c r="H165" s="174">
        <f t="shared" si="40"/>
        <v>0</v>
      </c>
      <c r="I165" s="174">
        <f t="shared" si="40"/>
        <v>0</v>
      </c>
      <c r="J165" s="174">
        <f t="shared" si="40"/>
        <v>0</v>
      </c>
      <c r="K165" s="174">
        <f t="shared" si="40"/>
        <v>0</v>
      </c>
      <c r="L165" s="174">
        <f t="shared" si="40"/>
        <v>0</v>
      </c>
      <c r="M165" s="174">
        <f t="shared" si="40"/>
        <v>0</v>
      </c>
      <c r="N165" s="174">
        <f t="shared" si="40"/>
        <v>0</v>
      </c>
      <c r="O165" s="174">
        <f>SUM(T171)</f>
        <v>0</v>
      </c>
      <c r="P165" s="174">
        <f t="shared" si="27"/>
        <v>0</v>
      </c>
      <c r="Q165" s="4"/>
      <c r="R165" s="4"/>
    </row>
    <row r="166" spans="1:18" ht="15.75">
      <c r="A166" s="62" t="s">
        <v>555</v>
      </c>
      <c r="B166" s="67"/>
      <c r="C166" s="190">
        <f aca="true" t="shared" si="41" ref="C166:O166">C130+C136+C150+C161+C165</f>
        <v>178379</v>
      </c>
      <c r="D166" s="183">
        <f t="shared" si="41"/>
        <v>17625.423333333332</v>
      </c>
      <c r="E166" s="183">
        <f t="shared" si="41"/>
        <v>12900.143333333333</v>
      </c>
      <c r="F166" s="183">
        <f t="shared" si="41"/>
        <v>21000.14333333333</v>
      </c>
      <c r="G166" s="183">
        <f t="shared" si="41"/>
        <v>13160.143333333333</v>
      </c>
      <c r="H166" s="183">
        <f t="shared" si="41"/>
        <v>13900.143333333333</v>
      </c>
      <c r="I166" s="183">
        <f t="shared" si="41"/>
        <v>13000.143333333333</v>
      </c>
      <c r="J166" s="183">
        <f t="shared" si="41"/>
        <v>12900.143333333333</v>
      </c>
      <c r="K166" s="183">
        <f t="shared" si="41"/>
        <v>12900.143333333333</v>
      </c>
      <c r="L166" s="183">
        <f t="shared" si="41"/>
        <v>21000.14333333333</v>
      </c>
      <c r="M166" s="183">
        <f t="shared" si="41"/>
        <v>14175.143333333333</v>
      </c>
      <c r="N166" s="183">
        <f t="shared" si="41"/>
        <v>12900.143333333333</v>
      </c>
      <c r="O166" s="183">
        <f t="shared" si="41"/>
        <v>12917.143333333333</v>
      </c>
      <c r="P166" s="184">
        <f t="shared" si="27"/>
        <v>178379.00000000003</v>
      </c>
      <c r="Q166" s="4"/>
      <c r="R166" s="4"/>
    </row>
    <row r="167" spans="1:18" ht="15">
      <c r="A167" s="5" t="s">
        <v>240</v>
      </c>
      <c r="B167" s="6" t="s">
        <v>241</v>
      </c>
      <c r="C167" s="143">
        <v>0</v>
      </c>
      <c r="D167" s="174">
        <f aca="true" t="shared" si="42" ref="D167:O167">SUM(I173)</f>
        <v>0</v>
      </c>
      <c r="E167" s="174">
        <f t="shared" si="42"/>
        <v>0</v>
      </c>
      <c r="F167" s="174">
        <f t="shared" si="42"/>
        <v>0</v>
      </c>
      <c r="G167" s="174">
        <f t="shared" si="42"/>
        <v>0</v>
      </c>
      <c r="H167" s="174">
        <f t="shared" si="42"/>
        <v>0</v>
      </c>
      <c r="I167" s="174">
        <f t="shared" si="42"/>
        <v>0</v>
      </c>
      <c r="J167" s="174">
        <f t="shared" si="42"/>
        <v>0</v>
      </c>
      <c r="K167" s="174">
        <f t="shared" si="42"/>
        <v>0</v>
      </c>
      <c r="L167" s="174">
        <f t="shared" si="42"/>
        <v>0</v>
      </c>
      <c r="M167" s="174">
        <f t="shared" si="42"/>
        <v>0</v>
      </c>
      <c r="N167" s="174">
        <f t="shared" si="42"/>
        <v>0</v>
      </c>
      <c r="O167" s="174">
        <f t="shared" si="42"/>
        <v>0</v>
      </c>
      <c r="P167" s="174">
        <f t="shared" si="27"/>
        <v>0</v>
      </c>
      <c r="Q167" s="4"/>
      <c r="R167" s="4"/>
    </row>
    <row r="168" spans="1:18" ht="30">
      <c r="A168" s="5" t="s">
        <v>242</v>
      </c>
      <c r="B168" s="6" t="s">
        <v>243</v>
      </c>
      <c r="C168" s="143">
        <v>0</v>
      </c>
      <c r="D168" s="180">
        <v>0</v>
      </c>
      <c r="E168" s="180">
        <v>0</v>
      </c>
      <c r="F168" s="180">
        <v>0</v>
      </c>
      <c r="G168" s="180">
        <v>0</v>
      </c>
      <c r="H168" s="180">
        <v>0</v>
      </c>
      <c r="I168" s="180">
        <v>0</v>
      </c>
      <c r="J168" s="180">
        <v>0</v>
      </c>
      <c r="K168" s="180">
        <v>0</v>
      </c>
      <c r="L168" s="180">
        <v>0</v>
      </c>
      <c r="M168" s="180">
        <v>0</v>
      </c>
      <c r="N168" s="180">
        <v>0</v>
      </c>
      <c r="O168" s="180">
        <v>0</v>
      </c>
      <c r="P168" s="174">
        <f t="shared" si="27"/>
        <v>0</v>
      </c>
      <c r="Q168" s="4"/>
      <c r="R168" s="4"/>
    </row>
    <row r="169" spans="1:18" ht="30">
      <c r="A169" s="5" t="s">
        <v>442</v>
      </c>
      <c r="B169" s="6" t="s">
        <v>244</v>
      </c>
      <c r="C169" s="143">
        <v>0</v>
      </c>
      <c r="D169" s="180">
        <v>0</v>
      </c>
      <c r="E169" s="180">
        <v>0</v>
      </c>
      <c r="F169" s="180">
        <v>0</v>
      </c>
      <c r="G169" s="180">
        <v>0</v>
      </c>
      <c r="H169" s="180">
        <v>0</v>
      </c>
      <c r="I169" s="180">
        <v>0</v>
      </c>
      <c r="J169" s="180">
        <v>0</v>
      </c>
      <c r="K169" s="180">
        <v>0</v>
      </c>
      <c r="L169" s="180">
        <v>0</v>
      </c>
      <c r="M169" s="180">
        <v>0</v>
      </c>
      <c r="N169" s="180">
        <v>0</v>
      </c>
      <c r="O169" s="180">
        <v>0</v>
      </c>
      <c r="P169" s="174">
        <f t="shared" si="27"/>
        <v>0</v>
      </c>
      <c r="Q169" s="4"/>
      <c r="R169" s="4"/>
    </row>
    <row r="170" spans="1:18" ht="30">
      <c r="A170" s="5" t="s">
        <v>443</v>
      </c>
      <c r="B170" s="6" t="s">
        <v>245</v>
      </c>
      <c r="C170" s="143">
        <v>0</v>
      </c>
      <c r="D170" s="180">
        <v>0</v>
      </c>
      <c r="E170" s="180">
        <v>0</v>
      </c>
      <c r="F170" s="180">
        <v>0</v>
      </c>
      <c r="G170" s="180">
        <v>0</v>
      </c>
      <c r="H170" s="180">
        <v>0</v>
      </c>
      <c r="I170" s="180">
        <v>0</v>
      </c>
      <c r="J170" s="180">
        <v>0</v>
      </c>
      <c r="K170" s="180">
        <v>0</v>
      </c>
      <c r="L170" s="180">
        <v>0</v>
      </c>
      <c r="M170" s="180">
        <v>0</v>
      </c>
      <c r="N170" s="180">
        <v>0</v>
      </c>
      <c r="O170" s="180">
        <v>0</v>
      </c>
      <c r="P170" s="174">
        <f t="shared" si="27"/>
        <v>0</v>
      </c>
      <c r="Q170" s="4"/>
      <c r="R170" s="4"/>
    </row>
    <row r="171" spans="1:18" ht="15">
      <c r="A171" s="5" t="s">
        <v>444</v>
      </c>
      <c r="B171" s="6" t="s">
        <v>246</v>
      </c>
      <c r="C171" s="143">
        <v>0</v>
      </c>
      <c r="D171" s="180">
        <v>0</v>
      </c>
      <c r="E171" s="180">
        <v>0</v>
      </c>
      <c r="F171" s="180">
        <v>0</v>
      </c>
      <c r="G171" s="180">
        <v>0</v>
      </c>
      <c r="H171" s="180">
        <v>0</v>
      </c>
      <c r="I171" s="180">
        <v>0</v>
      </c>
      <c r="J171" s="180">
        <v>0</v>
      </c>
      <c r="K171" s="180">
        <v>0</v>
      </c>
      <c r="L171" s="180">
        <v>0</v>
      </c>
      <c r="M171" s="180">
        <v>0</v>
      </c>
      <c r="N171" s="180">
        <v>0</v>
      </c>
      <c r="O171" s="180">
        <v>0</v>
      </c>
      <c r="P171" s="174">
        <f t="shared" si="27"/>
        <v>0</v>
      </c>
      <c r="Q171" s="4"/>
      <c r="R171" s="4"/>
    </row>
    <row r="172" spans="1:18" ht="15">
      <c r="A172" s="40" t="s">
        <v>480</v>
      </c>
      <c r="B172" s="53" t="s">
        <v>247</v>
      </c>
      <c r="C172" s="143">
        <f>SUM(C167:C171)</f>
        <v>0</v>
      </c>
      <c r="D172" s="180">
        <v>0</v>
      </c>
      <c r="E172" s="180">
        <v>0</v>
      </c>
      <c r="F172" s="180">
        <v>0</v>
      </c>
      <c r="G172" s="180">
        <v>0</v>
      </c>
      <c r="H172" s="180">
        <v>0</v>
      </c>
      <c r="I172" s="180">
        <v>0</v>
      </c>
      <c r="J172" s="180">
        <v>0</v>
      </c>
      <c r="K172" s="180">
        <v>0</v>
      </c>
      <c r="L172" s="180">
        <v>0</v>
      </c>
      <c r="M172" s="180">
        <v>0</v>
      </c>
      <c r="N172" s="180">
        <v>0</v>
      </c>
      <c r="O172" s="180">
        <v>0</v>
      </c>
      <c r="P172" s="174">
        <f t="shared" si="27"/>
        <v>0</v>
      </c>
      <c r="Q172" s="4"/>
      <c r="R172" s="4"/>
    </row>
    <row r="173" spans="1:18" ht="15">
      <c r="A173" s="13" t="s">
        <v>461</v>
      </c>
      <c r="B173" s="6" t="s">
        <v>286</v>
      </c>
      <c r="C173" s="143">
        <v>0</v>
      </c>
      <c r="D173" s="180">
        <v>0</v>
      </c>
      <c r="E173" s="180">
        <v>0</v>
      </c>
      <c r="F173" s="180">
        <v>0</v>
      </c>
      <c r="G173" s="180">
        <v>0</v>
      </c>
      <c r="H173" s="180">
        <v>0</v>
      </c>
      <c r="I173" s="180">
        <v>0</v>
      </c>
      <c r="J173" s="180">
        <v>0</v>
      </c>
      <c r="K173" s="180">
        <v>0</v>
      </c>
      <c r="L173" s="180">
        <v>0</v>
      </c>
      <c r="M173" s="180">
        <v>0</v>
      </c>
      <c r="N173" s="180">
        <v>0</v>
      </c>
      <c r="O173" s="180">
        <v>0</v>
      </c>
      <c r="P173" s="174">
        <f t="shared" si="27"/>
        <v>0</v>
      </c>
      <c r="Q173" s="4"/>
      <c r="R173" s="4"/>
    </row>
    <row r="174" spans="1:18" ht="15">
      <c r="A174" s="13" t="s">
        <v>462</v>
      </c>
      <c r="B174" s="6" t="s">
        <v>287</v>
      </c>
      <c r="C174" s="143">
        <v>0</v>
      </c>
      <c r="D174" s="180">
        <v>0</v>
      </c>
      <c r="E174" s="180">
        <v>0</v>
      </c>
      <c r="F174" s="180">
        <v>0</v>
      </c>
      <c r="G174" s="180">
        <v>0</v>
      </c>
      <c r="H174" s="180">
        <v>0</v>
      </c>
      <c r="I174" s="180">
        <v>0</v>
      </c>
      <c r="J174" s="180">
        <v>0</v>
      </c>
      <c r="K174" s="180">
        <v>0</v>
      </c>
      <c r="L174" s="180">
        <v>0</v>
      </c>
      <c r="M174" s="180">
        <v>0</v>
      </c>
      <c r="N174" s="180">
        <v>0</v>
      </c>
      <c r="O174" s="180">
        <v>0</v>
      </c>
      <c r="P174" s="174">
        <f t="shared" si="27"/>
        <v>0</v>
      </c>
      <c r="Q174" s="4"/>
      <c r="R174" s="4"/>
    </row>
    <row r="175" spans="1:18" ht="15">
      <c r="A175" s="13" t="s">
        <v>288</v>
      </c>
      <c r="B175" s="6" t="s">
        <v>289</v>
      </c>
      <c r="C175" s="143">
        <v>0</v>
      </c>
      <c r="D175" s="180">
        <v>0</v>
      </c>
      <c r="E175" s="180">
        <v>0</v>
      </c>
      <c r="F175" s="180">
        <v>0</v>
      </c>
      <c r="G175" s="180">
        <v>0</v>
      </c>
      <c r="H175" s="180">
        <v>0</v>
      </c>
      <c r="I175" s="180">
        <v>0</v>
      </c>
      <c r="J175" s="180">
        <v>0</v>
      </c>
      <c r="K175" s="180">
        <v>0</v>
      </c>
      <c r="L175" s="180">
        <v>0</v>
      </c>
      <c r="M175" s="180">
        <v>0</v>
      </c>
      <c r="N175" s="180">
        <v>0</v>
      </c>
      <c r="O175" s="180">
        <v>0</v>
      </c>
      <c r="P175" s="174">
        <f t="shared" si="27"/>
        <v>0</v>
      </c>
      <c r="Q175" s="4"/>
      <c r="R175" s="4"/>
    </row>
    <row r="176" spans="1:18" ht="15">
      <c r="A176" s="13" t="s">
        <v>463</v>
      </c>
      <c r="B176" s="6" t="s">
        <v>290</v>
      </c>
      <c r="C176" s="143">
        <v>0</v>
      </c>
      <c r="D176" s="180">
        <v>0</v>
      </c>
      <c r="E176" s="180">
        <v>0</v>
      </c>
      <c r="F176" s="180">
        <v>0</v>
      </c>
      <c r="G176" s="180">
        <v>0</v>
      </c>
      <c r="H176" s="180">
        <v>0</v>
      </c>
      <c r="I176" s="180">
        <v>0</v>
      </c>
      <c r="J176" s="180">
        <v>0</v>
      </c>
      <c r="K176" s="180">
        <v>0</v>
      </c>
      <c r="L176" s="180">
        <v>0</v>
      </c>
      <c r="M176" s="180">
        <v>0</v>
      </c>
      <c r="N176" s="180">
        <v>0</v>
      </c>
      <c r="O176" s="180">
        <v>0</v>
      </c>
      <c r="P176" s="174">
        <f t="shared" si="27"/>
        <v>0</v>
      </c>
      <c r="Q176" s="4"/>
      <c r="R176" s="4"/>
    </row>
    <row r="177" spans="1:18" ht="15">
      <c r="A177" s="13" t="s">
        <v>291</v>
      </c>
      <c r="B177" s="6" t="s">
        <v>292</v>
      </c>
      <c r="C177" s="143">
        <v>0</v>
      </c>
      <c r="D177" s="180">
        <v>0</v>
      </c>
      <c r="E177" s="180">
        <v>0</v>
      </c>
      <c r="F177" s="180">
        <v>0</v>
      </c>
      <c r="G177" s="180">
        <v>0</v>
      </c>
      <c r="H177" s="180">
        <v>0</v>
      </c>
      <c r="I177" s="180">
        <v>0</v>
      </c>
      <c r="J177" s="180">
        <v>0</v>
      </c>
      <c r="K177" s="180">
        <v>0</v>
      </c>
      <c r="L177" s="180">
        <v>0</v>
      </c>
      <c r="M177" s="180">
        <v>0</v>
      </c>
      <c r="N177" s="180">
        <v>0</v>
      </c>
      <c r="O177" s="180">
        <v>0</v>
      </c>
      <c r="P177" s="174">
        <f t="shared" si="27"/>
        <v>0</v>
      </c>
      <c r="Q177" s="4"/>
      <c r="R177" s="4"/>
    </row>
    <row r="178" spans="1:18" ht="15">
      <c r="A178" s="40" t="s">
        <v>485</v>
      </c>
      <c r="B178" s="53" t="s">
        <v>293</v>
      </c>
      <c r="C178" s="143">
        <f>SUM(C173:C177)</f>
        <v>0</v>
      </c>
      <c r="D178" s="180">
        <v>0</v>
      </c>
      <c r="E178" s="180">
        <v>0</v>
      </c>
      <c r="F178" s="180">
        <v>0</v>
      </c>
      <c r="G178" s="180">
        <v>0</v>
      </c>
      <c r="H178" s="180">
        <v>0</v>
      </c>
      <c r="I178" s="180">
        <v>0</v>
      </c>
      <c r="J178" s="180">
        <v>0</v>
      </c>
      <c r="K178" s="180">
        <v>0</v>
      </c>
      <c r="L178" s="180">
        <v>0</v>
      </c>
      <c r="M178" s="180">
        <v>0</v>
      </c>
      <c r="N178" s="180">
        <v>0</v>
      </c>
      <c r="O178" s="180">
        <v>0</v>
      </c>
      <c r="P178" s="174">
        <f t="shared" si="27"/>
        <v>0</v>
      </c>
      <c r="Q178" s="4"/>
      <c r="R178" s="4"/>
    </row>
    <row r="179" spans="1:18" ht="30">
      <c r="A179" s="13" t="s">
        <v>299</v>
      </c>
      <c r="B179" s="6" t="s">
        <v>300</v>
      </c>
      <c r="C179" s="143">
        <v>0</v>
      </c>
      <c r="D179" s="174">
        <f aca="true" t="shared" si="43" ref="D179:O179">SUM(I185)</f>
        <v>0</v>
      </c>
      <c r="E179" s="174">
        <f t="shared" si="43"/>
        <v>0</v>
      </c>
      <c r="F179" s="174">
        <f t="shared" si="43"/>
        <v>0</v>
      </c>
      <c r="G179" s="174">
        <f t="shared" si="43"/>
        <v>0</v>
      </c>
      <c r="H179" s="174">
        <f t="shared" si="43"/>
        <v>0</v>
      </c>
      <c r="I179" s="174">
        <f t="shared" si="43"/>
        <v>0</v>
      </c>
      <c r="J179" s="174">
        <f t="shared" si="43"/>
        <v>0</v>
      </c>
      <c r="K179" s="174">
        <f t="shared" si="43"/>
        <v>0</v>
      </c>
      <c r="L179" s="174">
        <f t="shared" si="43"/>
        <v>0</v>
      </c>
      <c r="M179" s="174">
        <f t="shared" si="43"/>
        <v>0</v>
      </c>
      <c r="N179" s="174">
        <f t="shared" si="43"/>
        <v>0</v>
      </c>
      <c r="O179" s="174">
        <f t="shared" si="43"/>
        <v>0</v>
      </c>
      <c r="P179" s="174">
        <f t="shared" si="27"/>
        <v>0</v>
      </c>
      <c r="Q179" s="4"/>
      <c r="R179" s="4"/>
    </row>
    <row r="180" spans="1:18" ht="30">
      <c r="A180" s="5" t="s">
        <v>466</v>
      </c>
      <c r="B180" s="6" t="s">
        <v>301</v>
      </c>
      <c r="C180" s="143">
        <v>300</v>
      </c>
      <c r="D180" s="174">
        <f>C180/12</f>
        <v>25</v>
      </c>
      <c r="E180" s="174">
        <v>25</v>
      </c>
      <c r="F180" s="174">
        <v>25</v>
      </c>
      <c r="G180" s="174">
        <v>25</v>
      </c>
      <c r="H180" s="174">
        <v>25</v>
      </c>
      <c r="I180" s="174">
        <v>25</v>
      </c>
      <c r="J180" s="174">
        <v>25</v>
      </c>
      <c r="K180" s="174">
        <v>25</v>
      </c>
      <c r="L180" s="174">
        <v>25</v>
      </c>
      <c r="M180" s="174">
        <v>25</v>
      </c>
      <c r="N180" s="174">
        <v>25</v>
      </c>
      <c r="O180" s="174">
        <v>25</v>
      </c>
      <c r="P180" s="174">
        <f t="shared" si="27"/>
        <v>300</v>
      </c>
      <c r="Q180" s="4"/>
      <c r="R180" s="4"/>
    </row>
    <row r="181" spans="1:18" ht="15">
      <c r="A181" s="13" t="s">
        <v>467</v>
      </c>
      <c r="B181" s="6" t="s">
        <v>302</v>
      </c>
      <c r="C181" s="143">
        <v>0</v>
      </c>
      <c r="D181" s="174">
        <f aca="true" t="shared" si="44" ref="D181:O181">SUM(I187)</f>
        <v>0</v>
      </c>
      <c r="E181" s="174">
        <f t="shared" si="44"/>
        <v>0</v>
      </c>
      <c r="F181" s="174">
        <f t="shared" si="44"/>
        <v>0</v>
      </c>
      <c r="G181" s="174">
        <f t="shared" si="44"/>
        <v>0</v>
      </c>
      <c r="H181" s="174">
        <f t="shared" si="44"/>
        <v>0</v>
      </c>
      <c r="I181" s="174">
        <f t="shared" si="44"/>
        <v>0</v>
      </c>
      <c r="J181" s="174">
        <f t="shared" si="44"/>
        <v>0</v>
      </c>
      <c r="K181" s="174">
        <f t="shared" si="44"/>
        <v>0</v>
      </c>
      <c r="L181" s="174">
        <f t="shared" si="44"/>
        <v>0</v>
      </c>
      <c r="M181" s="174">
        <f t="shared" si="44"/>
        <v>0</v>
      </c>
      <c r="N181" s="174">
        <f t="shared" si="44"/>
        <v>0</v>
      </c>
      <c r="O181" s="174">
        <f t="shared" si="44"/>
        <v>0</v>
      </c>
      <c r="P181" s="174">
        <f t="shared" si="27"/>
        <v>0</v>
      </c>
      <c r="Q181" s="4"/>
      <c r="R181" s="4"/>
    </row>
    <row r="182" spans="1:18" ht="15">
      <c r="A182" s="40" t="s">
        <v>488</v>
      </c>
      <c r="B182" s="53" t="s">
        <v>303</v>
      </c>
      <c r="C182" s="144">
        <f>SUM(C179:C181)</f>
        <v>300</v>
      </c>
      <c r="D182" s="157">
        <f>SUM(D179:D181)</f>
        <v>25</v>
      </c>
      <c r="E182" s="157">
        <f aca="true" t="shared" si="45" ref="E182:O182">SUM(E179:E181)</f>
        <v>25</v>
      </c>
      <c r="F182" s="157">
        <f t="shared" si="45"/>
        <v>25</v>
      </c>
      <c r="G182" s="157">
        <f t="shared" si="45"/>
        <v>25</v>
      </c>
      <c r="H182" s="157">
        <f t="shared" si="45"/>
        <v>25</v>
      </c>
      <c r="I182" s="157">
        <f t="shared" si="45"/>
        <v>25</v>
      </c>
      <c r="J182" s="157">
        <f t="shared" si="45"/>
        <v>25</v>
      </c>
      <c r="K182" s="157">
        <f t="shared" si="45"/>
        <v>25</v>
      </c>
      <c r="L182" s="157">
        <f t="shared" si="45"/>
        <v>25</v>
      </c>
      <c r="M182" s="157">
        <f t="shared" si="45"/>
        <v>25</v>
      </c>
      <c r="N182" s="157">
        <f t="shared" si="45"/>
        <v>25</v>
      </c>
      <c r="O182" s="157">
        <f t="shared" si="45"/>
        <v>25</v>
      </c>
      <c r="P182" s="174">
        <f t="shared" si="27"/>
        <v>300</v>
      </c>
      <c r="Q182" s="4"/>
      <c r="R182" s="4"/>
    </row>
    <row r="183" spans="1:18" ht="15.75">
      <c r="A183" s="62" t="s">
        <v>554</v>
      </c>
      <c r="B183" s="67"/>
      <c r="C183" s="143">
        <f>C172+C178+C182</f>
        <v>300</v>
      </c>
      <c r="D183" s="180">
        <v>25</v>
      </c>
      <c r="E183" s="180">
        <f aca="true" t="shared" si="46" ref="E183:O183">E172+E178+E182</f>
        <v>25</v>
      </c>
      <c r="F183" s="180">
        <v>25</v>
      </c>
      <c r="G183" s="180">
        <f t="shared" si="46"/>
        <v>25</v>
      </c>
      <c r="H183" s="180">
        <f t="shared" si="46"/>
        <v>25</v>
      </c>
      <c r="I183" s="180">
        <f t="shared" si="46"/>
        <v>25</v>
      </c>
      <c r="J183" s="180">
        <f t="shared" si="46"/>
        <v>25</v>
      </c>
      <c r="K183" s="180">
        <v>25</v>
      </c>
      <c r="L183" s="180">
        <f t="shared" si="46"/>
        <v>25</v>
      </c>
      <c r="M183" s="180">
        <f t="shared" si="46"/>
        <v>25</v>
      </c>
      <c r="N183" s="180">
        <f t="shared" si="46"/>
        <v>25</v>
      </c>
      <c r="O183" s="180">
        <f t="shared" si="46"/>
        <v>25</v>
      </c>
      <c r="P183" s="174">
        <f t="shared" si="27"/>
        <v>300</v>
      </c>
      <c r="Q183" s="4"/>
      <c r="R183" s="4"/>
    </row>
    <row r="184" spans="1:18" ht="15.75">
      <c r="A184" s="50" t="s">
        <v>487</v>
      </c>
      <c r="B184" s="36" t="s">
        <v>304</v>
      </c>
      <c r="C184" s="144">
        <f aca="true" t="shared" si="47" ref="C184:O184">C166+C183</f>
        <v>178679</v>
      </c>
      <c r="D184" s="157">
        <f t="shared" si="47"/>
        <v>17650.423333333332</v>
      </c>
      <c r="E184" s="157">
        <f t="shared" si="47"/>
        <v>12925.143333333333</v>
      </c>
      <c r="F184" s="157">
        <f t="shared" si="47"/>
        <v>21025.14333333333</v>
      </c>
      <c r="G184" s="157">
        <f t="shared" si="47"/>
        <v>13185.143333333333</v>
      </c>
      <c r="H184" s="157">
        <f t="shared" si="47"/>
        <v>13925.143333333333</v>
      </c>
      <c r="I184" s="157">
        <f t="shared" si="47"/>
        <v>13025.143333333333</v>
      </c>
      <c r="J184" s="157">
        <f t="shared" si="47"/>
        <v>12925.143333333333</v>
      </c>
      <c r="K184" s="157">
        <f t="shared" si="47"/>
        <v>12925.143333333333</v>
      </c>
      <c r="L184" s="157">
        <f t="shared" si="47"/>
        <v>21025.14333333333</v>
      </c>
      <c r="M184" s="157">
        <f t="shared" si="47"/>
        <v>14200.143333333333</v>
      </c>
      <c r="N184" s="157">
        <f t="shared" si="47"/>
        <v>12925.143333333333</v>
      </c>
      <c r="O184" s="157">
        <f t="shared" si="47"/>
        <v>12942.143333333333</v>
      </c>
      <c r="P184" s="174">
        <f t="shared" si="27"/>
        <v>178679.00000000003</v>
      </c>
      <c r="Q184" s="4"/>
      <c r="R184" s="4"/>
    </row>
    <row r="185" spans="1:18" ht="15">
      <c r="A185" s="38" t="s">
        <v>469</v>
      </c>
      <c r="B185" s="5" t="s">
        <v>305</v>
      </c>
      <c r="C185" s="143">
        <v>0</v>
      </c>
      <c r="D185" s="174">
        <f aca="true" t="shared" si="48" ref="D185:D193">SUM(I191)</f>
        <v>0</v>
      </c>
      <c r="E185" s="174">
        <f aca="true" t="shared" si="49" ref="E185:E193">SUM(J191)</f>
        <v>0</v>
      </c>
      <c r="F185" s="174">
        <f aca="true" t="shared" si="50" ref="F185:F193">SUM(K191)</f>
        <v>0</v>
      </c>
      <c r="G185" s="174">
        <f aca="true" t="shared" si="51" ref="G185:G193">SUM(L191)</f>
        <v>0</v>
      </c>
      <c r="H185" s="174">
        <f aca="true" t="shared" si="52" ref="H185:H193">SUM(M191)</f>
        <v>0</v>
      </c>
      <c r="I185" s="174">
        <f aca="true" t="shared" si="53" ref="I185:I193">SUM(N191)</f>
        <v>0</v>
      </c>
      <c r="J185" s="174">
        <f aca="true" t="shared" si="54" ref="J185:J193">SUM(O191)</f>
        <v>0</v>
      </c>
      <c r="K185" s="174">
        <f aca="true" t="shared" si="55" ref="K185:K193">SUM(P191)</f>
        <v>0</v>
      </c>
      <c r="L185" s="174">
        <f aca="true" t="shared" si="56" ref="L185:L193">SUM(Q191)</f>
        <v>0</v>
      </c>
      <c r="M185" s="174">
        <f aca="true" t="shared" si="57" ref="M185:M193">SUM(R191)</f>
        <v>0</v>
      </c>
      <c r="N185" s="174">
        <f aca="true" t="shared" si="58" ref="N185:N193">SUM(S191)</f>
        <v>0</v>
      </c>
      <c r="O185" s="174">
        <f aca="true" t="shared" si="59" ref="O185:O193">SUM(T191)</f>
        <v>0</v>
      </c>
      <c r="P185" s="174">
        <f t="shared" si="27"/>
        <v>0</v>
      </c>
      <c r="Q185" s="4"/>
      <c r="R185" s="4"/>
    </row>
    <row r="186" spans="1:18" ht="15">
      <c r="A186" s="13" t="s">
        <v>306</v>
      </c>
      <c r="B186" s="5" t="s">
        <v>307</v>
      </c>
      <c r="C186" s="143">
        <v>0</v>
      </c>
      <c r="D186" s="174">
        <v>0</v>
      </c>
      <c r="E186" s="174">
        <v>0</v>
      </c>
      <c r="F186" s="174">
        <v>0</v>
      </c>
      <c r="G186" s="174">
        <v>0</v>
      </c>
      <c r="H186" s="174">
        <f t="shared" si="52"/>
        <v>0</v>
      </c>
      <c r="I186" s="174">
        <f t="shared" si="53"/>
        <v>0</v>
      </c>
      <c r="J186" s="174">
        <f t="shared" si="54"/>
        <v>0</v>
      </c>
      <c r="K186" s="174">
        <v>0</v>
      </c>
      <c r="L186" s="174">
        <f t="shared" si="56"/>
        <v>0</v>
      </c>
      <c r="M186" s="174">
        <f t="shared" si="57"/>
        <v>0</v>
      </c>
      <c r="N186" s="174">
        <f t="shared" si="58"/>
        <v>0</v>
      </c>
      <c r="O186" s="174">
        <f t="shared" si="59"/>
        <v>0</v>
      </c>
      <c r="P186" s="174">
        <f t="shared" si="27"/>
        <v>0</v>
      </c>
      <c r="Q186" s="4"/>
      <c r="R186" s="4"/>
    </row>
    <row r="187" spans="1:18" ht="15">
      <c r="A187" s="38" t="s">
        <v>470</v>
      </c>
      <c r="B187" s="5" t="s">
        <v>308</v>
      </c>
      <c r="C187" s="143">
        <v>0</v>
      </c>
      <c r="D187" s="174">
        <f t="shared" si="48"/>
        <v>0</v>
      </c>
      <c r="E187" s="174">
        <f t="shared" si="49"/>
        <v>0</v>
      </c>
      <c r="F187" s="174">
        <f t="shared" si="50"/>
        <v>0</v>
      </c>
      <c r="G187" s="174">
        <f t="shared" si="51"/>
        <v>0</v>
      </c>
      <c r="H187" s="174">
        <f t="shared" si="52"/>
        <v>0</v>
      </c>
      <c r="I187" s="174">
        <f t="shared" si="53"/>
        <v>0</v>
      </c>
      <c r="J187" s="174">
        <f t="shared" si="54"/>
        <v>0</v>
      </c>
      <c r="K187" s="174">
        <f t="shared" si="55"/>
        <v>0</v>
      </c>
      <c r="L187" s="174">
        <f t="shared" si="56"/>
        <v>0</v>
      </c>
      <c r="M187" s="174">
        <f t="shared" si="57"/>
        <v>0</v>
      </c>
      <c r="N187" s="174">
        <f t="shared" si="58"/>
        <v>0</v>
      </c>
      <c r="O187" s="174">
        <f t="shared" si="59"/>
        <v>0</v>
      </c>
      <c r="P187" s="174">
        <f t="shared" si="27"/>
        <v>0</v>
      </c>
      <c r="Q187" s="4"/>
      <c r="R187" s="4"/>
    </row>
    <row r="188" spans="1:18" ht="15">
      <c r="A188" s="15" t="s">
        <v>489</v>
      </c>
      <c r="B188" s="7" t="s">
        <v>309</v>
      </c>
      <c r="C188" s="144">
        <f>SUM(C185:C187)</f>
        <v>0</v>
      </c>
      <c r="D188" s="174">
        <v>0</v>
      </c>
      <c r="E188" s="174">
        <v>0</v>
      </c>
      <c r="F188" s="174">
        <v>0</v>
      </c>
      <c r="G188" s="174">
        <v>0</v>
      </c>
      <c r="H188" s="174">
        <v>0</v>
      </c>
      <c r="I188" s="174">
        <v>0</v>
      </c>
      <c r="J188" s="174">
        <v>0</v>
      </c>
      <c r="K188" s="174">
        <v>0</v>
      </c>
      <c r="L188" s="174">
        <f t="shared" si="56"/>
        <v>0</v>
      </c>
      <c r="M188" s="174">
        <f t="shared" si="57"/>
        <v>0</v>
      </c>
      <c r="N188" s="174">
        <f t="shared" si="58"/>
        <v>0</v>
      </c>
      <c r="O188" s="174">
        <f t="shared" si="59"/>
        <v>0</v>
      </c>
      <c r="P188" s="174">
        <f t="shared" si="27"/>
        <v>0</v>
      </c>
      <c r="Q188" s="4"/>
      <c r="R188" s="4"/>
    </row>
    <row r="189" spans="1:18" ht="15">
      <c r="A189" s="13" t="s">
        <v>471</v>
      </c>
      <c r="B189" s="5" t="s">
        <v>310</v>
      </c>
      <c r="C189" s="143">
        <v>0</v>
      </c>
      <c r="D189" s="174">
        <f t="shared" si="48"/>
        <v>0</v>
      </c>
      <c r="E189" s="174">
        <f t="shared" si="49"/>
        <v>0</v>
      </c>
      <c r="F189" s="174">
        <f t="shared" si="50"/>
        <v>0</v>
      </c>
      <c r="G189" s="174">
        <f t="shared" si="51"/>
        <v>0</v>
      </c>
      <c r="H189" s="174">
        <f t="shared" si="52"/>
        <v>0</v>
      </c>
      <c r="I189" s="174">
        <f t="shared" si="53"/>
        <v>0</v>
      </c>
      <c r="J189" s="174">
        <f t="shared" si="54"/>
        <v>0</v>
      </c>
      <c r="K189" s="174">
        <f t="shared" si="55"/>
        <v>0</v>
      </c>
      <c r="L189" s="174">
        <f t="shared" si="56"/>
        <v>0</v>
      </c>
      <c r="M189" s="174">
        <f t="shared" si="57"/>
        <v>0</v>
      </c>
      <c r="N189" s="174">
        <f t="shared" si="58"/>
        <v>0</v>
      </c>
      <c r="O189" s="174">
        <f t="shared" si="59"/>
        <v>0</v>
      </c>
      <c r="P189" s="174">
        <f t="shared" si="27"/>
        <v>0</v>
      </c>
      <c r="Q189" s="4"/>
      <c r="R189" s="4"/>
    </row>
    <row r="190" spans="1:18" ht="15">
      <c r="A190" s="38" t="s">
        <v>311</v>
      </c>
      <c r="B190" s="5" t="s">
        <v>312</v>
      </c>
      <c r="C190" s="143">
        <v>0</v>
      </c>
      <c r="D190" s="174">
        <f t="shared" si="48"/>
        <v>0</v>
      </c>
      <c r="E190" s="174">
        <f t="shared" si="49"/>
        <v>0</v>
      </c>
      <c r="F190" s="174">
        <f t="shared" si="50"/>
        <v>0</v>
      </c>
      <c r="G190" s="174">
        <f t="shared" si="51"/>
        <v>0</v>
      </c>
      <c r="H190" s="174">
        <f t="shared" si="52"/>
        <v>0</v>
      </c>
      <c r="I190" s="174">
        <f t="shared" si="53"/>
        <v>0</v>
      </c>
      <c r="J190" s="174">
        <f t="shared" si="54"/>
        <v>0</v>
      </c>
      <c r="K190" s="174">
        <f t="shared" si="55"/>
        <v>0</v>
      </c>
      <c r="L190" s="174">
        <f t="shared" si="56"/>
        <v>0</v>
      </c>
      <c r="M190" s="174">
        <f t="shared" si="57"/>
        <v>0</v>
      </c>
      <c r="N190" s="174">
        <f t="shared" si="58"/>
        <v>0</v>
      </c>
      <c r="O190" s="174">
        <f t="shared" si="59"/>
        <v>0</v>
      </c>
      <c r="P190" s="174">
        <f t="shared" si="27"/>
        <v>0</v>
      </c>
      <c r="Q190" s="4"/>
      <c r="R190" s="4"/>
    </row>
    <row r="191" spans="1:18" ht="15">
      <c r="A191" s="13" t="s">
        <v>472</v>
      </c>
      <c r="B191" s="5" t="s">
        <v>313</v>
      </c>
      <c r="C191" s="143">
        <v>0</v>
      </c>
      <c r="D191" s="174">
        <f t="shared" si="48"/>
        <v>0</v>
      </c>
      <c r="E191" s="174">
        <f t="shared" si="49"/>
        <v>0</v>
      </c>
      <c r="F191" s="174">
        <f t="shared" si="50"/>
        <v>0</v>
      </c>
      <c r="G191" s="174">
        <f t="shared" si="51"/>
        <v>0</v>
      </c>
      <c r="H191" s="174">
        <f t="shared" si="52"/>
        <v>0</v>
      </c>
      <c r="I191" s="174">
        <f t="shared" si="53"/>
        <v>0</v>
      </c>
      <c r="J191" s="174">
        <f t="shared" si="54"/>
        <v>0</v>
      </c>
      <c r="K191" s="174">
        <f t="shared" si="55"/>
        <v>0</v>
      </c>
      <c r="L191" s="174">
        <f t="shared" si="56"/>
        <v>0</v>
      </c>
      <c r="M191" s="174">
        <f t="shared" si="57"/>
        <v>0</v>
      </c>
      <c r="N191" s="174">
        <f t="shared" si="58"/>
        <v>0</v>
      </c>
      <c r="O191" s="174">
        <f t="shared" si="59"/>
        <v>0</v>
      </c>
      <c r="P191" s="174">
        <f t="shared" si="27"/>
        <v>0</v>
      </c>
      <c r="Q191" s="4"/>
      <c r="R191" s="4"/>
    </row>
    <row r="192" spans="1:18" ht="15">
      <c r="A192" s="38" t="s">
        <v>314</v>
      </c>
      <c r="B192" s="5" t="s">
        <v>315</v>
      </c>
      <c r="C192" s="143">
        <v>0</v>
      </c>
      <c r="D192" s="174">
        <v>0</v>
      </c>
      <c r="E192" s="174">
        <v>0</v>
      </c>
      <c r="F192" s="174">
        <v>0</v>
      </c>
      <c r="G192" s="174">
        <v>0</v>
      </c>
      <c r="H192" s="174">
        <v>0</v>
      </c>
      <c r="I192" s="174">
        <v>0</v>
      </c>
      <c r="J192" s="174">
        <v>0</v>
      </c>
      <c r="K192" s="174">
        <v>0</v>
      </c>
      <c r="L192" s="174">
        <f t="shared" si="56"/>
        <v>0</v>
      </c>
      <c r="M192" s="174">
        <f t="shared" si="57"/>
        <v>0</v>
      </c>
      <c r="N192" s="174">
        <f t="shared" si="58"/>
        <v>0</v>
      </c>
      <c r="O192" s="174">
        <f t="shared" si="59"/>
        <v>0</v>
      </c>
      <c r="P192" s="174">
        <f t="shared" si="27"/>
        <v>0</v>
      </c>
      <c r="Q192" s="4"/>
      <c r="R192" s="4"/>
    </row>
    <row r="193" spans="1:18" ht="15">
      <c r="A193" s="14" t="s">
        <v>490</v>
      </c>
      <c r="B193" s="7" t="s">
        <v>316</v>
      </c>
      <c r="C193" s="144">
        <f>SUM(C189:C192)</f>
        <v>0</v>
      </c>
      <c r="D193" s="174">
        <f t="shared" si="48"/>
        <v>0</v>
      </c>
      <c r="E193" s="174">
        <f t="shared" si="49"/>
        <v>0</v>
      </c>
      <c r="F193" s="174">
        <f t="shared" si="50"/>
        <v>0</v>
      </c>
      <c r="G193" s="174">
        <f t="shared" si="51"/>
        <v>0</v>
      </c>
      <c r="H193" s="174">
        <f t="shared" si="52"/>
        <v>0</v>
      </c>
      <c r="I193" s="174">
        <f t="shared" si="53"/>
        <v>0</v>
      </c>
      <c r="J193" s="174">
        <f t="shared" si="54"/>
        <v>0</v>
      </c>
      <c r="K193" s="174">
        <f t="shared" si="55"/>
        <v>0</v>
      </c>
      <c r="L193" s="174">
        <f t="shared" si="56"/>
        <v>0</v>
      </c>
      <c r="M193" s="174">
        <f t="shared" si="57"/>
        <v>0</v>
      </c>
      <c r="N193" s="174">
        <f t="shared" si="58"/>
        <v>0</v>
      </c>
      <c r="O193" s="174">
        <f t="shared" si="59"/>
        <v>0</v>
      </c>
      <c r="P193" s="174">
        <f t="shared" si="27"/>
        <v>0</v>
      </c>
      <c r="Q193" s="4"/>
      <c r="R193" s="4"/>
    </row>
    <row r="194" spans="1:18" ht="15">
      <c r="A194" s="5" t="s">
        <v>605</v>
      </c>
      <c r="B194" s="5" t="s">
        <v>317</v>
      </c>
      <c r="C194" s="143">
        <v>11872</v>
      </c>
      <c r="D194" s="174">
        <f>C194/12</f>
        <v>989.3333333333334</v>
      </c>
      <c r="E194" s="174">
        <v>989.3333333333334</v>
      </c>
      <c r="F194" s="174">
        <v>989.3333333333334</v>
      </c>
      <c r="G194" s="174">
        <v>989.3333333333334</v>
      </c>
      <c r="H194" s="174">
        <v>989.3333333333334</v>
      </c>
      <c r="I194" s="174">
        <v>989.3333333333334</v>
      </c>
      <c r="J194" s="174">
        <v>989.3333333333334</v>
      </c>
      <c r="K194" s="174">
        <v>989.3333333333334</v>
      </c>
      <c r="L194" s="174">
        <v>989.3333333333334</v>
      </c>
      <c r="M194" s="174">
        <v>989.3333333333334</v>
      </c>
      <c r="N194" s="174">
        <v>989.3333333333334</v>
      </c>
      <c r="O194" s="174">
        <v>989.3333333333334</v>
      </c>
      <c r="P194" s="174">
        <f t="shared" si="27"/>
        <v>11872.000000000002</v>
      </c>
      <c r="Q194" s="4"/>
      <c r="R194" s="4"/>
    </row>
    <row r="195" spans="1:18" ht="15">
      <c r="A195" s="5" t="s">
        <v>606</v>
      </c>
      <c r="B195" s="5" t="s">
        <v>317</v>
      </c>
      <c r="C195" s="143">
        <v>0</v>
      </c>
      <c r="D195" s="174">
        <f aca="true" t="shared" si="60" ref="D195:O196">SUM(I201)</f>
        <v>0</v>
      </c>
      <c r="E195" s="174">
        <f t="shared" si="60"/>
        <v>0</v>
      </c>
      <c r="F195" s="174">
        <f t="shared" si="60"/>
        <v>0</v>
      </c>
      <c r="G195" s="174">
        <f t="shared" si="60"/>
        <v>0</v>
      </c>
      <c r="H195" s="174">
        <f t="shared" si="60"/>
        <v>0</v>
      </c>
      <c r="I195" s="174">
        <f t="shared" si="60"/>
        <v>0</v>
      </c>
      <c r="J195" s="174">
        <f t="shared" si="60"/>
        <v>0</v>
      </c>
      <c r="K195" s="174">
        <f t="shared" si="60"/>
        <v>0</v>
      </c>
      <c r="L195" s="174">
        <f t="shared" si="60"/>
        <v>0</v>
      </c>
      <c r="M195" s="174">
        <f t="shared" si="60"/>
        <v>0</v>
      </c>
      <c r="N195" s="174">
        <f t="shared" si="60"/>
        <v>0</v>
      </c>
      <c r="O195" s="174">
        <f t="shared" si="60"/>
        <v>0</v>
      </c>
      <c r="P195" s="174">
        <f t="shared" si="27"/>
        <v>0</v>
      </c>
      <c r="Q195" s="4"/>
      <c r="R195" s="4"/>
    </row>
    <row r="196" spans="1:18" ht="15">
      <c r="A196" s="5" t="s">
        <v>603</v>
      </c>
      <c r="B196" s="5" t="s">
        <v>318</v>
      </c>
      <c r="C196" s="143">
        <v>0</v>
      </c>
      <c r="D196" s="174">
        <f t="shared" si="60"/>
        <v>0</v>
      </c>
      <c r="E196" s="174">
        <f t="shared" si="60"/>
        <v>0</v>
      </c>
      <c r="F196" s="174">
        <f t="shared" si="60"/>
        <v>0</v>
      </c>
      <c r="G196" s="174">
        <f t="shared" si="60"/>
        <v>0</v>
      </c>
      <c r="H196" s="174">
        <f t="shared" si="60"/>
        <v>0</v>
      </c>
      <c r="I196" s="174">
        <f t="shared" si="60"/>
        <v>0</v>
      </c>
      <c r="J196" s="174">
        <f t="shared" si="60"/>
        <v>0</v>
      </c>
      <c r="K196" s="174">
        <f t="shared" si="60"/>
        <v>0</v>
      </c>
      <c r="L196" s="174">
        <f t="shared" si="60"/>
        <v>0</v>
      </c>
      <c r="M196" s="174">
        <f t="shared" si="60"/>
        <v>0</v>
      </c>
      <c r="N196" s="174">
        <f t="shared" si="60"/>
        <v>0</v>
      </c>
      <c r="O196" s="174">
        <f t="shared" si="60"/>
        <v>0</v>
      </c>
      <c r="P196" s="174">
        <f t="shared" si="27"/>
        <v>0</v>
      </c>
      <c r="Q196" s="4"/>
      <c r="R196" s="4"/>
    </row>
    <row r="197" spans="1:18" ht="15">
      <c r="A197" s="5" t="s">
        <v>604</v>
      </c>
      <c r="B197" s="5" t="s">
        <v>318</v>
      </c>
      <c r="C197" s="143">
        <v>0</v>
      </c>
      <c r="D197" s="174">
        <f aca="true" t="shared" si="61" ref="D197:N197">SUM(I203)</f>
        <v>0</v>
      </c>
      <c r="E197" s="174">
        <f t="shared" si="61"/>
        <v>0</v>
      </c>
      <c r="F197" s="174">
        <f t="shared" si="61"/>
        <v>0</v>
      </c>
      <c r="G197" s="174">
        <f t="shared" si="61"/>
        <v>0</v>
      </c>
      <c r="H197" s="174">
        <f t="shared" si="61"/>
        <v>0</v>
      </c>
      <c r="I197" s="174">
        <f t="shared" si="61"/>
        <v>0</v>
      </c>
      <c r="J197" s="174">
        <f t="shared" si="61"/>
        <v>0</v>
      </c>
      <c r="K197" s="174">
        <f t="shared" si="61"/>
        <v>0</v>
      </c>
      <c r="L197" s="174">
        <f t="shared" si="61"/>
        <v>0</v>
      </c>
      <c r="M197" s="174">
        <f t="shared" si="61"/>
        <v>0</v>
      </c>
      <c r="N197" s="174">
        <f t="shared" si="61"/>
        <v>0</v>
      </c>
      <c r="O197" s="174">
        <f>SUM(T203)</f>
        <v>0</v>
      </c>
      <c r="P197" s="174">
        <f aca="true" t="shared" si="62" ref="P197:P212">SUM(D197:O197)</f>
        <v>0</v>
      </c>
      <c r="Q197" s="4"/>
      <c r="R197" s="4"/>
    </row>
    <row r="198" spans="1:18" ht="15">
      <c r="A198" s="7" t="s">
        <v>491</v>
      </c>
      <c r="B198" s="7" t="s">
        <v>319</v>
      </c>
      <c r="C198" s="144">
        <f aca="true" t="shared" si="63" ref="C198:O198">SUM(C194:C197)</f>
        <v>11872</v>
      </c>
      <c r="D198" s="157">
        <f t="shared" si="63"/>
        <v>989.3333333333334</v>
      </c>
      <c r="E198" s="157">
        <f t="shared" si="63"/>
        <v>989.3333333333334</v>
      </c>
      <c r="F198" s="157">
        <f t="shared" si="63"/>
        <v>989.3333333333334</v>
      </c>
      <c r="G198" s="157">
        <f t="shared" si="63"/>
        <v>989.3333333333334</v>
      </c>
      <c r="H198" s="157">
        <f t="shared" si="63"/>
        <v>989.3333333333334</v>
      </c>
      <c r="I198" s="157">
        <f t="shared" si="63"/>
        <v>989.3333333333334</v>
      </c>
      <c r="J198" s="157">
        <f t="shared" si="63"/>
        <v>989.3333333333334</v>
      </c>
      <c r="K198" s="157">
        <f t="shared" si="63"/>
        <v>989.3333333333334</v>
      </c>
      <c r="L198" s="157">
        <f t="shared" si="63"/>
        <v>989.3333333333334</v>
      </c>
      <c r="M198" s="157">
        <f t="shared" si="63"/>
        <v>989.3333333333334</v>
      </c>
      <c r="N198" s="157">
        <f t="shared" si="63"/>
        <v>989.3333333333334</v>
      </c>
      <c r="O198" s="157">
        <f t="shared" si="63"/>
        <v>989.3333333333334</v>
      </c>
      <c r="P198" s="174">
        <f t="shared" si="62"/>
        <v>11872.000000000002</v>
      </c>
      <c r="Q198" s="4"/>
      <c r="R198" s="4"/>
    </row>
    <row r="199" spans="1:18" ht="15">
      <c r="A199" s="38" t="s">
        <v>320</v>
      </c>
      <c r="B199" s="5" t="s">
        <v>321</v>
      </c>
      <c r="C199" s="143">
        <v>0</v>
      </c>
      <c r="D199" s="174">
        <f aca="true" t="shared" si="64" ref="D199:D210">SUM(I205)</f>
        <v>0</v>
      </c>
      <c r="E199" s="174">
        <f aca="true" t="shared" si="65" ref="E199:E210">SUM(J205)</f>
        <v>0</v>
      </c>
      <c r="F199" s="174">
        <v>0</v>
      </c>
      <c r="G199" s="174">
        <f aca="true" t="shared" si="66" ref="G199:G210">SUM(L205)</f>
        <v>0</v>
      </c>
      <c r="H199" s="174">
        <f aca="true" t="shared" si="67" ref="H199:H210">SUM(M205)</f>
        <v>0</v>
      </c>
      <c r="I199" s="174">
        <f aca="true" t="shared" si="68" ref="I199:I210">SUM(N205)</f>
        <v>0</v>
      </c>
      <c r="J199" s="174">
        <f aca="true" t="shared" si="69" ref="J199:J210">SUM(O205)</f>
        <v>0</v>
      </c>
      <c r="K199" s="174">
        <v>0</v>
      </c>
      <c r="L199" s="174">
        <f aca="true" t="shared" si="70" ref="L199:L210">SUM(Q205)</f>
        <v>0</v>
      </c>
      <c r="M199" s="174">
        <f aca="true" t="shared" si="71" ref="M199:M210">SUM(R205)</f>
        <v>0</v>
      </c>
      <c r="N199" s="174">
        <f aca="true" t="shared" si="72" ref="N199:N210">SUM(S205)</f>
        <v>0</v>
      </c>
      <c r="O199" s="174">
        <f aca="true" t="shared" si="73" ref="O199:O210">SUM(T205)</f>
        <v>0</v>
      </c>
      <c r="P199" s="174">
        <f t="shared" si="62"/>
        <v>0</v>
      </c>
      <c r="Q199" s="4"/>
      <c r="R199" s="4"/>
    </row>
    <row r="200" spans="1:18" ht="15">
      <c r="A200" s="38" t="s">
        <v>322</v>
      </c>
      <c r="B200" s="5" t="s">
        <v>323</v>
      </c>
      <c r="C200" s="143">
        <v>0</v>
      </c>
      <c r="D200" s="174">
        <v>0</v>
      </c>
      <c r="E200" s="174">
        <v>0</v>
      </c>
      <c r="F200" s="174">
        <v>0</v>
      </c>
      <c r="G200" s="174">
        <f t="shared" si="66"/>
        <v>0</v>
      </c>
      <c r="H200" s="174">
        <f t="shared" si="67"/>
        <v>0</v>
      </c>
      <c r="I200" s="174">
        <f t="shared" si="68"/>
        <v>0</v>
      </c>
      <c r="J200" s="174">
        <f t="shared" si="69"/>
        <v>0</v>
      </c>
      <c r="K200" s="174">
        <v>0</v>
      </c>
      <c r="L200" s="174">
        <f t="shared" si="70"/>
        <v>0</v>
      </c>
      <c r="M200" s="174">
        <f t="shared" si="71"/>
        <v>0</v>
      </c>
      <c r="N200" s="174">
        <f t="shared" si="72"/>
        <v>0</v>
      </c>
      <c r="O200" s="174">
        <f t="shared" si="73"/>
        <v>0</v>
      </c>
      <c r="P200" s="174">
        <f t="shared" si="62"/>
        <v>0</v>
      </c>
      <c r="Q200" s="4"/>
      <c r="R200" s="4"/>
    </row>
    <row r="201" spans="1:18" ht="15">
      <c r="A201" s="38" t="s">
        <v>324</v>
      </c>
      <c r="B201" s="5" t="s">
        <v>325</v>
      </c>
      <c r="C201" s="143">
        <v>0</v>
      </c>
      <c r="D201" s="174">
        <f t="shared" si="64"/>
        <v>0</v>
      </c>
      <c r="E201" s="174">
        <f t="shared" si="65"/>
        <v>0</v>
      </c>
      <c r="F201" s="174">
        <f aca="true" t="shared" si="74" ref="F201:F210">SUM(K207)</f>
        <v>0</v>
      </c>
      <c r="G201" s="174">
        <f t="shared" si="66"/>
        <v>0</v>
      </c>
      <c r="H201" s="174">
        <f t="shared" si="67"/>
        <v>0</v>
      </c>
      <c r="I201" s="174">
        <f t="shared" si="68"/>
        <v>0</v>
      </c>
      <c r="J201" s="174">
        <f t="shared" si="69"/>
        <v>0</v>
      </c>
      <c r="K201" s="174">
        <f aca="true" t="shared" si="75" ref="K201:K210">SUM(P207)</f>
        <v>0</v>
      </c>
      <c r="L201" s="174">
        <f t="shared" si="70"/>
        <v>0</v>
      </c>
      <c r="M201" s="174">
        <f t="shared" si="71"/>
        <v>0</v>
      </c>
      <c r="N201" s="174">
        <f t="shared" si="72"/>
        <v>0</v>
      </c>
      <c r="O201" s="174">
        <f t="shared" si="73"/>
        <v>0</v>
      </c>
      <c r="P201" s="174">
        <f t="shared" si="62"/>
        <v>0</v>
      </c>
      <c r="Q201" s="4"/>
      <c r="R201" s="4"/>
    </row>
    <row r="202" spans="1:18" ht="15">
      <c r="A202" s="38" t="s">
        <v>326</v>
      </c>
      <c r="B202" s="5" t="s">
        <v>327</v>
      </c>
      <c r="C202" s="143">
        <v>0</v>
      </c>
      <c r="D202" s="174">
        <f t="shared" si="64"/>
        <v>0</v>
      </c>
      <c r="E202" s="174">
        <f t="shared" si="65"/>
        <v>0</v>
      </c>
      <c r="F202" s="174">
        <f t="shared" si="74"/>
        <v>0</v>
      </c>
      <c r="G202" s="174">
        <f t="shared" si="66"/>
        <v>0</v>
      </c>
      <c r="H202" s="174">
        <f t="shared" si="67"/>
        <v>0</v>
      </c>
      <c r="I202" s="174">
        <f t="shared" si="68"/>
        <v>0</v>
      </c>
      <c r="J202" s="174">
        <f t="shared" si="69"/>
        <v>0</v>
      </c>
      <c r="K202" s="174">
        <f t="shared" si="75"/>
        <v>0</v>
      </c>
      <c r="L202" s="174">
        <f t="shared" si="70"/>
        <v>0</v>
      </c>
      <c r="M202" s="174">
        <f t="shared" si="71"/>
        <v>0</v>
      </c>
      <c r="N202" s="174">
        <f t="shared" si="72"/>
        <v>0</v>
      </c>
      <c r="O202" s="174">
        <f t="shared" si="73"/>
        <v>0</v>
      </c>
      <c r="P202" s="174">
        <f t="shared" si="62"/>
        <v>0</v>
      </c>
      <c r="Q202" s="4"/>
      <c r="R202" s="4"/>
    </row>
    <row r="203" spans="1:18" ht="15">
      <c r="A203" s="13" t="s">
        <v>473</v>
      </c>
      <c r="B203" s="5" t="s">
        <v>328</v>
      </c>
      <c r="C203" s="143">
        <v>0</v>
      </c>
      <c r="D203" s="174">
        <f t="shared" si="64"/>
        <v>0</v>
      </c>
      <c r="E203" s="174">
        <f t="shared" si="65"/>
        <v>0</v>
      </c>
      <c r="F203" s="174">
        <f t="shared" si="74"/>
        <v>0</v>
      </c>
      <c r="G203" s="174">
        <f t="shared" si="66"/>
        <v>0</v>
      </c>
      <c r="H203" s="174">
        <f t="shared" si="67"/>
        <v>0</v>
      </c>
      <c r="I203" s="174">
        <f t="shared" si="68"/>
        <v>0</v>
      </c>
      <c r="J203" s="174">
        <f t="shared" si="69"/>
        <v>0</v>
      </c>
      <c r="K203" s="174">
        <f t="shared" si="75"/>
        <v>0</v>
      </c>
      <c r="L203" s="174">
        <f t="shared" si="70"/>
        <v>0</v>
      </c>
      <c r="M203" s="174">
        <f t="shared" si="71"/>
        <v>0</v>
      </c>
      <c r="N203" s="174">
        <f t="shared" si="72"/>
        <v>0</v>
      </c>
      <c r="O203" s="174">
        <f t="shared" si="73"/>
        <v>0</v>
      </c>
      <c r="P203" s="174">
        <f t="shared" si="62"/>
        <v>0</v>
      </c>
      <c r="Q203" s="4"/>
      <c r="R203" s="4"/>
    </row>
    <row r="204" spans="1:18" ht="15">
      <c r="A204" s="15" t="s">
        <v>492</v>
      </c>
      <c r="B204" s="7" t="s">
        <v>330</v>
      </c>
      <c r="C204" s="143">
        <f>H193</f>
        <v>0</v>
      </c>
      <c r="D204" s="174">
        <f t="shared" si="64"/>
        <v>0</v>
      </c>
      <c r="E204" s="174">
        <f t="shared" si="65"/>
        <v>0</v>
      </c>
      <c r="F204" s="174">
        <f t="shared" si="74"/>
        <v>0</v>
      </c>
      <c r="G204" s="174">
        <f t="shared" si="66"/>
        <v>0</v>
      </c>
      <c r="H204" s="174">
        <f t="shared" si="67"/>
        <v>0</v>
      </c>
      <c r="I204" s="174">
        <f t="shared" si="68"/>
        <v>0</v>
      </c>
      <c r="J204" s="174">
        <f t="shared" si="69"/>
        <v>0</v>
      </c>
      <c r="K204" s="174">
        <f t="shared" si="75"/>
        <v>0</v>
      </c>
      <c r="L204" s="174">
        <f t="shared" si="70"/>
        <v>0</v>
      </c>
      <c r="M204" s="174">
        <f t="shared" si="71"/>
        <v>0</v>
      </c>
      <c r="N204" s="174">
        <f t="shared" si="72"/>
        <v>0</v>
      </c>
      <c r="O204" s="174">
        <f t="shared" si="73"/>
        <v>0</v>
      </c>
      <c r="P204" s="174">
        <f t="shared" si="62"/>
        <v>0</v>
      </c>
      <c r="Q204" s="4"/>
      <c r="R204" s="4"/>
    </row>
    <row r="205" spans="1:18" ht="15">
      <c r="A205" s="13" t="s">
        <v>331</v>
      </c>
      <c r="B205" s="5" t="s">
        <v>332</v>
      </c>
      <c r="C205" s="143">
        <v>0</v>
      </c>
      <c r="D205" s="174">
        <v>0</v>
      </c>
      <c r="E205" s="174">
        <v>0</v>
      </c>
      <c r="F205" s="174">
        <v>0</v>
      </c>
      <c r="G205" s="174">
        <v>0</v>
      </c>
      <c r="H205" s="174">
        <v>0</v>
      </c>
      <c r="I205" s="174">
        <v>0</v>
      </c>
      <c r="J205" s="174">
        <v>0</v>
      </c>
      <c r="K205" s="174">
        <v>0</v>
      </c>
      <c r="L205" s="174">
        <f t="shared" si="70"/>
        <v>0</v>
      </c>
      <c r="M205" s="174">
        <f t="shared" si="71"/>
        <v>0</v>
      </c>
      <c r="N205" s="174">
        <f t="shared" si="72"/>
        <v>0</v>
      </c>
      <c r="O205" s="174">
        <f t="shared" si="73"/>
        <v>0</v>
      </c>
      <c r="P205" s="174">
        <f t="shared" si="62"/>
        <v>0</v>
      </c>
      <c r="Q205" s="4"/>
      <c r="R205" s="4"/>
    </row>
    <row r="206" spans="1:18" ht="15">
      <c r="A206" s="13" t="s">
        <v>333</v>
      </c>
      <c r="B206" s="5" t="s">
        <v>334</v>
      </c>
      <c r="C206" s="143">
        <v>0</v>
      </c>
      <c r="D206" s="174">
        <v>0</v>
      </c>
      <c r="E206" s="174">
        <v>0</v>
      </c>
      <c r="F206" s="174">
        <v>0</v>
      </c>
      <c r="G206" s="174">
        <v>0</v>
      </c>
      <c r="H206" s="174">
        <v>0</v>
      </c>
      <c r="I206" s="174">
        <v>0</v>
      </c>
      <c r="J206" s="174">
        <v>0</v>
      </c>
      <c r="K206" s="174">
        <v>0</v>
      </c>
      <c r="L206" s="174">
        <f t="shared" si="70"/>
        <v>0</v>
      </c>
      <c r="M206" s="174">
        <f t="shared" si="71"/>
        <v>0</v>
      </c>
      <c r="N206" s="174">
        <f t="shared" si="72"/>
        <v>0</v>
      </c>
      <c r="O206" s="174">
        <f t="shared" si="73"/>
        <v>0</v>
      </c>
      <c r="P206" s="174">
        <f t="shared" si="62"/>
        <v>0</v>
      </c>
      <c r="Q206" s="4"/>
      <c r="R206" s="4"/>
    </row>
    <row r="207" spans="1:18" ht="15">
      <c r="A207" s="38" t="s">
        <v>335</v>
      </c>
      <c r="B207" s="5" t="s">
        <v>336</v>
      </c>
      <c r="C207" s="143">
        <v>0</v>
      </c>
      <c r="D207" s="174">
        <f t="shared" si="64"/>
        <v>0</v>
      </c>
      <c r="E207" s="174">
        <f t="shared" si="65"/>
        <v>0</v>
      </c>
      <c r="F207" s="174">
        <f t="shared" si="74"/>
        <v>0</v>
      </c>
      <c r="G207" s="174">
        <f t="shared" si="66"/>
        <v>0</v>
      </c>
      <c r="H207" s="174">
        <f t="shared" si="67"/>
        <v>0</v>
      </c>
      <c r="I207" s="174">
        <f t="shared" si="68"/>
        <v>0</v>
      </c>
      <c r="J207" s="174">
        <f t="shared" si="69"/>
        <v>0</v>
      </c>
      <c r="K207" s="174">
        <f t="shared" si="75"/>
        <v>0</v>
      </c>
      <c r="L207" s="174">
        <f t="shared" si="70"/>
        <v>0</v>
      </c>
      <c r="M207" s="174">
        <f t="shared" si="71"/>
        <v>0</v>
      </c>
      <c r="N207" s="174">
        <f t="shared" si="72"/>
        <v>0</v>
      </c>
      <c r="O207" s="174">
        <f t="shared" si="73"/>
        <v>0</v>
      </c>
      <c r="P207" s="174">
        <f t="shared" si="62"/>
        <v>0</v>
      </c>
      <c r="Q207" s="4"/>
      <c r="R207" s="4"/>
    </row>
    <row r="208" spans="1:18" ht="15">
      <c r="A208" s="38" t="s">
        <v>474</v>
      </c>
      <c r="B208" s="5" t="s">
        <v>337</v>
      </c>
      <c r="C208" s="143">
        <v>0</v>
      </c>
      <c r="D208" s="174">
        <f t="shared" si="64"/>
        <v>0</v>
      </c>
      <c r="E208" s="174">
        <f t="shared" si="65"/>
        <v>0</v>
      </c>
      <c r="F208" s="174">
        <f t="shared" si="74"/>
        <v>0</v>
      </c>
      <c r="G208" s="174">
        <f t="shared" si="66"/>
        <v>0</v>
      </c>
      <c r="H208" s="174">
        <f t="shared" si="67"/>
        <v>0</v>
      </c>
      <c r="I208" s="174">
        <f t="shared" si="68"/>
        <v>0</v>
      </c>
      <c r="J208" s="174">
        <f t="shared" si="69"/>
        <v>0</v>
      </c>
      <c r="K208" s="174">
        <f t="shared" si="75"/>
        <v>0</v>
      </c>
      <c r="L208" s="174">
        <f t="shared" si="70"/>
        <v>0</v>
      </c>
      <c r="M208" s="174">
        <f t="shared" si="71"/>
        <v>0</v>
      </c>
      <c r="N208" s="174">
        <f t="shared" si="72"/>
        <v>0</v>
      </c>
      <c r="O208" s="174">
        <f t="shared" si="73"/>
        <v>0</v>
      </c>
      <c r="P208" s="174">
        <f t="shared" si="62"/>
        <v>0</v>
      </c>
      <c r="Q208" s="4"/>
      <c r="R208" s="4"/>
    </row>
    <row r="209" spans="1:18" ht="15">
      <c r="A209" s="14" t="s">
        <v>493</v>
      </c>
      <c r="B209" s="7" t="s">
        <v>338</v>
      </c>
      <c r="C209" s="143">
        <f>SUM(C205:C208)</f>
        <v>0</v>
      </c>
      <c r="D209" s="174">
        <f t="shared" si="64"/>
        <v>0</v>
      </c>
      <c r="E209" s="174">
        <f t="shared" si="65"/>
        <v>0</v>
      </c>
      <c r="F209" s="174">
        <f t="shared" si="74"/>
        <v>0</v>
      </c>
      <c r="G209" s="174">
        <f t="shared" si="66"/>
        <v>0</v>
      </c>
      <c r="H209" s="174">
        <f t="shared" si="67"/>
        <v>0</v>
      </c>
      <c r="I209" s="174">
        <f t="shared" si="68"/>
        <v>0</v>
      </c>
      <c r="J209" s="174">
        <f t="shared" si="69"/>
        <v>0</v>
      </c>
      <c r="K209" s="174">
        <f t="shared" si="75"/>
        <v>0</v>
      </c>
      <c r="L209" s="174">
        <f t="shared" si="70"/>
        <v>0</v>
      </c>
      <c r="M209" s="174">
        <f t="shared" si="71"/>
        <v>0</v>
      </c>
      <c r="N209" s="174">
        <f t="shared" si="72"/>
        <v>0</v>
      </c>
      <c r="O209" s="174">
        <f t="shared" si="73"/>
        <v>0</v>
      </c>
      <c r="P209" s="174">
        <f t="shared" si="62"/>
        <v>0</v>
      </c>
      <c r="Q209" s="4"/>
      <c r="R209" s="4"/>
    </row>
    <row r="210" spans="1:18" ht="15">
      <c r="A210" s="15" t="s">
        <v>339</v>
      </c>
      <c r="B210" s="7" t="s">
        <v>340</v>
      </c>
      <c r="C210" s="143">
        <v>0</v>
      </c>
      <c r="D210" s="174">
        <f t="shared" si="64"/>
        <v>0</v>
      </c>
      <c r="E210" s="174">
        <f t="shared" si="65"/>
        <v>0</v>
      </c>
      <c r="F210" s="174">
        <f t="shared" si="74"/>
        <v>0</v>
      </c>
      <c r="G210" s="174">
        <f t="shared" si="66"/>
        <v>0</v>
      </c>
      <c r="H210" s="174">
        <f t="shared" si="67"/>
        <v>0</v>
      </c>
      <c r="I210" s="174">
        <f t="shared" si="68"/>
        <v>0</v>
      </c>
      <c r="J210" s="174">
        <f t="shared" si="69"/>
        <v>0</v>
      </c>
      <c r="K210" s="174">
        <f t="shared" si="75"/>
        <v>0</v>
      </c>
      <c r="L210" s="174">
        <f t="shared" si="70"/>
        <v>0</v>
      </c>
      <c r="M210" s="174">
        <f t="shared" si="71"/>
        <v>0</v>
      </c>
      <c r="N210" s="174">
        <f t="shared" si="72"/>
        <v>0</v>
      </c>
      <c r="O210" s="174">
        <f t="shared" si="73"/>
        <v>0</v>
      </c>
      <c r="P210" s="174">
        <f t="shared" si="62"/>
        <v>0</v>
      </c>
      <c r="Q210" s="4"/>
      <c r="R210" s="4"/>
    </row>
    <row r="211" spans="1:18" ht="15.75">
      <c r="A211" s="41" t="s">
        <v>494</v>
      </c>
      <c r="B211" s="42" t="s">
        <v>341</v>
      </c>
      <c r="C211" s="191">
        <f>C188+C193+C198+C204+C209</f>
        <v>11872</v>
      </c>
      <c r="D211" s="181">
        <f>D188+D193+D198+D204+D209</f>
        <v>989.3333333333334</v>
      </c>
      <c r="E211" s="181">
        <f aca="true" t="shared" si="76" ref="E211:O211">E188+E193+E198+E204+E209</f>
        <v>989.3333333333334</v>
      </c>
      <c r="F211" s="181">
        <f t="shared" si="76"/>
        <v>989.3333333333334</v>
      </c>
      <c r="G211" s="181">
        <f t="shared" si="76"/>
        <v>989.3333333333334</v>
      </c>
      <c r="H211" s="181">
        <f t="shared" si="76"/>
        <v>989.3333333333334</v>
      </c>
      <c r="I211" s="181">
        <f t="shared" si="76"/>
        <v>989.3333333333334</v>
      </c>
      <c r="J211" s="181">
        <f t="shared" si="76"/>
        <v>989.3333333333334</v>
      </c>
      <c r="K211" s="181">
        <f t="shared" si="76"/>
        <v>989.3333333333334</v>
      </c>
      <c r="L211" s="181">
        <f t="shared" si="76"/>
        <v>989.3333333333334</v>
      </c>
      <c r="M211" s="181">
        <f t="shared" si="76"/>
        <v>989.3333333333334</v>
      </c>
      <c r="N211" s="181">
        <f t="shared" si="76"/>
        <v>989.3333333333334</v>
      </c>
      <c r="O211" s="181">
        <f t="shared" si="76"/>
        <v>989.3333333333334</v>
      </c>
      <c r="P211" s="181">
        <f t="shared" si="62"/>
        <v>11872.000000000002</v>
      </c>
      <c r="Q211" s="4"/>
      <c r="R211" s="4"/>
    </row>
    <row r="212" spans="1:18" ht="15.75">
      <c r="A212" s="46" t="s">
        <v>476</v>
      </c>
      <c r="B212" s="47"/>
      <c r="C212" s="185">
        <f>C184+C211</f>
        <v>190551</v>
      </c>
      <c r="D212" s="185">
        <f>D184+D211</f>
        <v>18639.756666666664</v>
      </c>
      <c r="E212" s="185">
        <f aca="true" t="shared" si="77" ref="E212:O212">E184+E211</f>
        <v>13914.476666666667</v>
      </c>
      <c r="F212" s="185">
        <f t="shared" si="77"/>
        <v>22014.476666666662</v>
      </c>
      <c r="G212" s="185">
        <f t="shared" si="77"/>
        <v>14174.476666666667</v>
      </c>
      <c r="H212" s="185">
        <f t="shared" si="77"/>
        <v>14914.476666666667</v>
      </c>
      <c r="I212" s="185">
        <f t="shared" si="77"/>
        <v>14014.476666666667</v>
      </c>
      <c r="J212" s="185">
        <f t="shared" si="77"/>
        <v>13914.476666666667</v>
      </c>
      <c r="K212" s="185">
        <f t="shared" si="77"/>
        <v>13914.476666666667</v>
      </c>
      <c r="L212" s="185">
        <f t="shared" si="77"/>
        <v>22014.476666666662</v>
      </c>
      <c r="M212" s="185">
        <f t="shared" si="77"/>
        <v>15189.476666666667</v>
      </c>
      <c r="N212" s="185">
        <f t="shared" si="77"/>
        <v>13914.476666666667</v>
      </c>
      <c r="O212" s="185">
        <f t="shared" si="77"/>
        <v>13931.476666666667</v>
      </c>
      <c r="P212" s="185">
        <f t="shared" si="62"/>
        <v>190550.99999999997</v>
      </c>
      <c r="Q212" s="4"/>
      <c r="R212" s="4"/>
    </row>
    <row r="213" spans="2:18" ht="15">
      <c r="B213" s="4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4"/>
      <c r="R213" s="4"/>
    </row>
    <row r="214" spans="2:18" ht="15">
      <c r="B214" s="4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4"/>
      <c r="R214" s="4"/>
    </row>
    <row r="215" spans="2:18" ht="15">
      <c r="B215" s="4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4"/>
      <c r="R215" s="4"/>
    </row>
    <row r="216" spans="2:18" ht="15">
      <c r="B216" s="4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4"/>
      <c r="R216" s="4"/>
    </row>
    <row r="217" spans="2:18" ht="15">
      <c r="B217" s="4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4"/>
      <c r="R217" s="4"/>
    </row>
    <row r="218" spans="2:18" ht="15">
      <c r="B218" s="4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4"/>
      <c r="R218" s="4"/>
    </row>
    <row r="219" spans="2:18" ht="15">
      <c r="B219" s="4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4"/>
      <c r="R219" s="4"/>
    </row>
    <row r="220" spans="2:18" ht="15">
      <c r="B220" s="4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4"/>
      <c r="R220" s="4"/>
    </row>
    <row r="221" spans="2:18" ht="15">
      <c r="B221" s="4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4"/>
      <c r="R221" s="4"/>
    </row>
    <row r="222" spans="2:18" ht="15">
      <c r="B222" s="4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4"/>
      <c r="R222" s="4"/>
    </row>
    <row r="223" spans="2:18" ht="15">
      <c r="B223" s="4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4"/>
      <c r="R223" s="4"/>
    </row>
    <row r="224" spans="2:18" ht="15">
      <c r="B224" s="4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4"/>
      <c r="R224" s="4"/>
    </row>
    <row r="225" spans="2:18" ht="15">
      <c r="B225" s="4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4"/>
      <c r="R225" s="4"/>
    </row>
  </sheetData>
  <sheetProtection/>
  <mergeCells count="2">
    <mergeCell ref="A1:P1"/>
    <mergeCell ref="A2:P2"/>
  </mergeCells>
  <printOptions/>
  <pageMargins left="0.7086614173228347" right="0.7086614173228347" top="0.28" bottom="0.63" header="0.2" footer="0.17"/>
  <pageSetup fitToHeight="2" fitToWidth="1" horizontalDpi="300" verticalDpi="300" orientation="landscape" paperSize="8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226"/>
  <sheetViews>
    <sheetView zoomScale="75" zoomScaleNormal="75" zoomScalePageLayoutView="0" workbookViewId="0" topLeftCell="A187">
      <selection activeCell="J4" sqref="J4"/>
    </sheetView>
  </sheetViews>
  <sheetFormatPr defaultColWidth="9.140625" defaultRowHeight="15"/>
  <cols>
    <col min="1" max="1" width="91.140625" style="0" customWidth="1"/>
    <col min="4" max="4" width="10.28125" style="0" bestFit="1" customWidth="1"/>
    <col min="5" max="5" width="9.7109375" style="0" customWidth="1"/>
    <col min="6" max="6" width="10.28125" style="0" customWidth="1"/>
    <col min="7" max="7" width="10.00390625" style="0" customWidth="1"/>
    <col min="8" max="8" width="9.7109375" style="0" customWidth="1"/>
    <col min="11" max="11" width="11.8515625" style="0" customWidth="1"/>
    <col min="12" max="12" width="12.7109375" style="0" customWidth="1"/>
    <col min="13" max="13" width="9.28125" style="0" customWidth="1"/>
    <col min="14" max="14" width="11.421875" style="0" customWidth="1"/>
    <col min="15" max="15" width="12.28125" style="0" customWidth="1"/>
    <col min="16" max="16" width="17.57421875" style="0" customWidth="1"/>
  </cols>
  <sheetData>
    <row r="1" s="109" customFormat="1" ht="15">
      <c r="A1" s="163"/>
    </row>
    <row r="2" spans="1:16" ht="28.5" customHeight="1">
      <c r="A2" s="192" t="s">
        <v>737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26.25" customHeight="1">
      <c r="A3" s="195" t="s">
        <v>686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5" ht="15">
      <c r="A5" s="4" t="s">
        <v>644</v>
      </c>
    </row>
    <row r="6" spans="1:18" ht="25.5">
      <c r="A6" s="2" t="s">
        <v>34</v>
      </c>
      <c r="B6" s="3" t="s">
        <v>35</v>
      </c>
      <c r="C6" s="3"/>
      <c r="D6" s="130" t="s">
        <v>656</v>
      </c>
      <c r="E6" s="130" t="s">
        <v>657</v>
      </c>
      <c r="F6" s="130" t="s">
        <v>658</v>
      </c>
      <c r="G6" s="130" t="s">
        <v>659</v>
      </c>
      <c r="H6" s="130" t="s">
        <v>660</v>
      </c>
      <c r="I6" s="130" t="s">
        <v>661</v>
      </c>
      <c r="J6" s="130" t="s">
        <v>662</v>
      </c>
      <c r="K6" s="130" t="s">
        <v>663</v>
      </c>
      <c r="L6" s="130" t="s">
        <v>664</v>
      </c>
      <c r="M6" s="130" t="s">
        <v>665</v>
      </c>
      <c r="N6" s="130" t="s">
        <v>666</v>
      </c>
      <c r="O6" s="130" t="s">
        <v>667</v>
      </c>
      <c r="P6" s="131" t="s">
        <v>643</v>
      </c>
      <c r="Q6" s="4"/>
      <c r="R6" s="4"/>
    </row>
    <row r="7" spans="1:18" ht="15">
      <c r="A7" s="29" t="s">
        <v>36</v>
      </c>
      <c r="B7" s="30" t="s">
        <v>37</v>
      </c>
      <c r="C7" s="43">
        <v>23591</v>
      </c>
      <c r="D7" s="122">
        <f>C7/12</f>
        <v>1965.9166666666667</v>
      </c>
      <c r="E7" s="122">
        <v>1965.9166666666667</v>
      </c>
      <c r="F7" s="122">
        <v>1965.9166666666667</v>
      </c>
      <c r="G7" s="122">
        <v>1965.9166666666667</v>
      </c>
      <c r="H7" s="122">
        <v>1965.9166666666667</v>
      </c>
      <c r="I7" s="122">
        <v>1965.9166666666667</v>
      </c>
      <c r="J7" s="122">
        <v>1965.9166666666667</v>
      </c>
      <c r="K7" s="122">
        <v>1965.9166666666667</v>
      </c>
      <c r="L7" s="122">
        <v>1965.9166666666667</v>
      </c>
      <c r="M7" s="122">
        <v>1965.9166666666667</v>
      </c>
      <c r="N7" s="122">
        <v>1965.9166666666667</v>
      </c>
      <c r="O7" s="122">
        <v>1965.9166666666667</v>
      </c>
      <c r="P7" s="122">
        <f>SUM(D7:O7)</f>
        <v>23591.000000000004</v>
      </c>
      <c r="Q7" s="4"/>
      <c r="R7" s="4"/>
    </row>
    <row r="8" spans="1:18" ht="15">
      <c r="A8" s="29" t="s">
        <v>38</v>
      </c>
      <c r="B8" s="31" t="s">
        <v>39</v>
      </c>
      <c r="C8" s="43">
        <v>432</v>
      </c>
      <c r="D8" s="122">
        <f aca="true" t="shared" si="0" ref="D8:D19">C8/12</f>
        <v>36</v>
      </c>
      <c r="E8" s="122">
        <v>36</v>
      </c>
      <c r="F8" s="122">
        <v>36</v>
      </c>
      <c r="G8" s="122">
        <v>36</v>
      </c>
      <c r="H8" s="122">
        <v>36</v>
      </c>
      <c r="I8" s="122">
        <v>36</v>
      </c>
      <c r="J8" s="122">
        <v>36</v>
      </c>
      <c r="K8" s="122">
        <v>36</v>
      </c>
      <c r="L8" s="122">
        <v>36</v>
      </c>
      <c r="M8" s="122">
        <v>36</v>
      </c>
      <c r="N8" s="122">
        <v>36</v>
      </c>
      <c r="O8" s="122">
        <v>36</v>
      </c>
      <c r="P8" s="122">
        <f aca="true" t="shared" si="1" ref="P8:P71">SUM(D8:O8)</f>
        <v>432</v>
      </c>
      <c r="Q8" s="4"/>
      <c r="R8" s="4"/>
    </row>
    <row r="9" spans="1:18" ht="15">
      <c r="A9" s="29" t="s">
        <v>40</v>
      </c>
      <c r="B9" s="31" t="s">
        <v>41</v>
      </c>
      <c r="C9" s="43">
        <v>0</v>
      </c>
      <c r="D9" s="122">
        <f t="shared" si="0"/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f t="shared" si="1"/>
        <v>0</v>
      </c>
      <c r="Q9" s="4"/>
      <c r="R9" s="4"/>
    </row>
    <row r="10" spans="1:18" ht="15">
      <c r="A10" s="32" t="s">
        <v>42</v>
      </c>
      <c r="B10" s="31" t="s">
        <v>43</v>
      </c>
      <c r="C10" s="43">
        <v>0</v>
      </c>
      <c r="D10" s="122">
        <f t="shared" si="0"/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f t="shared" si="1"/>
        <v>0</v>
      </c>
      <c r="Q10" s="4"/>
      <c r="R10" s="4"/>
    </row>
    <row r="11" spans="1:18" ht="15">
      <c r="A11" s="32" t="s">
        <v>44</v>
      </c>
      <c r="B11" s="31" t="s">
        <v>45</v>
      </c>
      <c r="C11" s="43">
        <v>0</v>
      </c>
      <c r="D11" s="122">
        <f t="shared" si="0"/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f t="shared" si="1"/>
        <v>0</v>
      </c>
      <c r="Q11" s="4"/>
      <c r="R11" s="4"/>
    </row>
    <row r="12" spans="1:18" ht="15">
      <c r="A12" s="32" t="s">
        <v>46</v>
      </c>
      <c r="B12" s="31" t="s">
        <v>47</v>
      </c>
      <c r="C12" s="43">
        <v>0</v>
      </c>
      <c r="D12" s="122">
        <f t="shared" si="0"/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f t="shared" si="1"/>
        <v>0</v>
      </c>
      <c r="Q12" s="4"/>
      <c r="R12" s="4"/>
    </row>
    <row r="13" spans="1:18" ht="15">
      <c r="A13" s="32" t="s">
        <v>48</v>
      </c>
      <c r="B13" s="31" t="s">
        <v>49</v>
      </c>
      <c r="C13" s="43">
        <v>1575</v>
      </c>
      <c r="D13" s="122">
        <f t="shared" si="0"/>
        <v>131.25</v>
      </c>
      <c r="E13" s="122">
        <v>131.25</v>
      </c>
      <c r="F13" s="122">
        <v>131.25</v>
      </c>
      <c r="G13" s="122">
        <v>131.25</v>
      </c>
      <c r="H13" s="122">
        <v>131.25</v>
      </c>
      <c r="I13" s="122">
        <v>131.25</v>
      </c>
      <c r="J13" s="122">
        <v>131.25</v>
      </c>
      <c r="K13" s="122">
        <v>131.25</v>
      </c>
      <c r="L13" s="122">
        <v>131.25</v>
      </c>
      <c r="M13" s="122">
        <v>131.25</v>
      </c>
      <c r="N13" s="122">
        <v>131.25</v>
      </c>
      <c r="O13" s="122">
        <v>131.25</v>
      </c>
      <c r="P13" s="122">
        <f t="shared" si="1"/>
        <v>1575</v>
      </c>
      <c r="Q13" s="4"/>
      <c r="R13" s="4"/>
    </row>
    <row r="14" spans="1:18" ht="15">
      <c r="A14" s="32" t="s">
        <v>50</v>
      </c>
      <c r="B14" s="31" t="s">
        <v>51</v>
      </c>
      <c r="C14" s="43">
        <v>0</v>
      </c>
      <c r="D14" s="122">
        <f t="shared" si="0"/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f t="shared" si="1"/>
        <v>0</v>
      </c>
      <c r="Q14" s="4"/>
      <c r="R14" s="4"/>
    </row>
    <row r="15" spans="1:18" ht="15">
      <c r="A15" s="5" t="s">
        <v>52</v>
      </c>
      <c r="B15" s="31" t="s">
        <v>53</v>
      </c>
      <c r="C15" s="43">
        <v>500</v>
      </c>
      <c r="D15" s="122">
        <f t="shared" si="0"/>
        <v>41.666666666666664</v>
      </c>
      <c r="E15" s="122">
        <v>41.666666666666664</v>
      </c>
      <c r="F15" s="122">
        <v>41.666666666666664</v>
      </c>
      <c r="G15" s="122">
        <v>41.666666666666664</v>
      </c>
      <c r="H15" s="122">
        <v>41.666666666666664</v>
      </c>
      <c r="I15" s="122">
        <v>41.666666666666664</v>
      </c>
      <c r="J15" s="122">
        <v>41.666666666666664</v>
      </c>
      <c r="K15" s="122">
        <v>41.666666666666664</v>
      </c>
      <c r="L15" s="122">
        <v>41.666666666666664</v>
      </c>
      <c r="M15" s="122">
        <v>41.666666666666664</v>
      </c>
      <c r="N15" s="122">
        <v>41.666666666666664</v>
      </c>
      <c r="O15" s="122">
        <v>41.666666666666664</v>
      </c>
      <c r="P15" s="122">
        <f t="shared" si="1"/>
        <v>500.00000000000006</v>
      </c>
      <c r="Q15" s="4"/>
      <c r="R15" s="4"/>
    </row>
    <row r="16" spans="1:18" ht="15">
      <c r="A16" s="5" t="s">
        <v>54</v>
      </c>
      <c r="B16" s="31" t="s">
        <v>55</v>
      </c>
      <c r="C16" s="43">
        <v>650</v>
      </c>
      <c r="D16" s="122">
        <f t="shared" si="0"/>
        <v>54.166666666666664</v>
      </c>
      <c r="E16" s="122">
        <v>54.166666666666664</v>
      </c>
      <c r="F16" s="122">
        <v>54.166666666666664</v>
      </c>
      <c r="G16" s="122">
        <v>54.166666666666664</v>
      </c>
      <c r="H16" s="122">
        <v>54.166666666666664</v>
      </c>
      <c r="I16" s="122">
        <v>54.166666666666664</v>
      </c>
      <c r="J16" s="122">
        <v>54.166666666666664</v>
      </c>
      <c r="K16" s="122">
        <v>54.166666666666664</v>
      </c>
      <c r="L16" s="122">
        <v>54.166666666666664</v>
      </c>
      <c r="M16" s="122">
        <v>54.166666666666664</v>
      </c>
      <c r="N16" s="122">
        <v>54.166666666666664</v>
      </c>
      <c r="O16" s="122">
        <v>54.166666666666664</v>
      </c>
      <c r="P16" s="122">
        <f t="shared" si="1"/>
        <v>650</v>
      </c>
      <c r="Q16" s="4"/>
      <c r="R16" s="4"/>
    </row>
    <row r="17" spans="1:18" ht="15">
      <c r="A17" s="5" t="s">
        <v>56</v>
      </c>
      <c r="B17" s="31" t="s">
        <v>57</v>
      </c>
      <c r="C17" s="43">
        <v>0</v>
      </c>
      <c r="D17" s="122">
        <f t="shared" si="0"/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f t="shared" si="1"/>
        <v>0</v>
      </c>
      <c r="Q17" s="4"/>
      <c r="R17" s="4"/>
    </row>
    <row r="18" spans="1:18" ht="15">
      <c r="A18" s="5" t="s">
        <v>58</v>
      </c>
      <c r="B18" s="31" t="s">
        <v>59</v>
      </c>
      <c r="C18" s="43">
        <v>0</v>
      </c>
      <c r="D18" s="122">
        <f t="shared" si="0"/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f t="shared" si="1"/>
        <v>0</v>
      </c>
      <c r="Q18" s="4"/>
      <c r="R18" s="4"/>
    </row>
    <row r="19" spans="1:18" ht="15">
      <c r="A19" s="5" t="s">
        <v>405</v>
      </c>
      <c r="B19" s="31" t="s">
        <v>60</v>
      </c>
      <c r="C19" s="43">
        <v>610</v>
      </c>
      <c r="D19" s="122">
        <f t="shared" si="0"/>
        <v>50.833333333333336</v>
      </c>
      <c r="E19" s="122">
        <v>50.833333333333336</v>
      </c>
      <c r="F19" s="122">
        <v>50.833333333333336</v>
      </c>
      <c r="G19" s="122">
        <v>50.833333333333336</v>
      </c>
      <c r="H19" s="122">
        <v>50.833333333333336</v>
      </c>
      <c r="I19" s="122">
        <v>50.833333333333336</v>
      </c>
      <c r="J19" s="122">
        <v>50.833333333333336</v>
      </c>
      <c r="K19" s="122">
        <v>50.833333333333336</v>
      </c>
      <c r="L19" s="122">
        <v>50.833333333333336</v>
      </c>
      <c r="M19" s="122">
        <v>50.833333333333336</v>
      </c>
      <c r="N19" s="122">
        <v>50.833333333333336</v>
      </c>
      <c r="O19" s="122">
        <v>50.833333333333336</v>
      </c>
      <c r="P19" s="122">
        <f t="shared" si="1"/>
        <v>610</v>
      </c>
      <c r="Q19" s="4"/>
      <c r="R19" s="4"/>
    </row>
    <row r="20" spans="1:18" ht="15">
      <c r="A20" s="33" t="s">
        <v>342</v>
      </c>
      <c r="B20" s="34" t="s">
        <v>61</v>
      </c>
      <c r="C20" s="118">
        <f>SUM(C7:C19)</f>
        <v>27358</v>
      </c>
      <c r="D20" s="122">
        <f>SUM(D7:D19)</f>
        <v>2279.8333333333335</v>
      </c>
      <c r="E20" s="122">
        <f>SUM(E7:E19)</f>
        <v>2279.8333333333335</v>
      </c>
      <c r="F20" s="122">
        <f>SUM(F7:F19)</f>
        <v>2279.8333333333335</v>
      </c>
      <c r="G20" s="122">
        <f>SUM(G7:G19)</f>
        <v>2279.8333333333335</v>
      </c>
      <c r="H20" s="122">
        <f aca="true" t="shared" si="2" ref="H20:O20">SUM(H7:H19)</f>
        <v>2279.8333333333335</v>
      </c>
      <c r="I20" s="122">
        <f t="shared" si="2"/>
        <v>2279.8333333333335</v>
      </c>
      <c r="J20" s="122">
        <f t="shared" si="2"/>
        <v>2279.8333333333335</v>
      </c>
      <c r="K20" s="122">
        <f t="shared" si="2"/>
        <v>2279.8333333333335</v>
      </c>
      <c r="L20" s="122">
        <f t="shared" si="2"/>
        <v>2279.8333333333335</v>
      </c>
      <c r="M20" s="122">
        <f t="shared" si="2"/>
        <v>2279.8333333333335</v>
      </c>
      <c r="N20" s="122">
        <f t="shared" si="2"/>
        <v>2279.8333333333335</v>
      </c>
      <c r="O20" s="122">
        <f t="shared" si="2"/>
        <v>2279.8333333333335</v>
      </c>
      <c r="P20" s="122">
        <f t="shared" si="1"/>
        <v>27357.999999999996</v>
      </c>
      <c r="Q20" s="4"/>
      <c r="R20" s="4"/>
    </row>
    <row r="21" spans="1:18" ht="15">
      <c r="A21" s="5" t="s">
        <v>62</v>
      </c>
      <c r="B21" s="31" t="s">
        <v>63</v>
      </c>
      <c r="C21" s="43">
        <v>0</v>
      </c>
      <c r="D21" s="122">
        <f>C21/12</f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122">
        <f t="shared" si="1"/>
        <v>0</v>
      </c>
      <c r="Q21" s="4"/>
      <c r="R21" s="4"/>
    </row>
    <row r="22" spans="1:18" ht="15">
      <c r="A22" s="5" t="s">
        <v>64</v>
      </c>
      <c r="B22" s="31" t="s">
        <v>65</v>
      </c>
      <c r="C22" s="43">
        <v>0</v>
      </c>
      <c r="D22" s="122">
        <f>C22/12</f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122">
        <f t="shared" si="1"/>
        <v>0</v>
      </c>
      <c r="Q22" s="4"/>
      <c r="R22" s="4"/>
    </row>
    <row r="23" spans="1:18" ht="15">
      <c r="A23" s="6" t="s">
        <v>66</v>
      </c>
      <c r="B23" s="31" t="s">
        <v>67</v>
      </c>
      <c r="C23" s="43">
        <v>180</v>
      </c>
      <c r="D23" s="122">
        <f>C23/12</f>
        <v>15</v>
      </c>
      <c r="E23" s="122">
        <v>15</v>
      </c>
      <c r="F23" s="122">
        <v>15</v>
      </c>
      <c r="G23" s="122">
        <v>15</v>
      </c>
      <c r="H23" s="122">
        <v>15</v>
      </c>
      <c r="I23" s="122">
        <v>15</v>
      </c>
      <c r="J23" s="122">
        <v>15</v>
      </c>
      <c r="K23" s="122">
        <v>15</v>
      </c>
      <c r="L23" s="122">
        <v>15</v>
      </c>
      <c r="M23" s="122">
        <v>15</v>
      </c>
      <c r="N23" s="122">
        <v>15</v>
      </c>
      <c r="O23" s="122">
        <v>15</v>
      </c>
      <c r="P23" s="122">
        <f t="shared" si="1"/>
        <v>180</v>
      </c>
      <c r="Q23" s="4"/>
      <c r="R23" s="4"/>
    </row>
    <row r="24" spans="1:18" ht="15">
      <c r="A24" s="7" t="s">
        <v>343</v>
      </c>
      <c r="B24" s="34" t="s">
        <v>68</v>
      </c>
      <c r="C24" s="118">
        <f>SUM(C21:C23)</f>
        <v>180</v>
      </c>
      <c r="D24" s="122">
        <f>SUM(D21:D23)</f>
        <v>15</v>
      </c>
      <c r="E24" s="122">
        <v>15</v>
      </c>
      <c r="F24" s="122">
        <v>15</v>
      </c>
      <c r="G24" s="122">
        <v>15</v>
      </c>
      <c r="H24" s="122">
        <v>15</v>
      </c>
      <c r="I24" s="122">
        <v>15</v>
      </c>
      <c r="J24" s="122">
        <v>15</v>
      </c>
      <c r="K24" s="122">
        <v>15</v>
      </c>
      <c r="L24" s="122">
        <v>15</v>
      </c>
      <c r="M24" s="122">
        <v>15</v>
      </c>
      <c r="N24" s="122">
        <v>15</v>
      </c>
      <c r="O24" s="122">
        <v>15</v>
      </c>
      <c r="P24" s="122">
        <f t="shared" si="1"/>
        <v>180</v>
      </c>
      <c r="Q24" s="4"/>
      <c r="R24" s="4"/>
    </row>
    <row r="25" spans="1:18" ht="15">
      <c r="A25" s="54" t="s">
        <v>435</v>
      </c>
      <c r="B25" s="55" t="s">
        <v>69</v>
      </c>
      <c r="C25" s="118">
        <f>C20+C24</f>
        <v>27538</v>
      </c>
      <c r="D25" s="124">
        <f>D20+D24</f>
        <v>2294.8333333333335</v>
      </c>
      <c r="E25" s="124">
        <f>E20+E24</f>
        <v>2294.8333333333335</v>
      </c>
      <c r="F25" s="124">
        <f aca="true" t="shared" si="3" ref="F25:O25">F20+F24</f>
        <v>2294.8333333333335</v>
      </c>
      <c r="G25" s="124">
        <f t="shared" si="3"/>
        <v>2294.8333333333335</v>
      </c>
      <c r="H25" s="124">
        <f t="shared" si="3"/>
        <v>2294.8333333333335</v>
      </c>
      <c r="I25" s="124">
        <f t="shared" si="3"/>
        <v>2294.8333333333335</v>
      </c>
      <c r="J25" s="124">
        <f t="shared" si="3"/>
        <v>2294.8333333333335</v>
      </c>
      <c r="K25" s="124">
        <f t="shared" si="3"/>
        <v>2294.8333333333335</v>
      </c>
      <c r="L25" s="124">
        <f t="shared" si="3"/>
        <v>2294.8333333333335</v>
      </c>
      <c r="M25" s="124">
        <f t="shared" si="3"/>
        <v>2294.8333333333335</v>
      </c>
      <c r="N25" s="124">
        <f t="shared" si="3"/>
        <v>2294.8333333333335</v>
      </c>
      <c r="O25" s="124">
        <f t="shared" si="3"/>
        <v>2294.8333333333335</v>
      </c>
      <c r="P25" s="122">
        <f t="shared" si="1"/>
        <v>27537.999999999996</v>
      </c>
      <c r="Q25" s="4"/>
      <c r="R25" s="4"/>
    </row>
    <row r="26" spans="1:18" ht="15">
      <c r="A26" s="40" t="s">
        <v>406</v>
      </c>
      <c r="B26" s="55" t="s">
        <v>70</v>
      </c>
      <c r="C26" s="118">
        <v>7050</v>
      </c>
      <c r="D26" s="122">
        <f>C26/12</f>
        <v>587.5</v>
      </c>
      <c r="E26" s="122">
        <v>587.5</v>
      </c>
      <c r="F26" s="122">
        <v>587.5</v>
      </c>
      <c r="G26" s="122">
        <v>587.5</v>
      </c>
      <c r="H26" s="122">
        <v>587.5</v>
      </c>
      <c r="I26" s="122">
        <v>587.5</v>
      </c>
      <c r="J26" s="122">
        <v>587.5</v>
      </c>
      <c r="K26" s="122">
        <v>587.5</v>
      </c>
      <c r="L26" s="122">
        <v>587.5</v>
      </c>
      <c r="M26" s="122">
        <v>587.5</v>
      </c>
      <c r="N26" s="122">
        <v>587.5</v>
      </c>
      <c r="O26" s="122">
        <v>587.5</v>
      </c>
      <c r="P26" s="122">
        <f t="shared" si="1"/>
        <v>7050</v>
      </c>
      <c r="Q26" s="4"/>
      <c r="R26" s="4"/>
    </row>
    <row r="27" spans="1:18" ht="15">
      <c r="A27" s="5" t="s">
        <v>71</v>
      </c>
      <c r="B27" s="31" t="s">
        <v>72</v>
      </c>
      <c r="C27" s="43">
        <v>780</v>
      </c>
      <c r="D27" s="122">
        <f>C27/12</f>
        <v>65</v>
      </c>
      <c r="E27" s="122">
        <v>65</v>
      </c>
      <c r="F27" s="122">
        <v>65</v>
      </c>
      <c r="G27" s="122">
        <v>65</v>
      </c>
      <c r="H27" s="122">
        <v>65</v>
      </c>
      <c r="I27" s="122">
        <v>65</v>
      </c>
      <c r="J27" s="122">
        <v>65</v>
      </c>
      <c r="K27" s="122">
        <v>65</v>
      </c>
      <c r="L27" s="122">
        <v>65</v>
      </c>
      <c r="M27" s="122">
        <v>65</v>
      </c>
      <c r="N27" s="122">
        <v>65</v>
      </c>
      <c r="O27" s="122">
        <v>65</v>
      </c>
      <c r="P27" s="122">
        <f t="shared" si="1"/>
        <v>780</v>
      </c>
      <c r="Q27" s="4"/>
      <c r="R27" s="4"/>
    </row>
    <row r="28" spans="1:18" ht="15">
      <c r="A28" s="5" t="s">
        <v>73</v>
      </c>
      <c r="B28" s="31" t="s">
        <v>74</v>
      </c>
      <c r="C28" s="43">
        <v>2320</v>
      </c>
      <c r="D28" s="122">
        <f>C28/12</f>
        <v>193.33333333333334</v>
      </c>
      <c r="E28" s="122">
        <v>193.33333333333334</v>
      </c>
      <c r="F28" s="122">
        <v>193.33333333333334</v>
      </c>
      <c r="G28" s="122">
        <v>193.33333333333334</v>
      </c>
      <c r="H28" s="122">
        <v>193.33333333333334</v>
      </c>
      <c r="I28" s="122">
        <v>193.33333333333334</v>
      </c>
      <c r="J28" s="122">
        <v>193.33333333333334</v>
      </c>
      <c r="K28" s="122">
        <v>193.33333333333334</v>
      </c>
      <c r="L28" s="122">
        <v>193.33333333333334</v>
      </c>
      <c r="M28" s="122">
        <v>193.33333333333334</v>
      </c>
      <c r="N28" s="122">
        <v>193.33333333333334</v>
      </c>
      <c r="O28" s="122">
        <v>193.33333333333334</v>
      </c>
      <c r="P28" s="122">
        <f t="shared" si="1"/>
        <v>2320</v>
      </c>
      <c r="Q28" s="4"/>
      <c r="R28" s="4"/>
    </row>
    <row r="29" spans="1:18" ht="15">
      <c r="A29" s="5" t="s">
        <v>75</v>
      </c>
      <c r="B29" s="31" t="s">
        <v>76</v>
      </c>
      <c r="C29" s="43">
        <v>0</v>
      </c>
      <c r="D29" s="122">
        <f>C29/12</f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122">
        <f t="shared" si="1"/>
        <v>0</v>
      </c>
      <c r="Q29" s="4"/>
      <c r="R29" s="4"/>
    </row>
    <row r="30" spans="1:18" ht="15">
      <c r="A30" s="7" t="s">
        <v>344</v>
      </c>
      <c r="B30" s="34" t="s">
        <v>77</v>
      </c>
      <c r="C30" s="118">
        <f>SUM(C27:C29)</f>
        <v>3100</v>
      </c>
      <c r="D30" s="122">
        <f>SUM(D27:D29)</f>
        <v>258.33333333333337</v>
      </c>
      <c r="E30" s="122">
        <f>SUM(E27:E29)</f>
        <v>258.33333333333337</v>
      </c>
      <c r="F30" s="122">
        <f>SUM(F27:F29)</f>
        <v>258.33333333333337</v>
      </c>
      <c r="G30" s="122">
        <f aca="true" t="shared" si="4" ref="G30:O30">SUM(G27:G29)</f>
        <v>258.33333333333337</v>
      </c>
      <c r="H30" s="122">
        <f t="shared" si="4"/>
        <v>258.33333333333337</v>
      </c>
      <c r="I30" s="122">
        <f t="shared" si="4"/>
        <v>258.33333333333337</v>
      </c>
      <c r="J30" s="122">
        <f t="shared" si="4"/>
        <v>258.33333333333337</v>
      </c>
      <c r="K30" s="122">
        <f t="shared" si="4"/>
        <v>258.33333333333337</v>
      </c>
      <c r="L30" s="122">
        <f t="shared" si="4"/>
        <v>258.33333333333337</v>
      </c>
      <c r="M30" s="122">
        <f t="shared" si="4"/>
        <v>258.33333333333337</v>
      </c>
      <c r="N30" s="122">
        <f t="shared" si="4"/>
        <v>258.33333333333337</v>
      </c>
      <c r="O30" s="122">
        <f t="shared" si="4"/>
        <v>258.33333333333337</v>
      </c>
      <c r="P30" s="122">
        <f t="shared" si="1"/>
        <v>3100.0000000000014</v>
      </c>
      <c r="Q30" s="4"/>
      <c r="R30" s="4"/>
    </row>
    <row r="31" spans="1:18" ht="15">
      <c r="A31" s="5" t="s">
        <v>78</v>
      </c>
      <c r="B31" s="31" t="s">
        <v>79</v>
      </c>
      <c r="C31" s="43">
        <v>833</v>
      </c>
      <c r="D31" s="122">
        <f>C31/12</f>
        <v>69.41666666666667</v>
      </c>
      <c r="E31" s="122">
        <v>69.41666666666667</v>
      </c>
      <c r="F31" s="122">
        <v>69.41666666666667</v>
      </c>
      <c r="G31" s="122">
        <v>69.41666666666667</v>
      </c>
      <c r="H31" s="122">
        <v>69.41666666666667</v>
      </c>
      <c r="I31" s="122">
        <v>69.41666666666667</v>
      </c>
      <c r="J31" s="122">
        <v>69.41666666666667</v>
      </c>
      <c r="K31" s="122">
        <v>69.41666666666667</v>
      </c>
      <c r="L31" s="122">
        <v>69.41666666666667</v>
      </c>
      <c r="M31" s="122">
        <v>69.41666666666667</v>
      </c>
      <c r="N31" s="122">
        <v>69.41666666666667</v>
      </c>
      <c r="O31" s="122">
        <v>69.41666666666667</v>
      </c>
      <c r="P31" s="122">
        <f t="shared" si="1"/>
        <v>832.9999999999999</v>
      </c>
      <c r="Q31" s="4"/>
      <c r="R31" s="4"/>
    </row>
    <row r="32" spans="1:18" ht="15">
      <c r="A32" s="5" t="s">
        <v>80</v>
      </c>
      <c r="B32" s="31" t="s">
        <v>81</v>
      </c>
      <c r="C32" s="43">
        <v>700</v>
      </c>
      <c r="D32" s="122">
        <f>C32/12</f>
        <v>58.333333333333336</v>
      </c>
      <c r="E32" s="122">
        <v>58.333333333333336</v>
      </c>
      <c r="F32" s="122">
        <v>58.333333333333336</v>
      </c>
      <c r="G32" s="122">
        <v>58.333333333333336</v>
      </c>
      <c r="H32" s="122">
        <v>58.333333333333336</v>
      </c>
      <c r="I32" s="122">
        <v>58.333333333333336</v>
      </c>
      <c r="J32" s="122">
        <v>58.333333333333336</v>
      </c>
      <c r="K32" s="122">
        <v>58.333333333333336</v>
      </c>
      <c r="L32" s="122">
        <v>58.333333333333336</v>
      </c>
      <c r="M32" s="122">
        <v>58.333333333333336</v>
      </c>
      <c r="N32" s="122">
        <v>58.333333333333336</v>
      </c>
      <c r="O32" s="122">
        <v>58.333333333333336</v>
      </c>
      <c r="P32" s="122">
        <f t="shared" si="1"/>
        <v>700.0000000000001</v>
      </c>
      <c r="Q32" s="4"/>
      <c r="R32" s="4"/>
    </row>
    <row r="33" spans="1:18" ht="15">
      <c r="A33" s="7" t="s">
        <v>436</v>
      </c>
      <c r="B33" s="34" t="s">
        <v>82</v>
      </c>
      <c r="C33" s="118">
        <f>SUM(C31:C32)</f>
        <v>1533</v>
      </c>
      <c r="D33" s="122">
        <f>SUM(D31:D32)</f>
        <v>127.75</v>
      </c>
      <c r="E33" s="122">
        <f>SUM(E31:E32)</f>
        <v>127.75</v>
      </c>
      <c r="F33" s="122">
        <f aca="true" t="shared" si="5" ref="F33:O33">SUM(F31:F32)</f>
        <v>127.75</v>
      </c>
      <c r="G33" s="122">
        <f t="shared" si="5"/>
        <v>127.75</v>
      </c>
      <c r="H33" s="122">
        <f t="shared" si="5"/>
        <v>127.75</v>
      </c>
      <c r="I33" s="122">
        <f t="shared" si="5"/>
        <v>127.75</v>
      </c>
      <c r="J33" s="122">
        <f t="shared" si="5"/>
        <v>127.75</v>
      </c>
      <c r="K33" s="122">
        <f t="shared" si="5"/>
        <v>127.75</v>
      </c>
      <c r="L33" s="122">
        <f t="shared" si="5"/>
        <v>127.75</v>
      </c>
      <c r="M33" s="122">
        <f t="shared" si="5"/>
        <v>127.75</v>
      </c>
      <c r="N33" s="122">
        <f t="shared" si="5"/>
        <v>127.75</v>
      </c>
      <c r="O33" s="122">
        <f t="shared" si="5"/>
        <v>127.75</v>
      </c>
      <c r="P33" s="122">
        <f t="shared" si="1"/>
        <v>1533</v>
      </c>
      <c r="Q33" s="4"/>
      <c r="R33" s="4"/>
    </row>
    <row r="34" spans="1:18" ht="15">
      <c r="A34" s="5" t="s">
        <v>83</v>
      </c>
      <c r="B34" s="31" t="s">
        <v>84</v>
      </c>
      <c r="C34" s="43">
        <v>1150</v>
      </c>
      <c r="D34" s="122">
        <f aca="true" t="shared" si="6" ref="D34:D40">C34/12</f>
        <v>95.83333333333333</v>
      </c>
      <c r="E34" s="122">
        <v>95.83333333333333</v>
      </c>
      <c r="F34" s="122">
        <v>95.83333333333333</v>
      </c>
      <c r="G34" s="122">
        <v>95.83333333333333</v>
      </c>
      <c r="H34" s="122">
        <v>95.83333333333333</v>
      </c>
      <c r="I34" s="122">
        <v>95.83333333333333</v>
      </c>
      <c r="J34" s="122">
        <v>95.83333333333333</v>
      </c>
      <c r="K34" s="122">
        <v>95.83333333333333</v>
      </c>
      <c r="L34" s="122">
        <v>95.83333333333333</v>
      </c>
      <c r="M34" s="122">
        <v>95.83333333333333</v>
      </c>
      <c r="N34" s="122">
        <v>95.83333333333333</v>
      </c>
      <c r="O34" s="122">
        <v>95.83333333333333</v>
      </c>
      <c r="P34" s="122">
        <f t="shared" si="1"/>
        <v>1150</v>
      </c>
      <c r="Q34" s="4"/>
      <c r="R34" s="4"/>
    </row>
    <row r="35" spans="1:18" ht="15">
      <c r="A35" s="5" t="s">
        <v>85</v>
      </c>
      <c r="B35" s="31" t="s">
        <v>86</v>
      </c>
      <c r="C35" s="43">
        <v>0</v>
      </c>
      <c r="D35" s="122">
        <f t="shared" si="6"/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122">
        <f t="shared" si="1"/>
        <v>0</v>
      </c>
      <c r="Q35" s="4"/>
      <c r="R35" s="4"/>
    </row>
    <row r="36" spans="1:18" ht="15">
      <c r="A36" s="5" t="s">
        <v>407</v>
      </c>
      <c r="B36" s="31" t="s">
        <v>87</v>
      </c>
      <c r="C36" s="43">
        <v>0</v>
      </c>
      <c r="D36" s="122">
        <f t="shared" si="6"/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122">
        <f t="shared" si="1"/>
        <v>0</v>
      </c>
      <c r="Q36" s="4"/>
      <c r="R36" s="4"/>
    </row>
    <row r="37" spans="1:18" ht="15">
      <c r="A37" s="5" t="s">
        <v>88</v>
      </c>
      <c r="B37" s="31" t="s">
        <v>89</v>
      </c>
      <c r="C37" s="43">
        <v>1200</v>
      </c>
      <c r="D37" s="122">
        <f t="shared" si="6"/>
        <v>100</v>
      </c>
      <c r="E37" s="122">
        <v>0</v>
      </c>
      <c r="F37" s="122">
        <v>0</v>
      </c>
      <c r="G37" s="122">
        <v>0</v>
      </c>
      <c r="H37" s="122">
        <v>0</v>
      </c>
      <c r="I37" s="122">
        <v>300</v>
      </c>
      <c r="J37" s="122">
        <v>0</v>
      </c>
      <c r="K37" s="122">
        <v>300</v>
      </c>
      <c r="L37" s="122">
        <v>300</v>
      </c>
      <c r="M37" s="122">
        <v>0</v>
      </c>
      <c r="N37" s="122">
        <v>100</v>
      </c>
      <c r="O37" s="122">
        <v>100</v>
      </c>
      <c r="P37" s="122">
        <f t="shared" si="1"/>
        <v>1200</v>
      </c>
      <c r="Q37" s="4"/>
      <c r="R37" s="4"/>
    </row>
    <row r="38" spans="1:18" ht="15">
      <c r="A38" s="10" t="s">
        <v>408</v>
      </c>
      <c r="B38" s="31" t="s">
        <v>90</v>
      </c>
      <c r="C38" s="43">
        <v>0</v>
      </c>
      <c r="D38" s="122">
        <f t="shared" si="6"/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122">
        <f t="shared" si="1"/>
        <v>0</v>
      </c>
      <c r="Q38" s="4"/>
      <c r="R38" s="4"/>
    </row>
    <row r="39" spans="1:18" ht="15">
      <c r="A39" s="6" t="s">
        <v>91</v>
      </c>
      <c r="B39" s="31" t="s">
        <v>92</v>
      </c>
      <c r="C39" s="43">
        <v>0</v>
      </c>
      <c r="D39" s="122">
        <f t="shared" si="6"/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122">
        <f t="shared" si="1"/>
        <v>0</v>
      </c>
      <c r="Q39" s="4"/>
      <c r="R39" s="4"/>
    </row>
    <row r="40" spans="1:18" ht="15">
      <c r="A40" s="5" t="s">
        <v>409</v>
      </c>
      <c r="B40" s="31" t="s">
        <v>93</v>
      </c>
      <c r="C40" s="43">
        <v>2333</v>
      </c>
      <c r="D40" s="122">
        <f t="shared" si="6"/>
        <v>194.41666666666666</v>
      </c>
      <c r="E40" s="122">
        <v>100</v>
      </c>
      <c r="F40" s="122">
        <v>100</v>
      </c>
      <c r="G40" s="122">
        <v>400</v>
      </c>
      <c r="H40" s="122">
        <v>100</v>
      </c>
      <c r="I40" s="122">
        <v>200</v>
      </c>
      <c r="J40" s="122">
        <v>200</v>
      </c>
      <c r="K40" s="122">
        <v>200</v>
      </c>
      <c r="L40" s="122">
        <v>200</v>
      </c>
      <c r="M40" s="122">
        <v>300</v>
      </c>
      <c r="N40" s="122">
        <v>300</v>
      </c>
      <c r="O40" s="122">
        <v>39</v>
      </c>
      <c r="P40" s="122">
        <f t="shared" si="1"/>
        <v>2333.4166666666665</v>
      </c>
      <c r="Q40" s="4"/>
      <c r="R40" s="4"/>
    </row>
    <row r="41" spans="1:18" ht="15">
      <c r="A41" s="7" t="s">
        <v>345</v>
      </c>
      <c r="B41" s="34" t="s">
        <v>94</v>
      </c>
      <c r="C41" s="118">
        <f>SUM(C34:C40)</f>
        <v>4683</v>
      </c>
      <c r="D41" s="122">
        <f>SUM(D34:D40)</f>
        <v>390.25</v>
      </c>
      <c r="E41" s="122">
        <f>SUM(E34:E40)</f>
        <v>195.83333333333331</v>
      </c>
      <c r="F41" s="122">
        <f>SUM(F34:F40)</f>
        <v>195.83333333333331</v>
      </c>
      <c r="G41" s="122">
        <f aca="true" t="shared" si="7" ref="G41:O41">SUM(G34:G40)</f>
        <v>495.8333333333333</v>
      </c>
      <c r="H41" s="122">
        <f t="shared" si="7"/>
        <v>195.83333333333331</v>
      </c>
      <c r="I41" s="122">
        <f t="shared" si="7"/>
        <v>595.8333333333333</v>
      </c>
      <c r="J41" s="122">
        <f t="shared" si="7"/>
        <v>295.8333333333333</v>
      </c>
      <c r="K41" s="122">
        <f t="shared" si="7"/>
        <v>595.8333333333333</v>
      </c>
      <c r="L41" s="122">
        <f t="shared" si="7"/>
        <v>595.8333333333333</v>
      </c>
      <c r="M41" s="122">
        <f t="shared" si="7"/>
        <v>395.8333333333333</v>
      </c>
      <c r="N41" s="122">
        <f t="shared" si="7"/>
        <v>495.8333333333333</v>
      </c>
      <c r="O41" s="122">
        <f t="shared" si="7"/>
        <v>234.83333333333331</v>
      </c>
      <c r="P41" s="122">
        <f t="shared" si="1"/>
        <v>4683.416666666666</v>
      </c>
      <c r="Q41" s="4"/>
      <c r="R41" s="4"/>
    </row>
    <row r="42" spans="1:18" ht="15">
      <c r="A42" s="5" t="s">
        <v>95</v>
      </c>
      <c r="B42" s="31" t="s">
        <v>96</v>
      </c>
      <c r="C42" s="43">
        <v>100</v>
      </c>
      <c r="D42" s="122">
        <f>C42/12</f>
        <v>8.333333333333334</v>
      </c>
      <c r="E42" s="122">
        <v>0</v>
      </c>
      <c r="F42" s="122">
        <v>0</v>
      </c>
      <c r="G42" s="122">
        <v>0</v>
      </c>
      <c r="H42" s="122">
        <v>20</v>
      </c>
      <c r="I42" s="122">
        <v>0</v>
      </c>
      <c r="J42" s="122">
        <v>20</v>
      </c>
      <c r="K42" s="122">
        <v>10</v>
      </c>
      <c r="L42" s="122">
        <v>20</v>
      </c>
      <c r="M42" s="122">
        <v>10</v>
      </c>
      <c r="N42" s="122">
        <v>12</v>
      </c>
      <c r="O42" s="122">
        <v>0</v>
      </c>
      <c r="P42" s="122">
        <f t="shared" si="1"/>
        <v>100.33333333333334</v>
      </c>
      <c r="Q42" s="4"/>
      <c r="R42" s="4"/>
    </row>
    <row r="43" spans="1:18" ht="15">
      <c r="A43" s="5" t="s">
        <v>97</v>
      </c>
      <c r="B43" s="31" t="s">
        <v>98</v>
      </c>
      <c r="C43" s="43">
        <v>0</v>
      </c>
      <c r="D43" s="122">
        <f>C43/12</f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122">
        <f t="shared" si="1"/>
        <v>0</v>
      </c>
      <c r="Q43" s="4"/>
      <c r="R43" s="4"/>
    </row>
    <row r="44" spans="1:18" ht="15">
      <c r="A44" s="7" t="s">
        <v>346</v>
      </c>
      <c r="B44" s="34" t="s">
        <v>99</v>
      </c>
      <c r="C44" s="118">
        <f>SUM(C42:C43)</f>
        <v>100</v>
      </c>
      <c r="D44" s="122">
        <f>SUM(D42:D43)</f>
        <v>8.333333333333334</v>
      </c>
      <c r="E44" s="122">
        <f>SUM(E42:E43)</f>
        <v>0</v>
      </c>
      <c r="F44" s="122">
        <f>SUM(F42:F43)</f>
        <v>0</v>
      </c>
      <c r="G44" s="122">
        <f>SUM(G42:G43)</f>
        <v>0</v>
      </c>
      <c r="H44" s="122">
        <f aca="true" t="shared" si="8" ref="H44:O44">SUM(H42:H43)</f>
        <v>20</v>
      </c>
      <c r="I44" s="122">
        <f t="shared" si="8"/>
        <v>0</v>
      </c>
      <c r="J44" s="122">
        <f t="shared" si="8"/>
        <v>20</v>
      </c>
      <c r="K44" s="122">
        <f t="shared" si="8"/>
        <v>10</v>
      </c>
      <c r="L44" s="122">
        <f t="shared" si="8"/>
        <v>20</v>
      </c>
      <c r="M44" s="122">
        <f t="shared" si="8"/>
        <v>10</v>
      </c>
      <c r="N44" s="122">
        <f t="shared" si="8"/>
        <v>12</v>
      </c>
      <c r="O44" s="122">
        <f t="shared" si="8"/>
        <v>0</v>
      </c>
      <c r="P44" s="122">
        <f t="shared" si="1"/>
        <v>100.33333333333334</v>
      </c>
      <c r="Q44" s="4"/>
      <c r="R44" s="4"/>
    </row>
    <row r="45" spans="1:18" ht="15">
      <c r="A45" s="5" t="s">
        <v>100</v>
      </c>
      <c r="B45" s="31" t="s">
        <v>101</v>
      </c>
      <c r="C45" s="43">
        <v>1962</v>
      </c>
      <c r="D45" s="122">
        <f>C45/12</f>
        <v>163.5</v>
      </c>
      <c r="E45" s="122">
        <v>163.5</v>
      </c>
      <c r="F45" s="122">
        <v>163.5</v>
      </c>
      <c r="G45" s="122">
        <v>163.5</v>
      </c>
      <c r="H45" s="122">
        <v>163.5</v>
      </c>
      <c r="I45" s="122">
        <v>163.5</v>
      </c>
      <c r="J45" s="122">
        <v>163.5</v>
      </c>
      <c r="K45" s="122">
        <v>163.5</v>
      </c>
      <c r="L45" s="122">
        <v>163.5</v>
      </c>
      <c r="M45" s="122">
        <v>163.5</v>
      </c>
      <c r="N45" s="122">
        <v>163.5</v>
      </c>
      <c r="O45" s="122">
        <v>163.5</v>
      </c>
      <c r="P45" s="122">
        <f t="shared" si="1"/>
        <v>1962</v>
      </c>
      <c r="Q45" s="4"/>
      <c r="R45" s="4"/>
    </row>
    <row r="46" spans="1:18" ht="15">
      <c r="A46" s="5" t="s">
        <v>102</v>
      </c>
      <c r="B46" s="31" t="s">
        <v>103</v>
      </c>
      <c r="C46" s="43">
        <v>0</v>
      </c>
      <c r="D46" s="122">
        <f>C46/12</f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122">
        <f t="shared" si="1"/>
        <v>0</v>
      </c>
      <c r="Q46" s="4"/>
      <c r="R46" s="4"/>
    </row>
    <row r="47" spans="1:18" ht="15">
      <c r="A47" s="5" t="s">
        <v>410</v>
      </c>
      <c r="B47" s="31" t="s">
        <v>104</v>
      </c>
      <c r="C47" s="43">
        <v>0</v>
      </c>
      <c r="D47" s="122">
        <f>C47/12</f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122">
        <f t="shared" si="1"/>
        <v>0</v>
      </c>
      <c r="Q47" s="4"/>
      <c r="R47" s="4"/>
    </row>
    <row r="48" spans="1:18" ht="15">
      <c r="A48" s="5" t="s">
        <v>411</v>
      </c>
      <c r="B48" s="31" t="s">
        <v>105</v>
      </c>
      <c r="C48" s="43">
        <v>0</v>
      </c>
      <c r="D48" s="122">
        <f>C48/12</f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122">
        <f t="shared" si="1"/>
        <v>0</v>
      </c>
      <c r="Q48" s="4"/>
      <c r="R48" s="4"/>
    </row>
    <row r="49" spans="1:18" ht="15">
      <c r="A49" s="5" t="s">
        <v>106</v>
      </c>
      <c r="B49" s="31" t="s">
        <v>107</v>
      </c>
      <c r="C49" s="43">
        <v>400</v>
      </c>
      <c r="D49" s="122">
        <f>C49/12</f>
        <v>33.333333333333336</v>
      </c>
      <c r="E49" s="122">
        <v>33.333333333333336</v>
      </c>
      <c r="F49" s="122">
        <v>33.333333333333336</v>
      </c>
      <c r="G49" s="122">
        <v>33.333333333333336</v>
      </c>
      <c r="H49" s="122">
        <v>33.333333333333336</v>
      </c>
      <c r="I49" s="122">
        <v>33.333333333333336</v>
      </c>
      <c r="J49" s="122">
        <v>33.333333333333336</v>
      </c>
      <c r="K49" s="122">
        <v>33.333333333333336</v>
      </c>
      <c r="L49" s="122">
        <v>33.333333333333336</v>
      </c>
      <c r="M49" s="122">
        <v>33.333333333333336</v>
      </c>
      <c r="N49" s="122">
        <v>33.333333333333336</v>
      </c>
      <c r="O49" s="122">
        <v>33.333333333333336</v>
      </c>
      <c r="P49" s="122">
        <f t="shared" si="1"/>
        <v>399.99999999999994</v>
      </c>
      <c r="Q49" s="4"/>
      <c r="R49" s="4"/>
    </row>
    <row r="50" spans="1:18" ht="15">
      <c r="A50" s="7" t="s">
        <v>347</v>
      </c>
      <c r="B50" s="34" t="s">
        <v>108</v>
      </c>
      <c r="C50" s="118">
        <f>SUM(C45:C49)</f>
        <v>2362</v>
      </c>
      <c r="D50" s="122">
        <f>SUM(D45:D49)</f>
        <v>196.83333333333334</v>
      </c>
      <c r="E50" s="122">
        <f>SUM(E45:E49)</f>
        <v>196.83333333333334</v>
      </c>
      <c r="F50" s="122">
        <f aca="true" t="shared" si="9" ref="F50:O50">SUM(F45:F49)</f>
        <v>196.83333333333334</v>
      </c>
      <c r="G50" s="122">
        <f t="shared" si="9"/>
        <v>196.83333333333334</v>
      </c>
      <c r="H50" s="122">
        <f t="shared" si="9"/>
        <v>196.83333333333334</v>
      </c>
      <c r="I50" s="122">
        <f t="shared" si="9"/>
        <v>196.83333333333334</v>
      </c>
      <c r="J50" s="122">
        <f t="shared" si="9"/>
        <v>196.83333333333334</v>
      </c>
      <c r="K50" s="122">
        <f t="shared" si="9"/>
        <v>196.83333333333334</v>
      </c>
      <c r="L50" s="122">
        <f t="shared" si="9"/>
        <v>196.83333333333334</v>
      </c>
      <c r="M50" s="122">
        <f t="shared" si="9"/>
        <v>196.83333333333334</v>
      </c>
      <c r="N50" s="122">
        <f t="shared" si="9"/>
        <v>196.83333333333334</v>
      </c>
      <c r="O50" s="122">
        <f t="shared" si="9"/>
        <v>196.83333333333334</v>
      </c>
      <c r="P50" s="122">
        <f t="shared" si="1"/>
        <v>2362</v>
      </c>
      <c r="Q50" s="4"/>
      <c r="R50" s="4"/>
    </row>
    <row r="51" spans="1:18" ht="15">
      <c r="A51" s="40" t="s">
        <v>348</v>
      </c>
      <c r="B51" s="55" t="s">
        <v>109</v>
      </c>
      <c r="C51" s="118">
        <f>C30+C33+C41+C44+C50</f>
        <v>11778</v>
      </c>
      <c r="D51" s="124">
        <v>981</v>
      </c>
      <c r="E51" s="124">
        <f aca="true" t="shared" si="10" ref="E51:O51">E30+E33+E41+E44+E50</f>
        <v>778.7500000000001</v>
      </c>
      <c r="F51" s="124">
        <f t="shared" si="10"/>
        <v>778.7500000000001</v>
      </c>
      <c r="G51" s="124">
        <f t="shared" si="10"/>
        <v>1078.75</v>
      </c>
      <c r="H51" s="124">
        <f t="shared" si="10"/>
        <v>798.7500000000001</v>
      </c>
      <c r="I51" s="124">
        <f t="shared" si="10"/>
        <v>1178.75</v>
      </c>
      <c r="J51" s="124">
        <f t="shared" si="10"/>
        <v>898.7500000000001</v>
      </c>
      <c r="K51" s="124">
        <f t="shared" si="10"/>
        <v>1188.75</v>
      </c>
      <c r="L51" s="124">
        <f t="shared" si="10"/>
        <v>1198.75</v>
      </c>
      <c r="M51" s="124">
        <f t="shared" si="10"/>
        <v>988.7500000000001</v>
      </c>
      <c r="N51" s="124">
        <f t="shared" si="10"/>
        <v>1090.75</v>
      </c>
      <c r="O51" s="124">
        <f t="shared" si="10"/>
        <v>817.7500000000001</v>
      </c>
      <c r="P51" s="122">
        <f t="shared" si="1"/>
        <v>11778.25</v>
      </c>
      <c r="Q51" s="4"/>
      <c r="R51" s="4"/>
    </row>
    <row r="52" spans="1:18" ht="15">
      <c r="A52" s="13" t="s">
        <v>110</v>
      </c>
      <c r="B52" s="31" t="s">
        <v>111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122">
        <f t="shared" si="1"/>
        <v>0</v>
      </c>
      <c r="Q52" s="4"/>
      <c r="R52" s="4"/>
    </row>
    <row r="53" spans="1:18" ht="15">
      <c r="A53" s="13" t="s">
        <v>349</v>
      </c>
      <c r="B53" s="31" t="s">
        <v>112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122">
        <f t="shared" si="1"/>
        <v>0</v>
      </c>
      <c r="Q53" s="4"/>
      <c r="R53" s="4"/>
    </row>
    <row r="54" spans="1:18" ht="15">
      <c r="A54" s="17" t="s">
        <v>412</v>
      </c>
      <c r="B54" s="31" t="s">
        <v>113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122">
        <f t="shared" si="1"/>
        <v>0</v>
      </c>
      <c r="Q54" s="4"/>
      <c r="R54" s="4"/>
    </row>
    <row r="55" spans="1:18" ht="15">
      <c r="A55" s="17" t="s">
        <v>413</v>
      </c>
      <c r="B55" s="31" t="s">
        <v>114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122">
        <f t="shared" si="1"/>
        <v>0</v>
      </c>
      <c r="Q55" s="4"/>
      <c r="R55" s="4"/>
    </row>
    <row r="56" spans="1:18" ht="15">
      <c r="A56" s="17" t="s">
        <v>414</v>
      </c>
      <c r="B56" s="31" t="s">
        <v>115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122">
        <f t="shared" si="1"/>
        <v>0</v>
      </c>
      <c r="Q56" s="4"/>
      <c r="R56" s="4"/>
    </row>
    <row r="57" spans="1:18" ht="15">
      <c r="A57" s="13" t="s">
        <v>415</v>
      </c>
      <c r="B57" s="31" t="s">
        <v>116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122">
        <f t="shared" si="1"/>
        <v>0</v>
      </c>
      <c r="Q57" s="4"/>
      <c r="R57" s="4"/>
    </row>
    <row r="58" spans="1:18" ht="15">
      <c r="A58" s="13" t="s">
        <v>416</v>
      </c>
      <c r="B58" s="31" t="s">
        <v>117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122">
        <f t="shared" si="1"/>
        <v>0</v>
      </c>
      <c r="Q58" s="4"/>
      <c r="R58" s="4"/>
    </row>
    <row r="59" spans="1:18" ht="15">
      <c r="A59" s="13" t="s">
        <v>417</v>
      </c>
      <c r="B59" s="31" t="s">
        <v>118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122">
        <f t="shared" si="1"/>
        <v>0</v>
      </c>
      <c r="Q59" s="4"/>
      <c r="R59" s="4"/>
    </row>
    <row r="60" spans="1:18" ht="15">
      <c r="A60" s="52" t="s">
        <v>379</v>
      </c>
      <c r="B60" s="55" t="s">
        <v>119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122">
        <f t="shared" si="1"/>
        <v>0</v>
      </c>
      <c r="Q60" s="4"/>
      <c r="R60" s="4"/>
    </row>
    <row r="61" spans="1:18" ht="15">
      <c r="A61" s="12" t="s">
        <v>418</v>
      </c>
      <c r="B61" s="31" t="s">
        <v>120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122">
        <f t="shared" si="1"/>
        <v>0</v>
      </c>
      <c r="Q61" s="4"/>
      <c r="R61" s="4"/>
    </row>
    <row r="62" spans="1:18" ht="15">
      <c r="A62" s="12" t="s">
        <v>121</v>
      </c>
      <c r="B62" s="31" t="s">
        <v>122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122">
        <f t="shared" si="1"/>
        <v>0</v>
      </c>
      <c r="Q62" s="4"/>
      <c r="R62" s="4"/>
    </row>
    <row r="63" spans="1:18" ht="15">
      <c r="A63" s="12" t="s">
        <v>123</v>
      </c>
      <c r="B63" s="31" t="s">
        <v>124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122">
        <f t="shared" si="1"/>
        <v>0</v>
      </c>
      <c r="Q63" s="4"/>
      <c r="R63" s="4"/>
    </row>
    <row r="64" spans="1:18" ht="15">
      <c r="A64" s="12" t="s">
        <v>380</v>
      </c>
      <c r="B64" s="31" t="s">
        <v>125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122">
        <f t="shared" si="1"/>
        <v>0</v>
      </c>
      <c r="Q64" s="4"/>
      <c r="R64" s="4"/>
    </row>
    <row r="65" spans="1:18" ht="15">
      <c r="A65" s="12" t="s">
        <v>419</v>
      </c>
      <c r="B65" s="31" t="s">
        <v>126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122">
        <f t="shared" si="1"/>
        <v>0</v>
      </c>
      <c r="Q65" s="4"/>
      <c r="R65" s="4"/>
    </row>
    <row r="66" spans="1:18" ht="15">
      <c r="A66" s="12" t="s">
        <v>382</v>
      </c>
      <c r="B66" s="31" t="s">
        <v>127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122">
        <f t="shared" si="1"/>
        <v>0</v>
      </c>
      <c r="Q66" s="4"/>
      <c r="R66" s="4"/>
    </row>
    <row r="67" spans="1:18" ht="15">
      <c r="A67" s="12" t="s">
        <v>420</v>
      </c>
      <c r="B67" s="31" t="s">
        <v>128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122">
        <f t="shared" si="1"/>
        <v>0</v>
      </c>
      <c r="Q67" s="4"/>
      <c r="R67" s="4"/>
    </row>
    <row r="68" spans="1:18" ht="15">
      <c r="A68" s="12" t="s">
        <v>421</v>
      </c>
      <c r="B68" s="31" t="s">
        <v>129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122">
        <f t="shared" si="1"/>
        <v>0</v>
      </c>
      <c r="Q68" s="4"/>
      <c r="R68" s="4"/>
    </row>
    <row r="69" spans="1:18" ht="15">
      <c r="A69" s="12" t="s">
        <v>130</v>
      </c>
      <c r="B69" s="31" t="s">
        <v>131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122">
        <f t="shared" si="1"/>
        <v>0</v>
      </c>
      <c r="Q69" s="4"/>
      <c r="R69" s="4"/>
    </row>
    <row r="70" spans="1:18" ht="15">
      <c r="A70" s="21" t="s">
        <v>132</v>
      </c>
      <c r="B70" s="31" t="s">
        <v>133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122">
        <f t="shared" si="1"/>
        <v>0</v>
      </c>
      <c r="Q70" s="4"/>
      <c r="R70" s="4"/>
    </row>
    <row r="71" spans="1:18" ht="15">
      <c r="A71" s="12" t="s">
        <v>422</v>
      </c>
      <c r="B71" s="31" t="s">
        <v>134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122">
        <f t="shared" si="1"/>
        <v>0</v>
      </c>
      <c r="Q71" s="4"/>
      <c r="R71" s="4"/>
    </row>
    <row r="72" spans="1:18" ht="15">
      <c r="A72" s="21" t="s">
        <v>609</v>
      </c>
      <c r="B72" s="31" t="s">
        <v>135</v>
      </c>
      <c r="C72" s="43">
        <v>679</v>
      </c>
      <c r="D72" s="122">
        <f>C72/12</f>
        <v>56.583333333333336</v>
      </c>
      <c r="E72" s="122">
        <v>56.583333333333336</v>
      </c>
      <c r="F72" s="122">
        <v>56.583333333333336</v>
      </c>
      <c r="G72" s="122">
        <v>56.583333333333336</v>
      </c>
      <c r="H72" s="122">
        <v>56.583333333333336</v>
      </c>
      <c r="I72" s="122">
        <v>56.583333333333336</v>
      </c>
      <c r="J72" s="122">
        <v>56.583333333333336</v>
      </c>
      <c r="K72" s="122">
        <v>56.583333333333336</v>
      </c>
      <c r="L72" s="122">
        <v>56.583333333333336</v>
      </c>
      <c r="M72" s="122">
        <v>56.583333333333336</v>
      </c>
      <c r="N72" s="122">
        <v>56.583333333333336</v>
      </c>
      <c r="O72" s="122">
        <v>56.583333333333336</v>
      </c>
      <c r="P72" s="122">
        <f aca="true" t="shared" si="11" ref="P72:P135">SUM(D72:O72)</f>
        <v>679</v>
      </c>
      <c r="Q72" s="4"/>
      <c r="R72" s="4"/>
    </row>
    <row r="73" spans="1:18" ht="15">
      <c r="A73" s="21" t="s">
        <v>610</v>
      </c>
      <c r="B73" s="31" t="s">
        <v>135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122">
        <f t="shared" si="11"/>
        <v>0</v>
      </c>
      <c r="Q73" s="4"/>
      <c r="R73" s="4"/>
    </row>
    <row r="74" spans="1:18" ht="15">
      <c r="A74" s="52" t="s">
        <v>385</v>
      </c>
      <c r="B74" s="55" t="s">
        <v>136</v>
      </c>
      <c r="C74" s="43">
        <f>SUM(C61:C73)</f>
        <v>679</v>
      </c>
      <c r="D74" s="122">
        <f aca="true" t="shared" si="12" ref="D74:O74">SUM(D72:D73)</f>
        <v>56.583333333333336</v>
      </c>
      <c r="E74" s="122">
        <f t="shared" si="12"/>
        <v>56.583333333333336</v>
      </c>
      <c r="F74" s="122">
        <f t="shared" si="12"/>
        <v>56.583333333333336</v>
      </c>
      <c r="G74" s="122">
        <f t="shared" si="12"/>
        <v>56.583333333333336</v>
      </c>
      <c r="H74" s="122">
        <f t="shared" si="12"/>
        <v>56.583333333333336</v>
      </c>
      <c r="I74" s="122">
        <f t="shared" si="12"/>
        <v>56.583333333333336</v>
      </c>
      <c r="J74" s="122">
        <f t="shared" si="12"/>
        <v>56.583333333333336</v>
      </c>
      <c r="K74" s="122">
        <f t="shared" si="12"/>
        <v>56.583333333333336</v>
      </c>
      <c r="L74" s="122">
        <f t="shared" si="12"/>
        <v>56.583333333333336</v>
      </c>
      <c r="M74" s="122">
        <f t="shared" si="12"/>
        <v>56.583333333333336</v>
      </c>
      <c r="N74" s="122">
        <f t="shared" si="12"/>
        <v>56.583333333333336</v>
      </c>
      <c r="O74" s="122">
        <f t="shared" si="12"/>
        <v>56.583333333333336</v>
      </c>
      <c r="P74" s="122">
        <f t="shared" si="11"/>
        <v>679</v>
      </c>
      <c r="Q74" s="4"/>
      <c r="R74" s="4"/>
    </row>
    <row r="75" spans="1:18" ht="15.75">
      <c r="A75" s="62" t="s">
        <v>555</v>
      </c>
      <c r="B75" s="55"/>
      <c r="C75" s="119">
        <f>C25+C26+C51+C60+C74</f>
        <v>47045</v>
      </c>
      <c r="D75" s="122">
        <f>D25+D26+D51+D60+D74</f>
        <v>3919.916666666667</v>
      </c>
      <c r="E75" s="122">
        <f>E25+E26+E51+E60+E74</f>
        <v>3717.666666666667</v>
      </c>
      <c r="F75" s="122">
        <f>F25+F26+F51+F60+F74</f>
        <v>3717.666666666667</v>
      </c>
      <c r="G75" s="122">
        <f aca="true" t="shared" si="13" ref="G75:O75">G25+G26+G51+G60+G74</f>
        <v>4017.666666666667</v>
      </c>
      <c r="H75" s="122">
        <f t="shared" si="13"/>
        <v>3737.666666666667</v>
      </c>
      <c r="I75" s="122">
        <f t="shared" si="13"/>
        <v>4117.666666666667</v>
      </c>
      <c r="J75" s="122">
        <f t="shared" si="13"/>
        <v>3837.666666666667</v>
      </c>
      <c r="K75" s="122">
        <f t="shared" si="13"/>
        <v>4127.666666666667</v>
      </c>
      <c r="L75" s="122">
        <f t="shared" si="13"/>
        <v>4137.666666666667</v>
      </c>
      <c r="M75" s="122">
        <f t="shared" si="13"/>
        <v>3927.666666666667</v>
      </c>
      <c r="N75" s="122">
        <f t="shared" si="13"/>
        <v>4029.666666666667</v>
      </c>
      <c r="O75" s="122">
        <f t="shared" si="13"/>
        <v>3756.666666666667</v>
      </c>
      <c r="P75" s="122">
        <f t="shared" si="11"/>
        <v>47045.25</v>
      </c>
      <c r="Q75" s="4"/>
      <c r="R75" s="4"/>
    </row>
    <row r="76" spans="1:18" ht="15">
      <c r="A76" s="35" t="s">
        <v>137</v>
      </c>
      <c r="B76" s="31" t="s">
        <v>138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122">
        <f t="shared" si="11"/>
        <v>0</v>
      </c>
      <c r="Q76" s="4"/>
      <c r="R76" s="4"/>
    </row>
    <row r="77" spans="1:18" ht="15">
      <c r="A77" s="35" t="s">
        <v>423</v>
      </c>
      <c r="B77" s="31" t="s">
        <v>139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122">
        <f t="shared" si="11"/>
        <v>0</v>
      </c>
      <c r="Q77" s="4"/>
      <c r="R77" s="4"/>
    </row>
    <row r="78" spans="1:18" ht="15">
      <c r="A78" s="35" t="s">
        <v>140</v>
      </c>
      <c r="B78" s="31" t="s">
        <v>141</v>
      </c>
      <c r="C78" s="43">
        <v>394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122">
        <v>394</v>
      </c>
      <c r="L78" s="43">
        <v>0</v>
      </c>
      <c r="M78" s="43">
        <v>0</v>
      </c>
      <c r="N78" s="43">
        <v>0</v>
      </c>
      <c r="O78" s="43">
        <v>0</v>
      </c>
      <c r="P78" s="122">
        <f t="shared" si="11"/>
        <v>394</v>
      </c>
      <c r="Q78" s="4"/>
      <c r="R78" s="4"/>
    </row>
    <row r="79" spans="1:18" ht="15">
      <c r="A79" s="35" t="s">
        <v>142</v>
      </c>
      <c r="B79" s="31" t="s">
        <v>143</v>
      </c>
      <c r="C79" s="43">
        <v>236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122">
        <v>236</v>
      </c>
      <c r="L79" s="43">
        <v>0</v>
      </c>
      <c r="M79" s="43">
        <v>0</v>
      </c>
      <c r="N79" s="43">
        <v>0</v>
      </c>
      <c r="O79" s="43">
        <v>0</v>
      </c>
      <c r="P79" s="122">
        <f t="shared" si="11"/>
        <v>236</v>
      </c>
      <c r="Q79" s="4"/>
      <c r="R79" s="4"/>
    </row>
    <row r="80" spans="1:18" ht="15">
      <c r="A80" s="6" t="s">
        <v>144</v>
      </c>
      <c r="B80" s="31" t="s">
        <v>145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122">
        <f t="shared" si="11"/>
        <v>0</v>
      </c>
      <c r="Q80" s="4"/>
      <c r="R80" s="4"/>
    </row>
    <row r="81" spans="1:18" ht="15">
      <c r="A81" s="6" t="s">
        <v>146</v>
      </c>
      <c r="B81" s="31" t="s">
        <v>147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122">
        <f t="shared" si="11"/>
        <v>0</v>
      </c>
      <c r="Q81" s="4"/>
      <c r="R81" s="4"/>
    </row>
    <row r="82" spans="1:18" ht="15">
      <c r="A82" s="6" t="s">
        <v>148</v>
      </c>
      <c r="B82" s="31" t="s">
        <v>149</v>
      </c>
      <c r="C82" s="43">
        <v>170</v>
      </c>
      <c r="D82" s="122">
        <v>0</v>
      </c>
      <c r="E82" s="122">
        <v>0</v>
      </c>
      <c r="F82" s="122">
        <v>0</v>
      </c>
      <c r="G82" s="122">
        <v>0</v>
      </c>
      <c r="H82" s="122">
        <v>0</v>
      </c>
      <c r="I82" s="122">
        <v>0</v>
      </c>
      <c r="J82" s="122">
        <v>0</v>
      </c>
      <c r="K82" s="122">
        <v>170</v>
      </c>
      <c r="L82" s="122">
        <v>0</v>
      </c>
      <c r="M82" s="122">
        <v>0</v>
      </c>
      <c r="N82" s="122">
        <v>0</v>
      </c>
      <c r="O82" s="122">
        <v>0</v>
      </c>
      <c r="P82" s="122">
        <f t="shared" si="11"/>
        <v>170</v>
      </c>
      <c r="Q82" s="4"/>
      <c r="R82" s="4"/>
    </row>
    <row r="83" spans="1:18" ht="15">
      <c r="A83" s="53" t="s">
        <v>387</v>
      </c>
      <c r="B83" s="55" t="s">
        <v>150</v>
      </c>
      <c r="C83" s="118">
        <f>SUM(C76:C82)</f>
        <v>800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f>SUM(K76:K82)</f>
        <v>800</v>
      </c>
      <c r="L83" s="122">
        <v>0</v>
      </c>
      <c r="M83" s="122">
        <v>0</v>
      </c>
      <c r="N83" s="122">
        <v>0</v>
      </c>
      <c r="O83" s="122">
        <v>0</v>
      </c>
      <c r="P83" s="122">
        <f t="shared" si="11"/>
        <v>800</v>
      </c>
      <c r="Q83" s="4"/>
      <c r="R83" s="4"/>
    </row>
    <row r="84" spans="1:18" ht="15">
      <c r="A84" s="13" t="s">
        <v>151</v>
      </c>
      <c r="B84" s="31" t="s">
        <v>152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122">
        <f t="shared" si="11"/>
        <v>0</v>
      </c>
      <c r="Q84" s="4"/>
      <c r="R84" s="4"/>
    </row>
    <row r="85" spans="1:18" ht="15">
      <c r="A85" s="13" t="s">
        <v>153</v>
      </c>
      <c r="B85" s="31" t="s">
        <v>154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122">
        <f t="shared" si="11"/>
        <v>0</v>
      </c>
      <c r="Q85" s="4"/>
      <c r="R85" s="4"/>
    </row>
    <row r="86" spans="1:18" ht="15">
      <c r="A86" s="13" t="s">
        <v>155</v>
      </c>
      <c r="B86" s="31" t="s">
        <v>156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122">
        <f t="shared" si="11"/>
        <v>0</v>
      </c>
      <c r="Q86" s="4"/>
      <c r="R86" s="4"/>
    </row>
    <row r="87" spans="1:18" ht="15">
      <c r="A87" s="13" t="s">
        <v>157</v>
      </c>
      <c r="B87" s="31" t="s">
        <v>158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122">
        <f t="shared" si="11"/>
        <v>0</v>
      </c>
      <c r="Q87" s="4"/>
      <c r="R87" s="4"/>
    </row>
    <row r="88" spans="1:18" ht="15">
      <c r="A88" s="52" t="s">
        <v>388</v>
      </c>
      <c r="B88" s="55" t="s">
        <v>159</v>
      </c>
      <c r="C88" s="43">
        <f>SUM(C84:C87)</f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122">
        <f t="shared" si="11"/>
        <v>0</v>
      </c>
      <c r="Q88" s="4"/>
      <c r="R88" s="4"/>
    </row>
    <row r="89" spans="1:18" ht="30">
      <c r="A89" s="13" t="s">
        <v>160</v>
      </c>
      <c r="B89" s="31" t="s">
        <v>161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122">
        <f t="shared" si="11"/>
        <v>0</v>
      </c>
      <c r="Q89" s="4"/>
      <c r="R89" s="4"/>
    </row>
    <row r="90" spans="1:18" ht="30">
      <c r="A90" s="13" t="s">
        <v>424</v>
      </c>
      <c r="B90" s="31" t="s">
        <v>162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122">
        <f t="shared" si="11"/>
        <v>0</v>
      </c>
      <c r="Q90" s="4"/>
      <c r="R90" s="4"/>
    </row>
    <row r="91" spans="1:18" ht="30">
      <c r="A91" s="13" t="s">
        <v>425</v>
      </c>
      <c r="B91" s="31" t="s">
        <v>163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122">
        <f t="shared" si="11"/>
        <v>0</v>
      </c>
      <c r="Q91" s="4"/>
      <c r="R91" s="4"/>
    </row>
    <row r="92" spans="1:18" ht="15">
      <c r="A92" s="13" t="s">
        <v>426</v>
      </c>
      <c r="B92" s="31" t="s">
        <v>164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122">
        <f t="shared" si="11"/>
        <v>0</v>
      </c>
      <c r="Q92" s="4"/>
      <c r="R92" s="4"/>
    </row>
    <row r="93" spans="1:18" ht="30">
      <c r="A93" s="13" t="s">
        <v>427</v>
      </c>
      <c r="B93" s="31" t="s">
        <v>165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122">
        <f t="shared" si="11"/>
        <v>0</v>
      </c>
      <c r="Q93" s="4"/>
      <c r="R93" s="4"/>
    </row>
    <row r="94" spans="1:18" ht="30">
      <c r="A94" s="13" t="s">
        <v>428</v>
      </c>
      <c r="B94" s="31" t="s">
        <v>166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122">
        <f t="shared" si="11"/>
        <v>0</v>
      </c>
      <c r="Q94" s="4"/>
      <c r="R94" s="4"/>
    </row>
    <row r="95" spans="1:18" ht="15">
      <c r="A95" s="13" t="s">
        <v>167</v>
      </c>
      <c r="B95" s="31" t="s">
        <v>168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122">
        <f t="shared" si="11"/>
        <v>0</v>
      </c>
      <c r="Q95" s="4"/>
      <c r="R95" s="4"/>
    </row>
    <row r="96" spans="1:18" ht="15">
      <c r="A96" s="13" t="s">
        <v>429</v>
      </c>
      <c r="B96" s="31" t="s">
        <v>169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122">
        <f t="shared" si="11"/>
        <v>0</v>
      </c>
      <c r="Q96" s="4"/>
      <c r="R96" s="4"/>
    </row>
    <row r="97" spans="1:18" ht="15">
      <c r="A97" s="52" t="s">
        <v>389</v>
      </c>
      <c r="B97" s="55" t="s">
        <v>170</v>
      </c>
      <c r="C97" s="43">
        <f>SUM(C89:C96)</f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122">
        <f t="shared" si="11"/>
        <v>0</v>
      </c>
      <c r="Q97" s="4"/>
      <c r="R97" s="4"/>
    </row>
    <row r="98" spans="1:18" ht="15.75">
      <c r="A98" s="62" t="s">
        <v>554</v>
      </c>
      <c r="B98" s="55"/>
      <c r="C98" s="119">
        <f>C83+C88+C97</f>
        <v>800</v>
      </c>
      <c r="D98" s="119">
        <f aca="true" t="shared" si="14" ref="D98:O98">D83+D88+D97</f>
        <v>0</v>
      </c>
      <c r="E98" s="119">
        <f t="shared" si="14"/>
        <v>0</v>
      </c>
      <c r="F98" s="119">
        <f t="shared" si="14"/>
        <v>0</v>
      </c>
      <c r="G98" s="119">
        <f t="shared" si="14"/>
        <v>0</v>
      </c>
      <c r="H98" s="119">
        <f t="shared" si="14"/>
        <v>0</v>
      </c>
      <c r="I98" s="119">
        <f t="shared" si="14"/>
        <v>0</v>
      </c>
      <c r="J98" s="119">
        <f t="shared" si="14"/>
        <v>0</v>
      </c>
      <c r="K98" s="119">
        <f t="shared" si="14"/>
        <v>800</v>
      </c>
      <c r="L98" s="119">
        <f t="shared" si="14"/>
        <v>0</v>
      </c>
      <c r="M98" s="119">
        <f t="shared" si="14"/>
        <v>0</v>
      </c>
      <c r="N98" s="119">
        <f t="shared" si="14"/>
        <v>0</v>
      </c>
      <c r="O98" s="119">
        <f t="shared" si="14"/>
        <v>0</v>
      </c>
      <c r="P98" s="122">
        <f t="shared" si="11"/>
        <v>800</v>
      </c>
      <c r="Q98" s="4"/>
      <c r="R98" s="4"/>
    </row>
    <row r="99" spans="1:18" ht="15.75">
      <c r="A99" s="36" t="s">
        <v>437</v>
      </c>
      <c r="B99" s="37" t="s">
        <v>171</v>
      </c>
      <c r="C99" s="118">
        <f>C75+C98</f>
        <v>47845</v>
      </c>
      <c r="D99" s="124">
        <f>D75+D98</f>
        <v>3919.916666666667</v>
      </c>
      <c r="E99" s="124">
        <f>E75+E98</f>
        <v>3717.666666666667</v>
      </c>
      <c r="F99" s="124">
        <f aca="true" t="shared" si="15" ref="F99:O99">F75+F98</f>
        <v>3717.666666666667</v>
      </c>
      <c r="G99" s="124">
        <f t="shared" si="15"/>
        <v>4017.666666666667</v>
      </c>
      <c r="H99" s="124">
        <f t="shared" si="15"/>
        <v>3737.666666666667</v>
      </c>
      <c r="I99" s="124">
        <f t="shared" si="15"/>
        <v>4117.666666666667</v>
      </c>
      <c r="J99" s="124">
        <f t="shared" si="15"/>
        <v>3837.666666666667</v>
      </c>
      <c r="K99" s="124">
        <f t="shared" si="15"/>
        <v>4927.666666666667</v>
      </c>
      <c r="L99" s="124">
        <f t="shared" si="15"/>
        <v>4137.666666666667</v>
      </c>
      <c r="M99" s="124">
        <f t="shared" si="15"/>
        <v>3927.666666666667</v>
      </c>
      <c r="N99" s="124">
        <f t="shared" si="15"/>
        <v>4029.666666666667</v>
      </c>
      <c r="O99" s="124">
        <f t="shared" si="15"/>
        <v>3756.666666666667</v>
      </c>
      <c r="P99" s="124">
        <f t="shared" si="11"/>
        <v>47845.25</v>
      </c>
      <c r="Q99" s="4"/>
      <c r="R99" s="4"/>
    </row>
    <row r="100" spans="1:18" ht="15">
      <c r="A100" s="13" t="s">
        <v>430</v>
      </c>
      <c r="B100" s="5" t="s">
        <v>172</v>
      </c>
      <c r="C100" s="1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122">
        <f t="shared" si="11"/>
        <v>0</v>
      </c>
      <c r="Q100" s="4"/>
      <c r="R100" s="4"/>
    </row>
    <row r="101" spans="1:18" ht="15">
      <c r="A101" s="13" t="s">
        <v>175</v>
      </c>
      <c r="B101" s="5" t="s">
        <v>176</v>
      </c>
      <c r="C101" s="1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122">
        <f t="shared" si="11"/>
        <v>0</v>
      </c>
      <c r="Q101" s="4"/>
      <c r="R101" s="4"/>
    </row>
    <row r="102" spans="1:18" ht="15">
      <c r="A102" s="13" t="s">
        <v>431</v>
      </c>
      <c r="B102" s="5" t="s">
        <v>177</v>
      </c>
      <c r="C102" s="1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122">
        <f t="shared" si="11"/>
        <v>0</v>
      </c>
      <c r="Q102" s="4"/>
      <c r="R102" s="4"/>
    </row>
    <row r="103" spans="1:18" ht="15">
      <c r="A103" s="15" t="s">
        <v>394</v>
      </c>
      <c r="B103" s="7" t="s">
        <v>179</v>
      </c>
      <c r="C103" s="15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122">
        <f t="shared" si="11"/>
        <v>0</v>
      </c>
      <c r="Q103" s="4"/>
      <c r="R103" s="4"/>
    </row>
    <row r="104" spans="1:18" ht="15">
      <c r="A104" s="38" t="s">
        <v>432</v>
      </c>
      <c r="B104" s="5" t="s">
        <v>180</v>
      </c>
      <c r="C104" s="38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122">
        <f t="shared" si="11"/>
        <v>0</v>
      </c>
      <c r="Q104" s="4"/>
      <c r="R104" s="4"/>
    </row>
    <row r="105" spans="1:18" ht="15">
      <c r="A105" s="38" t="s">
        <v>400</v>
      </c>
      <c r="B105" s="5" t="s">
        <v>183</v>
      </c>
      <c r="C105" s="38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122">
        <f t="shared" si="11"/>
        <v>0</v>
      </c>
      <c r="Q105" s="4"/>
      <c r="R105" s="4"/>
    </row>
    <row r="106" spans="1:18" ht="15">
      <c r="A106" s="13" t="s">
        <v>184</v>
      </c>
      <c r="B106" s="5" t="s">
        <v>185</v>
      </c>
      <c r="C106" s="1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122">
        <f t="shared" si="11"/>
        <v>0</v>
      </c>
      <c r="Q106" s="4"/>
      <c r="R106" s="4"/>
    </row>
    <row r="107" spans="1:18" ht="15">
      <c r="A107" s="13" t="s">
        <v>433</v>
      </c>
      <c r="B107" s="5" t="s">
        <v>186</v>
      </c>
      <c r="C107" s="1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122">
        <f t="shared" si="11"/>
        <v>0</v>
      </c>
      <c r="Q107" s="4"/>
      <c r="R107" s="4"/>
    </row>
    <row r="108" spans="1:18" ht="15">
      <c r="A108" s="14" t="s">
        <v>397</v>
      </c>
      <c r="B108" s="7" t="s">
        <v>187</v>
      </c>
      <c r="C108" s="14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122">
        <f t="shared" si="11"/>
        <v>0</v>
      </c>
      <c r="Q108" s="4"/>
      <c r="R108" s="4"/>
    </row>
    <row r="109" spans="1:18" ht="15">
      <c r="A109" s="38" t="s">
        <v>188</v>
      </c>
      <c r="B109" s="5" t="s">
        <v>189</v>
      </c>
      <c r="C109" s="38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122">
        <f t="shared" si="11"/>
        <v>0</v>
      </c>
      <c r="Q109" s="4"/>
      <c r="R109" s="4"/>
    </row>
    <row r="110" spans="1:18" ht="15">
      <c r="A110" s="38" t="s">
        <v>195</v>
      </c>
      <c r="B110" s="5" t="s">
        <v>196</v>
      </c>
      <c r="C110" s="38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122">
        <f t="shared" si="11"/>
        <v>0</v>
      </c>
      <c r="Q110" s="4"/>
      <c r="R110" s="4"/>
    </row>
    <row r="111" spans="1:18" ht="15">
      <c r="A111" s="14" t="s">
        <v>197</v>
      </c>
      <c r="B111" s="7" t="s">
        <v>198</v>
      </c>
      <c r="C111" s="38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122">
        <f t="shared" si="11"/>
        <v>0</v>
      </c>
      <c r="Q111" s="4"/>
      <c r="R111" s="4"/>
    </row>
    <row r="112" spans="1:18" ht="15">
      <c r="A112" s="38" t="s">
        <v>199</v>
      </c>
      <c r="B112" s="5" t="s">
        <v>200</v>
      </c>
      <c r="C112" s="38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122">
        <f t="shared" si="11"/>
        <v>0</v>
      </c>
      <c r="Q112" s="4"/>
      <c r="R112" s="4"/>
    </row>
    <row r="113" spans="1:18" ht="15">
      <c r="A113" s="38" t="s">
        <v>201</v>
      </c>
      <c r="B113" s="5" t="s">
        <v>202</v>
      </c>
      <c r="C113" s="38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122">
        <f t="shared" si="11"/>
        <v>0</v>
      </c>
      <c r="Q113" s="4"/>
      <c r="R113" s="4"/>
    </row>
    <row r="114" spans="1:18" ht="15">
      <c r="A114" s="38" t="s">
        <v>203</v>
      </c>
      <c r="B114" s="5" t="s">
        <v>204</v>
      </c>
      <c r="C114" s="38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122">
        <f t="shared" si="11"/>
        <v>0</v>
      </c>
      <c r="Q114" s="4"/>
      <c r="R114" s="4"/>
    </row>
    <row r="115" spans="1:18" ht="15">
      <c r="A115" s="39" t="s">
        <v>398</v>
      </c>
      <c r="B115" s="40" t="s">
        <v>205</v>
      </c>
      <c r="C115" s="14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122">
        <f t="shared" si="11"/>
        <v>0</v>
      </c>
      <c r="Q115" s="4"/>
      <c r="R115" s="4"/>
    </row>
    <row r="116" spans="1:18" ht="15">
      <c r="A116" s="38" t="s">
        <v>206</v>
      </c>
      <c r="B116" s="5" t="s">
        <v>207</v>
      </c>
      <c r="C116" s="38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122">
        <f t="shared" si="11"/>
        <v>0</v>
      </c>
      <c r="Q116" s="4"/>
      <c r="R116" s="4"/>
    </row>
    <row r="117" spans="1:18" ht="15">
      <c r="A117" s="13" t="s">
        <v>208</v>
      </c>
      <c r="B117" s="5" t="s">
        <v>209</v>
      </c>
      <c r="C117" s="1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122">
        <f t="shared" si="11"/>
        <v>0</v>
      </c>
      <c r="Q117" s="4"/>
      <c r="R117" s="4"/>
    </row>
    <row r="118" spans="1:18" ht="15">
      <c r="A118" s="38" t="s">
        <v>434</v>
      </c>
      <c r="B118" s="5" t="s">
        <v>210</v>
      </c>
      <c r="C118" s="38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122">
        <f t="shared" si="11"/>
        <v>0</v>
      </c>
      <c r="Q118" s="4"/>
      <c r="R118" s="4"/>
    </row>
    <row r="119" spans="1:18" ht="15">
      <c r="A119" s="38" t="s">
        <v>403</v>
      </c>
      <c r="B119" s="5" t="s">
        <v>211</v>
      </c>
      <c r="C119" s="38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122">
        <f t="shared" si="11"/>
        <v>0</v>
      </c>
      <c r="Q119" s="4"/>
      <c r="R119" s="4"/>
    </row>
    <row r="120" spans="1:18" ht="15">
      <c r="A120" s="39" t="s">
        <v>404</v>
      </c>
      <c r="B120" s="40" t="s">
        <v>215</v>
      </c>
      <c r="C120" s="14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122">
        <f t="shared" si="11"/>
        <v>0</v>
      </c>
      <c r="Q120" s="4"/>
      <c r="R120" s="4"/>
    </row>
    <row r="121" spans="1:18" ht="15">
      <c r="A121" s="13" t="s">
        <v>216</v>
      </c>
      <c r="B121" s="5" t="s">
        <v>217</v>
      </c>
      <c r="C121" s="1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122">
        <f t="shared" si="11"/>
        <v>0</v>
      </c>
      <c r="Q121" s="4"/>
      <c r="R121" s="4"/>
    </row>
    <row r="122" spans="1:18" ht="15.75">
      <c r="A122" s="41" t="s">
        <v>438</v>
      </c>
      <c r="B122" s="42" t="s">
        <v>218</v>
      </c>
      <c r="C122" s="14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122">
        <f t="shared" si="11"/>
        <v>0</v>
      </c>
      <c r="Q122" s="4"/>
      <c r="R122" s="4"/>
    </row>
    <row r="123" spans="1:18" ht="15.75">
      <c r="A123" s="46" t="s">
        <v>475</v>
      </c>
      <c r="B123" s="47"/>
      <c r="C123" s="118">
        <f>C99+C122</f>
        <v>47845</v>
      </c>
      <c r="D123" s="124">
        <f aca="true" t="shared" si="16" ref="D123:O123">D99+D122</f>
        <v>3919.916666666667</v>
      </c>
      <c r="E123" s="124">
        <f t="shared" si="16"/>
        <v>3717.666666666667</v>
      </c>
      <c r="F123" s="124">
        <f t="shared" si="16"/>
        <v>3717.666666666667</v>
      </c>
      <c r="G123" s="124">
        <f t="shared" si="16"/>
        <v>4017.666666666667</v>
      </c>
      <c r="H123" s="124">
        <f t="shared" si="16"/>
        <v>3737.666666666667</v>
      </c>
      <c r="I123" s="124">
        <f t="shared" si="16"/>
        <v>4117.666666666667</v>
      </c>
      <c r="J123" s="124">
        <f t="shared" si="16"/>
        <v>3837.666666666667</v>
      </c>
      <c r="K123" s="124">
        <f t="shared" si="16"/>
        <v>4927.666666666667</v>
      </c>
      <c r="L123" s="124">
        <f t="shared" si="16"/>
        <v>4137.666666666667</v>
      </c>
      <c r="M123" s="124">
        <f t="shared" si="16"/>
        <v>3927.666666666667</v>
      </c>
      <c r="N123" s="124">
        <f t="shared" si="16"/>
        <v>4029.666666666667</v>
      </c>
      <c r="O123" s="124">
        <f t="shared" si="16"/>
        <v>3756.666666666667</v>
      </c>
      <c r="P123" s="124">
        <f t="shared" si="11"/>
        <v>47845.25</v>
      </c>
      <c r="Q123" s="4"/>
      <c r="R123" s="4"/>
    </row>
    <row r="124" spans="1:18" ht="25.5">
      <c r="A124" s="2" t="s">
        <v>34</v>
      </c>
      <c r="B124" s="3" t="s">
        <v>468</v>
      </c>
      <c r="C124" s="28">
        <v>0</v>
      </c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>
        <f t="shared" si="11"/>
        <v>0</v>
      </c>
      <c r="Q124" s="4"/>
      <c r="R124" s="4"/>
    </row>
    <row r="125" spans="1:18" ht="15">
      <c r="A125" s="32" t="s">
        <v>219</v>
      </c>
      <c r="B125" s="6" t="s">
        <v>220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122">
        <f t="shared" si="11"/>
        <v>0</v>
      </c>
      <c r="Q125" s="4"/>
      <c r="R125" s="4"/>
    </row>
    <row r="126" spans="1:18" ht="15">
      <c r="A126" s="5" t="s">
        <v>221</v>
      </c>
      <c r="B126" s="6" t="s">
        <v>222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122">
        <f t="shared" si="11"/>
        <v>0</v>
      </c>
      <c r="Q126" s="4"/>
      <c r="R126" s="4"/>
    </row>
    <row r="127" spans="1:18" ht="15">
      <c r="A127" s="5" t="s">
        <v>223</v>
      </c>
      <c r="B127" s="6" t="s">
        <v>224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122">
        <f t="shared" si="11"/>
        <v>0</v>
      </c>
      <c r="Q127" s="4"/>
      <c r="R127" s="4"/>
    </row>
    <row r="128" spans="1:18" ht="15">
      <c r="A128" s="5" t="s">
        <v>225</v>
      </c>
      <c r="B128" s="6" t="s">
        <v>226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122">
        <f t="shared" si="11"/>
        <v>0</v>
      </c>
      <c r="Q128" s="4"/>
      <c r="R128" s="4"/>
    </row>
    <row r="129" spans="1:18" ht="15">
      <c r="A129" s="5" t="s">
        <v>227</v>
      </c>
      <c r="B129" s="6" t="s">
        <v>228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122">
        <f t="shared" si="11"/>
        <v>0</v>
      </c>
      <c r="Q129" s="4"/>
      <c r="R129" s="4"/>
    </row>
    <row r="130" spans="1:18" ht="15">
      <c r="A130" s="5" t="s">
        <v>229</v>
      </c>
      <c r="B130" s="6" t="s">
        <v>230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122">
        <f t="shared" si="11"/>
        <v>0</v>
      </c>
      <c r="Q130" s="4"/>
      <c r="R130" s="4"/>
    </row>
    <row r="131" spans="1:18" ht="15">
      <c r="A131" s="7" t="s">
        <v>478</v>
      </c>
      <c r="B131" s="8" t="s">
        <v>231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122">
        <f t="shared" si="11"/>
        <v>0</v>
      </c>
      <c r="Q131" s="4"/>
      <c r="R131" s="4"/>
    </row>
    <row r="132" spans="1:18" ht="15">
      <c r="A132" s="5" t="s">
        <v>232</v>
      </c>
      <c r="B132" s="6" t="s">
        <v>233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122">
        <f t="shared" si="11"/>
        <v>0</v>
      </c>
      <c r="Q132" s="4"/>
      <c r="R132" s="4"/>
    </row>
    <row r="133" spans="1:18" ht="30">
      <c r="A133" s="5" t="s">
        <v>234</v>
      </c>
      <c r="B133" s="6" t="s">
        <v>235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122">
        <f t="shared" si="11"/>
        <v>0</v>
      </c>
      <c r="Q133" s="4"/>
      <c r="R133" s="4"/>
    </row>
    <row r="134" spans="1:18" ht="30">
      <c r="A134" s="5" t="s">
        <v>439</v>
      </c>
      <c r="B134" s="6" t="s">
        <v>236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122">
        <f t="shared" si="11"/>
        <v>0</v>
      </c>
      <c r="Q134" s="4"/>
      <c r="R134" s="4"/>
    </row>
    <row r="135" spans="1:18" ht="30">
      <c r="A135" s="5" t="s">
        <v>440</v>
      </c>
      <c r="B135" s="6" t="s">
        <v>237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122">
        <f t="shared" si="11"/>
        <v>0</v>
      </c>
      <c r="Q135" s="4"/>
      <c r="R135" s="4"/>
    </row>
    <row r="136" spans="1:18" ht="15">
      <c r="A136" s="5" t="s">
        <v>441</v>
      </c>
      <c r="B136" s="6" t="s">
        <v>238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122">
        <f aca="true" t="shared" si="17" ref="P136:P199">SUM(D136:O136)</f>
        <v>0</v>
      </c>
      <c r="Q136" s="4"/>
      <c r="R136" s="4"/>
    </row>
    <row r="137" spans="1:18" ht="15">
      <c r="A137" s="40" t="s">
        <v>479</v>
      </c>
      <c r="B137" s="53" t="s">
        <v>239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122">
        <f t="shared" si="17"/>
        <v>0</v>
      </c>
      <c r="Q137" s="4"/>
      <c r="R137" s="4"/>
    </row>
    <row r="138" spans="1:18" ht="15">
      <c r="A138" s="5" t="s">
        <v>445</v>
      </c>
      <c r="B138" s="6" t="s">
        <v>248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122">
        <f t="shared" si="17"/>
        <v>0</v>
      </c>
      <c r="Q138" s="4"/>
      <c r="R138" s="4"/>
    </row>
    <row r="139" spans="1:18" ht="15">
      <c r="A139" s="5" t="s">
        <v>446</v>
      </c>
      <c r="B139" s="6" t="s">
        <v>249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122">
        <f t="shared" si="17"/>
        <v>0</v>
      </c>
      <c r="Q139" s="4"/>
      <c r="R139" s="4"/>
    </row>
    <row r="140" spans="1:18" ht="15">
      <c r="A140" s="7" t="s">
        <v>481</v>
      </c>
      <c r="B140" s="8" t="s">
        <v>250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122">
        <f t="shared" si="17"/>
        <v>0</v>
      </c>
      <c r="Q140" s="4"/>
      <c r="R140" s="4"/>
    </row>
    <row r="141" spans="1:18" ht="15">
      <c r="A141" s="5" t="s">
        <v>447</v>
      </c>
      <c r="B141" s="6" t="s">
        <v>251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122">
        <f t="shared" si="17"/>
        <v>0</v>
      </c>
      <c r="Q141" s="4"/>
      <c r="R141" s="4"/>
    </row>
    <row r="142" spans="1:18" ht="15">
      <c r="A142" s="5" t="s">
        <v>448</v>
      </c>
      <c r="B142" s="6" t="s">
        <v>252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122">
        <f t="shared" si="17"/>
        <v>0</v>
      </c>
      <c r="Q142" s="4"/>
      <c r="R142" s="4"/>
    </row>
    <row r="143" spans="1:18" ht="15">
      <c r="A143" s="5" t="s">
        <v>449</v>
      </c>
      <c r="B143" s="6" t="s">
        <v>253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122">
        <f t="shared" si="17"/>
        <v>0</v>
      </c>
      <c r="Q143" s="4"/>
      <c r="R143" s="4"/>
    </row>
    <row r="144" spans="1:18" ht="15">
      <c r="A144" s="5" t="s">
        <v>450</v>
      </c>
      <c r="B144" s="6" t="s">
        <v>254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122">
        <f t="shared" si="17"/>
        <v>0</v>
      </c>
      <c r="Q144" s="4"/>
      <c r="R144" s="4"/>
    </row>
    <row r="145" spans="1:18" ht="15">
      <c r="A145" s="5" t="s">
        <v>451</v>
      </c>
      <c r="B145" s="6" t="s">
        <v>257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122">
        <f t="shared" si="17"/>
        <v>0</v>
      </c>
      <c r="Q145" s="4"/>
      <c r="R145" s="4"/>
    </row>
    <row r="146" spans="1:18" ht="15">
      <c r="A146" s="5" t="s">
        <v>258</v>
      </c>
      <c r="B146" s="6" t="s">
        <v>259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122">
        <f t="shared" si="17"/>
        <v>0</v>
      </c>
      <c r="Q146" s="4"/>
      <c r="R146" s="4"/>
    </row>
    <row r="147" spans="1:18" ht="15">
      <c r="A147" s="5" t="s">
        <v>452</v>
      </c>
      <c r="B147" s="6" t="s">
        <v>260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122">
        <f t="shared" si="17"/>
        <v>0</v>
      </c>
      <c r="Q147" s="4"/>
      <c r="R147" s="4"/>
    </row>
    <row r="148" spans="1:18" ht="15">
      <c r="A148" s="5" t="s">
        <v>453</v>
      </c>
      <c r="B148" s="6" t="s">
        <v>265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122">
        <f t="shared" si="17"/>
        <v>0</v>
      </c>
      <c r="Q148" s="4"/>
      <c r="R148" s="4"/>
    </row>
    <row r="149" spans="1:18" ht="15">
      <c r="A149" s="7" t="s">
        <v>482</v>
      </c>
      <c r="B149" s="8" t="s">
        <v>268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122">
        <f t="shared" si="17"/>
        <v>0</v>
      </c>
      <c r="Q149" s="4"/>
      <c r="R149" s="4"/>
    </row>
    <row r="150" spans="1:18" ht="15">
      <c r="A150" s="5" t="s">
        <v>454</v>
      </c>
      <c r="B150" s="6" t="s">
        <v>269</v>
      </c>
      <c r="C150" s="28">
        <v>270</v>
      </c>
      <c r="D150" s="122">
        <f>C150/12</f>
        <v>22.5</v>
      </c>
      <c r="E150" s="122">
        <v>22.5</v>
      </c>
      <c r="F150" s="122">
        <v>22.5</v>
      </c>
      <c r="G150" s="122">
        <v>22.5</v>
      </c>
      <c r="H150" s="122">
        <v>22.5</v>
      </c>
      <c r="I150" s="122">
        <v>22.5</v>
      </c>
      <c r="J150" s="122">
        <v>22.5</v>
      </c>
      <c r="K150" s="122">
        <v>22.5</v>
      </c>
      <c r="L150" s="122">
        <v>22.5</v>
      </c>
      <c r="M150" s="122">
        <v>22.5</v>
      </c>
      <c r="N150" s="122">
        <v>22.5</v>
      </c>
      <c r="O150" s="122">
        <v>22.5</v>
      </c>
      <c r="P150" s="122">
        <f t="shared" si="17"/>
        <v>270</v>
      </c>
      <c r="Q150" s="4"/>
      <c r="R150" s="4"/>
    </row>
    <row r="151" spans="1:18" ht="15">
      <c r="A151" s="40" t="s">
        <v>483</v>
      </c>
      <c r="B151" s="53" t="s">
        <v>270</v>
      </c>
      <c r="C151" s="120">
        <f>SUM(C150)</f>
        <v>270</v>
      </c>
      <c r="D151" s="123">
        <f>SUM(D150)</f>
        <v>22.5</v>
      </c>
      <c r="E151" s="123">
        <f aca="true" t="shared" si="18" ref="E151:O151">SUM(E150)</f>
        <v>22.5</v>
      </c>
      <c r="F151" s="123">
        <f t="shared" si="18"/>
        <v>22.5</v>
      </c>
      <c r="G151" s="123">
        <f t="shared" si="18"/>
        <v>22.5</v>
      </c>
      <c r="H151" s="123">
        <f t="shared" si="18"/>
        <v>22.5</v>
      </c>
      <c r="I151" s="123">
        <f t="shared" si="18"/>
        <v>22.5</v>
      </c>
      <c r="J151" s="123">
        <f t="shared" si="18"/>
        <v>22.5</v>
      </c>
      <c r="K151" s="123">
        <f t="shared" si="18"/>
        <v>22.5</v>
      </c>
      <c r="L151" s="123">
        <f t="shared" si="18"/>
        <v>22.5</v>
      </c>
      <c r="M151" s="123">
        <f t="shared" si="18"/>
        <v>22.5</v>
      </c>
      <c r="N151" s="123">
        <f t="shared" si="18"/>
        <v>22.5</v>
      </c>
      <c r="O151" s="123">
        <f t="shared" si="18"/>
        <v>22.5</v>
      </c>
      <c r="P151" s="124">
        <f t="shared" si="17"/>
        <v>270</v>
      </c>
      <c r="Q151" s="4"/>
      <c r="R151" s="4"/>
    </row>
    <row r="152" spans="1:18" ht="15">
      <c r="A152" s="13" t="s">
        <v>271</v>
      </c>
      <c r="B152" s="6" t="s">
        <v>272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122">
        <f t="shared" si="17"/>
        <v>0</v>
      </c>
      <c r="Q152" s="4"/>
      <c r="R152" s="4"/>
    </row>
    <row r="153" spans="1:18" ht="15">
      <c r="A153" s="13" t="s">
        <v>455</v>
      </c>
      <c r="B153" s="6" t="s">
        <v>273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122">
        <f t="shared" si="17"/>
        <v>0</v>
      </c>
      <c r="Q153" s="4"/>
      <c r="R153" s="4"/>
    </row>
    <row r="154" spans="1:18" ht="15">
      <c r="A154" s="13" t="s">
        <v>456</v>
      </c>
      <c r="B154" s="6" t="s">
        <v>274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122">
        <f t="shared" si="17"/>
        <v>0</v>
      </c>
      <c r="Q154" s="4"/>
      <c r="R154" s="4"/>
    </row>
    <row r="155" spans="1:18" ht="15">
      <c r="A155" s="13" t="s">
        <v>457</v>
      </c>
      <c r="B155" s="6" t="s">
        <v>275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122">
        <f t="shared" si="17"/>
        <v>0</v>
      </c>
      <c r="Q155" s="4"/>
      <c r="R155" s="4"/>
    </row>
    <row r="156" spans="1:18" ht="15">
      <c r="A156" s="13" t="s">
        <v>276</v>
      </c>
      <c r="B156" s="6" t="s">
        <v>277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122">
        <f t="shared" si="17"/>
        <v>0</v>
      </c>
      <c r="Q156" s="4"/>
      <c r="R156" s="4"/>
    </row>
    <row r="157" spans="1:18" ht="15">
      <c r="A157" s="13" t="s">
        <v>278</v>
      </c>
      <c r="B157" s="6" t="s">
        <v>279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122">
        <f t="shared" si="17"/>
        <v>0</v>
      </c>
      <c r="Q157" s="4"/>
      <c r="R157" s="4"/>
    </row>
    <row r="158" spans="1:18" ht="15">
      <c r="A158" s="13" t="s">
        <v>280</v>
      </c>
      <c r="B158" s="6" t="s">
        <v>281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122">
        <f t="shared" si="17"/>
        <v>0</v>
      </c>
      <c r="Q158" s="4"/>
      <c r="R158" s="4"/>
    </row>
    <row r="159" spans="1:18" ht="15">
      <c r="A159" s="13" t="s">
        <v>458</v>
      </c>
      <c r="B159" s="6" t="s">
        <v>282</v>
      </c>
      <c r="C159" s="28">
        <v>5</v>
      </c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>
        <f t="shared" si="17"/>
        <v>0</v>
      </c>
      <c r="Q159" s="4"/>
      <c r="R159" s="4"/>
    </row>
    <row r="160" spans="1:18" ht="15">
      <c r="A160" s="13" t="s">
        <v>459</v>
      </c>
      <c r="B160" s="6" t="s">
        <v>283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122">
        <f t="shared" si="17"/>
        <v>0</v>
      </c>
      <c r="Q160" s="4"/>
      <c r="R160" s="4"/>
    </row>
    <row r="161" spans="1:18" ht="15">
      <c r="A161" s="13" t="s">
        <v>460</v>
      </c>
      <c r="B161" s="6" t="s">
        <v>284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122">
        <f t="shared" si="17"/>
        <v>0</v>
      </c>
      <c r="Q161" s="4"/>
      <c r="R161" s="4"/>
    </row>
    <row r="162" spans="1:18" ht="15">
      <c r="A162" s="52" t="s">
        <v>484</v>
      </c>
      <c r="B162" s="53" t="s">
        <v>285</v>
      </c>
      <c r="C162" s="120">
        <f>SUM(C152:C161)</f>
        <v>5</v>
      </c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5">
        <v>5</v>
      </c>
      <c r="P162" s="125">
        <f t="shared" si="17"/>
        <v>5</v>
      </c>
      <c r="Q162" s="4"/>
      <c r="R162" s="4"/>
    </row>
    <row r="163" spans="1:18" ht="30">
      <c r="A163" s="13" t="s">
        <v>294</v>
      </c>
      <c r="B163" s="6" t="s">
        <v>295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122">
        <f t="shared" si="17"/>
        <v>0</v>
      </c>
      <c r="Q163" s="4"/>
      <c r="R163" s="4"/>
    </row>
    <row r="164" spans="1:18" ht="30">
      <c r="A164" s="5" t="s">
        <v>464</v>
      </c>
      <c r="B164" s="6" t="s">
        <v>296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122">
        <f t="shared" si="17"/>
        <v>0</v>
      </c>
      <c r="Q164" s="4"/>
      <c r="R164" s="4"/>
    </row>
    <row r="165" spans="1:18" ht="15">
      <c r="A165" s="13" t="s">
        <v>465</v>
      </c>
      <c r="B165" s="6" t="s">
        <v>297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122">
        <f t="shared" si="17"/>
        <v>0</v>
      </c>
      <c r="Q165" s="4"/>
      <c r="R165" s="4"/>
    </row>
    <row r="166" spans="1:18" ht="15">
      <c r="A166" s="40" t="s">
        <v>486</v>
      </c>
      <c r="B166" s="53" t="s">
        <v>298</v>
      </c>
      <c r="C166" s="28">
        <f>SUM(C163:C165)</f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122">
        <f t="shared" si="17"/>
        <v>0</v>
      </c>
      <c r="Q166" s="4"/>
      <c r="R166" s="4"/>
    </row>
    <row r="167" spans="1:18" ht="15.75">
      <c r="A167" s="62" t="s">
        <v>555</v>
      </c>
      <c r="B167" s="67"/>
      <c r="C167" s="120">
        <f>C137+C151+C162+C166</f>
        <v>275</v>
      </c>
      <c r="D167" s="123">
        <f>D137+D151+D162+D166</f>
        <v>22.5</v>
      </c>
      <c r="E167" s="123">
        <f aca="true" t="shared" si="19" ref="E167:O167">E137+E151+E162+E166</f>
        <v>22.5</v>
      </c>
      <c r="F167" s="123">
        <f t="shared" si="19"/>
        <v>22.5</v>
      </c>
      <c r="G167" s="123">
        <f t="shared" si="19"/>
        <v>22.5</v>
      </c>
      <c r="H167" s="123">
        <f t="shared" si="19"/>
        <v>22.5</v>
      </c>
      <c r="I167" s="123">
        <f t="shared" si="19"/>
        <v>22.5</v>
      </c>
      <c r="J167" s="123">
        <f t="shared" si="19"/>
        <v>22.5</v>
      </c>
      <c r="K167" s="123">
        <f t="shared" si="19"/>
        <v>22.5</v>
      </c>
      <c r="L167" s="123">
        <f t="shared" si="19"/>
        <v>22.5</v>
      </c>
      <c r="M167" s="123">
        <f t="shared" si="19"/>
        <v>22.5</v>
      </c>
      <c r="N167" s="123">
        <f t="shared" si="19"/>
        <v>22.5</v>
      </c>
      <c r="O167" s="123">
        <f t="shared" si="19"/>
        <v>27.5</v>
      </c>
      <c r="P167" s="125">
        <f t="shared" si="17"/>
        <v>275</v>
      </c>
      <c r="Q167" s="4"/>
      <c r="R167" s="4"/>
    </row>
    <row r="168" spans="1:18" ht="15">
      <c r="A168" s="5" t="s">
        <v>240</v>
      </c>
      <c r="B168" s="6" t="s">
        <v>241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122">
        <f t="shared" si="17"/>
        <v>0</v>
      </c>
      <c r="Q168" s="4"/>
      <c r="R168" s="4"/>
    </row>
    <row r="169" spans="1:18" ht="30">
      <c r="A169" s="5" t="s">
        <v>242</v>
      </c>
      <c r="B169" s="6" t="s">
        <v>243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122">
        <f t="shared" si="17"/>
        <v>0</v>
      </c>
      <c r="Q169" s="4"/>
      <c r="R169" s="4"/>
    </row>
    <row r="170" spans="1:18" ht="30">
      <c r="A170" s="5" t="s">
        <v>442</v>
      </c>
      <c r="B170" s="6" t="s">
        <v>244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122">
        <f t="shared" si="17"/>
        <v>0</v>
      </c>
      <c r="Q170" s="4"/>
      <c r="R170" s="4"/>
    </row>
    <row r="171" spans="1:18" ht="30">
      <c r="A171" s="5" t="s">
        <v>443</v>
      </c>
      <c r="B171" s="6" t="s">
        <v>245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122">
        <f t="shared" si="17"/>
        <v>0</v>
      </c>
      <c r="Q171" s="4"/>
      <c r="R171" s="4"/>
    </row>
    <row r="172" spans="1:18" ht="15">
      <c r="A172" s="5" t="s">
        <v>444</v>
      </c>
      <c r="B172" s="6" t="s">
        <v>246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122">
        <f t="shared" si="17"/>
        <v>0</v>
      </c>
      <c r="Q172" s="4"/>
      <c r="R172" s="4"/>
    </row>
    <row r="173" spans="1:18" ht="15">
      <c r="A173" s="40" t="s">
        <v>480</v>
      </c>
      <c r="B173" s="53" t="s">
        <v>247</v>
      </c>
      <c r="C173" s="28">
        <f>SUM(C168:C172)</f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122">
        <f t="shared" si="17"/>
        <v>0</v>
      </c>
      <c r="Q173" s="4"/>
      <c r="R173" s="4"/>
    </row>
    <row r="174" spans="1:18" ht="15">
      <c r="A174" s="13" t="s">
        <v>461</v>
      </c>
      <c r="B174" s="6" t="s">
        <v>286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122">
        <f t="shared" si="17"/>
        <v>0</v>
      </c>
      <c r="Q174" s="4"/>
      <c r="R174" s="4"/>
    </row>
    <row r="175" spans="1:18" ht="15">
      <c r="A175" s="13" t="s">
        <v>462</v>
      </c>
      <c r="B175" s="6" t="s">
        <v>287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122">
        <f t="shared" si="17"/>
        <v>0</v>
      </c>
      <c r="Q175" s="4"/>
      <c r="R175" s="4"/>
    </row>
    <row r="176" spans="1:18" ht="15">
      <c r="A176" s="13" t="s">
        <v>288</v>
      </c>
      <c r="B176" s="6" t="s">
        <v>289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122">
        <f t="shared" si="17"/>
        <v>0</v>
      </c>
      <c r="Q176" s="4"/>
      <c r="R176" s="4"/>
    </row>
    <row r="177" spans="1:18" ht="15">
      <c r="A177" s="13" t="s">
        <v>463</v>
      </c>
      <c r="B177" s="6" t="s">
        <v>290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122">
        <f t="shared" si="17"/>
        <v>0</v>
      </c>
      <c r="Q177" s="4"/>
      <c r="R177" s="4"/>
    </row>
    <row r="178" spans="1:18" ht="15">
      <c r="A178" s="13" t="s">
        <v>291</v>
      </c>
      <c r="B178" s="6" t="s">
        <v>292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122">
        <f t="shared" si="17"/>
        <v>0</v>
      </c>
      <c r="Q178" s="4"/>
      <c r="R178" s="4"/>
    </row>
    <row r="179" spans="1:18" ht="15">
      <c r="A179" s="40" t="s">
        <v>485</v>
      </c>
      <c r="B179" s="53" t="s">
        <v>293</v>
      </c>
      <c r="C179" s="28">
        <f>SUM(C174:C178)</f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122">
        <f t="shared" si="17"/>
        <v>0</v>
      </c>
      <c r="Q179" s="4"/>
      <c r="R179" s="4"/>
    </row>
    <row r="180" spans="1:18" ht="30">
      <c r="A180" s="13" t="s">
        <v>299</v>
      </c>
      <c r="B180" s="6" t="s">
        <v>300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122">
        <f t="shared" si="17"/>
        <v>0</v>
      </c>
      <c r="Q180" s="4"/>
      <c r="R180" s="4"/>
    </row>
    <row r="181" spans="1:18" ht="30">
      <c r="A181" s="5" t="s">
        <v>466</v>
      </c>
      <c r="B181" s="6" t="s">
        <v>301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122">
        <f t="shared" si="17"/>
        <v>0</v>
      </c>
      <c r="Q181" s="4"/>
      <c r="R181" s="4"/>
    </row>
    <row r="182" spans="1:18" ht="15">
      <c r="A182" s="13" t="s">
        <v>467</v>
      </c>
      <c r="B182" s="6" t="s">
        <v>302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122">
        <f t="shared" si="17"/>
        <v>0</v>
      </c>
      <c r="Q182" s="4"/>
      <c r="R182" s="4"/>
    </row>
    <row r="183" spans="1:18" ht="15">
      <c r="A183" s="40" t="s">
        <v>488</v>
      </c>
      <c r="B183" s="53" t="s">
        <v>303</v>
      </c>
      <c r="C183" s="28">
        <f>SUM(C180:C182)</f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122">
        <f t="shared" si="17"/>
        <v>0</v>
      </c>
      <c r="Q183" s="4"/>
      <c r="R183" s="4"/>
    </row>
    <row r="184" spans="1:18" ht="15.75">
      <c r="A184" s="62" t="s">
        <v>554</v>
      </c>
      <c r="B184" s="67"/>
      <c r="C184" s="136">
        <f>C173+C179+C183</f>
        <v>0</v>
      </c>
      <c r="D184" s="136">
        <v>0</v>
      </c>
      <c r="E184" s="136">
        <v>0</v>
      </c>
      <c r="F184" s="136">
        <v>0</v>
      </c>
      <c r="G184" s="136">
        <v>0</v>
      </c>
      <c r="H184" s="136">
        <v>0</v>
      </c>
      <c r="I184" s="136">
        <v>0</v>
      </c>
      <c r="J184" s="136">
        <v>0</v>
      </c>
      <c r="K184" s="136">
        <v>0</v>
      </c>
      <c r="L184" s="136">
        <v>0</v>
      </c>
      <c r="M184" s="136">
        <v>0</v>
      </c>
      <c r="N184" s="136">
        <v>0</v>
      </c>
      <c r="O184" s="136">
        <v>0</v>
      </c>
      <c r="P184" s="129">
        <f t="shared" si="17"/>
        <v>0</v>
      </c>
      <c r="Q184" s="4"/>
      <c r="R184" s="4"/>
    </row>
    <row r="185" spans="1:18" ht="15.75">
      <c r="A185" s="50" t="s">
        <v>487</v>
      </c>
      <c r="B185" s="36" t="s">
        <v>304</v>
      </c>
      <c r="C185" s="127">
        <f>C167+C184</f>
        <v>275</v>
      </c>
      <c r="D185" s="132">
        <f>D167+D184</f>
        <v>22.5</v>
      </c>
      <c r="E185" s="132">
        <f aca="true" t="shared" si="20" ref="E185:O185">E167+E184</f>
        <v>22.5</v>
      </c>
      <c r="F185" s="132">
        <f t="shared" si="20"/>
        <v>22.5</v>
      </c>
      <c r="G185" s="132">
        <f t="shared" si="20"/>
        <v>22.5</v>
      </c>
      <c r="H185" s="132">
        <f t="shared" si="20"/>
        <v>22.5</v>
      </c>
      <c r="I185" s="132">
        <f t="shared" si="20"/>
        <v>22.5</v>
      </c>
      <c r="J185" s="132">
        <f t="shared" si="20"/>
        <v>22.5</v>
      </c>
      <c r="K185" s="132">
        <f t="shared" si="20"/>
        <v>22.5</v>
      </c>
      <c r="L185" s="132">
        <f t="shared" si="20"/>
        <v>22.5</v>
      </c>
      <c r="M185" s="132">
        <f t="shared" si="20"/>
        <v>22.5</v>
      </c>
      <c r="N185" s="132">
        <f t="shared" si="20"/>
        <v>22.5</v>
      </c>
      <c r="O185" s="132">
        <f t="shared" si="20"/>
        <v>27.5</v>
      </c>
      <c r="P185" s="128">
        <f t="shared" si="17"/>
        <v>275</v>
      </c>
      <c r="Q185" s="4"/>
      <c r="R185" s="4"/>
    </row>
    <row r="186" spans="1:18" ht="15">
      <c r="A186" s="38" t="s">
        <v>469</v>
      </c>
      <c r="B186" s="5" t="s">
        <v>305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122">
        <f t="shared" si="17"/>
        <v>0</v>
      </c>
      <c r="Q186" s="4"/>
      <c r="R186" s="4"/>
    </row>
    <row r="187" spans="1:18" ht="15">
      <c r="A187" s="13" t="s">
        <v>306</v>
      </c>
      <c r="B187" s="5" t="s">
        <v>307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122">
        <f t="shared" si="17"/>
        <v>0</v>
      </c>
      <c r="Q187" s="4"/>
      <c r="R187" s="4"/>
    </row>
    <row r="188" spans="1:18" ht="15">
      <c r="A188" s="38" t="s">
        <v>470</v>
      </c>
      <c r="B188" s="5" t="s">
        <v>308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122">
        <f t="shared" si="17"/>
        <v>0</v>
      </c>
      <c r="Q188" s="4"/>
      <c r="R188" s="4"/>
    </row>
    <row r="189" spans="1:18" ht="15">
      <c r="A189" s="15" t="s">
        <v>489</v>
      </c>
      <c r="B189" s="7" t="s">
        <v>309</v>
      </c>
      <c r="C189" s="28">
        <f>SUM(C186:C188)</f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122">
        <f t="shared" si="17"/>
        <v>0</v>
      </c>
      <c r="Q189" s="4"/>
      <c r="R189" s="4"/>
    </row>
    <row r="190" spans="1:18" ht="15">
      <c r="A190" s="13" t="s">
        <v>471</v>
      </c>
      <c r="B190" s="5" t="s">
        <v>310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122">
        <f t="shared" si="17"/>
        <v>0</v>
      </c>
      <c r="Q190" s="4"/>
      <c r="R190" s="4"/>
    </row>
    <row r="191" spans="1:18" ht="15">
      <c r="A191" s="38" t="s">
        <v>311</v>
      </c>
      <c r="B191" s="5" t="s">
        <v>312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122">
        <f t="shared" si="17"/>
        <v>0</v>
      </c>
      <c r="Q191" s="4"/>
      <c r="R191" s="4"/>
    </row>
    <row r="192" spans="1:18" ht="15">
      <c r="A192" s="13" t="s">
        <v>472</v>
      </c>
      <c r="B192" s="5" t="s">
        <v>313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122">
        <f t="shared" si="17"/>
        <v>0</v>
      </c>
      <c r="Q192" s="4"/>
      <c r="R192" s="4"/>
    </row>
    <row r="193" spans="1:18" ht="15">
      <c r="A193" s="38" t="s">
        <v>314</v>
      </c>
      <c r="B193" s="5" t="s">
        <v>315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122">
        <f t="shared" si="17"/>
        <v>0</v>
      </c>
      <c r="Q193" s="4"/>
      <c r="R193" s="4"/>
    </row>
    <row r="194" spans="1:18" ht="15">
      <c r="A194" s="14" t="s">
        <v>490</v>
      </c>
      <c r="B194" s="7" t="s">
        <v>316</v>
      </c>
      <c r="C194" s="28">
        <f>SUM(C191:C193)</f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122">
        <f t="shared" si="17"/>
        <v>0</v>
      </c>
      <c r="Q194" s="4"/>
      <c r="R194" s="4"/>
    </row>
    <row r="195" spans="1:18" ht="15">
      <c r="A195" s="5" t="s">
        <v>605</v>
      </c>
      <c r="B195" s="5" t="s">
        <v>317</v>
      </c>
      <c r="C195" s="28">
        <v>2327</v>
      </c>
      <c r="D195" s="122">
        <f>C195/12</f>
        <v>193.91666666666666</v>
      </c>
      <c r="E195" s="122">
        <v>193.91666666666666</v>
      </c>
      <c r="F195" s="122">
        <v>193.91666666666666</v>
      </c>
      <c r="G195" s="122">
        <v>193.91666666666666</v>
      </c>
      <c r="H195" s="122">
        <v>193.91666666666666</v>
      </c>
      <c r="I195" s="122">
        <v>193.91666666666666</v>
      </c>
      <c r="J195" s="122">
        <v>193.91666666666666</v>
      </c>
      <c r="K195" s="122">
        <v>193.91666666666666</v>
      </c>
      <c r="L195" s="122">
        <v>193.91666666666666</v>
      </c>
      <c r="M195" s="122">
        <v>193.91666666666666</v>
      </c>
      <c r="N195" s="122">
        <v>193.91666666666666</v>
      </c>
      <c r="O195" s="122">
        <v>193.91666666666666</v>
      </c>
      <c r="P195" s="122">
        <f t="shared" si="17"/>
        <v>2327</v>
      </c>
      <c r="Q195" s="4"/>
      <c r="R195" s="4"/>
    </row>
    <row r="196" spans="1:18" ht="15">
      <c r="A196" s="5" t="s">
        <v>606</v>
      </c>
      <c r="B196" s="5" t="s">
        <v>317</v>
      </c>
      <c r="C196" s="28">
        <v>1000</v>
      </c>
      <c r="D196" s="122">
        <f>C196/12</f>
        <v>83.33333333333333</v>
      </c>
      <c r="E196" s="122">
        <v>83.33333333333333</v>
      </c>
      <c r="F196" s="122">
        <v>83.33333333333333</v>
      </c>
      <c r="G196" s="122">
        <v>83.33333333333333</v>
      </c>
      <c r="H196" s="122">
        <v>83.33333333333333</v>
      </c>
      <c r="I196" s="122">
        <v>83.33333333333333</v>
      </c>
      <c r="J196" s="122">
        <v>83.33333333333333</v>
      </c>
      <c r="K196" s="122">
        <v>83.33333333333333</v>
      </c>
      <c r="L196" s="122">
        <v>83.33333333333333</v>
      </c>
      <c r="M196" s="122">
        <v>83.33333333333333</v>
      </c>
      <c r="N196" s="122">
        <v>83.33333333333333</v>
      </c>
      <c r="O196" s="122">
        <v>83.33333333333333</v>
      </c>
      <c r="P196" s="122">
        <f t="shared" si="17"/>
        <v>1000.0000000000001</v>
      </c>
      <c r="Q196" s="4"/>
      <c r="R196" s="4"/>
    </row>
    <row r="197" spans="1:18" ht="15">
      <c r="A197" s="5" t="s">
        <v>603</v>
      </c>
      <c r="B197" s="5" t="s">
        <v>318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122">
        <f t="shared" si="17"/>
        <v>0</v>
      </c>
      <c r="Q197" s="4"/>
      <c r="R197" s="4"/>
    </row>
    <row r="198" spans="1:18" ht="15">
      <c r="A198" s="5" t="s">
        <v>604</v>
      </c>
      <c r="B198" s="5" t="s">
        <v>318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122">
        <f t="shared" si="17"/>
        <v>0</v>
      </c>
      <c r="Q198" s="4"/>
      <c r="R198" s="4"/>
    </row>
    <row r="199" spans="1:18" ht="15">
      <c r="A199" s="7" t="s">
        <v>491</v>
      </c>
      <c r="B199" s="7" t="s">
        <v>319</v>
      </c>
      <c r="C199" s="120">
        <f>SUM(C195:C198)</f>
        <v>3327</v>
      </c>
      <c r="D199" s="123">
        <f>SUM(D195:D198)</f>
        <v>277.25</v>
      </c>
      <c r="E199" s="123">
        <f aca="true" t="shared" si="21" ref="E199:O199">SUM(E195:E198)</f>
        <v>277.25</v>
      </c>
      <c r="F199" s="123">
        <f t="shared" si="21"/>
        <v>277.25</v>
      </c>
      <c r="G199" s="123">
        <f t="shared" si="21"/>
        <v>277.25</v>
      </c>
      <c r="H199" s="123">
        <f t="shared" si="21"/>
        <v>277.25</v>
      </c>
      <c r="I199" s="123">
        <f t="shared" si="21"/>
        <v>277.25</v>
      </c>
      <c r="J199" s="123">
        <f t="shared" si="21"/>
        <v>277.25</v>
      </c>
      <c r="K199" s="123">
        <f t="shared" si="21"/>
        <v>277.25</v>
      </c>
      <c r="L199" s="123">
        <f t="shared" si="21"/>
        <v>277.25</v>
      </c>
      <c r="M199" s="123">
        <f t="shared" si="21"/>
        <v>277.25</v>
      </c>
      <c r="N199" s="123">
        <f t="shared" si="21"/>
        <v>277.25</v>
      </c>
      <c r="O199" s="123">
        <f t="shared" si="21"/>
        <v>277.25</v>
      </c>
      <c r="P199" s="122">
        <f t="shared" si="17"/>
        <v>3327</v>
      </c>
      <c r="Q199" s="4"/>
      <c r="R199" s="4"/>
    </row>
    <row r="200" spans="1:18" ht="15">
      <c r="A200" s="38" t="s">
        <v>320</v>
      </c>
      <c r="B200" s="5" t="s">
        <v>321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122">
        <f aca="true" t="shared" si="22" ref="P200:P213">SUM(D200:O200)</f>
        <v>0</v>
      </c>
      <c r="Q200" s="4"/>
      <c r="R200" s="4"/>
    </row>
    <row r="201" spans="1:18" ht="15">
      <c r="A201" s="38" t="s">
        <v>322</v>
      </c>
      <c r="B201" s="5" t="s">
        <v>323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122">
        <f t="shared" si="22"/>
        <v>0</v>
      </c>
      <c r="Q201" s="4"/>
      <c r="R201" s="4"/>
    </row>
    <row r="202" spans="1:18" ht="15">
      <c r="A202" s="38" t="s">
        <v>324</v>
      </c>
      <c r="B202" s="5" t="s">
        <v>325</v>
      </c>
      <c r="C202" s="28">
        <v>44243</v>
      </c>
      <c r="D202" s="122">
        <f>C202/12</f>
        <v>3686.9166666666665</v>
      </c>
      <c r="E202" s="122">
        <v>3686.9166666666665</v>
      </c>
      <c r="F202" s="122">
        <v>3686.9166666666665</v>
      </c>
      <c r="G202" s="122">
        <v>3686.9166666666665</v>
      </c>
      <c r="H202" s="122">
        <v>3686.9166666666665</v>
      </c>
      <c r="I202" s="122">
        <v>3686.9166666666665</v>
      </c>
      <c r="J202" s="122">
        <v>3686.9166666666665</v>
      </c>
      <c r="K202" s="122">
        <v>3686.9166666666665</v>
      </c>
      <c r="L202" s="122">
        <v>3686.9166666666665</v>
      </c>
      <c r="M202" s="122">
        <v>3686.9166666666665</v>
      </c>
      <c r="N202" s="122">
        <v>3686.9166666666665</v>
      </c>
      <c r="O202" s="122">
        <v>3686.9166666666665</v>
      </c>
      <c r="P202" s="122">
        <f t="shared" si="22"/>
        <v>44242.99999999999</v>
      </c>
      <c r="Q202" s="4"/>
      <c r="R202" s="4"/>
    </row>
    <row r="203" spans="1:18" ht="15">
      <c r="A203" s="38" t="s">
        <v>326</v>
      </c>
      <c r="B203" s="5" t="s">
        <v>327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122">
        <f t="shared" si="22"/>
        <v>0</v>
      </c>
      <c r="Q203" s="4"/>
      <c r="R203" s="4"/>
    </row>
    <row r="204" spans="1:18" ht="15">
      <c r="A204" s="13" t="s">
        <v>473</v>
      </c>
      <c r="B204" s="5" t="s">
        <v>328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122">
        <f t="shared" si="22"/>
        <v>0</v>
      </c>
      <c r="Q204" s="4"/>
      <c r="R204" s="4"/>
    </row>
    <row r="205" spans="1:18" ht="15">
      <c r="A205" s="15" t="s">
        <v>492</v>
      </c>
      <c r="B205" s="7" t="s">
        <v>330</v>
      </c>
      <c r="C205" s="120">
        <f>SUM(C200:C204)</f>
        <v>44243</v>
      </c>
      <c r="D205" s="122">
        <f>C205/12</f>
        <v>3686.9166666666665</v>
      </c>
      <c r="E205" s="122">
        <v>3686.9166666666665</v>
      </c>
      <c r="F205" s="122">
        <v>3686.9166666666665</v>
      </c>
      <c r="G205" s="122">
        <v>3686.9166666666665</v>
      </c>
      <c r="H205" s="122">
        <v>3686.9166666666665</v>
      </c>
      <c r="I205" s="122">
        <v>3686.9166666666665</v>
      </c>
      <c r="J205" s="122">
        <v>3686.9166666666665</v>
      </c>
      <c r="K205" s="122">
        <v>3686.9166666666665</v>
      </c>
      <c r="L205" s="122">
        <v>3686.9166666666665</v>
      </c>
      <c r="M205" s="122">
        <v>3686.9166666666665</v>
      </c>
      <c r="N205" s="122">
        <v>3686.9166666666665</v>
      </c>
      <c r="O205" s="122">
        <v>3686.9166666666665</v>
      </c>
      <c r="P205" s="122">
        <f t="shared" si="22"/>
        <v>44242.99999999999</v>
      </c>
      <c r="Q205" s="4"/>
      <c r="R205" s="4"/>
    </row>
    <row r="206" spans="1:18" ht="15">
      <c r="A206" s="13" t="s">
        <v>331</v>
      </c>
      <c r="B206" s="5" t="s">
        <v>332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122">
        <f t="shared" si="22"/>
        <v>0</v>
      </c>
      <c r="Q206" s="4"/>
      <c r="R206" s="4"/>
    </row>
    <row r="207" spans="1:18" ht="15">
      <c r="A207" s="13" t="s">
        <v>333</v>
      </c>
      <c r="B207" s="5" t="s">
        <v>334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122">
        <f t="shared" si="22"/>
        <v>0</v>
      </c>
      <c r="Q207" s="4"/>
      <c r="R207" s="4"/>
    </row>
    <row r="208" spans="1:18" ht="15">
      <c r="A208" s="38" t="s">
        <v>335</v>
      </c>
      <c r="B208" s="5" t="s">
        <v>336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122">
        <f t="shared" si="22"/>
        <v>0</v>
      </c>
      <c r="Q208" s="4"/>
      <c r="R208" s="4"/>
    </row>
    <row r="209" spans="1:18" ht="15">
      <c r="A209" s="38" t="s">
        <v>474</v>
      </c>
      <c r="B209" s="5" t="s">
        <v>337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122">
        <f t="shared" si="22"/>
        <v>0</v>
      </c>
      <c r="Q209" s="4"/>
      <c r="R209" s="4"/>
    </row>
    <row r="210" spans="1:18" ht="15">
      <c r="A210" s="14" t="s">
        <v>493</v>
      </c>
      <c r="B210" s="7" t="s">
        <v>338</v>
      </c>
      <c r="C210" s="28">
        <f>SUM(C206:C209)</f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122">
        <f t="shared" si="22"/>
        <v>0</v>
      </c>
      <c r="Q210" s="4"/>
      <c r="R210" s="4"/>
    </row>
    <row r="211" spans="1:18" ht="15">
      <c r="A211" s="15" t="s">
        <v>339</v>
      </c>
      <c r="B211" s="7" t="s">
        <v>340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122">
        <f t="shared" si="22"/>
        <v>0</v>
      </c>
      <c r="Q211" s="4"/>
      <c r="R211" s="4"/>
    </row>
    <row r="212" spans="1:18" ht="15.75">
      <c r="A212" s="41" t="s">
        <v>494</v>
      </c>
      <c r="B212" s="42" t="s">
        <v>341</v>
      </c>
      <c r="C212" s="127">
        <f>C189+C194+C199+C205+C210+C211</f>
        <v>47570</v>
      </c>
      <c r="D212" s="132">
        <f>D189+D194+D199+D205+D210+D211</f>
        <v>3964.1666666666665</v>
      </c>
      <c r="E212" s="132">
        <f aca="true" t="shared" si="23" ref="E212:O212">E189+E194+E199+E205+E210+E211</f>
        <v>3964.1666666666665</v>
      </c>
      <c r="F212" s="132">
        <f t="shared" si="23"/>
        <v>3964.1666666666665</v>
      </c>
      <c r="G212" s="132">
        <f t="shared" si="23"/>
        <v>3964.1666666666665</v>
      </c>
      <c r="H212" s="132">
        <f t="shared" si="23"/>
        <v>3964.1666666666665</v>
      </c>
      <c r="I212" s="132">
        <f t="shared" si="23"/>
        <v>3964.1666666666665</v>
      </c>
      <c r="J212" s="132">
        <f t="shared" si="23"/>
        <v>3964.1666666666665</v>
      </c>
      <c r="K212" s="132">
        <f t="shared" si="23"/>
        <v>3964.1666666666665</v>
      </c>
      <c r="L212" s="132">
        <f t="shared" si="23"/>
        <v>3964.1666666666665</v>
      </c>
      <c r="M212" s="132">
        <f t="shared" si="23"/>
        <v>3964.1666666666665</v>
      </c>
      <c r="N212" s="132">
        <f t="shared" si="23"/>
        <v>3964.1666666666665</v>
      </c>
      <c r="O212" s="132">
        <f t="shared" si="23"/>
        <v>3964.1666666666665</v>
      </c>
      <c r="P212" s="133">
        <f t="shared" si="22"/>
        <v>47569.99999999999</v>
      </c>
      <c r="Q212" s="4"/>
      <c r="R212" s="4"/>
    </row>
    <row r="213" spans="1:18" ht="15.75">
      <c r="A213" s="46" t="s">
        <v>476</v>
      </c>
      <c r="B213" s="47"/>
      <c r="C213" s="126">
        <f>C185+C212</f>
        <v>47845</v>
      </c>
      <c r="D213" s="134">
        <f>D185+D212</f>
        <v>3986.6666666666665</v>
      </c>
      <c r="E213" s="134">
        <f aca="true" t="shared" si="24" ref="E213:O213">E185+E212</f>
        <v>3986.6666666666665</v>
      </c>
      <c r="F213" s="134">
        <f t="shared" si="24"/>
        <v>3986.6666666666665</v>
      </c>
      <c r="G213" s="134">
        <f t="shared" si="24"/>
        <v>3986.6666666666665</v>
      </c>
      <c r="H213" s="134">
        <f t="shared" si="24"/>
        <v>3986.6666666666665</v>
      </c>
      <c r="I213" s="134">
        <f t="shared" si="24"/>
        <v>3986.6666666666665</v>
      </c>
      <c r="J213" s="134">
        <f t="shared" si="24"/>
        <v>3986.6666666666665</v>
      </c>
      <c r="K213" s="134">
        <f t="shared" si="24"/>
        <v>3986.6666666666665</v>
      </c>
      <c r="L213" s="134">
        <f t="shared" si="24"/>
        <v>3986.6666666666665</v>
      </c>
      <c r="M213" s="134">
        <f t="shared" si="24"/>
        <v>3986.6666666666665</v>
      </c>
      <c r="N213" s="134">
        <f t="shared" si="24"/>
        <v>3986.6666666666665</v>
      </c>
      <c r="O213" s="134">
        <f t="shared" si="24"/>
        <v>3991.6666666666665</v>
      </c>
      <c r="P213" s="135">
        <f t="shared" si="22"/>
        <v>47844.99999999999</v>
      </c>
      <c r="Q213" s="4"/>
      <c r="R213" s="4"/>
    </row>
    <row r="214" spans="2:18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sheetProtection/>
  <mergeCells count="2">
    <mergeCell ref="A2:P2"/>
    <mergeCell ref="A3:P3"/>
  </mergeCells>
  <printOptions/>
  <pageMargins left="0.7086614173228347" right="0.7086614173228347" top="0.3" bottom="0.25" header="0.19" footer="0.17"/>
  <pageSetup fitToHeight="2" fitToWidth="1" horizontalDpi="600" verticalDpi="600" orientation="landscape" paperSize="8" scale="4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1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="109" customFormat="1" ht="15">
      <c r="A1" s="163"/>
    </row>
    <row r="2" spans="1:9" ht="30.75" customHeight="1">
      <c r="A2" s="192" t="s">
        <v>522</v>
      </c>
      <c r="B2" s="197"/>
      <c r="C2" s="197"/>
      <c r="D2" s="197"/>
      <c r="E2" s="197"/>
      <c r="F2" s="197"/>
      <c r="G2" s="197"/>
      <c r="H2" s="197"/>
      <c r="I2" s="197"/>
    </row>
    <row r="3" spans="1:9" ht="23.25" customHeight="1">
      <c r="A3" s="195" t="s">
        <v>687</v>
      </c>
      <c r="B3" s="193"/>
      <c r="C3" s="193"/>
      <c r="D3" s="193"/>
      <c r="E3" s="193"/>
      <c r="F3" s="193"/>
      <c r="G3" s="193"/>
      <c r="H3" s="193"/>
      <c r="I3" s="193"/>
    </row>
    <row r="5" ht="15">
      <c r="A5" s="4" t="s">
        <v>641</v>
      </c>
    </row>
    <row r="6" spans="1:9" ht="36.75">
      <c r="A6" s="100" t="s">
        <v>711</v>
      </c>
      <c r="B6" s="101" t="s">
        <v>712</v>
      </c>
      <c r="C6" s="101" t="s">
        <v>713</v>
      </c>
      <c r="D6" s="101" t="s">
        <v>721</v>
      </c>
      <c r="E6" s="101" t="s">
        <v>714</v>
      </c>
      <c r="F6" s="101" t="s">
        <v>722</v>
      </c>
      <c r="G6" s="101" t="s">
        <v>723</v>
      </c>
      <c r="H6" s="101" t="s">
        <v>724</v>
      </c>
      <c r="I6" s="107" t="s">
        <v>715</v>
      </c>
    </row>
    <row r="7" spans="1:9" ht="15">
      <c r="A7" s="103" t="s">
        <v>716</v>
      </c>
      <c r="B7" s="103"/>
      <c r="C7" s="104"/>
      <c r="D7" s="104"/>
      <c r="E7" s="104"/>
      <c r="F7" s="104"/>
      <c r="G7" s="104"/>
      <c r="H7" s="104"/>
      <c r="I7" s="104"/>
    </row>
    <row r="8" spans="1:9" ht="15">
      <c r="A8" s="103" t="s">
        <v>717</v>
      </c>
      <c r="B8" s="103"/>
      <c r="C8" s="104"/>
      <c r="D8" s="104"/>
      <c r="E8" s="104"/>
      <c r="F8" s="104"/>
      <c r="G8" s="104"/>
      <c r="H8" s="104"/>
      <c r="I8" s="104"/>
    </row>
    <row r="9" spans="1:9" ht="15">
      <c r="A9" s="103" t="s">
        <v>718</v>
      </c>
      <c r="B9" s="103"/>
      <c r="C9" s="104"/>
      <c r="D9" s="104"/>
      <c r="E9" s="104"/>
      <c r="F9" s="104"/>
      <c r="G9" s="104"/>
      <c r="H9" s="104"/>
      <c r="I9" s="104"/>
    </row>
    <row r="10" spans="1:9" ht="15">
      <c r="A10" s="103" t="s">
        <v>719</v>
      </c>
      <c r="B10" s="103"/>
      <c r="C10" s="104"/>
      <c r="D10" s="104"/>
      <c r="E10" s="104"/>
      <c r="F10" s="104"/>
      <c r="G10" s="104"/>
      <c r="H10" s="104"/>
      <c r="I10" s="104"/>
    </row>
    <row r="11" spans="1:9" ht="16.5">
      <c r="A11" s="105" t="s">
        <v>720</v>
      </c>
      <c r="B11" s="102"/>
      <c r="C11" s="106"/>
      <c r="D11" s="106"/>
      <c r="E11" s="106"/>
      <c r="F11" s="106"/>
      <c r="G11" s="106"/>
      <c r="H11" s="106"/>
      <c r="I11" s="106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2.57421875" style="0" customWidth="1"/>
    <col min="5" max="5" width="11.00390625" style="0" customWidth="1"/>
  </cols>
  <sheetData>
    <row r="1" s="109" customFormat="1" ht="15">
      <c r="A1" s="163"/>
    </row>
    <row r="2" spans="1:5" ht="27" customHeight="1">
      <c r="A2" s="192" t="s">
        <v>522</v>
      </c>
      <c r="B2" s="197"/>
      <c r="C2" s="197"/>
      <c r="D2" s="197"/>
      <c r="E2" s="197"/>
    </row>
    <row r="3" spans="1:5" ht="22.5" customHeight="1">
      <c r="A3" s="195" t="s">
        <v>688</v>
      </c>
      <c r="B3" s="193"/>
      <c r="C3" s="193"/>
      <c r="D3" s="193"/>
      <c r="E3" s="193"/>
    </row>
    <row r="4" ht="18">
      <c r="A4" s="85"/>
    </row>
    <row r="5" ht="15">
      <c r="A5" s="4" t="s">
        <v>641</v>
      </c>
    </row>
    <row r="6" spans="1:5" ht="31.5" customHeight="1">
      <c r="A6" s="86" t="s">
        <v>34</v>
      </c>
      <c r="B6" s="87" t="s">
        <v>35</v>
      </c>
      <c r="C6" s="173" t="s">
        <v>679</v>
      </c>
      <c r="D6" s="75" t="s">
        <v>680</v>
      </c>
      <c r="E6" s="75" t="s">
        <v>681</v>
      </c>
    </row>
    <row r="7" spans="1:5" ht="15" customHeight="1">
      <c r="A7" s="88"/>
      <c r="B7" s="43"/>
      <c r="C7" s="174"/>
      <c r="D7" s="174"/>
      <c r="E7" s="174"/>
    </row>
    <row r="8" spans="1:5" ht="15" customHeight="1">
      <c r="A8" s="88"/>
      <c r="B8" s="43"/>
      <c r="C8" s="174"/>
      <c r="D8" s="174"/>
      <c r="E8" s="174"/>
    </row>
    <row r="9" spans="1:5" ht="15" customHeight="1">
      <c r="A9" s="88"/>
      <c r="B9" s="43"/>
      <c r="C9" s="174"/>
      <c r="D9" s="174"/>
      <c r="E9" s="174"/>
    </row>
    <row r="10" spans="1:5" ht="15" customHeight="1">
      <c r="A10" s="43"/>
      <c r="B10" s="43"/>
      <c r="C10" s="174"/>
      <c r="D10" s="174"/>
      <c r="E10" s="174"/>
    </row>
    <row r="11" spans="1:5" ht="15" customHeight="1">
      <c r="A11" s="89" t="s">
        <v>672</v>
      </c>
      <c r="B11" s="53" t="s">
        <v>277</v>
      </c>
      <c r="C11" s="145">
        <v>0</v>
      </c>
      <c r="D11" s="145">
        <v>0</v>
      </c>
      <c r="E11" s="145">
        <v>0</v>
      </c>
    </row>
    <row r="12" spans="1:5" ht="15" customHeight="1">
      <c r="A12" s="89"/>
      <c r="B12" s="43"/>
      <c r="C12" s="145"/>
      <c r="D12" s="145"/>
      <c r="E12" s="145"/>
    </row>
    <row r="13" spans="1:5" ht="15" customHeight="1">
      <c r="A13" s="89"/>
      <c r="B13" s="43"/>
      <c r="C13" s="145"/>
      <c r="D13" s="145"/>
      <c r="E13" s="145"/>
    </row>
    <row r="14" spans="1:5" ht="15" customHeight="1">
      <c r="A14" s="90"/>
      <c r="B14" s="43"/>
      <c r="C14" s="145"/>
      <c r="D14" s="145"/>
      <c r="E14" s="145"/>
    </row>
    <row r="15" spans="1:5" ht="15" customHeight="1">
      <c r="A15" s="90"/>
      <c r="B15" s="43"/>
      <c r="C15" s="145"/>
      <c r="D15" s="145"/>
      <c r="E15" s="145"/>
    </row>
    <row r="16" spans="1:5" ht="15" customHeight="1">
      <c r="A16" s="89" t="s">
        <v>673</v>
      </c>
      <c r="B16" s="40" t="s">
        <v>301</v>
      </c>
      <c r="C16" s="145">
        <v>300</v>
      </c>
      <c r="D16" s="145">
        <v>0</v>
      </c>
      <c r="E16" s="145">
        <v>300</v>
      </c>
    </row>
    <row r="17" spans="1:5" ht="15" customHeight="1">
      <c r="A17" s="80" t="s">
        <v>499</v>
      </c>
      <c r="B17" s="80" t="s">
        <v>253</v>
      </c>
      <c r="C17" s="174">
        <v>975</v>
      </c>
      <c r="D17" s="174">
        <v>0</v>
      </c>
      <c r="E17" s="174">
        <v>975</v>
      </c>
    </row>
    <row r="18" spans="1:5" ht="15" customHeight="1">
      <c r="A18" s="80" t="s">
        <v>500</v>
      </c>
      <c r="B18" s="80" t="s">
        <v>253</v>
      </c>
      <c r="C18" s="174">
        <v>0</v>
      </c>
      <c r="D18" s="174">
        <v>0</v>
      </c>
      <c r="E18" s="174"/>
    </row>
    <row r="19" spans="1:5" ht="15" customHeight="1">
      <c r="A19" s="80" t="s">
        <v>501</v>
      </c>
      <c r="B19" s="80" t="s">
        <v>253</v>
      </c>
      <c r="C19" s="174">
        <v>2500</v>
      </c>
      <c r="D19" s="174">
        <v>0</v>
      </c>
      <c r="E19" s="174">
        <v>2500</v>
      </c>
    </row>
    <row r="20" spans="1:5" ht="15" customHeight="1">
      <c r="A20" s="80" t="s">
        <v>502</v>
      </c>
      <c r="B20" s="80" t="s">
        <v>253</v>
      </c>
      <c r="C20" s="174">
        <v>0</v>
      </c>
      <c r="D20" s="174">
        <v>0</v>
      </c>
      <c r="E20" s="174"/>
    </row>
    <row r="21" spans="1:5" ht="15" customHeight="1">
      <c r="A21" s="80" t="s">
        <v>452</v>
      </c>
      <c r="B21" s="91" t="s">
        <v>260</v>
      </c>
      <c r="C21" s="174">
        <v>3000</v>
      </c>
      <c r="D21" s="174">
        <v>0</v>
      </c>
      <c r="E21" s="174">
        <v>3000</v>
      </c>
    </row>
    <row r="22" spans="1:5" ht="15" customHeight="1">
      <c r="A22" s="80" t="s">
        <v>450</v>
      </c>
      <c r="B22" s="91" t="s">
        <v>254</v>
      </c>
      <c r="C22" s="174">
        <v>12060</v>
      </c>
      <c r="D22" s="174">
        <v>0</v>
      </c>
      <c r="E22" s="174">
        <v>12060</v>
      </c>
    </row>
    <row r="23" spans="1:5" ht="15" customHeight="1">
      <c r="A23" s="90"/>
      <c r="B23" s="43"/>
      <c r="C23" s="174"/>
      <c r="D23" s="174"/>
      <c r="E23" s="174"/>
    </row>
    <row r="24" spans="1:5" ht="15" customHeight="1">
      <c r="A24" s="89" t="s">
        <v>674</v>
      </c>
      <c r="B24" s="44" t="s">
        <v>677</v>
      </c>
      <c r="C24" s="145">
        <v>0</v>
      </c>
      <c r="D24" s="145">
        <v>0</v>
      </c>
      <c r="E24" s="145">
        <v>0</v>
      </c>
    </row>
    <row r="25" spans="1:5" ht="15" customHeight="1">
      <c r="A25" s="89"/>
      <c r="B25" s="43" t="s">
        <v>273</v>
      </c>
      <c r="C25" s="174">
        <v>0</v>
      </c>
      <c r="D25" s="174">
        <v>0</v>
      </c>
      <c r="E25" s="174">
        <v>0</v>
      </c>
    </row>
    <row r="26" spans="1:5" ht="15" customHeight="1">
      <c r="A26" s="89"/>
      <c r="B26" s="43" t="s">
        <v>293</v>
      </c>
      <c r="C26" s="174">
        <v>0</v>
      </c>
      <c r="D26" s="174">
        <v>0</v>
      </c>
      <c r="E26" s="174">
        <v>0</v>
      </c>
    </row>
    <row r="27" spans="1:5" ht="15" customHeight="1">
      <c r="A27" s="90"/>
      <c r="B27" s="43"/>
      <c r="C27" s="174"/>
      <c r="D27" s="174"/>
      <c r="E27" s="174"/>
    </row>
    <row r="28" spans="1:5" ht="15" customHeight="1">
      <c r="A28" s="90"/>
      <c r="B28" s="43"/>
      <c r="C28" s="174"/>
      <c r="D28" s="174"/>
      <c r="E28" s="174"/>
    </row>
    <row r="29" spans="1:5" ht="15" customHeight="1">
      <c r="A29" s="89" t="s">
        <v>675</v>
      </c>
      <c r="B29" s="44" t="s">
        <v>678</v>
      </c>
      <c r="C29" s="145">
        <v>0</v>
      </c>
      <c r="D29" s="145">
        <v>0</v>
      </c>
      <c r="E29" s="145">
        <v>0</v>
      </c>
    </row>
    <row r="30" spans="1:5" ht="15" customHeight="1">
      <c r="A30" s="89"/>
      <c r="B30" s="43"/>
      <c r="C30" s="174"/>
      <c r="D30" s="174"/>
      <c r="E30" s="174"/>
    </row>
    <row r="31" spans="1:5" ht="15" customHeight="1">
      <c r="A31" s="89"/>
      <c r="B31" s="43"/>
      <c r="C31" s="174"/>
      <c r="D31" s="174"/>
      <c r="E31" s="174"/>
    </row>
    <row r="32" spans="1:5" ht="15" customHeight="1">
      <c r="A32" s="90"/>
      <c r="B32" s="43"/>
      <c r="C32" s="174"/>
      <c r="D32" s="174"/>
      <c r="E32" s="174"/>
    </row>
    <row r="33" spans="1:5" ht="15" customHeight="1">
      <c r="A33" s="90"/>
      <c r="B33" s="43"/>
      <c r="C33" s="174"/>
      <c r="D33" s="174"/>
      <c r="E33" s="174"/>
    </row>
    <row r="34" spans="1:5" ht="15" customHeight="1">
      <c r="A34" s="89" t="s">
        <v>676</v>
      </c>
      <c r="B34" s="44"/>
      <c r="C34" s="145">
        <v>0</v>
      </c>
      <c r="D34" s="145">
        <v>0</v>
      </c>
      <c r="E34" s="145">
        <v>0</v>
      </c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2" right="0.31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53"/>
  <sheetViews>
    <sheetView zoomScale="75" zoomScaleNormal="75" zoomScalePageLayoutView="0" workbookViewId="0" topLeftCell="A1">
      <selection activeCell="A46" sqref="A46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09" customFormat="1" ht="15">
      <c r="A1" s="163"/>
    </row>
    <row r="2" spans="1:10" ht="30" customHeight="1">
      <c r="A2" s="192" t="s">
        <v>522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9" ht="43.5" customHeight="1">
      <c r="A3" s="195" t="s">
        <v>671</v>
      </c>
      <c r="B3" s="195"/>
      <c r="C3" s="195"/>
      <c r="D3" s="195"/>
      <c r="E3" s="195"/>
      <c r="F3" s="195"/>
      <c r="G3" s="195"/>
      <c r="H3" s="195"/>
      <c r="I3" s="195"/>
    </row>
    <row r="5" ht="26.25">
      <c r="A5" s="82" t="s">
        <v>9</v>
      </c>
    </row>
    <row r="6" ht="26.25">
      <c r="A6" s="83" t="s">
        <v>668</v>
      </c>
    </row>
    <row r="7" ht="15">
      <c r="A7" s="83" t="s">
        <v>669</v>
      </c>
    </row>
    <row r="8" ht="15">
      <c r="A8" s="84" t="s">
        <v>670</v>
      </c>
    </row>
    <row r="10" ht="15.75">
      <c r="A10" s="110" t="s">
        <v>728</v>
      </c>
    </row>
    <row r="11" ht="15.75">
      <c r="A11" s="110" t="s">
        <v>729</v>
      </c>
    </row>
    <row r="12" ht="15.75">
      <c r="A12" s="111" t="s">
        <v>730</v>
      </c>
    </row>
    <row r="13" ht="15.75">
      <c r="A13" s="111" t="s">
        <v>731</v>
      </c>
    </row>
    <row r="14" ht="15.75">
      <c r="A14" s="111" t="s">
        <v>732</v>
      </c>
    </row>
    <row r="15" ht="15.75">
      <c r="A15" s="111" t="s">
        <v>733</v>
      </c>
    </row>
    <row r="16" ht="15.75">
      <c r="A16" s="111" t="s">
        <v>734</v>
      </c>
    </row>
    <row r="17" ht="15.75">
      <c r="A17" s="111" t="s">
        <v>735</v>
      </c>
    </row>
    <row r="18" ht="15.75">
      <c r="A18" s="111"/>
    </row>
    <row r="19" ht="15">
      <c r="A19" s="4" t="s">
        <v>645</v>
      </c>
    </row>
    <row r="20" spans="1:10" ht="78.75" customHeight="1">
      <c r="A20" s="2" t="s">
        <v>34</v>
      </c>
      <c r="B20" s="3" t="s">
        <v>35</v>
      </c>
      <c r="C20" s="63" t="s">
        <v>10</v>
      </c>
      <c r="D20" s="63" t="s">
        <v>11</v>
      </c>
      <c r="E20" s="63" t="s">
        <v>12</v>
      </c>
      <c r="F20" s="63" t="s">
        <v>13</v>
      </c>
      <c r="G20" s="63" t="s">
        <v>622</v>
      </c>
      <c r="H20" s="63" t="s">
        <v>623</v>
      </c>
      <c r="I20" s="63" t="s">
        <v>624</v>
      </c>
      <c r="J20" s="63" t="s">
        <v>14</v>
      </c>
    </row>
    <row r="21" spans="1:10" ht="15">
      <c r="A21" s="21" t="s">
        <v>469</v>
      </c>
      <c r="B21" s="5" t="s">
        <v>305</v>
      </c>
      <c r="C21" s="43"/>
      <c r="D21" s="43"/>
      <c r="E21" s="68"/>
      <c r="F21" s="68"/>
      <c r="G21" s="43"/>
      <c r="H21" s="43"/>
      <c r="I21" s="43"/>
      <c r="J21" s="28"/>
    </row>
    <row r="22" spans="1:10" ht="15">
      <c r="A22" s="56" t="s">
        <v>173</v>
      </c>
      <c r="B22" s="56" t="s">
        <v>305</v>
      </c>
      <c r="C22" s="43"/>
      <c r="D22" s="43"/>
      <c r="E22" s="43"/>
      <c r="F22" s="43"/>
      <c r="G22" s="43"/>
      <c r="H22" s="43"/>
      <c r="I22" s="43"/>
      <c r="J22" s="28"/>
    </row>
    <row r="23" spans="1:10" ht="15">
      <c r="A23" s="12" t="s">
        <v>306</v>
      </c>
      <c r="B23" s="5" t="s">
        <v>307</v>
      </c>
      <c r="C23" s="43"/>
      <c r="D23" s="43"/>
      <c r="E23" s="43"/>
      <c r="F23" s="43"/>
      <c r="G23" s="43"/>
      <c r="H23" s="43"/>
      <c r="I23" s="43"/>
      <c r="J23" s="28"/>
    </row>
    <row r="24" spans="1:10" ht="15">
      <c r="A24" s="21" t="s">
        <v>518</v>
      </c>
      <c r="B24" s="5" t="s">
        <v>308</v>
      </c>
      <c r="C24" s="43"/>
      <c r="D24" s="43"/>
      <c r="E24" s="43"/>
      <c r="F24" s="43"/>
      <c r="G24" s="43"/>
      <c r="H24" s="43"/>
      <c r="I24" s="43"/>
      <c r="J24" s="28"/>
    </row>
    <row r="25" spans="1:10" ht="15">
      <c r="A25" s="56" t="s">
        <v>173</v>
      </c>
      <c r="B25" s="56" t="s">
        <v>308</v>
      </c>
      <c r="C25" s="43"/>
      <c r="D25" s="43"/>
      <c r="E25" s="43"/>
      <c r="F25" s="43"/>
      <c r="G25" s="43"/>
      <c r="H25" s="43"/>
      <c r="I25" s="43"/>
      <c r="J25" s="28"/>
    </row>
    <row r="26" spans="1:10" ht="15">
      <c r="A26" s="11" t="s">
        <v>489</v>
      </c>
      <c r="B26" s="7" t="s">
        <v>309</v>
      </c>
      <c r="C26" s="43"/>
      <c r="D26" s="43"/>
      <c r="E26" s="43"/>
      <c r="F26" s="43"/>
      <c r="G26" s="43"/>
      <c r="H26" s="43"/>
      <c r="I26" s="43"/>
      <c r="J26" s="28"/>
    </row>
    <row r="27" spans="1:10" ht="15">
      <c r="A27" s="12" t="s">
        <v>519</v>
      </c>
      <c r="B27" s="5" t="s">
        <v>310</v>
      </c>
      <c r="C27" s="43"/>
      <c r="D27" s="43"/>
      <c r="E27" s="43"/>
      <c r="F27" s="43"/>
      <c r="G27" s="43"/>
      <c r="H27" s="43"/>
      <c r="I27" s="43"/>
      <c r="J27" s="28"/>
    </row>
    <row r="28" spans="1:10" ht="15">
      <c r="A28" s="56" t="s">
        <v>181</v>
      </c>
      <c r="B28" s="56" t="s">
        <v>310</v>
      </c>
      <c r="C28" s="43"/>
      <c r="D28" s="43"/>
      <c r="E28" s="43"/>
      <c r="F28" s="43"/>
      <c r="G28" s="43"/>
      <c r="H28" s="43"/>
      <c r="I28" s="43"/>
      <c r="J28" s="28"/>
    </row>
    <row r="29" spans="1:10" ht="15">
      <c r="A29" s="21" t="s">
        <v>311</v>
      </c>
      <c r="B29" s="5" t="s">
        <v>312</v>
      </c>
      <c r="C29" s="43"/>
      <c r="D29" s="43"/>
      <c r="E29" s="43"/>
      <c r="F29" s="43"/>
      <c r="G29" s="43"/>
      <c r="H29" s="43"/>
      <c r="I29" s="43"/>
      <c r="J29" s="28"/>
    </row>
    <row r="30" spans="1:10" ht="15">
      <c r="A30" s="13" t="s">
        <v>520</v>
      </c>
      <c r="B30" s="5" t="s">
        <v>313</v>
      </c>
      <c r="C30" s="28"/>
      <c r="D30" s="28"/>
      <c r="E30" s="28"/>
      <c r="F30" s="28"/>
      <c r="G30" s="28"/>
      <c r="H30" s="28"/>
      <c r="I30" s="28"/>
      <c r="J30" s="28"/>
    </row>
    <row r="31" spans="1:10" ht="15">
      <c r="A31" s="56" t="s">
        <v>182</v>
      </c>
      <c r="B31" s="56" t="s">
        <v>313</v>
      </c>
      <c r="C31" s="28"/>
      <c r="D31" s="28"/>
      <c r="E31" s="28"/>
      <c r="F31" s="28"/>
      <c r="G31" s="28"/>
      <c r="H31" s="28"/>
      <c r="I31" s="28"/>
      <c r="J31" s="28"/>
    </row>
    <row r="32" spans="1:10" ht="15">
      <c r="A32" s="21" t="s">
        <v>314</v>
      </c>
      <c r="B32" s="5" t="s">
        <v>315</v>
      </c>
      <c r="C32" s="28"/>
      <c r="D32" s="28"/>
      <c r="E32" s="28"/>
      <c r="F32" s="28"/>
      <c r="G32" s="28"/>
      <c r="H32" s="28"/>
      <c r="I32" s="28"/>
      <c r="J32" s="28"/>
    </row>
    <row r="33" spans="1:10" ht="15">
      <c r="A33" s="22" t="s">
        <v>490</v>
      </c>
      <c r="B33" s="7" t="s">
        <v>316</v>
      </c>
      <c r="C33" s="28"/>
      <c r="D33" s="28"/>
      <c r="E33" s="28"/>
      <c r="F33" s="28"/>
      <c r="G33" s="28"/>
      <c r="H33" s="28"/>
      <c r="I33" s="28"/>
      <c r="J33" s="28"/>
    </row>
    <row r="34" spans="1:10" ht="15">
      <c r="A34" s="12" t="s">
        <v>331</v>
      </c>
      <c r="B34" s="5" t="s">
        <v>332</v>
      </c>
      <c r="C34" s="28"/>
      <c r="D34" s="28"/>
      <c r="E34" s="28"/>
      <c r="F34" s="28"/>
      <c r="G34" s="28"/>
      <c r="H34" s="28"/>
      <c r="I34" s="28"/>
      <c r="J34" s="28"/>
    </row>
    <row r="35" spans="1:10" ht="15">
      <c r="A35" s="13" t="s">
        <v>333</v>
      </c>
      <c r="B35" s="5" t="s">
        <v>334</v>
      </c>
      <c r="C35" s="28"/>
      <c r="D35" s="28"/>
      <c r="E35" s="28"/>
      <c r="F35" s="28"/>
      <c r="G35" s="28"/>
      <c r="H35" s="28"/>
      <c r="I35" s="28"/>
      <c r="J35" s="28"/>
    </row>
    <row r="36" spans="1:10" ht="15">
      <c r="A36" s="21" t="s">
        <v>335</v>
      </c>
      <c r="B36" s="5" t="s">
        <v>336</v>
      </c>
      <c r="C36" s="28"/>
      <c r="D36" s="28"/>
      <c r="E36" s="28"/>
      <c r="F36" s="28"/>
      <c r="G36" s="28"/>
      <c r="H36" s="28"/>
      <c r="I36" s="28"/>
      <c r="J36" s="28"/>
    </row>
    <row r="37" spans="1:10" ht="15">
      <c r="A37" s="21" t="s">
        <v>474</v>
      </c>
      <c r="B37" s="5" t="s">
        <v>337</v>
      </c>
      <c r="C37" s="28"/>
      <c r="D37" s="28"/>
      <c r="E37" s="28"/>
      <c r="F37" s="28"/>
      <c r="G37" s="28"/>
      <c r="H37" s="28"/>
      <c r="I37" s="28"/>
      <c r="J37" s="28"/>
    </row>
    <row r="38" spans="1:10" ht="15">
      <c r="A38" s="56" t="s">
        <v>212</v>
      </c>
      <c r="B38" s="56" t="s">
        <v>337</v>
      </c>
      <c r="C38" s="28"/>
      <c r="D38" s="28"/>
      <c r="E38" s="28"/>
      <c r="F38" s="28"/>
      <c r="G38" s="28"/>
      <c r="H38" s="28"/>
      <c r="I38" s="28"/>
      <c r="J38" s="28"/>
    </row>
    <row r="39" spans="1:10" ht="15">
      <c r="A39" s="56" t="s">
        <v>213</v>
      </c>
      <c r="B39" s="56" t="s">
        <v>337</v>
      </c>
      <c r="C39" s="28"/>
      <c r="D39" s="28"/>
      <c r="E39" s="28"/>
      <c r="F39" s="28"/>
      <c r="G39" s="28"/>
      <c r="H39" s="28"/>
      <c r="I39" s="28"/>
      <c r="J39" s="28"/>
    </row>
    <row r="40" spans="1:10" ht="15">
      <c r="A40" s="57" t="s">
        <v>214</v>
      </c>
      <c r="B40" s="57" t="s">
        <v>337</v>
      </c>
      <c r="C40" s="28"/>
      <c r="D40" s="28"/>
      <c r="E40" s="28"/>
      <c r="F40" s="28"/>
      <c r="G40" s="28"/>
      <c r="H40" s="28"/>
      <c r="I40" s="28"/>
      <c r="J40" s="28"/>
    </row>
    <row r="41" spans="1:10" ht="15">
      <c r="A41" s="58" t="s">
        <v>493</v>
      </c>
      <c r="B41" s="40" t="s">
        <v>338</v>
      </c>
      <c r="C41" s="28"/>
      <c r="D41" s="28"/>
      <c r="E41" s="28"/>
      <c r="F41" s="28"/>
      <c r="G41" s="28"/>
      <c r="H41" s="28"/>
      <c r="I41" s="28"/>
      <c r="J41" s="28"/>
    </row>
    <row r="42" spans="1:10" ht="15">
      <c r="A42" s="112"/>
      <c r="B42" s="113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112"/>
      <c r="B43" s="113"/>
      <c r="C43" s="24"/>
      <c r="D43" s="24"/>
      <c r="E43" s="24"/>
      <c r="F43" s="24"/>
      <c r="G43" s="24"/>
      <c r="H43" s="24"/>
      <c r="I43" s="24"/>
      <c r="J43" s="24"/>
    </row>
    <row r="44" spans="1:2" ht="15">
      <c r="A44" s="112"/>
      <c r="B44" s="113"/>
    </row>
    <row r="45" spans="1:6" ht="25.5">
      <c r="A45" s="2" t="s">
        <v>34</v>
      </c>
      <c r="B45" s="3" t="s">
        <v>35</v>
      </c>
      <c r="C45" s="63" t="s">
        <v>622</v>
      </c>
      <c r="D45" s="63" t="s">
        <v>623</v>
      </c>
      <c r="E45" s="63" t="s">
        <v>624</v>
      </c>
      <c r="F45" s="63" t="s">
        <v>14</v>
      </c>
    </row>
    <row r="46" spans="1:6" ht="15.75">
      <c r="A46" s="114" t="s">
        <v>736</v>
      </c>
      <c r="B46" s="40"/>
      <c r="C46" s="28"/>
      <c r="D46" s="28"/>
      <c r="E46" s="28"/>
      <c r="F46" s="28"/>
    </row>
    <row r="47" spans="1:6" ht="30">
      <c r="A47" s="115" t="s">
        <v>730</v>
      </c>
      <c r="B47" s="40" t="s">
        <v>738</v>
      </c>
      <c r="C47" s="145">
        <v>22010</v>
      </c>
      <c r="D47" s="145">
        <v>22100</v>
      </c>
      <c r="E47" s="145">
        <v>22150</v>
      </c>
      <c r="F47" s="145">
        <v>22200</v>
      </c>
    </row>
    <row r="48" spans="1:6" ht="31.5">
      <c r="A48" s="115" t="s">
        <v>731</v>
      </c>
      <c r="B48" s="40" t="s">
        <v>293</v>
      </c>
      <c r="C48" s="145">
        <v>0</v>
      </c>
      <c r="D48" s="145">
        <v>0</v>
      </c>
      <c r="E48" s="145">
        <v>0</v>
      </c>
      <c r="F48" s="145">
        <v>0</v>
      </c>
    </row>
    <row r="49" spans="1:6" ht="15.75">
      <c r="A49" s="115" t="s">
        <v>732</v>
      </c>
      <c r="B49" s="40" t="s">
        <v>275</v>
      </c>
      <c r="C49" s="145">
        <v>0</v>
      </c>
      <c r="D49" s="145">
        <v>0</v>
      </c>
      <c r="E49" s="145">
        <v>0</v>
      </c>
      <c r="F49" s="145">
        <v>0</v>
      </c>
    </row>
    <row r="50" spans="1:6" ht="31.5">
      <c r="A50" s="115" t="s">
        <v>733</v>
      </c>
      <c r="B50" s="40" t="s">
        <v>739</v>
      </c>
      <c r="C50" s="145">
        <v>0</v>
      </c>
      <c r="D50" s="145">
        <v>0</v>
      </c>
      <c r="E50" s="145">
        <v>0</v>
      </c>
      <c r="F50" s="145">
        <v>0</v>
      </c>
    </row>
    <row r="51" spans="1:6" ht="15.75">
      <c r="A51" s="115" t="s">
        <v>734</v>
      </c>
      <c r="B51" s="40" t="s">
        <v>269</v>
      </c>
      <c r="C51" s="145">
        <v>30</v>
      </c>
      <c r="D51" s="145">
        <v>50</v>
      </c>
      <c r="E51" s="145">
        <v>50</v>
      </c>
      <c r="F51" s="145">
        <v>50</v>
      </c>
    </row>
    <row r="52" spans="1:6" ht="15.75">
      <c r="A52" s="115" t="s">
        <v>735</v>
      </c>
      <c r="B52" s="40"/>
      <c r="C52" s="145">
        <v>0</v>
      </c>
      <c r="D52" s="145">
        <v>0</v>
      </c>
      <c r="E52" s="145">
        <v>0</v>
      </c>
      <c r="F52" s="145">
        <v>0</v>
      </c>
    </row>
    <row r="53" spans="1:6" ht="15">
      <c r="A53" s="58" t="s">
        <v>694</v>
      </c>
      <c r="B53" s="40"/>
      <c r="C53" s="145">
        <f>SUM(C47:C51)</f>
        <v>22040</v>
      </c>
      <c r="D53" s="145">
        <f>SUM(D47:D51)</f>
        <v>22150</v>
      </c>
      <c r="E53" s="145">
        <f>SUM(E47:E51)</f>
        <v>22200</v>
      </c>
      <c r="F53" s="145">
        <f>SUM(F47:F51)</f>
        <v>22250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73"/>
  <sheetViews>
    <sheetView zoomScale="75" zoomScaleNormal="75" zoomScalePageLayoutView="0" workbookViewId="0" topLeftCell="A1">
      <selection activeCell="A4" sqref="A4: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31.5" customHeight="1">
      <c r="A1" s="196" t="s">
        <v>743</v>
      </c>
      <c r="B1" s="196"/>
      <c r="C1" s="196"/>
      <c r="D1" s="196"/>
      <c r="E1" s="196"/>
      <c r="F1" s="196"/>
    </row>
    <row r="3" spans="1:6" ht="20.25" customHeight="1">
      <c r="A3" s="192" t="s">
        <v>374</v>
      </c>
      <c r="B3" s="193"/>
      <c r="C3" s="193"/>
      <c r="D3" s="193"/>
      <c r="E3" s="193"/>
      <c r="F3" s="194"/>
    </row>
    <row r="4" spans="1:6" ht="19.5" customHeight="1">
      <c r="A4" s="195" t="s">
        <v>524</v>
      </c>
      <c r="B4" s="193"/>
      <c r="C4" s="193"/>
      <c r="D4" s="193"/>
      <c r="E4" s="193"/>
      <c r="F4" s="194"/>
    </row>
    <row r="5" ht="18">
      <c r="A5" s="51"/>
    </row>
    <row r="6" ht="15">
      <c r="A6" s="4" t="s">
        <v>644</v>
      </c>
    </row>
    <row r="7" spans="1:6" ht="45">
      <c r="A7" s="2" t="s">
        <v>34</v>
      </c>
      <c r="B7" s="3" t="s">
        <v>35</v>
      </c>
      <c r="C7" s="64" t="s">
        <v>556</v>
      </c>
      <c r="D7" s="64" t="s">
        <v>557</v>
      </c>
      <c r="E7" s="64" t="s">
        <v>558</v>
      </c>
      <c r="F7" s="116" t="s">
        <v>692</v>
      </c>
    </row>
    <row r="8" spans="1:6" ht="15">
      <c r="A8" s="29" t="s">
        <v>36</v>
      </c>
      <c r="B8" s="30" t="s">
        <v>37</v>
      </c>
      <c r="C8" s="143">
        <v>23591</v>
      </c>
      <c r="D8" s="143">
        <v>0</v>
      </c>
      <c r="E8" s="143">
        <v>0</v>
      </c>
      <c r="F8" s="143">
        <v>23591</v>
      </c>
    </row>
    <row r="9" spans="1:6" ht="15">
      <c r="A9" s="29" t="s">
        <v>38</v>
      </c>
      <c r="B9" s="31" t="s">
        <v>39</v>
      </c>
      <c r="C9" s="143">
        <v>432</v>
      </c>
      <c r="D9" s="143">
        <v>0</v>
      </c>
      <c r="E9" s="143">
        <v>0</v>
      </c>
      <c r="F9" s="143">
        <v>432</v>
      </c>
    </row>
    <row r="10" spans="1:6" ht="15">
      <c r="A10" s="29" t="s">
        <v>40</v>
      </c>
      <c r="B10" s="31" t="s">
        <v>41</v>
      </c>
      <c r="C10" s="143">
        <v>0</v>
      </c>
      <c r="D10" s="143">
        <v>0</v>
      </c>
      <c r="E10" s="143">
        <v>0</v>
      </c>
      <c r="F10" s="143">
        <v>0</v>
      </c>
    </row>
    <row r="11" spans="1:6" ht="15">
      <c r="A11" s="32" t="s">
        <v>42</v>
      </c>
      <c r="B11" s="31" t="s">
        <v>43</v>
      </c>
      <c r="C11" s="143">
        <v>0</v>
      </c>
      <c r="D11" s="143">
        <v>0</v>
      </c>
      <c r="E11" s="143">
        <v>0</v>
      </c>
      <c r="F11" s="143">
        <v>0</v>
      </c>
    </row>
    <row r="12" spans="1:6" ht="15">
      <c r="A12" s="32" t="s">
        <v>44</v>
      </c>
      <c r="B12" s="31" t="s">
        <v>45</v>
      </c>
      <c r="C12" s="143">
        <v>0</v>
      </c>
      <c r="D12" s="143">
        <v>0</v>
      </c>
      <c r="E12" s="143">
        <v>0</v>
      </c>
      <c r="F12" s="143">
        <v>0</v>
      </c>
    </row>
    <row r="13" spans="1:6" ht="15">
      <c r="A13" s="32" t="s">
        <v>46</v>
      </c>
      <c r="B13" s="31" t="s">
        <v>47</v>
      </c>
      <c r="C13" s="143">
        <v>0</v>
      </c>
      <c r="D13" s="143">
        <v>0</v>
      </c>
      <c r="E13" s="143">
        <v>0</v>
      </c>
      <c r="F13" s="143">
        <v>0</v>
      </c>
    </row>
    <row r="14" spans="1:6" ht="15">
      <c r="A14" s="32" t="s">
        <v>48</v>
      </c>
      <c r="B14" s="31" t="s">
        <v>49</v>
      </c>
      <c r="C14" s="143">
        <v>1575</v>
      </c>
      <c r="D14" s="143">
        <v>0</v>
      </c>
      <c r="E14" s="143">
        <v>0</v>
      </c>
      <c r="F14" s="143">
        <v>1575</v>
      </c>
    </row>
    <row r="15" spans="1:6" ht="15">
      <c r="A15" s="32" t="s">
        <v>50</v>
      </c>
      <c r="B15" s="31" t="s">
        <v>51</v>
      </c>
      <c r="C15" s="143">
        <v>0</v>
      </c>
      <c r="D15" s="143">
        <v>0</v>
      </c>
      <c r="E15" s="143">
        <v>0</v>
      </c>
      <c r="F15" s="143">
        <v>0</v>
      </c>
    </row>
    <row r="16" spans="1:6" ht="15">
      <c r="A16" s="5" t="s">
        <v>52</v>
      </c>
      <c r="B16" s="31" t="s">
        <v>53</v>
      </c>
      <c r="C16" s="143">
        <v>500</v>
      </c>
      <c r="D16" s="143">
        <v>0</v>
      </c>
      <c r="E16" s="143">
        <v>0</v>
      </c>
      <c r="F16" s="143">
        <v>500</v>
      </c>
    </row>
    <row r="17" spans="1:6" ht="15">
      <c r="A17" s="5" t="s">
        <v>54</v>
      </c>
      <c r="B17" s="31" t="s">
        <v>55</v>
      </c>
      <c r="C17" s="143">
        <v>650</v>
      </c>
      <c r="D17" s="143">
        <v>0</v>
      </c>
      <c r="E17" s="143">
        <v>0</v>
      </c>
      <c r="F17" s="143">
        <v>650</v>
      </c>
    </row>
    <row r="18" spans="1:6" ht="15">
      <c r="A18" s="5" t="s">
        <v>56</v>
      </c>
      <c r="B18" s="31" t="s">
        <v>57</v>
      </c>
      <c r="C18" s="143">
        <v>0</v>
      </c>
      <c r="D18" s="143">
        <v>0</v>
      </c>
      <c r="E18" s="143">
        <v>0</v>
      </c>
      <c r="F18" s="143">
        <v>0</v>
      </c>
    </row>
    <row r="19" spans="1:6" ht="15">
      <c r="A19" s="5" t="s">
        <v>58</v>
      </c>
      <c r="B19" s="31" t="s">
        <v>59</v>
      </c>
      <c r="C19" s="143">
        <v>0</v>
      </c>
      <c r="D19" s="143">
        <v>0</v>
      </c>
      <c r="E19" s="143">
        <v>0</v>
      </c>
      <c r="F19" s="143">
        <v>0</v>
      </c>
    </row>
    <row r="20" spans="1:6" ht="15">
      <c r="A20" s="5" t="s">
        <v>405</v>
      </c>
      <c r="B20" s="31" t="s">
        <v>60</v>
      </c>
      <c r="C20" s="143">
        <v>610</v>
      </c>
      <c r="D20" s="143">
        <v>0</v>
      </c>
      <c r="E20" s="143">
        <v>0</v>
      </c>
      <c r="F20" s="143">
        <v>610</v>
      </c>
    </row>
    <row r="21" spans="1:6" ht="15">
      <c r="A21" s="33" t="s">
        <v>342</v>
      </c>
      <c r="B21" s="34" t="s">
        <v>61</v>
      </c>
      <c r="C21" s="144">
        <f>SUM(C8:C20)</f>
        <v>27358</v>
      </c>
      <c r="D21" s="143">
        <v>0</v>
      </c>
      <c r="E21" s="143">
        <v>0</v>
      </c>
      <c r="F21" s="144">
        <f>SUM(F8:F20)</f>
        <v>27358</v>
      </c>
    </row>
    <row r="22" spans="1:6" ht="15">
      <c r="A22" s="5" t="s">
        <v>62</v>
      </c>
      <c r="B22" s="31" t="s">
        <v>63</v>
      </c>
      <c r="C22" s="143">
        <v>0</v>
      </c>
      <c r="D22" s="143">
        <v>0</v>
      </c>
      <c r="E22" s="143">
        <v>0</v>
      </c>
      <c r="F22" s="143">
        <v>0</v>
      </c>
    </row>
    <row r="23" spans="1:6" ht="15">
      <c r="A23" s="5" t="s">
        <v>64</v>
      </c>
      <c r="B23" s="31" t="s">
        <v>65</v>
      </c>
      <c r="C23" s="143">
        <v>0</v>
      </c>
      <c r="D23" s="143">
        <v>0</v>
      </c>
      <c r="E23" s="143">
        <v>0</v>
      </c>
      <c r="F23" s="143">
        <v>0</v>
      </c>
    </row>
    <row r="24" spans="1:6" ht="15">
      <c r="A24" s="6" t="s">
        <v>66</v>
      </c>
      <c r="B24" s="31" t="s">
        <v>67</v>
      </c>
      <c r="C24" s="143">
        <v>180</v>
      </c>
      <c r="D24" s="143">
        <v>0</v>
      </c>
      <c r="E24" s="143">
        <v>0</v>
      </c>
      <c r="F24" s="143">
        <v>180</v>
      </c>
    </row>
    <row r="25" spans="1:6" ht="15">
      <c r="A25" s="7" t="s">
        <v>343</v>
      </c>
      <c r="B25" s="34" t="s">
        <v>68</v>
      </c>
      <c r="C25" s="144">
        <f>SUM(C22:C24)</f>
        <v>180</v>
      </c>
      <c r="D25" s="143">
        <v>0</v>
      </c>
      <c r="E25" s="143">
        <v>0</v>
      </c>
      <c r="F25" s="144">
        <f>SUM(F22:F24)</f>
        <v>180</v>
      </c>
    </row>
    <row r="26" spans="1:6" ht="15">
      <c r="A26" s="54" t="s">
        <v>435</v>
      </c>
      <c r="B26" s="55" t="s">
        <v>69</v>
      </c>
      <c r="C26" s="144">
        <f>C21+C25</f>
        <v>27538</v>
      </c>
      <c r="D26" s="143">
        <v>0</v>
      </c>
      <c r="E26" s="143">
        <v>0</v>
      </c>
      <c r="F26" s="144">
        <f>F21+F25</f>
        <v>27538</v>
      </c>
    </row>
    <row r="27" spans="1:6" ht="15">
      <c r="A27" s="40" t="s">
        <v>406</v>
      </c>
      <c r="B27" s="55" t="s">
        <v>70</v>
      </c>
      <c r="C27" s="144">
        <v>7050</v>
      </c>
      <c r="D27" s="143">
        <v>0</v>
      </c>
      <c r="E27" s="143">
        <v>0</v>
      </c>
      <c r="F27" s="144">
        <v>7050</v>
      </c>
    </row>
    <row r="28" spans="1:6" ht="15">
      <c r="A28" s="5" t="s">
        <v>71</v>
      </c>
      <c r="B28" s="31" t="s">
        <v>72</v>
      </c>
      <c r="C28" s="143">
        <v>780</v>
      </c>
      <c r="D28" s="143">
        <v>0</v>
      </c>
      <c r="E28" s="143">
        <v>0</v>
      </c>
      <c r="F28" s="143">
        <v>780</v>
      </c>
    </row>
    <row r="29" spans="1:6" ht="15">
      <c r="A29" s="5" t="s">
        <v>73</v>
      </c>
      <c r="B29" s="31" t="s">
        <v>74</v>
      </c>
      <c r="C29" s="143">
        <v>2320</v>
      </c>
      <c r="D29" s="143">
        <v>0</v>
      </c>
      <c r="E29" s="143">
        <v>0</v>
      </c>
      <c r="F29" s="143">
        <v>2320</v>
      </c>
    </row>
    <row r="30" spans="1:6" ht="15">
      <c r="A30" s="5" t="s">
        <v>75</v>
      </c>
      <c r="B30" s="31" t="s">
        <v>76</v>
      </c>
      <c r="C30" s="143">
        <v>0</v>
      </c>
      <c r="D30" s="143">
        <v>0</v>
      </c>
      <c r="E30" s="143">
        <v>0</v>
      </c>
      <c r="F30" s="143">
        <v>0</v>
      </c>
    </row>
    <row r="31" spans="1:6" ht="15">
      <c r="A31" s="7" t="s">
        <v>344</v>
      </c>
      <c r="B31" s="34" t="s">
        <v>77</v>
      </c>
      <c r="C31" s="144">
        <f>SUM(C28:C30)</f>
        <v>3100</v>
      </c>
      <c r="D31" s="143">
        <v>0</v>
      </c>
      <c r="E31" s="143">
        <v>0</v>
      </c>
      <c r="F31" s="144">
        <f>SUM(F28:F30)</f>
        <v>3100</v>
      </c>
    </row>
    <row r="32" spans="1:6" ht="15">
      <c r="A32" s="5" t="s">
        <v>78</v>
      </c>
      <c r="B32" s="31" t="s">
        <v>79</v>
      </c>
      <c r="C32" s="143">
        <v>833</v>
      </c>
      <c r="D32" s="143">
        <v>0</v>
      </c>
      <c r="E32" s="143">
        <v>0</v>
      </c>
      <c r="F32" s="143">
        <v>833</v>
      </c>
    </row>
    <row r="33" spans="1:6" ht="15">
      <c r="A33" s="5" t="s">
        <v>80</v>
      </c>
      <c r="B33" s="31" t="s">
        <v>81</v>
      </c>
      <c r="C33" s="143">
        <v>700</v>
      </c>
      <c r="D33" s="143">
        <v>0</v>
      </c>
      <c r="E33" s="143">
        <v>0</v>
      </c>
      <c r="F33" s="143">
        <v>700</v>
      </c>
    </row>
    <row r="34" spans="1:6" ht="15" customHeight="1">
      <c r="A34" s="7" t="s">
        <v>436</v>
      </c>
      <c r="B34" s="34" t="s">
        <v>82</v>
      </c>
      <c r="C34" s="144">
        <f>SUM(C32:C33)</f>
        <v>1533</v>
      </c>
      <c r="D34" s="143">
        <v>0</v>
      </c>
      <c r="E34" s="143">
        <v>0</v>
      </c>
      <c r="F34" s="144">
        <f>SUM(F32:F33)</f>
        <v>1533</v>
      </c>
    </row>
    <row r="35" spans="1:6" ht="15">
      <c r="A35" s="5" t="s">
        <v>83</v>
      </c>
      <c r="B35" s="31" t="s">
        <v>84</v>
      </c>
      <c r="C35" s="143">
        <v>1150</v>
      </c>
      <c r="D35" s="143">
        <v>0</v>
      </c>
      <c r="E35" s="143">
        <v>0</v>
      </c>
      <c r="F35" s="143">
        <v>1150</v>
      </c>
    </row>
    <row r="36" spans="1:6" ht="15">
      <c r="A36" s="5" t="s">
        <v>85</v>
      </c>
      <c r="B36" s="31" t="s">
        <v>86</v>
      </c>
      <c r="C36" s="143">
        <v>0</v>
      </c>
      <c r="D36" s="143">
        <v>0</v>
      </c>
      <c r="E36" s="143">
        <v>0</v>
      </c>
      <c r="F36" s="143">
        <v>0</v>
      </c>
    </row>
    <row r="37" spans="1:6" ht="15">
      <c r="A37" s="5" t="s">
        <v>407</v>
      </c>
      <c r="B37" s="31" t="s">
        <v>87</v>
      </c>
      <c r="C37" s="143">
        <v>0</v>
      </c>
      <c r="D37" s="143">
        <v>0</v>
      </c>
      <c r="E37" s="143">
        <v>0</v>
      </c>
      <c r="F37" s="143">
        <v>0</v>
      </c>
    </row>
    <row r="38" spans="1:6" ht="15">
      <c r="A38" s="5" t="s">
        <v>88</v>
      </c>
      <c r="B38" s="31" t="s">
        <v>89</v>
      </c>
      <c r="C38" s="143">
        <v>1200</v>
      </c>
      <c r="D38" s="143">
        <v>0</v>
      </c>
      <c r="E38" s="143">
        <v>0</v>
      </c>
      <c r="F38" s="143">
        <v>1200</v>
      </c>
    </row>
    <row r="39" spans="1:6" ht="15">
      <c r="A39" s="10" t="s">
        <v>408</v>
      </c>
      <c r="B39" s="31" t="s">
        <v>90</v>
      </c>
      <c r="C39" s="143">
        <v>0</v>
      </c>
      <c r="D39" s="143">
        <v>0</v>
      </c>
      <c r="E39" s="143">
        <v>0</v>
      </c>
      <c r="F39" s="143">
        <v>0</v>
      </c>
    </row>
    <row r="40" spans="1:6" ht="15">
      <c r="A40" s="6" t="s">
        <v>91</v>
      </c>
      <c r="B40" s="31" t="s">
        <v>92</v>
      </c>
      <c r="C40" s="143">
        <v>0</v>
      </c>
      <c r="D40" s="143">
        <v>0</v>
      </c>
      <c r="E40" s="143">
        <v>0</v>
      </c>
      <c r="F40" s="143">
        <v>0</v>
      </c>
    </row>
    <row r="41" spans="1:6" ht="15">
      <c r="A41" s="5" t="s">
        <v>409</v>
      </c>
      <c r="B41" s="31" t="s">
        <v>93</v>
      </c>
      <c r="C41" s="143">
        <v>2333</v>
      </c>
      <c r="D41" s="143">
        <v>0</v>
      </c>
      <c r="E41" s="143">
        <v>0</v>
      </c>
      <c r="F41" s="143">
        <v>2333</v>
      </c>
    </row>
    <row r="42" spans="1:6" ht="15">
      <c r="A42" s="7" t="s">
        <v>345</v>
      </c>
      <c r="B42" s="34" t="s">
        <v>94</v>
      </c>
      <c r="C42" s="144">
        <f>SUM(C35:C41)</f>
        <v>4683</v>
      </c>
      <c r="D42" s="143">
        <v>0</v>
      </c>
      <c r="E42" s="143">
        <v>0</v>
      </c>
      <c r="F42" s="144">
        <f>SUM(F35:F41)</f>
        <v>4683</v>
      </c>
    </row>
    <row r="43" spans="1:6" ht="15">
      <c r="A43" s="5" t="s">
        <v>95</v>
      </c>
      <c r="B43" s="31" t="s">
        <v>96</v>
      </c>
      <c r="C43" s="143">
        <v>100</v>
      </c>
      <c r="D43" s="143">
        <v>0</v>
      </c>
      <c r="E43" s="143">
        <v>0</v>
      </c>
      <c r="F43" s="143">
        <v>100</v>
      </c>
    </row>
    <row r="44" spans="1:6" ht="15">
      <c r="A44" s="5" t="s">
        <v>97</v>
      </c>
      <c r="B44" s="31" t="s">
        <v>98</v>
      </c>
      <c r="C44" s="143">
        <v>0</v>
      </c>
      <c r="D44" s="143">
        <v>0</v>
      </c>
      <c r="E44" s="143">
        <v>0</v>
      </c>
      <c r="F44" s="143">
        <v>0</v>
      </c>
    </row>
    <row r="45" spans="1:6" ht="15">
      <c r="A45" s="7" t="s">
        <v>346</v>
      </c>
      <c r="B45" s="34" t="s">
        <v>99</v>
      </c>
      <c r="C45" s="144">
        <f>SUM(C43:C44)</f>
        <v>100</v>
      </c>
      <c r="D45" s="143">
        <v>0</v>
      </c>
      <c r="E45" s="143">
        <v>0</v>
      </c>
      <c r="F45" s="144">
        <f>SUM(F43:F44)</f>
        <v>100</v>
      </c>
    </row>
    <row r="46" spans="1:6" ht="15">
      <c r="A46" s="5" t="s">
        <v>100</v>
      </c>
      <c r="B46" s="31" t="s">
        <v>101</v>
      </c>
      <c r="C46" s="143">
        <v>1962</v>
      </c>
      <c r="D46" s="143">
        <v>0</v>
      </c>
      <c r="E46" s="143">
        <v>0</v>
      </c>
      <c r="F46" s="143">
        <v>1962</v>
      </c>
    </row>
    <row r="47" spans="1:6" ht="15">
      <c r="A47" s="5" t="s">
        <v>102</v>
      </c>
      <c r="B47" s="31" t="s">
        <v>103</v>
      </c>
      <c r="C47" s="143">
        <v>0</v>
      </c>
      <c r="D47" s="143">
        <v>0</v>
      </c>
      <c r="E47" s="143">
        <v>0</v>
      </c>
      <c r="F47" s="143">
        <v>0</v>
      </c>
    </row>
    <row r="48" spans="1:6" ht="15">
      <c r="A48" s="5" t="s">
        <v>410</v>
      </c>
      <c r="B48" s="31" t="s">
        <v>104</v>
      </c>
      <c r="C48" s="143">
        <v>0</v>
      </c>
      <c r="D48" s="143">
        <v>0</v>
      </c>
      <c r="E48" s="143">
        <v>0</v>
      </c>
      <c r="F48" s="143">
        <v>0</v>
      </c>
    </row>
    <row r="49" spans="1:6" ht="15">
      <c r="A49" s="5" t="s">
        <v>411</v>
      </c>
      <c r="B49" s="31" t="s">
        <v>105</v>
      </c>
      <c r="C49" s="143">
        <v>0</v>
      </c>
      <c r="D49" s="143">
        <v>0</v>
      </c>
      <c r="E49" s="143">
        <v>0</v>
      </c>
      <c r="F49" s="143">
        <v>0</v>
      </c>
    </row>
    <row r="50" spans="1:6" ht="15">
      <c r="A50" s="5" t="s">
        <v>106</v>
      </c>
      <c r="B50" s="31" t="s">
        <v>107</v>
      </c>
      <c r="C50" s="143">
        <v>400</v>
      </c>
      <c r="D50" s="143">
        <v>0</v>
      </c>
      <c r="E50" s="143">
        <v>0</v>
      </c>
      <c r="F50" s="143">
        <v>400</v>
      </c>
    </row>
    <row r="51" spans="1:6" ht="15">
      <c r="A51" s="7" t="s">
        <v>347</v>
      </c>
      <c r="B51" s="34" t="s">
        <v>108</v>
      </c>
      <c r="C51" s="144">
        <f>SUM(C46:C50)</f>
        <v>2362</v>
      </c>
      <c r="D51" s="143">
        <v>0</v>
      </c>
      <c r="E51" s="143">
        <v>0</v>
      </c>
      <c r="F51" s="144">
        <f>SUM(F46:F50)</f>
        <v>2362</v>
      </c>
    </row>
    <row r="52" spans="1:6" ht="15">
      <c r="A52" s="40" t="s">
        <v>348</v>
      </c>
      <c r="B52" s="55" t="s">
        <v>109</v>
      </c>
      <c r="C52" s="144">
        <f>C31+C34+C42+C45+C51</f>
        <v>11778</v>
      </c>
      <c r="D52" s="143">
        <v>0</v>
      </c>
      <c r="E52" s="143">
        <v>0</v>
      </c>
      <c r="F52" s="144">
        <f>F31+F34+F42+F45+F51</f>
        <v>11778</v>
      </c>
    </row>
    <row r="53" spans="1:6" ht="15">
      <c r="A53" s="13" t="s">
        <v>110</v>
      </c>
      <c r="B53" s="31" t="s">
        <v>111</v>
      </c>
      <c r="C53" s="143">
        <v>0</v>
      </c>
      <c r="D53" s="143">
        <v>0</v>
      </c>
      <c r="E53" s="143">
        <v>0</v>
      </c>
      <c r="F53" s="143">
        <v>0</v>
      </c>
    </row>
    <row r="54" spans="1:6" ht="15">
      <c r="A54" s="13" t="s">
        <v>349</v>
      </c>
      <c r="B54" s="31" t="s">
        <v>112</v>
      </c>
      <c r="C54" s="143">
        <v>0</v>
      </c>
      <c r="D54" s="143">
        <v>0</v>
      </c>
      <c r="E54" s="143">
        <v>0</v>
      </c>
      <c r="F54" s="143">
        <v>0</v>
      </c>
    </row>
    <row r="55" spans="1:6" ht="15">
      <c r="A55" s="17" t="s">
        <v>412</v>
      </c>
      <c r="B55" s="31" t="s">
        <v>113</v>
      </c>
      <c r="C55" s="143">
        <v>0</v>
      </c>
      <c r="D55" s="143">
        <v>0</v>
      </c>
      <c r="E55" s="143">
        <v>0</v>
      </c>
      <c r="F55" s="143">
        <v>0</v>
      </c>
    </row>
    <row r="56" spans="1:6" ht="15">
      <c r="A56" s="17" t="s">
        <v>413</v>
      </c>
      <c r="B56" s="31" t="s">
        <v>114</v>
      </c>
      <c r="C56" s="143">
        <v>0</v>
      </c>
      <c r="D56" s="143">
        <v>0</v>
      </c>
      <c r="E56" s="143">
        <v>0</v>
      </c>
      <c r="F56" s="143">
        <v>0</v>
      </c>
    </row>
    <row r="57" spans="1:6" ht="15">
      <c r="A57" s="17" t="s">
        <v>414</v>
      </c>
      <c r="B57" s="31" t="s">
        <v>115</v>
      </c>
      <c r="C57" s="143">
        <v>0</v>
      </c>
      <c r="D57" s="143">
        <v>0</v>
      </c>
      <c r="E57" s="143">
        <v>0</v>
      </c>
      <c r="F57" s="143">
        <v>0</v>
      </c>
    </row>
    <row r="58" spans="1:6" ht="15">
      <c r="A58" s="13" t="s">
        <v>415</v>
      </c>
      <c r="B58" s="31" t="s">
        <v>116</v>
      </c>
      <c r="C58" s="143">
        <v>0</v>
      </c>
      <c r="D58" s="143">
        <v>0</v>
      </c>
      <c r="E58" s="143">
        <v>0</v>
      </c>
      <c r="F58" s="143">
        <v>0</v>
      </c>
    </row>
    <row r="59" spans="1:6" ht="15">
      <c r="A59" s="13" t="s">
        <v>416</v>
      </c>
      <c r="B59" s="31" t="s">
        <v>117</v>
      </c>
      <c r="C59" s="143">
        <v>0</v>
      </c>
      <c r="D59" s="143">
        <v>0</v>
      </c>
      <c r="E59" s="143">
        <v>0</v>
      </c>
      <c r="F59" s="143">
        <v>0</v>
      </c>
    </row>
    <row r="60" spans="1:6" ht="15">
      <c r="A60" s="13" t="s">
        <v>417</v>
      </c>
      <c r="B60" s="31" t="s">
        <v>118</v>
      </c>
      <c r="C60" s="143">
        <v>0</v>
      </c>
      <c r="D60" s="143">
        <v>0</v>
      </c>
      <c r="E60" s="143">
        <v>0</v>
      </c>
      <c r="F60" s="143">
        <v>0</v>
      </c>
    </row>
    <row r="61" spans="1:6" ht="15">
      <c r="A61" s="52" t="s">
        <v>379</v>
      </c>
      <c r="B61" s="55" t="s">
        <v>119</v>
      </c>
      <c r="C61" s="143">
        <v>0</v>
      </c>
      <c r="D61" s="143">
        <v>0</v>
      </c>
      <c r="E61" s="143">
        <v>0</v>
      </c>
      <c r="F61" s="143">
        <v>0</v>
      </c>
    </row>
    <row r="62" spans="1:6" ht="15">
      <c r="A62" s="12" t="s">
        <v>418</v>
      </c>
      <c r="B62" s="31" t="s">
        <v>120</v>
      </c>
      <c r="C62" s="143">
        <v>0</v>
      </c>
      <c r="D62" s="143">
        <v>0</v>
      </c>
      <c r="E62" s="143">
        <v>0</v>
      </c>
      <c r="F62" s="143">
        <v>0</v>
      </c>
    </row>
    <row r="63" spans="1:6" ht="15">
      <c r="A63" s="12" t="s">
        <v>121</v>
      </c>
      <c r="B63" s="31" t="s">
        <v>122</v>
      </c>
      <c r="C63" s="143">
        <v>0</v>
      </c>
      <c r="D63" s="143">
        <v>0</v>
      </c>
      <c r="E63" s="143">
        <v>0</v>
      </c>
      <c r="F63" s="143">
        <v>0</v>
      </c>
    </row>
    <row r="64" spans="1:6" ht="15">
      <c r="A64" s="12" t="s">
        <v>123</v>
      </c>
      <c r="B64" s="31" t="s">
        <v>124</v>
      </c>
      <c r="C64" s="143">
        <v>0</v>
      </c>
      <c r="D64" s="143">
        <v>0</v>
      </c>
      <c r="E64" s="143">
        <v>0</v>
      </c>
      <c r="F64" s="143">
        <v>0</v>
      </c>
    </row>
    <row r="65" spans="1:6" ht="15">
      <c r="A65" s="12" t="s">
        <v>380</v>
      </c>
      <c r="B65" s="31" t="s">
        <v>125</v>
      </c>
      <c r="C65" s="143">
        <v>0</v>
      </c>
      <c r="D65" s="143">
        <v>0</v>
      </c>
      <c r="E65" s="143">
        <v>0</v>
      </c>
      <c r="F65" s="143">
        <v>0</v>
      </c>
    </row>
    <row r="66" spans="1:6" ht="15">
      <c r="A66" s="12" t="s">
        <v>419</v>
      </c>
      <c r="B66" s="31" t="s">
        <v>126</v>
      </c>
      <c r="C66" s="143">
        <v>0</v>
      </c>
      <c r="D66" s="143">
        <v>0</v>
      </c>
      <c r="E66" s="143">
        <v>0</v>
      </c>
      <c r="F66" s="143">
        <v>0</v>
      </c>
    </row>
    <row r="67" spans="1:6" ht="15">
      <c r="A67" s="12" t="s">
        <v>382</v>
      </c>
      <c r="B67" s="31" t="s">
        <v>127</v>
      </c>
      <c r="C67" s="143">
        <v>0</v>
      </c>
      <c r="D67" s="143">
        <v>0</v>
      </c>
      <c r="E67" s="143">
        <v>0</v>
      </c>
      <c r="F67" s="143">
        <v>0</v>
      </c>
    </row>
    <row r="68" spans="1:6" ht="15">
      <c r="A68" s="12" t="s">
        <v>420</v>
      </c>
      <c r="B68" s="31" t="s">
        <v>128</v>
      </c>
      <c r="C68" s="143">
        <v>0</v>
      </c>
      <c r="D68" s="143">
        <v>0</v>
      </c>
      <c r="E68" s="143">
        <v>0</v>
      </c>
      <c r="F68" s="143">
        <v>0</v>
      </c>
    </row>
    <row r="69" spans="1:6" ht="15">
      <c r="A69" s="12" t="s">
        <v>421</v>
      </c>
      <c r="B69" s="31" t="s">
        <v>129</v>
      </c>
      <c r="C69" s="143">
        <v>0</v>
      </c>
      <c r="D69" s="143">
        <v>0</v>
      </c>
      <c r="E69" s="143">
        <v>0</v>
      </c>
      <c r="F69" s="143">
        <v>0</v>
      </c>
    </row>
    <row r="70" spans="1:6" ht="15">
      <c r="A70" s="12" t="s">
        <v>130</v>
      </c>
      <c r="B70" s="31" t="s">
        <v>131</v>
      </c>
      <c r="C70" s="143">
        <v>0</v>
      </c>
      <c r="D70" s="143">
        <v>0</v>
      </c>
      <c r="E70" s="143">
        <v>0</v>
      </c>
      <c r="F70" s="143">
        <v>0</v>
      </c>
    </row>
    <row r="71" spans="1:6" ht="15">
      <c r="A71" s="21" t="s">
        <v>132</v>
      </c>
      <c r="B71" s="31" t="s">
        <v>133</v>
      </c>
      <c r="C71" s="143">
        <v>0</v>
      </c>
      <c r="D71" s="143">
        <v>0</v>
      </c>
      <c r="E71" s="143">
        <v>0</v>
      </c>
      <c r="F71" s="143">
        <v>0</v>
      </c>
    </row>
    <row r="72" spans="1:6" ht="15">
      <c r="A72" s="12" t="s">
        <v>422</v>
      </c>
      <c r="B72" s="31" t="s">
        <v>134</v>
      </c>
      <c r="C72" s="143">
        <v>0</v>
      </c>
      <c r="D72" s="143">
        <v>0</v>
      </c>
      <c r="E72" s="143">
        <v>0</v>
      </c>
      <c r="F72" s="143">
        <v>0</v>
      </c>
    </row>
    <row r="73" spans="1:6" ht="15">
      <c r="A73" s="21" t="s">
        <v>609</v>
      </c>
      <c r="B73" s="31" t="s">
        <v>135</v>
      </c>
      <c r="C73" s="143">
        <v>679</v>
      </c>
      <c r="D73" s="143">
        <v>0</v>
      </c>
      <c r="E73" s="143">
        <v>0</v>
      </c>
      <c r="F73" s="143">
        <v>679</v>
      </c>
    </row>
    <row r="74" spans="1:6" ht="15">
      <c r="A74" s="21" t="s">
        <v>610</v>
      </c>
      <c r="B74" s="31" t="s">
        <v>135</v>
      </c>
      <c r="C74" s="143">
        <v>0</v>
      </c>
      <c r="D74" s="143">
        <v>0</v>
      </c>
      <c r="E74" s="143">
        <v>0</v>
      </c>
      <c r="F74" s="143">
        <v>0</v>
      </c>
    </row>
    <row r="75" spans="1:6" ht="15">
      <c r="A75" s="52" t="s">
        <v>385</v>
      </c>
      <c r="B75" s="55" t="s">
        <v>136</v>
      </c>
      <c r="C75" s="145">
        <f>SUM(C62:C74)</f>
        <v>679</v>
      </c>
      <c r="D75" s="143">
        <v>0</v>
      </c>
      <c r="E75" s="143">
        <v>0</v>
      </c>
      <c r="F75" s="145">
        <f>SUM(F62:F74)</f>
        <v>679</v>
      </c>
    </row>
    <row r="76" spans="1:6" ht="15.75">
      <c r="A76" s="62" t="s">
        <v>555</v>
      </c>
      <c r="B76" s="55"/>
      <c r="C76" s="151">
        <f>C26+C27+C52+C61+C75</f>
        <v>47045</v>
      </c>
      <c r="D76" s="143">
        <v>0</v>
      </c>
      <c r="E76" s="143">
        <v>0</v>
      </c>
      <c r="F76" s="151">
        <f>F26+F27+F52+F61+F75</f>
        <v>47045</v>
      </c>
    </row>
    <row r="77" spans="1:6" ht="15">
      <c r="A77" s="35" t="s">
        <v>137</v>
      </c>
      <c r="B77" s="31" t="s">
        <v>138</v>
      </c>
      <c r="C77" s="143">
        <v>0</v>
      </c>
      <c r="D77" s="143">
        <v>0</v>
      </c>
      <c r="E77" s="143">
        <v>0</v>
      </c>
      <c r="F77" s="143">
        <v>0</v>
      </c>
    </row>
    <row r="78" spans="1:6" ht="15">
      <c r="A78" s="35" t="s">
        <v>423</v>
      </c>
      <c r="B78" s="31" t="s">
        <v>139</v>
      </c>
      <c r="C78" s="143">
        <v>0</v>
      </c>
      <c r="D78" s="143">
        <v>0</v>
      </c>
      <c r="E78" s="143">
        <v>0</v>
      </c>
      <c r="F78" s="143">
        <v>0</v>
      </c>
    </row>
    <row r="79" spans="1:6" ht="15">
      <c r="A79" s="35" t="s">
        <v>140</v>
      </c>
      <c r="B79" s="31" t="s">
        <v>141</v>
      </c>
      <c r="C79" s="143">
        <v>394</v>
      </c>
      <c r="D79" s="143">
        <v>0</v>
      </c>
      <c r="E79" s="143">
        <v>0</v>
      </c>
      <c r="F79" s="143">
        <v>394</v>
      </c>
    </row>
    <row r="80" spans="1:6" ht="15">
      <c r="A80" s="35" t="s">
        <v>142</v>
      </c>
      <c r="B80" s="31" t="s">
        <v>143</v>
      </c>
      <c r="C80" s="143">
        <v>236</v>
      </c>
      <c r="D80" s="143">
        <v>0</v>
      </c>
      <c r="E80" s="143">
        <v>0</v>
      </c>
      <c r="F80" s="143">
        <v>236</v>
      </c>
    </row>
    <row r="81" spans="1:6" ht="15">
      <c r="A81" s="6" t="s">
        <v>144</v>
      </c>
      <c r="B81" s="31" t="s">
        <v>145</v>
      </c>
      <c r="C81" s="143">
        <v>0</v>
      </c>
      <c r="D81" s="143">
        <v>0</v>
      </c>
      <c r="E81" s="143">
        <v>0</v>
      </c>
      <c r="F81" s="143">
        <v>0</v>
      </c>
    </row>
    <row r="82" spans="1:6" ht="15">
      <c r="A82" s="6" t="s">
        <v>146</v>
      </c>
      <c r="B82" s="31" t="s">
        <v>147</v>
      </c>
      <c r="C82" s="143">
        <v>0</v>
      </c>
      <c r="D82" s="143">
        <v>0</v>
      </c>
      <c r="E82" s="143">
        <v>0</v>
      </c>
      <c r="F82" s="143">
        <v>0</v>
      </c>
    </row>
    <row r="83" spans="1:6" ht="15">
      <c r="A83" s="6" t="s">
        <v>148</v>
      </c>
      <c r="B83" s="31" t="s">
        <v>149</v>
      </c>
      <c r="C83" s="143">
        <v>170</v>
      </c>
      <c r="D83" s="143">
        <v>0</v>
      </c>
      <c r="E83" s="143">
        <v>0</v>
      </c>
      <c r="F83" s="143">
        <v>170</v>
      </c>
    </row>
    <row r="84" spans="1:6" ht="15">
      <c r="A84" s="53" t="s">
        <v>387</v>
      </c>
      <c r="B84" s="55" t="s">
        <v>150</v>
      </c>
      <c r="C84" s="144">
        <f>SUM(C77:C83)</f>
        <v>800</v>
      </c>
      <c r="D84" s="143">
        <v>0</v>
      </c>
      <c r="E84" s="143">
        <v>0</v>
      </c>
      <c r="F84" s="144">
        <f>SUM(F77:F83)</f>
        <v>800</v>
      </c>
    </row>
    <row r="85" spans="1:6" ht="15">
      <c r="A85" s="13" t="s">
        <v>151</v>
      </c>
      <c r="B85" s="31" t="s">
        <v>152</v>
      </c>
      <c r="C85" s="143">
        <v>0</v>
      </c>
      <c r="D85" s="143">
        <v>0</v>
      </c>
      <c r="E85" s="143">
        <v>0</v>
      </c>
      <c r="F85" s="143">
        <v>0</v>
      </c>
    </row>
    <row r="86" spans="1:6" ht="15">
      <c r="A86" s="13" t="s">
        <v>153</v>
      </c>
      <c r="B86" s="31" t="s">
        <v>154</v>
      </c>
      <c r="C86" s="143">
        <v>0</v>
      </c>
      <c r="D86" s="143">
        <v>0</v>
      </c>
      <c r="E86" s="143">
        <v>0</v>
      </c>
      <c r="F86" s="143">
        <v>0</v>
      </c>
    </row>
    <row r="87" spans="1:6" ht="15">
      <c r="A87" s="13" t="s">
        <v>155</v>
      </c>
      <c r="B87" s="31" t="s">
        <v>156</v>
      </c>
      <c r="C87" s="143">
        <v>0</v>
      </c>
      <c r="D87" s="143">
        <v>0</v>
      </c>
      <c r="E87" s="143">
        <v>0</v>
      </c>
      <c r="F87" s="143">
        <v>0</v>
      </c>
    </row>
    <row r="88" spans="1:6" ht="15">
      <c r="A88" s="13" t="s">
        <v>157</v>
      </c>
      <c r="B88" s="31" t="s">
        <v>158</v>
      </c>
      <c r="C88" s="143">
        <v>0</v>
      </c>
      <c r="D88" s="143">
        <v>0</v>
      </c>
      <c r="E88" s="143">
        <v>0</v>
      </c>
      <c r="F88" s="143">
        <v>0</v>
      </c>
    </row>
    <row r="89" spans="1:6" ht="15">
      <c r="A89" s="52" t="s">
        <v>388</v>
      </c>
      <c r="B89" s="55" t="s">
        <v>159</v>
      </c>
      <c r="C89" s="145">
        <f>SUM(C85:C88)</f>
        <v>0</v>
      </c>
      <c r="D89" s="143">
        <v>0</v>
      </c>
      <c r="E89" s="143">
        <v>0</v>
      </c>
      <c r="F89" s="145">
        <f>SUM(F85:F88)</f>
        <v>0</v>
      </c>
    </row>
    <row r="90" spans="1:6" ht="15">
      <c r="A90" s="13" t="s">
        <v>160</v>
      </c>
      <c r="B90" s="31" t="s">
        <v>161</v>
      </c>
      <c r="C90" s="143">
        <v>0</v>
      </c>
      <c r="D90" s="143">
        <v>0</v>
      </c>
      <c r="E90" s="143">
        <v>0</v>
      </c>
      <c r="F90" s="143">
        <v>0</v>
      </c>
    </row>
    <row r="91" spans="1:6" ht="15">
      <c r="A91" s="13" t="s">
        <v>424</v>
      </c>
      <c r="B91" s="31" t="s">
        <v>162</v>
      </c>
      <c r="C91" s="143">
        <v>0</v>
      </c>
      <c r="D91" s="143">
        <v>0</v>
      </c>
      <c r="E91" s="143">
        <v>0</v>
      </c>
      <c r="F91" s="143">
        <v>0</v>
      </c>
    </row>
    <row r="92" spans="1:6" ht="15">
      <c r="A92" s="13" t="s">
        <v>425</v>
      </c>
      <c r="B92" s="31" t="s">
        <v>163</v>
      </c>
      <c r="C92" s="143">
        <v>0</v>
      </c>
      <c r="D92" s="143">
        <v>0</v>
      </c>
      <c r="E92" s="143">
        <v>0</v>
      </c>
      <c r="F92" s="143">
        <v>0</v>
      </c>
    </row>
    <row r="93" spans="1:6" ht="15">
      <c r="A93" s="13" t="s">
        <v>426</v>
      </c>
      <c r="B93" s="31" t="s">
        <v>164</v>
      </c>
      <c r="C93" s="143">
        <v>0</v>
      </c>
      <c r="D93" s="143">
        <v>0</v>
      </c>
      <c r="E93" s="143">
        <v>0</v>
      </c>
      <c r="F93" s="143">
        <v>0</v>
      </c>
    </row>
    <row r="94" spans="1:6" ht="15">
      <c r="A94" s="13" t="s">
        <v>427</v>
      </c>
      <c r="B94" s="31" t="s">
        <v>165</v>
      </c>
      <c r="C94" s="143">
        <v>0</v>
      </c>
      <c r="D94" s="143">
        <v>0</v>
      </c>
      <c r="E94" s="143">
        <v>0</v>
      </c>
      <c r="F94" s="143">
        <v>0</v>
      </c>
    </row>
    <row r="95" spans="1:6" ht="15">
      <c r="A95" s="13" t="s">
        <v>428</v>
      </c>
      <c r="B95" s="31" t="s">
        <v>166</v>
      </c>
      <c r="C95" s="143">
        <v>0</v>
      </c>
      <c r="D95" s="143">
        <v>0</v>
      </c>
      <c r="E95" s="143">
        <v>0</v>
      </c>
      <c r="F95" s="143">
        <v>0</v>
      </c>
    </row>
    <row r="96" spans="1:6" ht="15">
      <c r="A96" s="13" t="s">
        <v>167</v>
      </c>
      <c r="B96" s="31" t="s">
        <v>168</v>
      </c>
      <c r="C96" s="143">
        <v>0</v>
      </c>
      <c r="D96" s="143">
        <v>0</v>
      </c>
      <c r="E96" s="143">
        <v>0</v>
      </c>
      <c r="F96" s="143">
        <v>0</v>
      </c>
    </row>
    <row r="97" spans="1:6" ht="15">
      <c r="A97" s="13" t="s">
        <v>429</v>
      </c>
      <c r="B97" s="31" t="s">
        <v>169</v>
      </c>
      <c r="C97" s="143">
        <v>0</v>
      </c>
      <c r="D97" s="143">
        <v>0</v>
      </c>
      <c r="E97" s="143">
        <v>0</v>
      </c>
      <c r="F97" s="143">
        <v>0</v>
      </c>
    </row>
    <row r="98" spans="1:6" ht="15">
      <c r="A98" s="52" t="s">
        <v>389</v>
      </c>
      <c r="B98" s="55" t="s">
        <v>170</v>
      </c>
      <c r="C98" s="143">
        <f>SUM(C90:C97)</f>
        <v>0</v>
      </c>
      <c r="D98" s="143">
        <v>0</v>
      </c>
      <c r="E98" s="143">
        <v>0</v>
      </c>
      <c r="F98" s="143">
        <f>SUM(F90:F97)</f>
        <v>0</v>
      </c>
    </row>
    <row r="99" spans="1:6" ht="15.75">
      <c r="A99" s="62" t="s">
        <v>554</v>
      </c>
      <c r="B99" s="55"/>
      <c r="C99" s="151">
        <f>C84+C89+C98</f>
        <v>800</v>
      </c>
      <c r="D99" s="143">
        <v>0</v>
      </c>
      <c r="E99" s="143">
        <v>0</v>
      </c>
      <c r="F99" s="151">
        <f>F84+F89+F98</f>
        <v>800</v>
      </c>
    </row>
    <row r="100" spans="1:6" ht="15.75">
      <c r="A100" s="36" t="s">
        <v>437</v>
      </c>
      <c r="B100" s="37" t="s">
        <v>171</v>
      </c>
      <c r="C100" s="145">
        <f>C76+C99</f>
        <v>47845</v>
      </c>
      <c r="D100" s="143">
        <v>0</v>
      </c>
      <c r="E100" s="143">
        <v>0</v>
      </c>
      <c r="F100" s="144">
        <f>F76+F99</f>
        <v>47845</v>
      </c>
    </row>
    <row r="101" spans="1:25" ht="15">
      <c r="A101" s="13" t="s">
        <v>430</v>
      </c>
      <c r="B101" s="5" t="s">
        <v>172</v>
      </c>
      <c r="C101" s="138">
        <v>0</v>
      </c>
      <c r="D101" s="146">
        <v>0</v>
      </c>
      <c r="E101" s="146">
        <v>0</v>
      </c>
      <c r="F101" s="138"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3" t="s">
        <v>175</v>
      </c>
      <c r="B102" s="5" t="s">
        <v>176</v>
      </c>
      <c r="C102" s="138">
        <v>0</v>
      </c>
      <c r="D102" s="146">
        <v>0</v>
      </c>
      <c r="E102" s="146">
        <v>0</v>
      </c>
      <c r="F102" s="138"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ht="15">
      <c r="A103" s="13" t="s">
        <v>431</v>
      </c>
      <c r="B103" s="5" t="s">
        <v>177</v>
      </c>
      <c r="C103" s="138">
        <v>0</v>
      </c>
      <c r="D103" s="146">
        <v>0</v>
      </c>
      <c r="E103" s="146">
        <v>0</v>
      </c>
      <c r="F103" s="138"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4"/>
      <c r="Y103" s="24"/>
    </row>
    <row r="104" spans="1:25" ht="15">
      <c r="A104" s="15" t="s">
        <v>394</v>
      </c>
      <c r="B104" s="7" t="s">
        <v>179</v>
      </c>
      <c r="C104" s="147">
        <v>0</v>
      </c>
      <c r="D104" s="146">
        <v>0</v>
      </c>
      <c r="E104" s="146">
        <v>0</v>
      </c>
      <c r="F104" s="147"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4"/>
      <c r="Y104" s="24"/>
    </row>
    <row r="105" spans="1:25" ht="15">
      <c r="A105" s="38" t="s">
        <v>432</v>
      </c>
      <c r="B105" s="5" t="s">
        <v>180</v>
      </c>
      <c r="C105" s="149">
        <v>0</v>
      </c>
      <c r="D105" s="146">
        <v>0</v>
      </c>
      <c r="E105" s="146">
        <v>0</v>
      </c>
      <c r="F105" s="149"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">
      <c r="A106" s="38" t="s">
        <v>400</v>
      </c>
      <c r="B106" s="5" t="s">
        <v>183</v>
      </c>
      <c r="C106" s="149">
        <v>0</v>
      </c>
      <c r="D106" s="146">
        <v>0</v>
      </c>
      <c r="E106" s="146">
        <v>0</v>
      </c>
      <c r="F106" s="149"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4"/>
      <c r="Y106" s="24"/>
    </row>
    <row r="107" spans="1:25" ht="15">
      <c r="A107" s="13" t="s">
        <v>184</v>
      </c>
      <c r="B107" s="5" t="s">
        <v>185</v>
      </c>
      <c r="C107" s="138">
        <v>0</v>
      </c>
      <c r="D107" s="146">
        <v>0</v>
      </c>
      <c r="E107" s="146">
        <v>0</v>
      </c>
      <c r="F107" s="138"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ht="15">
      <c r="A108" s="13" t="s">
        <v>433</v>
      </c>
      <c r="B108" s="5" t="s">
        <v>186</v>
      </c>
      <c r="C108" s="138">
        <v>0</v>
      </c>
      <c r="D108" s="146">
        <v>0</v>
      </c>
      <c r="E108" s="146">
        <v>0</v>
      </c>
      <c r="F108" s="138"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  <c r="Y108" s="24"/>
    </row>
    <row r="109" spans="1:25" ht="15">
      <c r="A109" s="14" t="s">
        <v>397</v>
      </c>
      <c r="B109" s="7" t="s">
        <v>187</v>
      </c>
      <c r="C109" s="148">
        <v>0</v>
      </c>
      <c r="D109" s="146">
        <v>0</v>
      </c>
      <c r="E109" s="146">
        <v>0</v>
      </c>
      <c r="F109" s="148"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4"/>
      <c r="Y109" s="24"/>
    </row>
    <row r="110" spans="1:25" ht="15">
      <c r="A110" s="38" t="s">
        <v>188</v>
      </c>
      <c r="B110" s="5" t="s">
        <v>189</v>
      </c>
      <c r="C110" s="149">
        <v>0</v>
      </c>
      <c r="D110" s="146">
        <v>0</v>
      </c>
      <c r="E110" s="146">
        <v>0</v>
      </c>
      <c r="F110" s="149"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38" t="s">
        <v>195</v>
      </c>
      <c r="B111" s="5" t="s">
        <v>196</v>
      </c>
      <c r="C111" s="149">
        <v>0</v>
      </c>
      <c r="D111" s="146">
        <v>0</v>
      </c>
      <c r="E111" s="146">
        <v>0</v>
      </c>
      <c r="F111" s="149"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14" t="s">
        <v>197</v>
      </c>
      <c r="B112" s="7" t="s">
        <v>198</v>
      </c>
      <c r="C112" s="148">
        <v>0</v>
      </c>
      <c r="D112" s="146">
        <v>0</v>
      </c>
      <c r="E112" s="146">
        <v>0</v>
      </c>
      <c r="F112" s="148"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199</v>
      </c>
      <c r="B113" s="5" t="s">
        <v>200</v>
      </c>
      <c r="C113" s="149">
        <v>0</v>
      </c>
      <c r="D113" s="146">
        <v>0</v>
      </c>
      <c r="E113" s="146">
        <v>0</v>
      </c>
      <c r="F113" s="149"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8" t="s">
        <v>201</v>
      </c>
      <c r="B114" s="5" t="s">
        <v>202</v>
      </c>
      <c r="C114" s="149">
        <v>0</v>
      </c>
      <c r="D114" s="146">
        <v>0</v>
      </c>
      <c r="E114" s="146">
        <v>0</v>
      </c>
      <c r="F114" s="149"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ht="15">
      <c r="A115" s="38" t="s">
        <v>203</v>
      </c>
      <c r="B115" s="5" t="s">
        <v>204</v>
      </c>
      <c r="C115" s="149">
        <v>0</v>
      </c>
      <c r="D115" s="146">
        <v>0</v>
      </c>
      <c r="E115" s="146">
        <v>0</v>
      </c>
      <c r="F115" s="149"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39" t="s">
        <v>398</v>
      </c>
      <c r="B116" s="40" t="s">
        <v>205</v>
      </c>
      <c r="C116" s="148">
        <v>0</v>
      </c>
      <c r="D116" s="146">
        <v>0</v>
      </c>
      <c r="E116" s="146">
        <v>0</v>
      </c>
      <c r="F116" s="148">
        <v>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4"/>
      <c r="Y116" s="24"/>
    </row>
    <row r="117" spans="1:25" ht="15">
      <c r="A117" s="38" t="s">
        <v>206</v>
      </c>
      <c r="B117" s="5" t="s">
        <v>207</v>
      </c>
      <c r="C117" s="149">
        <v>0</v>
      </c>
      <c r="D117" s="146">
        <v>0</v>
      </c>
      <c r="E117" s="146">
        <v>0</v>
      </c>
      <c r="F117" s="149"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13" t="s">
        <v>208</v>
      </c>
      <c r="B118" s="5" t="s">
        <v>209</v>
      </c>
      <c r="C118" s="138">
        <v>0</v>
      </c>
      <c r="D118" s="146">
        <v>0</v>
      </c>
      <c r="E118" s="146">
        <v>0</v>
      </c>
      <c r="F118" s="138"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24"/>
    </row>
    <row r="119" spans="1:25" ht="15">
      <c r="A119" s="38" t="s">
        <v>434</v>
      </c>
      <c r="B119" s="5" t="s">
        <v>210</v>
      </c>
      <c r="C119" s="149">
        <v>0</v>
      </c>
      <c r="D119" s="146">
        <v>0</v>
      </c>
      <c r="E119" s="146">
        <v>0</v>
      </c>
      <c r="F119" s="149"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ht="15">
      <c r="A120" s="38" t="s">
        <v>403</v>
      </c>
      <c r="B120" s="5" t="s">
        <v>211</v>
      </c>
      <c r="C120" s="149">
        <v>0</v>
      </c>
      <c r="D120" s="146">
        <v>0</v>
      </c>
      <c r="E120" s="146">
        <v>0</v>
      </c>
      <c r="F120" s="149">
        <v>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4"/>
      <c r="Y120" s="24"/>
    </row>
    <row r="121" spans="1:25" ht="15">
      <c r="A121" s="39" t="s">
        <v>404</v>
      </c>
      <c r="B121" s="40" t="s">
        <v>215</v>
      </c>
      <c r="C121" s="148">
        <v>0</v>
      </c>
      <c r="D121" s="146">
        <v>0</v>
      </c>
      <c r="E121" s="146">
        <v>0</v>
      </c>
      <c r="F121" s="148"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">
      <c r="A122" s="13" t="s">
        <v>216</v>
      </c>
      <c r="B122" s="5" t="s">
        <v>217</v>
      </c>
      <c r="C122" s="138">
        <v>0</v>
      </c>
      <c r="D122" s="146">
        <v>0</v>
      </c>
      <c r="E122" s="146">
        <v>0</v>
      </c>
      <c r="F122" s="138"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4"/>
      <c r="Y122" s="24"/>
    </row>
    <row r="123" spans="1:25" ht="15.75">
      <c r="A123" s="41" t="s">
        <v>438</v>
      </c>
      <c r="B123" s="42" t="s">
        <v>218</v>
      </c>
      <c r="C123" s="148">
        <v>0</v>
      </c>
      <c r="D123" s="146">
        <v>0</v>
      </c>
      <c r="E123" s="146">
        <v>0</v>
      </c>
      <c r="F123" s="148">
        <v>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4"/>
      <c r="Y123" s="24"/>
    </row>
    <row r="124" spans="1:25" ht="15.75">
      <c r="A124" s="46" t="s">
        <v>475</v>
      </c>
      <c r="B124" s="47"/>
      <c r="C124" s="150">
        <f>C100+C123</f>
        <v>47845</v>
      </c>
      <c r="D124" s="150">
        <v>0</v>
      </c>
      <c r="E124" s="150">
        <v>0</v>
      </c>
      <c r="F124" s="156">
        <f>F100+F123</f>
        <v>47845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2:25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173"/>
  <sheetViews>
    <sheetView zoomScale="75" zoomScaleNormal="75" zoomScalePageLayoutView="0" workbookViewId="0" topLeftCell="A1">
      <selection activeCell="A4" sqref="A4:E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4.140625" style="0" customWidth="1"/>
  </cols>
  <sheetData>
    <row r="1" spans="1:5" ht="31.5" customHeight="1">
      <c r="A1" s="196" t="s">
        <v>745</v>
      </c>
      <c r="B1" s="196"/>
      <c r="C1" s="196"/>
      <c r="D1" s="196"/>
      <c r="E1" s="196"/>
    </row>
    <row r="3" spans="1:5" ht="24.75" customHeight="1">
      <c r="A3" s="192" t="s">
        <v>522</v>
      </c>
      <c r="B3" s="193"/>
      <c r="C3" s="193"/>
      <c r="D3" s="193"/>
      <c r="E3" s="194"/>
    </row>
    <row r="4" spans="1:5" ht="21.75" customHeight="1">
      <c r="A4" s="195" t="s">
        <v>524</v>
      </c>
      <c r="B4" s="193"/>
      <c r="C4" s="193"/>
      <c r="D4" s="193"/>
      <c r="E4" s="194"/>
    </row>
    <row r="5" ht="18">
      <c r="A5" s="51"/>
    </row>
    <row r="6" ht="15">
      <c r="A6" s="4" t="s">
        <v>645</v>
      </c>
    </row>
    <row r="7" spans="1:5" ht="60">
      <c r="A7" s="2" t="s">
        <v>34</v>
      </c>
      <c r="B7" s="3" t="s">
        <v>35</v>
      </c>
      <c r="C7" s="64" t="s">
        <v>190</v>
      </c>
      <c r="D7" s="64" t="s">
        <v>191</v>
      </c>
      <c r="E7" s="116" t="s">
        <v>692</v>
      </c>
    </row>
    <row r="8" spans="1:5" ht="15">
      <c r="A8" s="29" t="s">
        <v>36</v>
      </c>
      <c r="B8" s="30" t="s">
        <v>37</v>
      </c>
      <c r="C8" s="143">
        <v>18131</v>
      </c>
      <c r="D8" s="143">
        <v>23591</v>
      </c>
      <c r="E8" s="143">
        <f>C8+D8</f>
        <v>41722</v>
      </c>
    </row>
    <row r="9" spans="1:5" ht="15">
      <c r="A9" s="29" t="s">
        <v>38</v>
      </c>
      <c r="B9" s="31" t="s">
        <v>39</v>
      </c>
      <c r="C9" s="143">
        <v>0</v>
      </c>
      <c r="D9" s="143">
        <v>432</v>
      </c>
      <c r="E9" s="143">
        <f aca="true" t="shared" si="0" ref="E9:E72">C9+D9</f>
        <v>432</v>
      </c>
    </row>
    <row r="10" spans="1:5" ht="15">
      <c r="A10" s="29" t="s">
        <v>40</v>
      </c>
      <c r="B10" s="31" t="s">
        <v>41</v>
      </c>
      <c r="C10" s="143">
        <v>0</v>
      </c>
      <c r="D10" s="143">
        <v>0</v>
      </c>
      <c r="E10" s="143">
        <f t="shared" si="0"/>
        <v>0</v>
      </c>
    </row>
    <row r="11" spans="1:5" ht="15">
      <c r="A11" s="32" t="s">
        <v>42</v>
      </c>
      <c r="B11" s="31" t="s">
        <v>43</v>
      </c>
      <c r="C11" s="143">
        <v>0</v>
      </c>
      <c r="D11" s="143">
        <v>0</v>
      </c>
      <c r="E11" s="143">
        <f t="shared" si="0"/>
        <v>0</v>
      </c>
    </row>
    <row r="12" spans="1:5" ht="15">
      <c r="A12" s="32" t="s">
        <v>44</v>
      </c>
      <c r="B12" s="31" t="s">
        <v>45</v>
      </c>
      <c r="C12" s="143">
        <v>0</v>
      </c>
      <c r="D12" s="143">
        <v>0</v>
      </c>
      <c r="E12" s="143">
        <f t="shared" si="0"/>
        <v>0</v>
      </c>
    </row>
    <row r="13" spans="1:5" ht="15">
      <c r="A13" s="32" t="s">
        <v>46</v>
      </c>
      <c r="B13" s="31" t="s">
        <v>47</v>
      </c>
      <c r="C13" s="143">
        <v>0</v>
      </c>
      <c r="D13" s="143">
        <v>0</v>
      </c>
      <c r="E13" s="143">
        <f t="shared" si="0"/>
        <v>0</v>
      </c>
    </row>
    <row r="14" spans="1:5" ht="15">
      <c r="A14" s="32" t="s">
        <v>48</v>
      </c>
      <c r="B14" s="31" t="s">
        <v>49</v>
      </c>
      <c r="C14" s="143">
        <v>1000</v>
      </c>
      <c r="D14" s="143">
        <v>1575</v>
      </c>
      <c r="E14" s="143">
        <f t="shared" si="0"/>
        <v>2575</v>
      </c>
    </row>
    <row r="15" spans="1:5" ht="15">
      <c r="A15" s="32" t="s">
        <v>50</v>
      </c>
      <c r="B15" s="31" t="s">
        <v>51</v>
      </c>
      <c r="C15" s="143">
        <v>0</v>
      </c>
      <c r="D15" s="143">
        <v>0</v>
      </c>
      <c r="E15" s="143">
        <f t="shared" si="0"/>
        <v>0</v>
      </c>
    </row>
    <row r="16" spans="1:5" ht="15">
      <c r="A16" s="5" t="s">
        <v>52</v>
      </c>
      <c r="B16" s="31" t="s">
        <v>53</v>
      </c>
      <c r="C16" s="143">
        <v>126</v>
      </c>
      <c r="D16" s="143">
        <v>500</v>
      </c>
      <c r="E16" s="143">
        <f t="shared" si="0"/>
        <v>626</v>
      </c>
    </row>
    <row r="17" spans="1:5" ht="15">
      <c r="A17" s="5" t="s">
        <v>54</v>
      </c>
      <c r="B17" s="31" t="s">
        <v>55</v>
      </c>
      <c r="C17" s="143">
        <v>848</v>
      </c>
      <c r="D17" s="143">
        <v>650</v>
      </c>
      <c r="E17" s="143">
        <f t="shared" si="0"/>
        <v>1498</v>
      </c>
    </row>
    <row r="18" spans="1:5" ht="15">
      <c r="A18" s="5" t="s">
        <v>56</v>
      </c>
      <c r="B18" s="31" t="s">
        <v>57</v>
      </c>
      <c r="C18" s="143">
        <v>0</v>
      </c>
      <c r="D18" s="143">
        <v>0</v>
      </c>
      <c r="E18" s="143">
        <f t="shared" si="0"/>
        <v>0</v>
      </c>
    </row>
    <row r="19" spans="1:5" ht="15">
      <c r="A19" s="5" t="s">
        <v>58</v>
      </c>
      <c r="B19" s="31" t="s">
        <v>59</v>
      </c>
      <c r="C19" s="143">
        <v>0</v>
      </c>
      <c r="D19" s="143">
        <v>0</v>
      </c>
      <c r="E19" s="143">
        <f t="shared" si="0"/>
        <v>0</v>
      </c>
    </row>
    <row r="20" spans="1:5" ht="15">
      <c r="A20" s="5" t="s">
        <v>405</v>
      </c>
      <c r="B20" s="31" t="s">
        <v>60</v>
      </c>
      <c r="C20" s="143">
        <v>70</v>
      </c>
      <c r="D20" s="143">
        <v>610</v>
      </c>
      <c r="E20" s="143">
        <f t="shared" si="0"/>
        <v>680</v>
      </c>
    </row>
    <row r="21" spans="1:5" ht="15">
      <c r="A21" s="33" t="s">
        <v>342</v>
      </c>
      <c r="B21" s="34" t="s">
        <v>61</v>
      </c>
      <c r="C21" s="145">
        <v>20175</v>
      </c>
      <c r="D21" s="145">
        <f>SUM(D8:D20)</f>
        <v>27358</v>
      </c>
      <c r="E21" s="145">
        <f t="shared" si="0"/>
        <v>47533</v>
      </c>
    </row>
    <row r="22" spans="1:5" ht="15">
      <c r="A22" s="5" t="s">
        <v>62</v>
      </c>
      <c r="B22" s="31" t="s">
        <v>63</v>
      </c>
      <c r="C22" s="143">
        <v>1440</v>
      </c>
      <c r="D22" s="143">
        <v>0</v>
      </c>
      <c r="E22" s="143">
        <f t="shared" si="0"/>
        <v>1440</v>
      </c>
    </row>
    <row r="23" spans="1:5" ht="15">
      <c r="A23" s="5" t="s">
        <v>64</v>
      </c>
      <c r="B23" s="31" t="s">
        <v>65</v>
      </c>
      <c r="C23" s="143">
        <v>0</v>
      </c>
      <c r="D23" s="143">
        <v>0</v>
      </c>
      <c r="E23" s="143">
        <f t="shared" si="0"/>
        <v>0</v>
      </c>
    </row>
    <row r="24" spans="1:5" ht="15">
      <c r="A24" s="6" t="s">
        <v>66</v>
      </c>
      <c r="B24" s="31" t="s">
        <v>67</v>
      </c>
      <c r="C24" s="143">
        <v>360</v>
      </c>
      <c r="D24" s="143">
        <v>180</v>
      </c>
      <c r="E24" s="143">
        <f t="shared" si="0"/>
        <v>540</v>
      </c>
    </row>
    <row r="25" spans="1:5" ht="15">
      <c r="A25" s="7" t="s">
        <v>343</v>
      </c>
      <c r="B25" s="34" t="s">
        <v>68</v>
      </c>
      <c r="C25" s="145">
        <v>1800</v>
      </c>
      <c r="D25" s="145">
        <f>SUM(D22:D24)</f>
        <v>180</v>
      </c>
      <c r="E25" s="145">
        <f t="shared" si="0"/>
        <v>1980</v>
      </c>
    </row>
    <row r="26" spans="1:5" ht="15">
      <c r="A26" s="54" t="s">
        <v>435</v>
      </c>
      <c r="B26" s="55" t="s">
        <v>69</v>
      </c>
      <c r="C26" s="145">
        <v>21975</v>
      </c>
      <c r="D26" s="145">
        <f>D21+D25</f>
        <v>27538</v>
      </c>
      <c r="E26" s="145">
        <f t="shared" si="0"/>
        <v>49513</v>
      </c>
    </row>
    <row r="27" spans="1:5" ht="15">
      <c r="A27" s="40" t="s">
        <v>406</v>
      </c>
      <c r="B27" s="55" t="s">
        <v>70</v>
      </c>
      <c r="C27" s="145">
        <v>5216</v>
      </c>
      <c r="D27" s="145">
        <v>7050</v>
      </c>
      <c r="E27" s="145">
        <f t="shared" si="0"/>
        <v>12266</v>
      </c>
    </row>
    <row r="28" spans="1:5" ht="15">
      <c r="A28" s="5" t="s">
        <v>71</v>
      </c>
      <c r="B28" s="31" t="s">
        <v>72</v>
      </c>
      <c r="C28" s="143">
        <v>91</v>
      </c>
      <c r="D28" s="143">
        <v>780</v>
      </c>
      <c r="E28" s="143">
        <f t="shared" si="0"/>
        <v>871</v>
      </c>
    </row>
    <row r="29" spans="1:5" ht="15">
      <c r="A29" s="5" t="s">
        <v>73</v>
      </c>
      <c r="B29" s="31" t="s">
        <v>74</v>
      </c>
      <c r="C29" s="143">
        <v>2350</v>
      </c>
      <c r="D29" s="143">
        <v>2320</v>
      </c>
      <c r="E29" s="143">
        <f t="shared" si="0"/>
        <v>4670</v>
      </c>
    </row>
    <row r="30" spans="1:5" ht="15">
      <c r="A30" s="5" t="s">
        <v>75</v>
      </c>
      <c r="B30" s="31" t="s">
        <v>76</v>
      </c>
      <c r="C30" s="143">
        <v>0</v>
      </c>
      <c r="D30" s="143">
        <v>0</v>
      </c>
      <c r="E30" s="143">
        <f t="shared" si="0"/>
        <v>0</v>
      </c>
    </row>
    <row r="31" spans="1:5" ht="15">
      <c r="A31" s="7" t="s">
        <v>344</v>
      </c>
      <c r="B31" s="34" t="s">
        <v>77</v>
      </c>
      <c r="C31" s="145">
        <v>2441</v>
      </c>
      <c r="D31" s="145">
        <f>SUM(D28:D30)</f>
        <v>3100</v>
      </c>
      <c r="E31" s="145">
        <f t="shared" si="0"/>
        <v>5541</v>
      </c>
    </row>
    <row r="32" spans="1:5" ht="15">
      <c r="A32" s="5" t="s">
        <v>78</v>
      </c>
      <c r="B32" s="31" t="s">
        <v>79</v>
      </c>
      <c r="C32" s="143">
        <v>240</v>
      </c>
      <c r="D32" s="143">
        <v>833</v>
      </c>
      <c r="E32" s="143">
        <f t="shared" si="0"/>
        <v>1073</v>
      </c>
    </row>
    <row r="33" spans="1:5" ht="15">
      <c r="A33" s="5" t="s">
        <v>80</v>
      </c>
      <c r="B33" s="31" t="s">
        <v>81</v>
      </c>
      <c r="C33" s="143">
        <v>152</v>
      </c>
      <c r="D33" s="143">
        <v>700</v>
      </c>
      <c r="E33" s="143">
        <f t="shared" si="0"/>
        <v>852</v>
      </c>
    </row>
    <row r="34" spans="1:5" ht="15" customHeight="1">
      <c r="A34" s="7" t="s">
        <v>436</v>
      </c>
      <c r="B34" s="34" t="s">
        <v>82</v>
      </c>
      <c r="C34" s="145">
        <v>392</v>
      </c>
      <c r="D34" s="145">
        <f>SUM(D32:D33)</f>
        <v>1533</v>
      </c>
      <c r="E34" s="145">
        <f t="shared" si="0"/>
        <v>1925</v>
      </c>
    </row>
    <row r="35" spans="1:5" ht="15">
      <c r="A35" s="5" t="s">
        <v>83</v>
      </c>
      <c r="B35" s="31" t="s">
        <v>84</v>
      </c>
      <c r="C35" s="143">
        <v>4690</v>
      </c>
      <c r="D35" s="143">
        <v>1150</v>
      </c>
      <c r="E35" s="143">
        <f t="shared" si="0"/>
        <v>5840</v>
      </c>
    </row>
    <row r="36" spans="1:5" ht="15">
      <c r="A36" s="5" t="s">
        <v>85</v>
      </c>
      <c r="B36" s="31" t="s">
        <v>86</v>
      </c>
      <c r="C36" s="143">
        <v>0</v>
      </c>
      <c r="D36" s="143">
        <v>0</v>
      </c>
      <c r="E36" s="143">
        <f t="shared" si="0"/>
        <v>0</v>
      </c>
    </row>
    <row r="37" spans="1:5" ht="15">
      <c r="A37" s="5" t="s">
        <v>407</v>
      </c>
      <c r="B37" s="31" t="s">
        <v>87</v>
      </c>
      <c r="C37" s="143">
        <v>0</v>
      </c>
      <c r="D37" s="143">
        <v>0</v>
      </c>
      <c r="E37" s="143">
        <f t="shared" si="0"/>
        <v>0</v>
      </c>
    </row>
    <row r="38" spans="1:5" ht="15">
      <c r="A38" s="5" t="s">
        <v>88</v>
      </c>
      <c r="B38" s="31" t="s">
        <v>89</v>
      </c>
      <c r="C38" s="143">
        <v>2498</v>
      </c>
      <c r="D38" s="143">
        <v>1200</v>
      </c>
      <c r="E38" s="143">
        <f t="shared" si="0"/>
        <v>3698</v>
      </c>
    </row>
    <row r="39" spans="1:5" ht="15">
      <c r="A39" s="10" t="s">
        <v>408</v>
      </c>
      <c r="B39" s="31" t="s">
        <v>90</v>
      </c>
      <c r="C39" s="143">
        <v>1590</v>
      </c>
      <c r="D39" s="143">
        <v>0</v>
      </c>
      <c r="E39" s="143">
        <f t="shared" si="0"/>
        <v>1590</v>
      </c>
    </row>
    <row r="40" spans="1:5" ht="15">
      <c r="A40" s="6" t="s">
        <v>91</v>
      </c>
      <c r="B40" s="31" t="s">
        <v>92</v>
      </c>
      <c r="C40" s="143">
        <v>6268</v>
      </c>
      <c r="D40" s="143">
        <v>0</v>
      </c>
      <c r="E40" s="143">
        <f t="shared" si="0"/>
        <v>6268</v>
      </c>
    </row>
    <row r="41" spans="1:5" ht="15">
      <c r="A41" s="5" t="s">
        <v>409</v>
      </c>
      <c r="B41" s="31" t="s">
        <v>93</v>
      </c>
      <c r="C41" s="143">
        <v>2730</v>
      </c>
      <c r="D41" s="143">
        <v>2333</v>
      </c>
      <c r="E41" s="143">
        <f t="shared" si="0"/>
        <v>5063</v>
      </c>
    </row>
    <row r="42" spans="1:5" ht="15">
      <c r="A42" s="7" t="s">
        <v>345</v>
      </c>
      <c r="B42" s="34" t="s">
        <v>94</v>
      </c>
      <c r="C42" s="145">
        <v>16563</v>
      </c>
      <c r="D42" s="145">
        <f>SUM(D35:D41)</f>
        <v>4683</v>
      </c>
      <c r="E42" s="145">
        <f t="shared" si="0"/>
        <v>21246</v>
      </c>
    </row>
    <row r="43" spans="1:5" ht="15">
      <c r="A43" s="5" t="s">
        <v>95</v>
      </c>
      <c r="B43" s="31" t="s">
        <v>96</v>
      </c>
      <c r="C43" s="143">
        <v>50</v>
      </c>
      <c r="D43" s="143">
        <v>100</v>
      </c>
      <c r="E43" s="143">
        <f t="shared" si="0"/>
        <v>150</v>
      </c>
    </row>
    <row r="44" spans="1:5" ht="15">
      <c r="A44" s="5" t="s">
        <v>97</v>
      </c>
      <c r="B44" s="31" t="s">
        <v>98</v>
      </c>
      <c r="C44" s="143">
        <v>20</v>
      </c>
      <c r="D44" s="143">
        <v>0</v>
      </c>
      <c r="E44" s="143">
        <f t="shared" si="0"/>
        <v>20</v>
      </c>
    </row>
    <row r="45" spans="1:5" ht="15">
      <c r="A45" s="7" t="s">
        <v>346</v>
      </c>
      <c r="B45" s="34" t="s">
        <v>99</v>
      </c>
      <c r="C45" s="145">
        <v>70</v>
      </c>
      <c r="D45" s="145">
        <f>SUM(D43:D44)</f>
        <v>100</v>
      </c>
      <c r="E45" s="145">
        <f t="shared" si="0"/>
        <v>170</v>
      </c>
    </row>
    <row r="46" spans="1:5" ht="15">
      <c r="A46" s="5" t="s">
        <v>100</v>
      </c>
      <c r="B46" s="31" t="s">
        <v>101</v>
      </c>
      <c r="C46" s="143">
        <v>5687</v>
      </c>
      <c r="D46" s="143">
        <v>1962</v>
      </c>
      <c r="E46" s="143">
        <f t="shared" si="0"/>
        <v>7649</v>
      </c>
    </row>
    <row r="47" spans="1:5" ht="15">
      <c r="A47" s="5" t="s">
        <v>102</v>
      </c>
      <c r="B47" s="31" t="s">
        <v>103</v>
      </c>
      <c r="C47" s="143">
        <v>0</v>
      </c>
      <c r="D47" s="143">
        <v>0</v>
      </c>
      <c r="E47" s="143">
        <f t="shared" si="0"/>
        <v>0</v>
      </c>
    </row>
    <row r="48" spans="1:5" ht="15">
      <c r="A48" s="5" t="s">
        <v>410</v>
      </c>
      <c r="B48" s="31" t="s">
        <v>104</v>
      </c>
      <c r="C48" s="143">
        <v>0</v>
      </c>
      <c r="D48" s="143">
        <v>0</v>
      </c>
      <c r="E48" s="143">
        <f t="shared" si="0"/>
        <v>0</v>
      </c>
    </row>
    <row r="49" spans="1:5" ht="15">
      <c r="A49" s="5" t="s">
        <v>411</v>
      </c>
      <c r="B49" s="31" t="s">
        <v>105</v>
      </c>
      <c r="C49" s="143">
        <v>0</v>
      </c>
      <c r="D49" s="143">
        <v>0</v>
      </c>
      <c r="E49" s="143">
        <f t="shared" si="0"/>
        <v>0</v>
      </c>
    </row>
    <row r="50" spans="1:5" ht="15">
      <c r="A50" s="5" t="s">
        <v>106</v>
      </c>
      <c r="B50" s="31" t="s">
        <v>107</v>
      </c>
      <c r="C50" s="143">
        <v>6070</v>
      </c>
      <c r="D50" s="143">
        <v>400</v>
      </c>
      <c r="E50" s="143">
        <f t="shared" si="0"/>
        <v>6470</v>
      </c>
    </row>
    <row r="51" spans="1:5" ht="15">
      <c r="A51" s="7" t="s">
        <v>347</v>
      </c>
      <c r="B51" s="34" t="s">
        <v>108</v>
      </c>
      <c r="C51" s="145">
        <v>11430</v>
      </c>
      <c r="D51" s="145">
        <f>SUM(D46:D50)</f>
        <v>2362</v>
      </c>
      <c r="E51" s="145">
        <f t="shared" si="0"/>
        <v>13792</v>
      </c>
    </row>
    <row r="52" spans="1:5" ht="15">
      <c r="A52" s="40" t="s">
        <v>348</v>
      </c>
      <c r="B52" s="55" t="s">
        <v>109</v>
      </c>
      <c r="C52" s="145">
        <v>30896</v>
      </c>
      <c r="D52" s="145">
        <f>D31+D34+D42+D45+D51</f>
        <v>11778</v>
      </c>
      <c r="E52" s="145">
        <f t="shared" si="0"/>
        <v>42674</v>
      </c>
    </row>
    <row r="53" spans="1:5" ht="15">
      <c r="A53" s="13" t="s">
        <v>110</v>
      </c>
      <c r="B53" s="31" t="s">
        <v>111</v>
      </c>
      <c r="C53" s="143">
        <v>0</v>
      </c>
      <c r="D53" s="143">
        <v>0</v>
      </c>
      <c r="E53" s="143">
        <f t="shared" si="0"/>
        <v>0</v>
      </c>
    </row>
    <row r="54" spans="1:5" ht="15">
      <c r="A54" s="13" t="s">
        <v>349</v>
      </c>
      <c r="B54" s="31" t="s">
        <v>112</v>
      </c>
      <c r="C54" s="143">
        <v>698</v>
      </c>
      <c r="D54" s="143">
        <v>0</v>
      </c>
      <c r="E54" s="143">
        <f t="shared" si="0"/>
        <v>698</v>
      </c>
    </row>
    <row r="55" spans="1:5" ht="15">
      <c r="A55" s="17" t="s">
        <v>412</v>
      </c>
      <c r="B55" s="31" t="s">
        <v>113</v>
      </c>
      <c r="C55" s="143">
        <v>0</v>
      </c>
      <c r="D55" s="143">
        <v>0</v>
      </c>
      <c r="E55" s="143">
        <f t="shared" si="0"/>
        <v>0</v>
      </c>
    </row>
    <row r="56" spans="1:5" ht="15">
      <c r="A56" s="17" t="s">
        <v>413</v>
      </c>
      <c r="B56" s="31" t="s">
        <v>114</v>
      </c>
      <c r="C56" s="143">
        <v>0</v>
      </c>
      <c r="D56" s="143">
        <v>0</v>
      </c>
      <c r="E56" s="143">
        <f t="shared" si="0"/>
        <v>0</v>
      </c>
    </row>
    <row r="57" spans="1:5" ht="15">
      <c r="A57" s="17" t="s">
        <v>414</v>
      </c>
      <c r="B57" s="31" t="s">
        <v>115</v>
      </c>
      <c r="C57" s="143">
        <v>1900</v>
      </c>
      <c r="D57" s="143">
        <v>0</v>
      </c>
      <c r="E57" s="143">
        <f t="shared" si="0"/>
        <v>1900</v>
      </c>
    </row>
    <row r="58" spans="1:5" ht="15">
      <c r="A58" s="13" t="s">
        <v>415</v>
      </c>
      <c r="B58" s="31" t="s">
        <v>116</v>
      </c>
      <c r="C58" s="143">
        <v>900</v>
      </c>
      <c r="D58" s="143">
        <v>0</v>
      </c>
      <c r="E58" s="143">
        <f t="shared" si="0"/>
        <v>900</v>
      </c>
    </row>
    <row r="59" spans="1:5" ht="15">
      <c r="A59" s="13" t="s">
        <v>416</v>
      </c>
      <c r="B59" s="31" t="s">
        <v>117</v>
      </c>
      <c r="C59" s="143">
        <v>0</v>
      </c>
      <c r="D59" s="143">
        <v>0</v>
      </c>
      <c r="E59" s="143">
        <f t="shared" si="0"/>
        <v>0</v>
      </c>
    </row>
    <row r="60" spans="1:5" ht="15">
      <c r="A60" s="13" t="s">
        <v>417</v>
      </c>
      <c r="B60" s="31" t="s">
        <v>118</v>
      </c>
      <c r="C60" s="143">
        <v>1248</v>
      </c>
      <c r="D60" s="143">
        <v>0</v>
      </c>
      <c r="E60" s="143">
        <f t="shared" si="0"/>
        <v>1248</v>
      </c>
    </row>
    <row r="61" spans="1:5" ht="15">
      <c r="A61" s="52" t="s">
        <v>379</v>
      </c>
      <c r="B61" s="55" t="s">
        <v>119</v>
      </c>
      <c r="C61" s="145">
        <v>4746</v>
      </c>
      <c r="D61" s="145">
        <v>0</v>
      </c>
      <c r="E61" s="145">
        <f t="shared" si="0"/>
        <v>4746</v>
      </c>
    </row>
    <row r="62" spans="1:5" ht="15">
      <c r="A62" s="12" t="s">
        <v>418</v>
      </c>
      <c r="B62" s="31" t="s">
        <v>120</v>
      </c>
      <c r="C62" s="143">
        <v>0</v>
      </c>
      <c r="D62" s="143">
        <v>0</v>
      </c>
      <c r="E62" s="143">
        <f t="shared" si="0"/>
        <v>0</v>
      </c>
    </row>
    <row r="63" spans="1:5" ht="15">
      <c r="A63" s="12" t="s">
        <v>121</v>
      </c>
      <c r="B63" s="31" t="s">
        <v>122</v>
      </c>
      <c r="C63" s="143">
        <v>0</v>
      </c>
      <c r="D63" s="143">
        <v>0</v>
      </c>
      <c r="E63" s="143">
        <f t="shared" si="0"/>
        <v>0</v>
      </c>
    </row>
    <row r="64" spans="1:5" ht="15">
      <c r="A64" s="12" t="s">
        <v>123</v>
      </c>
      <c r="B64" s="31" t="s">
        <v>124</v>
      </c>
      <c r="C64" s="143">
        <v>0</v>
      </c>
      <c r="D64" s="143">
        <v>0</v>
      </c>
      <c r="E64" s="143">
        <f t="shared" si="0"/>
        <v>0</v>
      </c>
    </row>
    <row r="65" spans="1:5" ht="15">
      <c r="A65" s="12" t="s">
        <v>380</v>
      </c>
      <c r="B65" s="31" t="s">
        <v>125</v>
      </c>
      <c r="C65" s="143">
        <v>0</v>
      </c>
      <c r="D65" s="143">
        <v>0</v>
      </c>
      <c r="E65" s="143">
        <f t="shared" si="0"/>
        <v>0</v>
      </c>
    </row>
    <row r="66" spans="1:5" ht="15">
      <c r="A66" s="12" t="s">
        <v>419</v>
      </c>
      <c r="B66" s="31" t="s">
        <v>126</v>
      </c>
      <c r="C66" s="143">
        <v>0</v>
      </c>
      <c r="D66" s="143">
        <v>0</v>
      </c>
      <c r="E66" s="143">
        <f t="shared" si="0"/>
        <v>0</v>
      </c>
    </row>
    <row r="67" spans="1:5" ht="15">
      <c r="A67" s="12" t="s">
        <v>382</v>
      </c>
      <c r="B67" s="31" t="s">
        <v>127</v>
      </c>
      <c r="C67" s="145">
        <v>64669</v>
      </c>
      <c r="D67" s="145">
        <v>0</v>
      </c>
      <c r="E67" s="145">
        <f t="shared" si="0"/>
        <v>64669</v>
      </c>
    </row>
    <row r="68" spans="1:5" ht="15">
      <c r="A68" s="12" t="s">
        <v>420</v>
      </c>
      <c r="B68" s="31" t="s">
        <v>128</v>
      </c>
      <c r="C68" s="143">
        <v>0</v>
      </c>
      <c r="D68" s="143">
        <v>0</v>
      </c>
      <c r="E68" s="143">
        <f t="shared" si="0"/>
        <v>0</v>
      </c>
    </row>
    <row r="69" spans="1:5" ht="15">
      <c r="A69" s="12" t="s">
        <v>421</v>
      </c>
      <c r="B69" s="31" t="s">
        <v>129</v>
      </c>
      <c r="C69" s="143">
        <v>0</v>
      </c>
      <c r="D69" s="143">
        <v>0</v>
      </c>
      <c r="E69" s="143">
        <f t="shared" si="0"/>
        <v>0</v>
      </c>
    </row>
    <row r="70" spans="1:5" ht="15">
      <c r="A70" s="12" t="s">
        <v>130</v>
      </c>
      <c r="B70" s="31" t="s">
        <v>131</v>
      </c>
      <c r="C70" s="143">
        <v>0</v>
      </c>
      <c r="D70" s="143">
        <v>0</v>
      </c>
      <c r="E70" s="143">
        <f t="shared" si="0"/>
        <v>0</v>
      </c>
    </row>
    <row r="71" spans="1:5" ht="15">
      <c r="A71" s="21" t="s">
        <v>132</v>
      </c>
      <c r="B71" s="31" t="s">
        <v>133</v>
      </c>
      <c r="C71" s="143">
        <v>0</v>
      </c>
      <c r="D71" s="143">
        <v>0</v>
      </c>
      <c r="E71" s="143">
        <f t="shared" si="0"/>
        <v>0</v>
      </c>
    </row>
    <row r="72" spans="1:5" ht="15">
      <c r="A72" s="12" t="s">
        <v>422</v>
      </c>
      <c r="B72" s="31" t="s">
        <v>134</v>
      </c>
      <c r="C72" s="143">
        <v>2000</v>
      </c>
      <c r="D72" s="143">
        <v>0</v>
      </c>
      <c r="E72" s="143">
        <f t="shared" si="0"/>
        <v>2000</v>
      </c>
    </row>
    <row r="73" spans="1:5" ht="15">
      <c r="A73" s="21" t="s">
        <v>609</v>
      </c>
      <c r="B73" s="31" t="s">
        <v>135</v>
      </c>
      <c r="C73" s="143">
        <v>4537</v>
      </c>
      <c r="D73" s="143">
        <v>679</v>
      </c>
      <c r="E73" s="143">
        <f aca="true" t="shared" si="1" ref="E73:E124">C73+D73</f>
        <v>5216</v>
      </c>
    </row>
    <row r="74" spans="1:5" ht="15">
      <c r="A74" s="21" t="s">
        <v>610</v>
      </c>
      <c r="B74" s="31" t="s">
        <v>135</v>
      </c>
      <c r="C74" s="143">
        <v>0</v>
      </c>
      <c r="D74" s="143">
        <v>0</v>
      </c>
      <c r="E74" s="143">
        <f t="shared" si="1"/>
        <v>0</v>
      </c>
    </row>
    <row r="75" spans="1:5" ht="15">
      <c r="A75" s="52" t="s">
        <v>385</v>
      </c>
      <c r="B75" s="55" t="s">
        <v>136</v>
      </c>
      <c r="C75" s="145">
        <v>77600</v>
      </c>
      <c r="D75" s="145">
        <f>SUM(D62:D74)</f>
        <v>679</v>
      </c>
      <c r="E75" s="145">
        <f t="shared" si="1"/>
        <v>78279</v>
      </c>
    </row>
    <row r="76" spans="1:5" ht="15.75">
      <c r="A76" s="62" t="s">
        <v>555</v>
      </c>
      <c r="B76" s="55"/>
      <c r="C76" s="145">
        <v>140433</v>
      </c>
      <c r="D76" s="151">
        <f>D26+D27+D52+D61+D75</f>
        <v>47045</v>
      </c>
      <c r="E76" s="145">
        <f t="shared" si="1"/>
        <v>187478</v>
      </c>
    </row>
    <row r="77" spans="1:5" ht="15">
      <c r="A77" s="35" t="s">
        <v>137</v>
      </c>
      <c r="B77" s="31" t="s">
        <v>138</v>
      </c>
      <c r="C77" s="143">
        <v>0</v>
      </c>
      <c r="D77" s="143">
        <v>0</v>
      </c>
      <c r="E77" s="143">
        <f t="shared" si="1"/>
        <v>0</v>
      </c>
    </row>
    <row r="78" spans="1:5" ht="15">
      <c r="A78" s="35" t="s">
        <v>423</v>
      </c>
      <c r="B78" s="31" t="s">
        <v>139</v>
      </c>
      <c r="C78" s="143">
        <v>2400</v>
      </c>
      <c r="D78" s="143">
        <v>0</v>
      </c>
      <c r="E78" s="143">
        <f t="shared" si="1"/>
        <v>2400</v>
      </c>
    </row>
    <row r="79" spans="1:5" ht="15">
      <c r="A79" s="35" t="s">
        <v>140</v>
      </c>
      <c r="B79" s="31" t="s">
        <v>141</v>
      </c>
      <c r="C79" s="143">
        <v>0</v>
      </c>
      <c r="D79" s="143">
        <v>394</v>
      </c>
      <c r="E79" s="143">
        <f t="shared" si="1"/>
        <v>394</v>
      </c>
    </row>
    <row r="80" spans="1:5" ht="15">
      <c r="A80" s="35" t="s">
        <v>142</v>
      </c>
      <c r="B80" s="31" t="s">
        <v>143</v>
      </c>
      <c r="C80" s="143">
        <v>565</v>
      </c>
      <c r="D80" s="143">
        <v>236</v>
      </c>
      <c r="E80" s="143">
        <f t="shared" si="1"/>
        <v>801</v>
      </c>
    </row>
    <row r="81" spans="1:5" ht="15">
      <c r="A81" s="6" t="s">
        <v>144</v>
      </c>
      <c r="B81" s="31" t="s">
        <v>145</v>
      </c>
      <c r="C81" s="143">
        <v>0</v>
      </c>
      <c r="D81" s="143">
        <v>0</v>
      </c>
      <c r="E81" s="143">
        <f t="shared" si="1"/>
        <v>0</v>
      </c>
    </row>
    <row r="82" spans="1:5" ht="15">
      <c r="A82" s="6" t="s">
        <v>146</v>
      </c>
      <c r="B82" s="31" t="s">
        <v>147</v>
      </c>
      <c r="C82" s="143">
        <v>0</v>
      </c>
      <c r="D82" s="143">
        <v>0</v>
      </c>
      <c r="E82" s="143">
        <f t="shared" si="1"/>
        <v>0</v>
      </c>
    </row>
    <row r="83" spans="1:5" ht="15">
      <c r="A83" s="6" t="s">
        <v>148</v>
      </c>
      <c r="B83" s="31" t="s">
        <v>149</v>
      </c>
      <c r="C83" s="143">
        <v>531</v>
      </c>
      <c r="D83" s="143">
        <v>170</v>
      </c>
      <c r="E83" s="143">
        <f t="shared" si="1"/>
        <v>701</v>
      </c>
    </row>
    <row r="84" spans="1:5" ht="15">
      <c r="A84" s="53" t="s">
        <v>387</v>
      </c>
      <c r="B84" s="55" t="s">
        <v>150</v>
      </c>
      <c r="C84" s="145">
        <f>SUM(C77:C83)</f>
        <v>3496</v>
      </c>
      <c r="D84" s="145">
        <f>SUM(D77:D83)</f>
        <v>800</v>
      </c>
      <c r="E84" s="145">
        <f t="shared" si="1"/>
        <v>4296</v>
      </c>
    </row>
    <row r="85" spans="1:5" ht="15">
      <c r="A85" s="13" t="s">
        <v>151</v>
      </c>
      <c r="B85" s="31" t="s">
        <v>152</v>
      </c>
      <c r="C85" s="143">
        <v>5463</v>
      </c>
      <c r="D85" s="143">
        <v>0</v>
      </c>
      <c r="E85" s="143">
        <f t="shared" si="1"/>
        <v>5463</v>
      </c>
    </row>
    <row r="86" spans="1:5" ht="15">
      <c r="A86" s="13" t="s">
        <v>153</v>
      </c>
      <c r="B86" s="31" t="s">
        <v>154</v>
      </c>
      <c r="C86" s="143">
        <v>0</v>
      </c>
      <c r="D86" s="143">
        <v>0</v>
      </c>
      <c r="E86" s="143">
        <f t="shared" si="1"/>
        <v>0</v>
      </c>
    </row>
    <row r="87" spans="1:5" ht="15">
      <c r="A87" s="13" t="s">
        <v>155</v>
      </c>
      <c r="B87" s="31" t="s">
        <v>156</v>
      </c>
      <c r="C87" s="143">
        <v>0</v>
      </c>
      <c r="D87" s="143">
        <v>0</v>
      </c>
      <c r="E87" s="143">
        <f t="shared" si="1"/>
        <v>0</v>
      </c>
    </row>
    <row r="88" spans="1:5" ht="15">
      <c r="A88" s="13" t="s">
        <v>157</v>
      </c>
      <c r="B88" s="31" t="s">
        <v>158</v>
      </c>
      <c r="C88" s="143">
        <v>1470</v>
      </c>
      <c r="D88" s="143">
        <v>0</v>
      </c>
      <c r="E88" s="143">
        <f t="shared" si="1"/>
        <v>1470</v>
      </c>
    </row>
    <row r="89" spans="1:5" ht="15">
      <c r="A89" s="52" t="s">
        <v>388</v>
      </c>
      <c r="B89" s="55" t="s">
        <v>159</v>
      </c>
      <c r="C89" s="145">
        <f>SUM(C85:C88)</f>
        <v>6933</v>
      </c>
      <c r="D89" s="145">
        <f>SUM(D85:D88)</f>
        <v>0</v>
      </c>
      <c r="E89" s="145">
        <f t="shared" si="1"/>
        <v>6933</v>
      </c>
    </row>
    <row r="90" spans="1:5" ht="15">
      <c r="A90" s="13" t="s">
        <v>160</v>
      </c>
      <c r="B90" s="31" t="s">
        <v>161</v>
      </c>
      <c r="C90" s="143">
        <v>0</v>
      </c>
      <c r="D90" s="143">
        <v>0</v>
      </c>
      <c r="E90" s="143">
        <f t="shared" si="1"/>
        <v>0</v>
      </c>
    </row>
    <row r="91" spans="1:5" ht="15">
      <c r="A91" s="13" t="s">
        <v>424</v>
      </c>
      <c r="B91" s="31" t="s">
        <v>162</v>
      </c>
      <c r="C91" s="143">
        <v>0</v>
      </c>
      <c r="D91" s="143">
        <v>0</v>
      </c>
      <c r="E91" s="143">
        <f t="shared" si="1"/>
        <v>0</v>
      </c>
    </row>
    <row r="92" spans="1:5" ht="15">
      <c r="A92" s="13" t="s">
        <v>425</v>
      </c>
      <c r="B92" s="31" t="s">
        <v>163</v>
      </c>
      <c r="C92" s="143">
        <v>0</v>
      </c>
      <c r="D92" s="143">
        <v>0</v>
      </c>
      <c r="E92" s="143">
        <f t="shared" si="1"/>
        <v>0</v>
      </c>
    </row>
    <row r="93" spans="1:5" ht="15">
      <c r="A93" s="13" t="s">
        <v>426</v>
      </c>
      <c r="B93" s="31" t="s">
        <v>164</v>
      </c>
      <c r="C93" s="143">
        <v>417</v>
      </c>
      <c r="D93" s="143">
        <v>0</v>
      </c>
      <c r="E93" s="143">
        <f t="shared" si="1"/>
        <v>417</v>
      </c>
    </row>
    <row r="94" spans="1:5" ht="15">
      <c r="A94" s="13" t="s">
        <v>427</v>
      </c>
      <c r="B94" s="31" t="s">
        <v>165</v>
      </c>
      <c r="C94" s="143">
        <v>0</v>
      </c>
      <c r="D94" s="143">
        <v>0</v>
      </c>
      <c r="E94" s="143">
        <f t="shared" si="1"/>
        <v>0</v>
      </c>
    </row>
    <row r="95" spans="1:5" ht="15">
      <c r="A95" s="13" t="s">
        <v>428</v>
      </c>
      <c r="B95" s="31" t="s">
        <v>166</v>
      </c>
      <c r="C95" s="143">
        <v>250</v>
      </c>
      <c r="D95" s="143">
        <v>0</v>
      </c>
      <c r="E95" s="143">
        <f t="shared" si="1"/>
        <v>250</v>
      </c>
    </row>
    <row r="96" spans="1:5" ht="15">
      <c r="A96" s="13" t="s">
        <v>167</v>
      </c>
      <c r="B96" s="31" t="s">
        <v>168</v>
      </c>
      <c r="C96" s="143">
        <v>0</v>
      </c>
      <c r="D96" s="143">
        <v>0</v>
      </c>
      <c r="E96" s="143">
        <f t="shared" si="1"/>
        <v>0</v>
      </c>
    </row>
    <row r="97" spans="1:5" ht="15">
      <c r="A97" s="13" t="s">
        <v>429</v>
      </c>
      <c r="B97" s="31" t="s">
        <v>169</v>
      </c>
      <c r="C97" s="143">
        <v>50</v>
      </c>
      <c r="D97" s="143">
        <v>0</v>
      </c>
      <c r="E97" s="143">
        <f t="shared" si="1"/>
        <v>50</v>
      </c>
    </row>
    <row r="98" spans="1:5" ht="15">
      <c r="A98" s="52" t="s">
        <v>389</v>
      </c>
      <c r="B98" s="55" t="s">
        <v>170</v>
      </c>
      <c r="C98" s="145">
        <f>SUM(C90:C97)</f>
        <v>717</v>
      </c>
      <c r="D98" s="145">
        <f>SUM(D90:D97)</f>
        <v>0</v>
      </c>
      <c r="E98" s="145">
        <f t="shared" si="1"/>
        <v>717</v>
      </c>
    </row>
    <row r="99" spans="1:5" ht="15.75">
      <c r="A99" s="62" t="s">
        <v>554</v>
      </c>
      <c r="B99" s="55"/>
      <c r="C99" s="151">
        <f>C84+C89+C98</f>
        <v>11146</v>
      </c>
      <c r="D99" s="151">
        <f>D84+D89+D98</f>
        <v>800</v>
      </c>
      <c r="E99" s="145">
        <f t="shared" si="1"/>
        <v>11946</v>
      </c>
    </row>
    <row r="100" spans="1:5" ht="15.75">
      <c r="A100" s="36" t="s">
        <v>437</v>
      </c>
      <c r="B100" s="37" t="s">
        <v>171</v>
      </c>
      <c r="C100" s="145">
        <v>146308</v>
      </c>
      <c r="D100" s="145">
        <f>D76+D99</f>
        <v>47845</v>
      </c>
      <c r="E100" s="145">
        <f t="shared" si="1"/>
        <v>194153</v>
      </c>
    </row>
    <row r="101" spans="1:24" ht="15">
      <c r="A101" s="13" t="s">
        <v>430</v>
      </c>
      <c r="B101" s="5" t="s">
        <v>172</v>
      </c>
      <c r="C101" s="152">
        <v>0</v>
      </c>
      <c r="D101" s="152">
        <v>0</v>
      </c>
      <c r="E101" s="143">
        <f t="shared" si="1"/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3" t="s">
        <v>175</v>
      </c>
      <c r="B102" s="5" t="s">
        <v>176</v>
      </c>
      <c r="C102" s="152">
        <v>0</v>
      </c>
      <c r="D102" s="152">
        <v>0</v>
      </c>
      <c r="E102" s="143">
        <f t="shared" si="1"/>
        <v>0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ht="15">
      <c r="A103" s="13" t="s">
        <v>431</v>
      </c>
      <c r="B103" s="5" t="s">
        <v>177</v>
      </c>
      <c r="C103" s="152">
        <v>0</v>
      </c>
      <c r="D103" s="152">
        <v>0</v>
      </c>
      <c r="E103" s="143">
        <f t="shared" si="1"/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4"/>
      <c r="X103" s="24"/>
    </row>
    <row r="104" spans="1:24" ht="15">
      <c r="A104" s="15" t="s">
        <v>394</v>
      </c>
      <c r="B104" s="7" t="s">
        <v>179</v>
      </c>
      <c r="C104" s="153">
        <v>0</v>
      </c>
      <c r="D104" s="153">
        <v>0</v>
      </c>
      <c r="E104" s="145">
        <f t="shared" si="1"/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4"/>
      <c r="X104" s="24"/>
    </row>
    <row r="105" spans="1:24" ht="15">
      <c r="A105" s="38" t="s">
        <v>432</v>
      </c>
      <c r="B105" s="5" t="s">
        <v>180</v>
      </c>
      <c r="C105" s="154">
        <v>0</v>
      </c>
      <c r="D105" s="154">
        <v>0</v>
      </c>
      <c r="E105" s="143">
        <f t="shared" si="1"/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4"/>
      <c r="X105" s="24"/>
    </row>
    <row r="106" spans="1:24" ht="15">
      <c r="A106" s="38" t="s">
        <v>400</v>
      </c>
      <c r="B106" s="5" t="s">
        <v>183</v>
      </c>
      <c r="C106" s="154">
        <v>0</v>
      </c>
      <c r="D106" s="154">
        <v>0</v>
      </c>
      <c r="E106" s="143">
        <f t="shared" si="1"/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</row>
    <row r="107" spans="1:24" ht="15">
      <c r="A107" s="13" t="s">
        <v>184</v>
      </c>
      <c r="B107" s="5" t="s">
        <v>185</v>
      </c>
      <c r="C107" s="152">
        <v>0</v>
      </c>
      <c r="D107" s="152">
        <v>0</v>
      </c>
      <c r="E107" s="143">
        <f t="shared" si="1"/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4"/>
      <c r="X107" s="24"/>
    </row>
    <row r="108" spans="1:24" ht="15">
      <c r="A108" s="13" t="s">
        <v>433</v>
      </c>
      <c r="B108" s="5" t="s">
        <v>186</v>
      </c>
      <c r="C108" s="152">
        <v>0</v>
      </c>
      <c r="D108" s="152">
        <v>0</v>
      </c>
      <c r="E108" s="143">
        <f t="shared" si="1"/>
        <v>0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4"/>
      <c r="X108" s="24"/>
    </row>
    <row r="109" spans="1:24" ht="15">
      <c r="A109" s="14" t="s">
        <v>397</v>
      </c>
      <c r="B109" s="7" t="s">
        <v>187</v>
      </c>
      <c r="C109" s="155">
        <v>0</v>
      </c>
      <c r="D109" s="155">
        <v>0</v>
      </c>
      <c r="E109" s="145">
        <f t="shared" si="1"/>
        <v>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4"/>
      <c r="X109" s="24"/>
    </row>
    <row r="110" spans="1:24" ht="15">
      <c r="A110" s="38" t="s">
        <v>188</v>
      </c>
      <c r="B110" s="5" t="s">
        <v>189</v>
      </c>
      <c r="C110" s="154">
        <v>0</v>
      </c>
      <c r="D110" s="154">
        <v>0</v>
      </c>
      <c r="E110" s="143">
        <f t="shared" si="1"/>
        <v>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8" t="s">
        <v>195</v>
      </c>
      <c r="B111" s="5" t="s">
        <v>196</v>
      </c>
      <c r="C111" s="154">
        <v>0</v>
      </c>
      <c r="D111" s="154">
        <v>0</v>
      </c>
      <c r="E111" s="143">
        <f t="shared" si="1"/>
        <v>0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14" t="s">
        <v>197</v>
      </c>
      <c r="B112" s="7" t="s">
        <v>198</v>
      </c>
      <c r="C112" s="154">
        <v>0</v>
      </c>
      <c r="D112" s="154">
        <v>0</v>
      </c>
      <c r="E112" s="143">
        <f t="shared" si="1"/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8" t="s">
        <v>199</v>
      </c>
      <c r="B113" s="5" t="s">
        <v>200</v>
      </c>
      <c r="C113" s="154">
        <v>0</v>
      </c>
      <c r="D113" s="154">
        <v>0</v>
      </c>
      <c r="E113" s="143">
        <f t="shared" si="1"/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8" t="s">
        <v>201</v>
      </c>
      <c r="B114" s="5" t="s">
        <v>202</v>
      </c>
      <c r="C114" s="154">
        <v>0</v>
      </c>
      <c r="D114" s="154">
        <v>0</v>
      </c>
      <c r="E114" s="143">
        <f t="shared" si="1"/>
        <v>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ht="15">
      <c r="A115" s="38" t="s">
        <v>203</v>
      </c>
      <c r="B115" s="5" t="s">
        <v>204</v>
      </c>
      <c r="C115" s="154">
        <v>0</v>
      </c>
      <c r="D115" s="154">
        <v>0</v>
      </c>
      <c r="E115" s="143">
        <f t="shared" si="1"/>
        <v>0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39" t="s">
        <v>398</v>
      </c>
      <c r="B116" s="40" t="s">
        <v>205</v>
      </c>
      <c r="C116" s="155">
        <v>0</v>
      </c>
      <c r="D116" s="155">
        <v>0</v>
      </c>
      <c r="E116" s="145">
        <f t="shared" si="1"/>
        <v>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4"/>
      <c r="X116" s="24"/>
    </row>
    <row r="117" spans="1:24" ht="15">
      <c r="A117" s="38" t="s">
        <v>206</v>
      </c>
      <c r="B117" s="5" t="s">
        <v>207</v>
      </c>
      <c r="C117" s="154">
        <v>0</v>
      </c>
      <c r="D117" s="154">
        <v>0</v>
      </c>
      <c r="E117" s="143">
        <f t="shared" si="1"/>
        <v>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13" t="s">
        <v>208</v>
      </c>
      <c r="B118" s="5" t="s">
        <v>209</v>
      </c>
      <c r="C118" s="152">
        <v>0</v>
      </c>
      <c r="D118" s="152">
        <v>0</v>
      </c>
      <c r="E118" s="143">
        <f t="shared" si="1"/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4"/>
      <c r="X118" s="24"/>
    </row>
    <row r="119" spans="1:24" ht="15">
      <c r="A119" s="38" t="s">
        <v>434</v>
      </c>
      <c r="B119" s="5" t="s">
        <v>210</v>
      </c>
      <c r="C119" s="154">
        <v>0</v>
      </c>
      <c r="D119" s="154">
        <v>0</v>
      </c>
      <c r="E119" s="143">
        <f t="shared" si="1"/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4"/>
      <c r="X119" s="24"/>
    </row>
    <row r="120" spans="1:24" ht="15">
      <c r="A120" s="38" t="s">
        <v>403</v>
      </c>
      <c r="B120" s="5" t="s">
        <v>211</v>
      </c>
      <c r="C120" s="154">
        <v>0</v>
      </c>
      <c r="D120" s="154">
        <v>0</v>
      </c>
      <c r="E120" s="143">
        <f t="shared" si="1"/>
        <v>0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</row>
    <row r="121" spans="1:24" ht="15">
      <c r="A121" s="39" t="s">
        <v>404</v>
      </c>
      <c r="B121" s="40" t="s">
        <v>215</v>
      </c>
      <c r="C121" s="155">
        <v>0</v>
      </c>
      <c r="D121" s="155">
        <v>0</v>
      </c>
      <c r="E121" s="145">
        <f t="shared" si="1"/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">
      <c r="A122" s="13" t="s">
        <v>216</v>
      </c>
      <c r="B122" s="5" t="s">
        <v>217</v>
      </c>
      <c r="C122" s="152">
        <v>0</v>
      </c>
      <c r="D122" s="152">
        <v>0</v>
      </c>
      <c r="E122" s="143">
        <f t="shared" si="1"/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4"/>
      <c r="X122" s="24"/>
    </row>
    <row r="123" spans="1:24" ht="15.75">
      <c r="A123" s="41" t="s">
        <v>438</v>
      </c>
      <c r="B123" s="42" t="s">
        <v>218</v>
      </c>
      <c r="C123" s="155">
        <v>0</v>
      </c>
      <c r="D123" s="155">
        <v>0</v>
      </c>
      <c r="E123" s="145">
        <f t="shared" si="1"/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4"/>
      <c r="X123" s="24"/>
    </row>
    <row r="124" spans="1:24" ht="15.75">
      <c r="A124" s="46" t="s">
        <v>475</v>
      </c>
      <c r="B124" s="47"/>
      <c r="C124" s="144">
        <f>C100+C123</f>
        <v>146308</v>
      </c>
      <c r="D124" s="144">
        <f>D100+D123</f>
        <v>47845</v>
      </c>
      <c r="E124" s="144">
        <f t="shared" si="1"/>
        <v>194153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17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96"/>
  <sheetViews>
    <sheetView zoomScale="75" zoomScaleNormal="75" zoomScalePageLayoutView="0" workbookViewId="0" topLeftCell="A1">
      <selection activeCell="A3" sqref="A3:F3"/>
    </sheetView>
  </sheetViews>
  <sheetFormatPr defaultColWidth="9.140625" defaultRowHeight="15"/>
  <cols>
    <col min="1" max="1" width="97.71093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7.75" customHeight="1">
      <c r="A1" s="196" t="s">
        <v>742</v>
      </c>
      <c r="B1" s="196"/>
      <c r="C1" s="196"/>
      <c r="D1" s="196"/>
      <c r="E1" s="196"/>
      <c r="F1" s="196"/>
    </row>
    <row r="3" spans="1:6" ht="24" customHeight="1">
      <c r="A3" s="192" t="s">
        <v>522</v>
      </c>
      <c r="B3" s="197"/>
      <c r="C3" s="197"/>
      <c r="D3" s="197"/>
      <c r="E3" s="197"/>
      <c r="F3" s="194"/>
    </row>
    <row r="4" spans="1:8" ht="24" customHeight="1">
      <c r="A4" s="195" t="s">
        <v>523</v>
      </c>
      <c r="B4" s="193"/>
      <c r="C4" s="193"/>
      <c r="D4" s="193"/>
      <c r="E4" s="193"/>
      <c r="F4" s="194"/>
      <c r="H4" s="96"/>
    </row>
    <row r="5" ht="18">
      <c r="A5" s="51"/>
    </row>
    <row r="6" ht="15">
      <c r="A6" s="4" t="s">
        <v>641</v>
      </c>
    </row>
    <row r="7" spans="1:6" ht="45">
      <c r="A7" s="2" t="s">
        <v>34</v>
      </c>
      <c r="B7" s="3" t="s">
        <v>709</v>
      </c>
      <c r="C7" s="64" t="s">
        <v>556</v>
      </c>
      <c r="D7" s="64" t="s">
        <v>557</v>
      </c>
      <c r="E7" s="64" t="s">
        <v>558</v>
      </c>
      <c r="F7" s="116" t="s">
        <v>692</v>
      </c>
    </row>
    <row r="8" spans="1:6" ht="15" customHeight="1">
      <c r="A8" s="32" t="s">
        <v>219</v>
      </c>
      <c r="B8" s="6" t="s">
        <v>220</v>
      </c>
      <c r="C8" s="143">
        <v>59004</v>
      </c>
      <c r="D8" s="143">
        <v>0</v>
      </c>
      <c r="E8" s="143">
        <v>0</v>
      </c>
      <c r="F8" s="143">
        <f>SUM(C8:E8)</f>
        <v>59004</v>
      </c>
    </row>
    <row r="9" spans="1:6" ht="15" customHeight="1">
      <c r="A9" s="5" t="s">
        <v>221</v>
      </c>
      <c r="B9" s="6" t="s">
        <v>222</v>
      </c>
      <c r="C9" s="143">
        <v>51315</v>
      </c>
      <c r="D9" s="143">
        <v>0</v>
      </c>
      <c r="E9" s="143">
        <v>0</v>
      </c>
      <c r="F9" s="143">
        <f aca="true" t="shared" si="0" ref="F9:F72">SUM(C9:E9)</f>
        <v>51315</v>
      </c>
    </row>
    <row r="10" spans="1:6" ht="15" customHeight="1">
      <c r="A10" s="5" t="s">
        <v>223</v>
      </c>
      <c r="B10" s="6" t="s">
        <v>224</v>
      </c>
      <c r="C10" s="143">
        <v>6272</v>
      </c>
      <c r="D10" s="143">
        <v>0</v>
      </c>
      <c r="E10" s="143">
        <v>0</v>
      </c>
      <c r="F10" s="143">
        <f t="shared" si="0"/>
        <v>6272</v>
      </c>
    </row>
    <row r="11" spans="1:6" ht="15" customHeight="1">
      <c r="A11" s="5" t="s">
        <v>225</v>
      </c>
      <c r="B11" s="6" t="s">
        <v>226</v>
      </c>
      <c r="C11" s="143">
        <v>1541</v>
      </c>
      <c r="D11" s="143">
        <v>0</v>
      </c>
      <c r="E11" s="143">
        <v>0</v>
      </c>
      <c r="F11" s="143">
        <f t="shared" si="0"/>
        <v>1541</v>
      </c>
    </row>
    <row r="12" spans="1:6" ht="15" customHeight="1">
      <c r="A12" s="5" t="s">
        <v>227</v>
      </c>
      <c r="B12" s="6" t="s">
        <v>228</v>
      </c>
      <c r="C12" s="143">
        <v>0</v>
      </c>
      <c r="D12" s="143">
        <v>0</v>
      </c>
      <c r="E12" s="143">
        <v>0</v>
      </c>
      <c r="F12" s="143">
        <f t="shared" si="0"/>
        <v>0</v>
      </c>
    </row>
    <row r="13" spans="1:6" ht="15" customHeight="1">
      <c r="A13" s="5" t="s">
        <v>229</v>
      </c>
      <c r="B13" s="6" t="s">
        <v>230</v>
      </c>
      <c r="C13" s="143">
        <v>0</v>
      </c>
      <c r="D13" s="143">
        <v>0</v>
      </c>
      <c r="E13" s="143">
        <v>0</v>
      </c>
      <c r="F13" s="143">
        <f t="shared" si="0"/>
        <v>0</v>
      </c>
    </row>
    <row r="14" spans="1:6" ht="15" customHeight="1">
      <c r="A14" s="7" t="s">
        <v>478</v>
      </c>
      <c r="B14" s="8" t="s">
        <v>231</v>
      </c>
      <c r="C14" s="144">
        <f>SUM(C8:C13)</f>
        <v>118132</v>
      </c>
      <c r="D14" s="144">
        <f>SUM(D8:D13)</f>
        <v>0</v>
      </c>
      <c r="E14" s="145">
        <v>0</v>
      </c>
      <c r="F14" s="145">
        <f t="shared" si="0"/>
        <v>118132</v>
      </c>
    </row>
    <row r="15" spans="1:6" ht="15" customHeight="1">
      <c r="A15" s="5" t="s">
        <v>232</v>
      </c>
      <c r="B15" s="6" t="s">
        <v>233</v>
      </c>
      <c r="C15" s="143">
        <v>0</v>
      </c>
      <c r="D15" s="143">
        <v>0</v>
      </c>
      <c r="E15" s="143">
        <v>0</v>
      </c>
      <c r="F15" s="143">
        <f t="shared" si="0"/>
        <v>0</v>
      </c>
    </row>
    <row r="16" spans="1:6" ht="15" customHeight="1">
      <c r="A16" s="5" t="s">
        <v>234</v>
      </c>
      <c r="B16" s="6" t="s">
        <v>235</v>
      </c>
      <c r="C16" s="143">
        <v>0</v>
      </c>
      <c r="D16" s="143">
        <v>0</v>
      </c>
      <c r="E16" s="143">
        <v>0</v>
      </c>
      <c r="F16" s="143">
        <f t="shared" si="0"/>
        <v>0</v>
      </c>
    </row>
    <row r="17" spans="1:6" ht="15" customHeight="1">
      <c r="A17" s="5" t="s">
        <v>439</v>
      </c>
      <c r="B17" s="6" t="s">
        <v>236</v>
      </c>
      <c r="C17" s="143">
        <v>0</v>
      </c>
      <c r="D17" s="143">
        <v>0</v>
      </c>
      <c r="E17" s="143">
        <v>0</v>
      </c>
      <c r="F17" s="143">
        <f t="shared" si="0"/>
        <v>0</v>
      </c>
    </row>
    <row r="18" spans="1:6" ht="15" customHeight="1">
      <c r="A18" s="5" t="s">
        <v>440</v>
      </c>
      <c r="B18" s="6" t="s">
        <v>237</v>
      </c>
      <c r="C18" s="143">
        <v>0</v>
      </c>
      <c r="D18" s="143">
        <v>0</v>
      </c>
      <c r="E18" s="143">
        <v>0</v>
      </c>
      <c r="F18" s="143">
        <f t="shared" si="0"/>
        <v>0</v>
      </c>
    </row>
    <row r="19" spans="1:6" ht="15" customHeight="1">
      <c r="A19" s="5" t="s">
        <v>441</v>
      </c>
      <c r="B19" s="6" t="s">
        <v>238</v>
      </c>
      <c r="C19" s="143">
        <v>22647</v>
      </c>
      <c r="D19" s="143">
        <v>7473</v>
      </c>
      <c r="E19" s="143">
        <v>0</v>
      </c>
      <c r="F19" s="143">
        <f t="shared" si="0"/>
        <v>30120</v>
      </c>
    </row>
    <row r="20" spans="1:6" ht="15" customHeight="1">
      <c r="A20" s="40" t="s">
        <v>479</v>
      </c>
      <c r="B20" s="53" t="s">
        <v>239</v>
      </c>
      <c r="C20" s="144">
        <f>SUM(C15:C19)</f>
        <v>22647</v>
      </c>
      <c r="D20" s="144">
        <f>SUM(D15:D19)</f>
        <v>7473</v>
      </c>
      <c r="E20" s="145">
        <v>0</v>
      </c>
      <c r="F20" s="145">
        <f t="shared" si="0"/>
        <v>30120</v>
      </c>
    </row>
    <row r="21" spans="1:6" ht="15" customHeight="1">
      <c r="A21" s="5" t="s">
        <v>445</v>
      </c>
      <c r="B21" s="6" t="s">
        <v>248</v>
      </c>
      <c r="C21" s="143">
        <v>0</v>
      </c>
      <c r="D21" s="143">
        <v>0</v>
      </c>
      <c r="E21" s="143">
        <v>0</v>
      </c>
      <c r="F21" s="143">
        <f t="shared" si="0"/>
        <v>0</v>
      </c>
    </row>
    <row r="22" spans="1:6" ht="15" customHeight="1">
      <c r="A22" s="5" t="s">
        <v>446</v>
      </c>
      <c r="B22" s="6" t="s">
        <v>249</v>
      </c>
      <c r="C22" s="143">
        <v>0</v>
      </c>
      <c r="D22" s="143">
        <v>0</v>
      </c>
      <c r="E22" s="143">
        <v>0</v>
      </c>
      <c r="F22" s="143">
        <f t="shared" si="0"/>
        <v>0</v>
      </c>
    </row>
    <row r="23" spans="1:6" ht="15" customHeight="1">
      <c r="A23" s="7" t="s">
        <v>481</v>
      </c>
      <c r="B23" s="8" t="s">
        <v>250</v>
      </c>
      <c r="C23" s="144">
        <f>SUM(C21:C22)</f>
        <v>0</v>
      </c>
      <c r="D23" s="144">
        <f>SUM(D21:D22)</f>
        <v>0</v>
      </c>
      <c r="E23" s="143">
        <v>0</v>
      </c>
      <c r="F23" s="143">
        <f t="shared" si="0"/>
        <v>0</v>
      </c>
    </row>
    <row r="24" spans="1:6" ht="15" customHeight="1">
      <c r="A24" s="5" t="s">
        <v>447</v>
      </c>
      <c r="B24" s="6" t="s">
        <v>251</v>
      </c>
      <c r="C24" s="143">
        <v>0</v>
      </c>
      <c r="D24" s="143">
        <v>0</v>
      </c>
      <c r="E24" s="143">
        <v>0</v>
      </c>
      <c r="F24" s="143">
        <f t="shared" si="0"/>
        <v>0</v>
      </c>
    </row>
    <row r="25" spans="1:6" ht="15" customHeight="1">
      <c r="A25" s="5" t="s">
        <v>448</v>
      </c>
      <c r="B25" s="6" t="s">
        <v>252</v>
      </c>
      <c r="C25" s="143">
        <v>0</v>
      </c>
      <c r="D25" s="143">
        <v>0</v>
      </c>
      <c r="E25" s="143">
        <v>0</v>
      </c>
      <c r="F25" s="143">
        <f t="shared" si="0"/>
        <v>0</v>
      </c>
    </row>
    <row r="26" spans="1:6" ht="15" customHeight="1">
      <c r="A26" s="5" t="s">
        <v>449</v>
      </c>
      <c r="B26" s="6" t="s">
        <v>253</v>
      </c>
      <c r="C26" s="143">
        <v>3475</v>
      </c>
      <c r="D26" s="143">
        <v>0</v>
      </c>
      <c r="E26" s="143">
        <v>0</v>
      </c>
      <c r="F26" s="143">
        <f t="shared" si="0"/>
        <v>3475</v>
      </c>
    </row>
    <row r="27" spans="1:6" ht="15" customHeight="1">
      <c r="A27" s="5" t="s">
        <v>450</v>
      </c>
      <c r="B27" s="6" t="s">
        <v>254</v>
      </c>
      <c r="C27" s="143">
        <v>12000</v>
      </c>
      <c r="D27" s="143">
        <v>0</v>
      </c>
      <c r="E27" s="143">
        <v>0</v>
      </c>
      <c r="F27" s="143">
        <f t="shared" si="0"/>
        <v>12000</v>
      </c>
    </row>
    <row r="28" spans="1:6" ht="15" customHeight="1">
      <c r="A28" s="5" t="s">
        <v>451</v>
      </c>
      <c r="B28" s="6" t="s">
        <v>257</v>
      </c>
      <c r="C28" s="143">
        <v>0</v>
      </c>
      <c r="D28" s="143">
        <v>0</v>
      </c>
      <c r="E28" s="143">
        <v>0</v>
      </c>
      <c r="F28" s="143">
        <f t="shared" si="0"/>
        <v>0</v>
      </c>
    </row>
    <row r="29" spans="1:6" ht="15" customHeight="1">
      <c r="A29" s="5" t="s">
        <v>258</v>
      </c>
      <c r="B29" s="6" t="s">
        <v>259</v>
      </c>
      <c r="C29" s="143">
        <v>0</v>
      </c>
      <c r="D29" s="143">
        <v>0</v>
      </c>
      <c r="E29" s="143">
        <v>0</v>
      </c>
      <c r="F29" s="143">
        <f t="shared" si="0"/>
        <v>0</v>
      </c>
    </row>
    <row r="30" spans="1:6" ht="15" customHeight="1">
      <c r="A30" s="5" t="s">
        <v>452</v>
      </c>
      <c r="B30" s="6" t="s">
        <v>260</v>
      </c>
      <c r="C30" s="143">
        <v>3000</v>
      </c>
      <c r="D30" s="143">
        <v>0</v>
      </c>
      <c r="E30" s="143">
        <v>0</v>
      </c>
      <c r="F30" s="143">
        <f t="shared" si="0"/>
        <v>3000</v>
      </c>
    </row>
    <row r="31" spans="1:6" ht="15" customHeight="1">
      <c r="A31" s="5" t="s">
        <v>453</v>
      </c>
      <c r="B31" s="6" t="s">
        <v>265</v>
      </c>
      <c r="C31" s="143">
        <v>60</v>
      </c>
      <c r="D31" s="143">
        <v>0</v>
      </c>
      <c r="E31" s="143">
        <v>0</v>
      </c>
      <c r="F31" s="143">
        <f t="shared" si="0"/>
        <v>60</v>
      </c>
    </row>
    <row r="32" spans="1:6" ht="15" customHeight="1">
      <c r="A32" s="7" t="s">
        <v>482</v>
      </c>
      <c r="B32" s="8" t="s">
        <v>268</v>
      </c>
      <c r="C32" s="144">
        <f>SUM(C24:C31)</f>
        <v>18535</v>
      </c>
      <c r="D32" s="144">
        <f>SUM(D24:D31)</f>
        <v>0</v>
      </c>
      <c r="E32" s="145">
        <v>0</v>
      </c>
      <c r="F32" s="145">
        <f t="shared" si="0"/>
        <v>18535</v>
      </c>
    </row>
    <row r="33" spans="1:6" ht="15" customHeight="1">
      <c r="A33" s="5" t="s">
        <v>454</v>
      </c>
      <c r="B33" s="6" t="s">
        <v>269</v>
      </c>
      <c r="C33" s="143">
        <v>200</v>
      </c>
      <c r="D33" s="143">
        <v>0</v>
      </c>
      <c r="E33" s="143">
        <v>0</v>
      </c>
      <c r="F33" s="143">
        <f t="shared" si="0"/>
        <v>200</v>
      </c>
    </row>
    <row r="34" spans="1:6" ht="15" customHeight="1">
      <c r="A34" s="40" t="s">
        <v>483</v>
      </c>
      <c r="B34" s="53" t="s">
        <v>270</v>
      </c>
      <c r="C34" s="144">
        <f>C23+C32+C33</f>
        <v>18735</v>
      </c>
      <c r="D34" s="144">
        <f>SUM(D33)</f>
        <v>0</v>
      </c>
      <c r="E34" s="145">
        <v>0</v>
      </c>
      <c r="F34" s="145">
        <f t="shared" si="0"/>
        <v>18735</v>
      </c>
    </row>
    <row r="35" spans="1:6" ht="15" customHeight="1">
      <c r="A35" s="13" t="s">
        <v>271</v>
      </c>
      <c r="B35" s="6" t="s">
        <v>272</v>
      </c>
      <c r="C35" s="143">
        <v>0</v>
      </c>
      <c r="D35" s="143">
        <v>0</v>
      </c>
      <c r="E35" s="143">
        <v>0</v>
      </c>
      <c r="F35" s="143">
        <f t="shared" si="0"/>
        <v>0</v>
      </c>
    </row>
    <row r="36" spans="1:6" ht="15" customHeight="1">
      <c r="A36" s="13" t="s">
        <v>455</v>
      </c>
      <c r="B36" s="6" t="s">
        <v>273</v>
      </c>
      <c r="C36" s="143">
        <v>100</v>
      </c>
      <c r="D36" s="143">
        <v>0</v>
      </c>
      <c r="E36" s="143">
        <v>0</v>
      </c>
      <c r="F36" s="143">
        <f t="shared" si="0"/>
        <v>100</v>
      </c>
    </row>
    <row r="37" spans="1:6" ht="15" customHeight="1">
      <c r="A37" s="13" t="s">
        <v>456</v>
      </c>
      <c r="B37" s="6" t="s">
        <v>274</v>
      </c>
      <c r="C37" s="143">
        <v>2020</v>
      </c>
      <c r="D37" s="143">
        <v>0</v>
      </c>
      <c r="E37" s="143">
        <v>0</v>
      </c>
      <c r="F37" s="143">
        <f t="shared" si="0"/>
        <v>2020</v>
      </c>
    </row>
    <row r="38" spans="1:6" ht="15" customHeight="1">
      <c r="A38" s="13" t="s">
        <v>457</v>
      </c>
      <c r="B38" s="6" t="s">
        <v>275</v>
      </c>
      <c r="C38" s="143">
        <v>9255</v>
      </c>
      <c r="D38" s="143">
        <v>0</v>
      </c>
      <c r="E38" s="143">
        <v>0</v>
      </c>
      <c r="F38" s="143">
        <f t="shared" si="0"/>
        <v>9255</v>
      </c>
    </row>
    <row r="39" spans="1:6" ht="15" customHeight="1">
      <c r="A39" s="13" t="s">
        <v>276</v>
      </c>
      <c r="B39" s="6" t="s">
        <v>277</v>
      </c>
      <c r="C39" s="143">
        <v>0</v>
      </c>
      <c r="D39" s="143">
        <v>0</v>
      </c>
      <c r="E39" s="143">
        <v>0</v>
      </c>
      <c r="F39" s="143">
        <f t="shared" si="0"/>
        <v>0</v>
      </c>
    </row>
    <row r="40" spans="1:6" ht="15" customHeight="1">
      <c r="A40" s="13" t="s">
        <v>278</v>
      </c>
      <c r="B40" s="6" t="s">
        <v>279</v>
      </c>
      <c r="C40" s="143">
        <v>0</v>
      </c>
      <c r="D40" s="143">
        <v>0</v>
      </c>
      <c r="E40" s="143">
        <v>0</v>
      </c>
      <c r="F40" s="143">
        <f t="shared" si="0"/>
        <v>0</v>
      </c>
    </row>
    <row r="41" spans="1:6" ht="15" customHeight="1">
      <c r="A41" s="13" t="s">
        <v>280</v>
      </c>
      <c r="B41" s="6" t="s">
        <v>281</v>
      </c>
      <c r="C41" s="143">
        <v>0</v>
      </c>
      <c r="D41" s="143">
        <v>0</v>
      </c>
      <c r="E41" s="143">
        <v>0</v>
      </c>
      <c r="F41" s="143">
        <f t="shared" si="0"/>
        <v>0</v>
      </c>
    </row>
    <row r="42" spans="1:6" ht="15" customHeight="1">
      <c r="A42" s="13" t="s">
        <v>458</v>
      </c>
      <c r="B42" s="6" t="s">
        <v>282</v>
      </c>
      <c r="C42" s="143">
        <v>17</v>
      </c>
      <c r="D42" s="143">
        <v>0</v>
      </c>
      <c r="E42" s="143">
        <v>0</v>
      </c>
      <c r="F42" s="143">
        <f t="shared" si="0"/>
        <v>17</v>
      </c>
    </row>
    <row r="43" spans="1:6" ht="15" customHeight="1">
      <c r="A43" s="13" t="s">
        <v>459</v>
      </c>
      <c r="B43" s="6" t="s">
        <v>283</v>
      </c>
      <c r="C43" s="143">
        <v>0</v>
      </c>
      <c r="D43" s="143">
        <v>0</v>
      </c>
      <c r="E43" s="143">
        <v>0</v>
      </c>
      <c r="F43" s="143">
        <f t="shared" si="0"/>
        <v>0</v>
      </c>
    </row>
    <row r="44" spans="1:6" ht="15" customHeight="1">
      <c r="A44" s="13" t="s">
        <v>460</v>
      </c>
      <c r="B44" s="6" t="s">
        <v>284</v>
      </c>
      <c r="C44" s="143">
        <v>0</v>
      </c>
      <c r="D44" s="143">
        <v>0</v>
      </c>
      <c r="E44" s="143">
        <v>0</v>
      </c>
      <c r="F44" s="143">
        <f t="shared" si="0"/>
        <v>0</v>
      </c>
    </row>
    <row r="45" spans="1:6" ht="15" customHeight="1">
      <c r="A45" s="52" t="s">
        <v>484</v>
      </c>
      <c r="B45" s="53" t="s">
        <v>285</v>
      </c>
      <c r="C45" s="144">
        <f>SUM(C35:C44)</f>
        <v>11392</v>
      </c>
      <c r="D45" s="144">
        <f>SUM(D35:D44)</f>
        <v>0</v>
      </c>
      <c r="E45" s="145">
        <v>0</v>
      </c>
      <c r="F45" s="145">
        <f t="shared" si="0"/>
        <v>11392</v>
      </c>
    </row>
    <row r="46" spans="1:6" ht="15" customHeight="1">
      <c r="A46" s="13" t="s">
        <v>294</v>
      </c>
      <c r="B46" s="6" t="s">
        <v>295</v>
      </c>
      <c r="C46" s="143">
        <v>0</v>
      </c>
      <c r="D46" s="143">
        <v>0</v>
      </c>
      <c r="E46" s="143">
        <v>0</v>
      </c>
      <c r="F46" s="143">
        <f t="shared" si="0"/>
        <v>0</v>
      </c>
    </row>
    <row r="47" spans="1:6" ht="15" customHeight="1">
      <c r="A47" s="5" t="s">
        <v>464</v>
      </c>
      <c r="B47" s="6" t="s">
        <v>296</v>
      </c>
      <c r="C47" s="143">
        <v>0</v>
      </c>
      <c r="D47" s="143">
        <v>0</v>
      </c>
      <c r="E47" s="143">
        <v>0</v>
      </c>
      <c r="F47" s="143">
        <f t="shared" si="0"/>
        <v>0</v>
      </c>
    </row>
    <row r="48" spans="1:6" ht="15" customHeight="1">
      <c r="A48" s="13" t="s">
        <v>465</v>
      </c>
      <c r="B48" s="6" t="s">
        <v>297</v>
      </c>
      <c r="C48" s="143">
        <v>0</v>
      </c>
      <c r="D48" s="143">
        <v>0</v>
      </c>
      <c r="E48" s="143">
        <v>0</v>
      </c>
      <c r="F48" s="143">
        <f t="shared" si="0"/>
        <v>0</v>
      </c>
    </row>
    <row r="49" spans="1:6" ht="15" customHeight="1">
      <c r="A49" s="40" t="s">
        <v>486</v>
      </c>
      <c r="B49" s="53" t="s">
        <v>298</v>
      </c>
      <c r="C49" s="143">
        <f>SUM(C46:C48)</f>
        <v>0</v>
      </c>
      <c r="D49" s="143">
        <f>SUM(D46:D48)</f>
        <v>0</v>
      </c>
      <c r="E49" s="143">
        <v>0</v>
      </c>
      <c r="F49" s="143">
        <f t="shared" si="0"/>
        <v>0</v>
      </c>
    </row>
    <row r="50" spans="1:6" ht="15" customHeight="1">
      <c r="A50" s="62" t="s">
        <v>555</v>
      </c>
      <c r="B50" s="67"/>
      <c r="C50" s="144">
        <f>C14+C20+C34+C45+C49</f>
        <v>170906</v>
      </c>
      <c r="D50" s="144">
        <f>D14+D20+D34+D45+D49</f>
        <v>7473</v>
      </c>
      <c r="E50" s="145">
        <v>0</v>
      </c>
      <c r="F50" s="145">
        <f t="shared" si="0"/>
        <v>178379</v>
      </c>
    </row>
    <row r="51" spans="1:6" ht="15" customHeight="1">
      <c r="A51" s="5" t="s">
        <v>240</v>
      </c>
      <c r="B51" s="6" t="s">
        <v>241</v>
      </c>
      <c r="C51" s="143">
        <v>0</v>
      </c>
      <c r="D51" s="143">
        <v>0</v>
      </c>
      <c r="E51" s="143">
        <v>0</v>
      </c>
      <c r="F51" s="143">
        <f t="shared" si="0"/>
        <v>0</v>
      </c>
    </row>
    <row r="52" spans="1:6" ht="15" customHeight="1">
      <c r="A52" s="5" t="s">
        <v>242</v>
      </c>
      <c r="B52" s="6" t="s">
        <v>243</v>
      </c>
      <c r="C52" s="143">
        <v>0</v>
      </c>
      <c r="D52" s="143">
        <v>0</v>
      </c>
      <c r="E52" s="143">
        <v>0</v>
      </c>
      <c r="F52" s="143">
        <f t="shared" si="0"/>
        <v>0</v>
      </c>
    </row>
    <row r="53" spans="1:6" ht="15" customHeight="1">
      <c r="A53" s="5" t="s">
        <v>442</v>
      </c>
      <c r="B53" s="6" t="s">
        <v>244</v>
      </c>
      <c r="C53" s="143">
        <v>0</v>
      </c>
      <c r="D53" s="143">
        <v>0</v>
      </c>
      <c r="E53" s="143">
        <v>0</v>
      </c>
      <c r="F53" s="143">
        <f t="shared" si="0"/>
        <v>0</v>
      </c>
    </row>
    <row r="54" spans="1:6" ht="15" customHeight="1">
      <c r="A54" s="5" t="s">
        <v>443</v>
      </c>
      <c r="B54" s="6" t="s">
        <v>245</v>
      </c>
      <c r="C54" s="143">
        <v>0</v>
      </c>
      <c r="D54" s="143">
        <v>0</v>
      </c>
      <c r="E54" s="143">
        <v>0</v>
      </c>
      <c r="F54" s="143">
        <f t="shared" si="0"/>
        <v>0</v>
      </c>
    </row>
    <row r="55" spans="1:6" ht="15" customHeight="1">
      <c r="A55" s="5" t="s">
        <v>444</v>
      </c>
      <c r="B55" s="6" t="s">
        <v>246</v>
      </c>
      <c r="C55" s="143">
        <v>0</v>
      </c>
      <c r="D55" s="143">
        <v>0</v>
      </c>
      <c r="E55" s="143">
        <v>0</v>
      </c>
      <c r="F55" s="143">
        <f t="shared" si="0"/>
        <v>0</v>
      </c>
    </row>
    <row r="56" spans="1:6" ht="15" customHeight="1">
      <c r="A56" s="40" t="s">
        <v>480</v>
      </c>
      <c r="B56" s="53" t="s">
        <v>247</v>
      </c>
      <c r="C56" s="145">
        <f>SUM(C51:C55)</f>
        <v>0</v>
      </c>
      <c r="D56" s="145">
        <f>SUM(D51:D55)</f>
        <v>0</v>
      </c>
      <c r="E56" s="145">
        <v>0</v>
      </c>
      <c r="F56" s="145">
        <f t="shared" si="0"/>
        <v>0</v>
      </c>
    </row>
    <row r="57" spans="1:6" ht="15" customHeight="1">
      <c r="A57" s="13" t="s">
        <v>461</v>
      </c>
      <c r="B57" s="6" t="s">
        <v>286</v>
      </c>
      <c r="C57" s="143">
        <v>0</v>
      </c>
      <c r="D57" s="143">
        <v>0</v>
      </c>
      <c r="E57" s="143">
        <v>0</v>
      </c>
      <c r="F57" s="143">
        <f t="shared" si="0"/>
        <v>0</v>
      </c>
    </row>
    <row r="58" spans="1:6" ht="15" customHeight="1">
      <c r="A58" s="13" t="s">
        <v>462</v>
      </c>
      <c r="B58" s="6" t="s">
        <v>287</v>
      </c>
      <c r="C58" s="143">
        <v>0</v>
      </c>
      <c r="D58" s="143">
        <v>0</v>
      </c>
      <c r="E58" s="143">
        <v>0</v>
      </c>
      <c r="F58" s="143">
        <f t="shared" si="0"/>
        <v>0</v>
      </c>
    </row>
    <row r="59" spans="1:6" ht="15" customHeight="1">
      <c r="A59" s="13" t="s">
        <v>288</v>
      </c>
      <c r="B59" s="6" t="s">
        <v>289</v>
      </c>
      <c r="C59" s="143">
        <v>0</v>
      </c>
      <c r="D59" s="143">
        <v>0</v>
      </c>
      <c r="E59" s="143">
        <v>0</v>
      </c>
      <c r="F59" s="143">
        <f t="shared" si="0"/>
        <v>0</v>
      </c>
    </row>
    <row r="60" spans="1:6" ht="15" customHeight="1">
      <c r="A60" s="13" t="s">
        <v>463</v>
      </c>
      <c r="B60" s="6" t="s">
        <v>290</v>
      </c>
      <c r="C60" s="143">
        <v>0</v>
      </c>
      <c r="D60" s="143">
        <v>0</v>
      </c>
      <c r="E60" s="143">
        <v>0</v>
      </c>
      <c r="F60" s="143">
        <f t="shared" si="0"/>
        <v>0</v>
      </c>
    </row>
    <row r="61" spans="1:6" ht="15" customHeight="1">
      <c r="A61" s="13" t="s">
        <v>291</v>
      </c>
      <c r="B61" s="6" t="s">
        <v>292</v>
      </c>
      <c r="C61" s="143">
        <v>0</v>
      </c>
      <c r="D61" s="143">
        <v>0</v>
      </c>
      <c r="E61" s="143">
        <v>0</v>
      </c>
      <c r="F61" s="143">
        <f t="shared" si="0"/>
        <v>0</v>
      </c>
    </row>
    <row r="62" spans="1:6" ht="15" customHeight="1">
      <c r="A62" s="40" t="s">
        <v>485</v>
      </c>
      <c r="B62" s="53" t="s">
        <v>293</v>
      </c>
      <c r="C62" s="145">
        <f>SUM(C57:C61)</f>
        <v>0</v>
      </c>
      <c r="D62" s="145">
        <f>SUM(D57:D61)</f>
        <v>0</v>
      </c>
      <c r="E62" s="145">
        <v>0</v>
      </c>
      <c r="F62" s="145">
        <f t="shared" si="0"/>
        <v>0</v>
      </c>
    </row>
    <row r="63" spans="1:6" ht="15" customHeight="1">
      <c r="A63" s="13" t="s">
        <v>299</v>
      </c>
      <c r="B63" s="6" t="s">
        <v>300</v>
      </c>
      <c r="C63" s="143">
        <v>0</v>
      </c>
      <c r="D63" s="143">
        <v>0</v>
      </c>
      <c r="E63" s="143">
        <v>0</v>
      </c>
      <c r="F63" s="143">
        <f t="shared" si="0"/>
        <v>0</v>
      </c>
    </row>
    <row r="64" spans="1:6" ht="15" customHeight="1">
      <c r="A64" s="5" t="s">
        <v>466</v>
      </c>
      <c r="B64" s="6" t="s">
        <v>301</v>
      </c>
      <c r="C64" s="143">
        <v>300</v>
      </c>
      <c r="D64" s="143">
        <v>0</v>
      </c>
      <c r="E64" s="143">
        <v>0</v>
      </c>
      <c r="F64" s="143">
        <f t="shared" si="0"/>
        <v>300</v>
      </c>
    </row>
    <row r="65" spans="1:6" ht="15" customHeight="1">
      <c r="A65" s="13" t="s">
        <v>467</v>
      </c>
      <c r="B65" s="6" t="s">
        <v>302</v>
      </c>
      <c r="C65" s="143">
        <v>0</v>
      </c>
      <c r="D65" s="143">
        <v>0</v>
      </c>
      <c r="E65" s="143">
        <v>0</v>
      </c>
      <c r="F65" s="143">
        <f t="shared" si="0"/>
        <v>0</v>
      </c>
    </row>
    <row r="66" spans="1:6" ht="15" customHeight="1">
      <c r="A66" s="40" t="s">
        <v>488</v>
      </c>
      <c r="B66" s="53" t="s">
        <v>303</v>
      </c>
      <c r="C66" s="144">
        <f>SUM(C63:C65)</f>
        <v>300</v>
      </c>
      <c r="D66" s="144">
        <f>SUM(D63:D65)</f>
        <v>0</v>
      </c>
      <c r="E66" s="145">
        <v>0</v>
      </c>
      <c r="F66" s="145">
        <f t="shared" si="0"/>
        <v>300</v>
      </c>
    </row>
    <row r="67" spans="1:6" ht="15" customHeight="1">
      <c r="A67" s="62" t="s">
        <v>554</v>
      </c>
      <c r="B67" s="67"/>
      <c r="C67" s="143">
        <f>C56+C62+C66</f>
        <v>300</v>
      </c>
      <c r="D67" s="143">
        <f>D56+D62+D66</f>
        <v>0</v>
      </c>
      <c r="E67" s="143">
        <v>0</v>
      </c>
      <c r="F67" s="143">
        <f t="shared" si="0"/>
        <v>300</v>
      </c>
    </row>
    <row r="68" spans="1:6" ht="15.75">
      <c r="A68" s="50" t="s">
        <v>487</v>
      </c>
      <c r="B68" s="36" t="s">
        <v>304</v>
      </c>
      <c r="C68" s="144">
        <f>C50+C67</f>
        <v>171206</v>
      </c>
      <c r="D68" s="144">
        <f>D50+D67</f>
        <v>7473</v>
      </c>
      <c r="E68" s="145">
        <v>0</v>
      </c>
      <c r="F68" s="145">
        <f t="shared" si="0"/>
        <v>178679</v>
      </c>
    </row>
    <row r="69" spans="1:6" ht="15">
      <c r="A69" s="38" t="s">
        <v>469</v>
      </c>
      <c r="B69" s="5" t="s">
        <v>305</v>
      </c>
      <c r="C69" s="143">
        <v>0</v>
      </c>
      <c r="D69" s="143">
        <v>0</v>
      </c>
      <c r="E69" s="143">
        <v>0</v>
      </c>
      <c r="F69" s="143">
        <f t="shared" si="0"/>
        <v>0</v>
      </c>
    </row>
    <row r="70" spans="1:6" ht="15">
      <c r="A70" s="13" t="s">
        <v>306</v>
      </c>
      <c r="B70" s="5" t="s">
        <v>307</v>
      </c>
      <c r="C70" s="143">
        <v>0</v>
      </c>
      <c r="D70" s="143">
        <v>0</v>
      </c>
      <c r="E70" s="143">
        <v>0</v>
      </c>
      <c r="F70" s="143">
        <f t="shared" si="0"/>
        <v>0</v>
      </c>
    </row>
    <row r="71" spans="1:6" ht="15">
      <c r="A71" s="38" t="s">
        <v>470</v>
      </c>
      <c r="B71" s="5" t="s">
        <v>308</v>
      </c>
      <c r="C71" s="143">
        <v>0</v>
      </c>
      <c r="D71" s="143">
        <v>0</v>
      </c>
      <c r="E71" s="143">
        <v>0</v>
      </c>
      <c r="F71" s="143">
        <f t="shared" si="0"/>
        <v>0</v>
      </c>
    </row>
    <row r="72" spans="1:6" ht="15">
      <c r="A72" s="15" t="s">
        <v>489</v>
      </c>
      <c r="B72" s="7" t="s">
        <v>309</v>
      </c>
      <c r="C72" s="144">
        <f>SUM(C69:C71)</f>
        <v>0</v>
      </c>
      <c r="D72" s="144">
        <f>SUM(D69:D71)</f>
        <v>0</v>
      </c>
      <c r="E72" s="143">
        <v>0</v>
      </c>
      <c r="F72" s="143">
        <f t="shared" si="0"/>
        <v>0</v>
      </c>
    </row>
    <row r="73" spans="1:6" ht="15">
      <c r="A73" s="13" t="s">
        <v>471</v>
      </c>
      <c r="B73" s="5" t="s">
        <v>310</v>
      </c>
      <c r="C73" s="143">
        <v>0</v>
      </c>
      <c r="D73" s="143">
        <v>0</v>
      </c>
      <c r="E73" s="143">
        <v>0</v>
      </c>
      <c r="F73" s="143">
        <f aca="true" t="shared" si="1" ref="F73:F96">SUM(C73:E73)</f>
        <v>0</v>
      </c>
    </row>
    <row r="74" spans="1:6" ht="15">
      <c r="A74" s="38" t="s">
        <v>311</v>
      </c>
      <c r="B74" s="5" t="s">
        <v>312</v>
      </c>
      <c r="C74" s="143">
        <v>0</v>
      </c>
      <c r="D74" s="143">
        <v>0</v>
      </c>
      <c r="E74" s="143">
        <v>0</v>
      </c>
      <c r="F74" s="143">
        <f t="shared" si="1"/>
        <v>0</v>
      </c>
    </row>
    <row r="75" spans="1:6" ht="15">
      <c r="A75" s="13" t="s">
        <v>472</v>
      </c>
      <c r="B75" s="5" t="s">
        <v>313</v>
      </c>
      <c r="C75" s="143">
        <v>0</v>
      </c>
      <c r="D75" s="143">
        <v>0</v>
      </c>
      <c r="E75" s="143">
        <v>0</v>
      </c>
      <c r="F75" s="143">
        <f t="shared" si="1"/>
        <v>0</v>
      </c>
    </row>
    <row r="76" spans="1:6" ht="15">
      <c r="A76" s="38" t="s">
        <v>314</v>
      </c>
      <c r="B76" s="5" t="s">
        <v>315</v>
      </c>
      <c r="C76" s="143">
        <v>0</v>
      </c>
      <c r="D76" s="143">
        <v>0</v>
      </c>
      <c r="E76" s="143">
        <v>0</v>
      </c>
      <c r="F76" s="143">
        <f t="shared" si="1"/>
        <v>0</v>
      </c>
    </row>
    <row r="77" spans="1:6" ht="15">
      <c r="A77" s="14" t="s">
        <v>490</v>
      </c>
      <c r="B77" s="7" t="s">
        <v>316</v>
      </c>
      <c r="C77" s="144">
        <f>SUM(C73:C76)</f>
        <v>0</v>
      </c>
      <c r="D77" s="144">
        <f>SUM(D73:D76)</f>
        <v>0</v>
      </c>
      <c r="E77" s="145">
        <v>0</v>
      </c>
      <c r="F77" s="145">
        <f t="shared" si="1"/>
        <v>0</v>
      </c>
    </row>
    <row r="78" spans="1:6" ht="15">
      <c r="A78" s="5" t="s">
        <v>605</v>
      </c>
      <c r="B78" s="5" t="s">
        <v>317</v>
      </c>
      <c r="C78" s="143">
        <v>11872</v>
      </c>
      <c r="D78" s="143">
        <v>0</v>
      </c>
      <c r="E78" s="143">
        <v>0</v>
      </c>
      <c r="F78" s="143">
        <f t="shared" si="1"/>
        <v>11872</v>
      </c>
    </row>
    <row r="79" spans="1:6" ht="15">
      <c r="A79" s="5" t="s">
        <v>606</v>
      </c>
      <c r="B79" s="5" t="s">
        <v>317</v>
      </c>
      <c r="C79" s="143">
        <v>0</v>
      </c>
      <c r="D79" s="143">
        <v>0</v>
      </c>
      <c r="E79" s="143">
        <v>0</v>
      </c>
      <c r="F79" s="143">
        <f t="shared" si="1"/>
        <v>0</v>
      </c>
    </row>
    <row r="80" spans="1:6" ht="15">
      <c r="A80" s="5" t="s">
        <v>603</v>
      </c>
      <c r="B80" s="5" t="s">
        <v>318</v>
      </c>
      <c r="C80" s="143">
        <v>0</v>
      </c>
      <c r="D80" s="143">
        <v>0</v>
      </c>
      <c r="E80" s="143">
        <v>0</v>
      </c>
      <c r="F80" s="143">
        <f t="shared" si="1"/>
        <v>0</v>
      </c>
    </row>
    <row r="81" spans="1:6" ht="15">
      <c r="A81" s="5" t="s">
        <v>604</v>
      </c>
      <c r="B81" s="5" t="s">
        <v>318</v>
      </c>
      <c r="C81" s="143">
        <v>0</v>
      </c>
      <c r="D81" s="143">
        <v>0</v>
      </c>
      <c r="E81" s="143">
        <v>0</v>
      </c>
      <c r="F81" s="143">
        <f t="shared" si="1"/>
        <v>0</v>
      </c>
    </row>
    <row r="82" spans="1:6" ht="15">
      <c r="A82" s="7" t="s">
        <v>491</v>
      </c>
      <c r="B82" s="7" t="s">
        <v>319</v>
      </c>
      <c r="C82" s="144">
        <f>SUM(C78:C81)</f>
        <v>11872</v>
      </c>
      <c r="D82" s="144">
        <f>SUM(D79:D81)</f>
        <v>0</v>
      </c>
      <c r="E82" s="145">
        <v>0</v>
      </c>
      <c r="F82" s="145">
        <f t="shared" si="1"/>
        <v>11872</v>
      </c>
    </row>
    <row r="83" spans="1:6" ht="15">
      <c r="A83" s="38" t="s">
        <v>320</v>
      </c>
      <c r="B83" s="5" t="s">
        <v>321</v>
      </c>
      <c r="C83" s="143">
        <v>0</v>
      </c>
      <c r="D83" s="143">
        <v>0</v>
      </c>
      <c r="E83" s="143">
        <v>0</v>
      </c>
      <c r="F83" s="143">
        <f t="shared" si="1"/>
        <v>0</v>
      </c>
    </row>
    <row r="84" spans="1:6" ht="15">
      <c r="A84" s="38" t="s">
        <v>322</v>
      </c>
      <c r="B84" s="5" t="s">
        <v>323</v>
      </c>
      <c r="C84" s="143">
        <v>0</v>
      </c>
      <c r="D84" s="143">
        <v>0</v>
      </c>
      <c r="E84" s="143">
        <v>0</v>
      </c>
      <c r="F84" s="143">
        <f t="shared" si="1"/>
        <v>0</v>
      </c>
    </row>
    <row r="85" spans="1:6" ht="15">
      <c r="A85" s="38" t="s">
        <v>324</v>
      </c>
      <c r="B85" s="5" t="s">
        <v>325</v>
      </c>
      <c r="C85" s="143">
        <v>0</v>
      </c>
      <c r="D85" s="143">
        <v>0</v>
      </c>
      <c r="E85" s="143">
        <v>0</v>
      </c>
      <c r="F85" s="143">
        <f t="shared" si="1"/>
        <v>0</v>
      </c>
    </row>
    <row r="86" spans="1:6" ht="15">
      <c r="A86" s="38" t="s">
        <v>326</v>
      </c>
      <c r="B86" s="5" t="s">
        <v>327</v>
      </c>
      <c r="C86" s="143">
        <v>0</v>
      </c>
      <c r="D86" s="143">
        <v>0</v>
      </c>
      <c r="E86" s="143">
        <v>0</v>
      </c>
      <c r="F86" s="143">
        <f t="shared" si="1"/>
        <v>0</v>
      </c>
    </row>
    <row r="87" spans="1:6" ht="15">
      <c r="A87" s="13" t="s">
        <v>473</v>
      </c>
      <c r="B87" s="5" t="s">
        <v>328</v>
      </c>
      <c r="C87" s="143">
        <v>0</v>
      </c>
      <c r="D87" s="143">
        <v>0</v>
      </c>
      <c r="E87" s="143">
        <v>0</v>
      </c>
      <c r="F87" s="143">
        <f t="shared" si="1"/>
        <v>0</v>
      </c>
    </row>
    <row r="88" spans="1:6" ht="15">
      <c r="A88" s="15" t="s">
        <v>492</v>
      </c>
      <c r="B88" s="7" t="s">
        <v>330</v>
      </c>
      <c r="C88" s="143">
        <f>H77</f>
        <v>0</v>
      </c>
      <c r="D88" s="143">
        <f>SUM(D83:D87)</f>
        <v>0</v>
      </c>
      <c r="E88" s="143">
        <v>0</v>
      </c>
      <c r="F88" s="143">
        <f t="shared" si="1"/>
        <v>0</v>
      </c>
    </row>
    <row r="89" spans="1:6" ht="15">
      <c r="A89" s="13" t="s">
        <v>331</v>
      </c>
      <c r="B89" s="5" t="s">
        <v>332</v>
      </c>
      <c r="C89" s="143">
        <v>0</v>
      </c>
      <c r="D89" s="143">
        <v>0</v>
      </c>
      <c r="E89" s="143">
        <v>0</v>
      </c>
      <c r="F89" s="143">
        <f t="shared" si="1"/>
        <v>0</v>
      </c>
    </row>
    <row r="90" spans="1:6" ht="15">
      <c r="A90" s="13" t="s">
        <v>333</v>
      </c>
      <c r="B90" s="5" t="s">
        <v>334</v>
      </c>
      <c r="C90" s="143">
        <v>0</v>
      </c>
      <c r="D90" s="143">
        <v>0</v>
      </c>
      <c r="E90" s="143">
        <v>0</v>
      </c>
      <c r="F90" s="143">
        <f t="shared" si="1"/>
        <v>0</v>
      </c>
    </row>
    <row r="91" spans="1:6" ht="15">
      <c r="A91" s="38" t="s">
        <v>335</v>
      </c>
      <c r="B91" s="5" t="s">
        <v>336</v>
      </c>
      <c r="C91" s="143">
        <v>0</v>
      </c>
      <c r="D91" s="143">
        <v>0</v>
      </c>
      <c r="E91" s="143">
        <v>0</v>
      </c>
      <c r="F91" s="143">
        <f t="shared" si="1"/>
        <v>0</v>
      </c>
    </row>
    <row r="92" spans="1:6" ht="15">
      <c r="A92" s="38" t="s">
        <v>474</v>
      </c>
      <c r="B92" s="5" t="s">
        <v>337</v>
      </c>
      <c r="C92" s="143">
        <v>0</v>
      </c>
      <c r="D92" s="143">
        <v>0</v>
      </c>
      <c r="E92" s="143">
        <v>0</v>
      </c>
      <c r="F92" s="143">
        <f t="shared" si="1"/>
        <v>0</v>
      </c>
    </row>
    <row r="93" spans="1:6" ht="15">
      <c r="A93" s="14" t="s">
        <v>493</v>
      </c>
      <c r="B93" s="7" t="s">
        <v>338</v>
      </c>
      <c r="C93" s="143">
        <f>SUM(C89:C92)</f>
        <v>0</v>
      </c>
      <c r="D93" s="143">
        <f>SUM(D89:D92)</f>
        <v>0</v>
      </c>
      <c r="E93" s="143">
        <v>0</v>
      </c>
      <c r="F93" s="143">
        <f t="shared" si="1"/>
        <v>0</v>
      </c>
    </row>
    <row r="94" spans="1:6" ht="15">
      <c r="A94" s="15" t="s">
        <v>339</v>
      </c>
      <c r="B94" s="7" t="s">
        <v>340</v>
      </c>
      <c r="C94" s="143">
        <v>0</v>
      </c>
      <c r="D94" s="143">
        <v>0</v>
      </c>
      <c r="E94" s="143">
        <v>0</v>
      </c>
      <c r="F94" s="143">
        <f t="shared" si="1"/>
        <v>0</v>
      </c>
    </row>
    <row r="95" spans="1:6" ht="15.75">
      <c r="A95" s="41" t="s">
        <v>494</v>
      </c>
      <c r="B95" s="42" t="s">
        <v>341</v>
      </c>
      <c r="C95" s="144">
        <f>C72+C77+C82+C88+C93</f>
        <v>11872</v>
      </c>
      <c r="D95" s="144">
        <f>D72+D77+D82+D88+D93</f>
        <v>0</v>
      </c>
      <c r="E95" s="145">
        <v>0</v>
      </c>
      <c r="F95" s="145">
        <f t="shared" si="1"/>
        <v>11872</v>
      </c>
    </row>
    <row r="96" spans="1:6" ht="15.75">
      <c r="A96" s="46" t="s">
        <v>476</v>
      </c>
      <c r="B96" s="47"/>
      <c r="C96" s="145">
        <f>C68+C95</f>
        <v>183078</v>
      </c>
      <c r="D96" s="145">
        <f>D68+D95</f>
        <v>7473</v>
      </c>
      <c r="E96" s="145">
        <v>0</v>
      </c>
      <c r="F96" s="145">
        <f t="shared" si="1"/>
        <v>190551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9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.75" customHeight="1">
      <c r="A1" s="196" t="s">
        <v>744</v>
      </c>
      <c r="B1" s="196"/>
      <c r="C1" s="196"/>
      <c r="D1" s="196"/>
      <c r="E1" s="196"/>
      <c r="F1" s="196"/>
    </row>
    <row r="3" spans="1:6" ht="24" customHeight="1">
      <c r="A3" s="192" t="s">
        <v>374</v>
      </c>
      <c r="B3" s="197"/>
      <c r="C3" s="197"/>
      <c r="D3" s="197"/>
      <c r="E3" s="197"/>
      <c r="F3" s="194"/>
    </row>
    <row r="4" spans="1:8" ht="24" customHeight="1">
      <c r="A4" s="195" t="s">
        <v>523</v>
      </c>
      <c r="B4" s="193"/>
      <c r="C4" s="193"/>
      <c r="D4" s="193"/>
      <c r="E4" s="193"/>
      <c r="F4" s="194"/>
      <c r="H4" s="96"/>
    </row>
    <row r="5" ht="18">
      <c r="A5" s="51"/>
    </row>
    <row r="6" ht="15">
      <c r="A6" s="4" t="s">
        <v>644</v>
      </c>
    </row>
    <row r="7" spans="1:6" ht="45">
      <c r="A7" s="2" t="s">
        <v>34</v>
      </c>
      <c r="B7" s="3" t="s">
        <v>709</v>
      </c>
      <c r="C7" s="64" t="s">
        <v>556</v>
      </c>
      <c r="D7" s="64" t="s">
        <v>557</v>
      </c>
      <c r="E7" s="64" t="s">
        <v>558</v>
      </c>
      <c r="F7" s="116" t="s">
        <v>692</v>
      </c>
    </row>
    <row r="8" spans="1:6" ht="15" customHeight="1">
      <c r="A8" s="32" t="s">
        <v>219</v>
      </c>
      <c r="B8" s="6" t="s">
        <v>220</v>
      </c>
      <c r="C8" s="143">
        <v>0</v>
      </c>
      <c r="D8" s="143">
        <v>0</v>
      </c>
      <c r="E8" s="143">
        <v>0</v>
      </c>
      <c r="F8" s="143">
        <f>SUM(C8:E8)</f>
        <v>0</v>
      </c>
    </row>
    <row r="9" spans="1:6" ht="15" customHeight="1">
      <c r="A9" s="5" t="s">
        <v>221</v>
      </c>
      <c r="B9" s="6" t="s">
        <v>222</v>
      </c>
      <c r="C9" s="143">
        <v>0</v>
      </c>
      <c r="D9" s="143">
        <v>0</v>
      </c>
      <c r="E9" s="143">
        <v>0</v>
      </c>
      <c r="F9" s="143">
        <f aca="true" t="shared" si="0" ref="F9:F72">SUM(C9:E9)</f>
        <v>0</v>
      </c>
    </row>
    <row r="10" spans="1:6" ht="15" customHeight="1">
      <c r="A10" s="5" t="s">
        <v>223</v>
      </c>
      <c r="B10" s="6" t="s">
        <v>224</v>
      </c>
      <c r="C10" s="143">
        <v>0</v>
      </c>
      <c r="D10" s="143">
        <v>0</v>
      </c>
      <c r="E10" s="143">
        <v>0</v>
      </c>
      <c r="F10" s="143">
        <f t="shared" si="0"/>
        <v>0</v>
      </c>
    </row>
    <row r="11" spans="1:6" ht="15" customHeight="1">
      <c r="A11" s="5" t="s">
        <v>225</v>
      </c>
      <c r="B11" s="6" t="s">
        <v>226</v>
      </c>
      <c r="C11" s="143">
        <v>0</v>
      </c>
      <c r="D11" s="143">
        <v>0</v>
      </c>
      <c r="E11" s="143">
        <v>0</v>
      </c>
      <c r="F11" s="143">
        <f t="shared" si="0"/>
        <v>0</v>
      </c>
    </row>
    <row r="12" spans="1:6" ht="15" customHeight="1">
      <c r="A12" s="5" t="s">
        <v>227</v>
      </c>
      <c r="B12" s="6" t="s">
        <v>228</v>
      </c>
      <c r="C12" s="143">
        <v>0</v>
      </c>
      <c r="D12" s="143">
        <v>0</v>
      </c>
      <c r="E12" s="143">
        <v>0</v>
      </c>
      <c r="F12" s="143">
        <f t="shared" si="0"/>
        <v>0</v>
      </c>
    </row>
    <row r="13" spans="1:6" ht="15" customHeight="1">
      <c r="A13" s="5" t="s">
        <v>229</v>
      </c>
      <c r="B13" s="6" t="s">
        <v>230</v>
      </c>
      <c r="C13" s="143">
        <v>0</v>
      </c>
      <c r="D13" s="143">
        <v>0</v>
      </c>
      <c r="E13" s="143">
        <v>0</v>
      </c>
      <c r="F13" s="143">
        <f t="shared" si="0"/>
        <v>0</v>
      </c>
    </row>
    <row r="14" spans="1:6" ht="15" customHeight="1">
      <c r="A14" s="7" t="s">
        <v>478</v>
      </c>
      <c r="B14" s="8" t="s">
        <v>231</v>
      </c>
      <c r="C14" s="145">
        <f>SUM(C8:C13)</f>
        <v>0</v>
      </c>
      <c r="D14" s="145">
        <f>SUM(D8:D13)</f>
        <v>0</v>
      </c>
      <c r="E14" s="145">
        <f>SUM(E8:E13)</f>
        <v>0</v>
      </c>
      <c r="F14" s="145">
        <f t="shared" si="0"/>
        <v>0</v>
      </c>
    </row>
    <row r="15" spans="1:6" ht="15" customHeight="1">
      <c r="A15" s="5" t="s">
        <v>232</v>
      </c>
      <c r="B15" s="6" t="s">
        <v>233</v>
      </c>
      <c r="C15" s="143">
        <v>0</v>
      </c>
      <c r="D15" s="143">
        <v>0</v>
      </c>
      <c r="E15" s="143">
        <v>0</v>
      </c>
      <c r="F15" s="143">
        <f t="shared" si="0"/>
        <v>0</v>
      </c>
    </row>
    <row r="16" spans="1:6" ht="15" customHeight="1">
      <c r="A16" s="5" t="s">
        <v>234</v>
      </c>
      <c r="B16" s="6" t="s">
        <v>235</v>
      </c>
      <c r="C16" s="143">
        <v>0</v>
      </c>
      <c r="D16" s="143">
        <v>0</v>
      </c>
      <c r="E16" s="143">
        <v>0</v>
      </c>
      <c r="F16" s="143">
        <f t="shared" si="0"/>
        <v>0</v>
      </c>
    </row>
    <row r="17" spans="1:6" ht="15" customHeight="1">
      <c r="A17" s="5" t="s">
        <v>439</v>
      </c>
      <c r="B17" s="6" t="s">
        <v>236</v>
      </c>
      <c r="C17" s="143">
        <v>0</v>
      </c>
      <c r="D17" s="143">
        <v>0</v>
      </c>
      <c r="E17" s="143">
        <v>0</v>
      </c>
      <c r="F17" s="143">
        <f t="shared" si="0"/>
        <v>0</v>
      </c>
    </row>
    <row r="18" spans="1:6" ht="15" customHeight="1">
      <c r="A18" s="5" t="s">
        <v>440</v>
      </c>
      <c r="B18" s="6" t="s">
        <v>237</v>
      </c>
      <c r="C18" s="143">
        <v>0</v>
      </c>
      <c r="D18" s="143">
        <v>0</v>
      </c>
      <c r="E18" s="143">
        <v>0</v>
      </c>
      <c r="F18" s="143">
        <f t="shared" si="0"/>
        <v>0</v>
      </c>
    </row>
    <row r="19" spans="1:6" ht="15" customHeight="1">
      <c r="A19" s="5" t="s">
        <v>441</v>
      </c>
      <c r="B19" s="6" t="s">
        <v>238</v>
      </c>
      <c r="C19" s="143">
        <v>0</v>
      </c>
      <c r="D19" s="143">
        <v>0</v>
      </c>
      <c r="E19" s="143">
        <v>0</v>
      </c>
      <c r="F19" s="143">
        <f t="shared" si="0"/>
        <v>0</v>
      </c>
    </row>
    <row r="20" spans="1:6" ht="15" customHeight="1">
      <c r="A20" s="40" t="s">
        <v>479</v>
      </c>
      <c r="B20" s="53" t="s">
        <v>239</v>
      </c>
      <c r="C20" s="144">
        <f>SUM(C15:C19)</f>
        <v>0</v>
      </c>
      <c r="D20" s="144">
        <f>SUM(D15:D19)</f>
        <v>0</v>
      </c>
      <c r="E20" s="144">
        <f>SUM(E15:E19)</f>
        <v>0</v>
      </c>
      <c r="F20" s="145">
        <f t="shared" si="0"/>
        <v>0</v>
      </c>
    </row>
    <row r="21" spans="1:6" ht="15" customHeight="1">
      <c r="A21" s="5" t="s">
        <v>445</v>
      </c>
      <c r="B21" s="6" t="s">
        <v>248</v>
      </c>
      <c r="C21" s="143">
        <v>0</v>
      </c>
      <c r="D21" s="143">
        <v>0</v>
      </c>
      <c r="E21" s="143">
        <v>0</v>
      </c>
      <c r="F21" s="143">
        <f t="shared" si="0"/>
        <v>0</v>
      </c>
    </row>
    <row r="22" spans="1:6" ht="15" customHeight="1">
      <c r="A22" s="5" t="s">
        <v>446</v>
      </c>
      <c r="B22" s="6" t="s">
        <v>249</v>
      </c>
      <c r="C22" s="143">
        <v>0</v>
      </c>
      <c r="D22" s="143">
        <v>0</v>
      </c>
      <c r="E22" s="143">
        <v>0</v>
      </c>
      <c r="F22" s="143">
        <f t="shared" si="0"/>
        <v>0</v>
      </c>
    </row>
    <row r="23" spans="1:6" ht="15" customHeight="1">
      <c r="A23" s="7" t="s">
        <v>481</v>
      </c>
      <c r="B23" s="8" t="s">
        <v>250</v>
      </c>
      <c r="C23" s="145">
        <f>SUM(C21:C22)</f>
        <v>0</v>
      </c>
      <c r="D23" s="145">
        <f>SUM(D21:D22)</f>
        <v>0</v>
      </c>
      <c r="E23" s="145">
        <f>SUM(E21:E22)</f>
        <v>0</v>
      </c>
      <c r="F23" s="145">
        <f t="shared" si="0"/>
        <v>0</v>
      </c>
    </row>
    <row r="24" spans="1:6" ht="15" customHeight="1">
      <c r="A24" s="5" t="s">
        <v>447</v>
      </c>
      <c r="B24" s="6" t="s">
        <v>251</v>
      </c>
      <c r="C24" s="143">
        <v>0</v>
      </c>
      <c r="D24" s="143">
        <v>0</v>
      </c>
      <c r="E24" s="143">
        <v>0</v>
      </c>
      <c r="F24" s="143">
        <f t="shared" si="0"/>
        <v>0</v>
      </c>
    </row>
    <row r="25" spans="1:6" ht="15" customHeight="1">
      <c r="A25" s="5" t="s">
        <v>448</v>
      </c>
      <c r="B25" s="6" t="s">
        <v>252</v>
      </c>
      <c r="C25" s="143">
        <v>0</v>
      </c>
      <c r="D25" s="143">
        <v>0</v>
      </c>
      <c r="E25" s="143">
        <v>0</v>
      </c>
      <c r="F25" s="143">
        <f t="shared" si="0"/>
        <v>0</v>
      </c>
    </row>
    <row r="26" spans="1:6" ht="15" customHeight="1">
      <c r="A26" s="5" t="s">
        <v>449</v>
      </c>
      <c r="B26" s="6" t="s">
        <v>253</v>
      </c>
      <c r="C26" s="143">
        <v>0</v>
      </c>
      <c r="D26" s="143">
        <v>0</v>
      </c>
      <c r="E26" s="143">
        <v>0</v>
      </c>
      <c r="F26" s="143">
        <f t="shared" si="0"/>
        <v>0</v>
      </c>
    </row>
    <row r="27" spans="1:6" ht="15" customHeight="1">
      <c r="A27" s="5" t="s">
        <v>450</v>
      </c>
      <c r="B27" s="6" t="s">
        <v>254</v>
      </c>
      <c r="C27" s="143">
        <v>0</v>
      </c>
      <c r="D27" s="143">
        <v>0</v>
      </c>
      <c r="E27" s="143">
        <v>0</v>
      </c>
      <c r="F27" s="143">
        <f t="shared" si="0"/>
        <v>0</v>
      </c>
    </row>
    <row r="28" spans="1:6" ht="15" customHeight="1">
      <c r="A28" s="5" t="s">
        <v>451</v>
      </c>
      <c r="B28" s="6" t="s">
        <v>257</v>
      </c>
      <c r="C28" s="143">
        <v>0</v>
      </c>
      <c r="D28" s="143">
        <v>0</v>
      </c>
      <c r="E28" s="143">
        <v>0</v>
      </c>
      <c r="F28" s="143">
        <f t="shared" si="0"/>
        <v>0</v>
      </c>
    </row>
    <row r="29" spans="1:6" ht="15" customHeight="1">
      <c r="A29" s="5" t="s">
        <v>258</v>
      </c>
      <c r="B29" s="6" t="s">
        <v>259</v>
      </c>
      <c r="C29" s="143">
        <v>0</v>
      </c>
      <c r="D29" s="143">
        <v>0</v>
      </c>
      <c r="E29" s="143">
        <v>0</v>
      </c>
      <c r="F29" s="143">
        <f t="shared" si="0"/>
        <v>0</v>
      </c>
    </row>
    <row r="30" spans="1:6" ht="15" customHeight="1">
      <c r="A30" s="5" t="s">
        <v>452</v>
      </c>
      <c r="B30" s="6" t="s">
        <v>260</v>
      </c>
      <c r="C30" s="143">
        <v>0</v>
      </c>
      <c r="D30" s="143">
        <v>0</v>
      </c>
      <c r="E30" s="143">
        <v>0</v>
      </c>
      <c r="F30" s="143">
        <f t="shared" si="0"/>
        <v>0</v>
      </c>
    </row>
    <row r="31" spans="1:6" ht="15" customHeight="1">
      <c r="A31" s="5" t="s">
        <v>453</v>
      </c>
      <c r="B31" s="6" t="s">
        <v>265</v>
      </c>
      <c r="C31" s="143">
        <v>0</v>
      </c>
      <c r="D31" s="143">
        <v>0</v>
      </c>
      <c r="E31" s="143">
        <v>0</v>
      </c>
      <c r="F31" s="143">
        <f t="shared" si="0"/>
        <v>0</v>
      </c>
    </row>
    <row r="32" spans="1:6" ht="15" customHeight="1">
      <c r="A32" s="7" t="s">
        <v>482</v>
      </c>
      <c r="B32" s="8" t="s">
        <v>268</v>
      </c>
      <c r="C32" s="145">
        <f>SUM(C24:C31)</f>
        <v>0</v>
      </c>
      <c r="D32" s="145">
        <f>SUM(D24:D31)</f>
        <v>0</v>
      </c>
      <c r="E32" s="145">
        <f>SUM(E24:E31)</f>
        <v>0</v>
      </c>
      <c r="F32" s="145">
        <f t="shared" si="0"/>
        <v>0</v>
      </c>
    </row>
    <row r="33" spans="1:6" ht="15" customHeight="1">
      <c r="A33" s="5" t="s">
        <v>454</v>
      </c>
      <c r="B33" s="6" t="s">
        <v>269</v>
      </c>
      <c r="C33" s="143">
        <v>270</v>
      </c>
      <c r="D33" s="143">
        <v>0</v>
      </c>
      <c r="E33" s="143">
        <v>0</v>
      </c>
      <c r="F33" s="143">
        <f t="shared" si="0"/>
        <v>270</v>
      </c>
    </row>
    <row r="34" spans="1:6" ht="15" customHeight="1">
      <c r="A34" s="40" t="s">
        <v>483</v>
      </c>
      <c r="B34" s="53" t="s">
        <v>270</v>
      </c>
      <c r="C34" s="144">
        <f>SUM(C33)</f>
        <v>270</v>
      </c>
      <c r="D34" s="145">
        <v>0</v>
      </c>
      <c r="E34" s="145">
        <v>0</v>
      </c>
      <c r="F34" s="145">
        <f t="shared" si="0"/>
        <v>270</v>
      </c>
    </row>
    <row r="35" spans="1:6" ht="15" customHeight="1">
      <c r="A35" s="13" t="s">
        <v>271</v>
      </c>
      <c r="B35" s="6" t="s">
        <v>272</v>
      </c>
      <c r="C35" s="143">
        <v>0</v>
      </c>
      <c r="D35" s="143">
        <v>0</v>
      </c>
      <c r="E35" s="143">
        <v>0</v>
      </c>
      <c r="F35" s="143">
        <f t="shared" si="0"/>
        <v>0</v>
      </c>
    </row>
    <row r="36" spans="1:6" ht="15" customHeight="1">
      <c r="A36" s="13" t="s">
        <v>455</v>
      </c>
      <c r="B36" s="6" t="s">
        <v>273</v>
      </c>
      <c r="C36" s="143">
        <v>0</v>
      </c>
      <c r="D36" s="143">
        <v>0</v>
      </c>
      <c r="E36" s="143">
        <v>0</v>
      </c>
      <c r="F36" s="143">
        <f t="shared" si="0"/>
        <v>0</v>
      </c>
    </row>
    <row r="37" spans="1:6" ht="15" customHeight="1">
      <c r="A37" s="13" t="s">
        <v>456</v>
      </c>
      <c r="B37" s="6" t="s">
        <v>274</v>
      </c>
      <c r="C37" s="143">
        <v>0</v>
      </c>
      <c r="D37" s="143">
        <v>0</v>
      </c>
      <c r="E37" s="143">
        <v>0</v>
      </c>
      <c r="F37" s="143">
        <f t="shared" si="0"/>
        <v>0</v>
      </c>
    </row>
    <row r="38" spans="1:6" ht="15" customHeight="1">
      <c r="A38" s="13" t="s">
        <v>457</v>
      </c>
      <c r="B38" s="6" t="s">
        <v>275</v>
      </c>
      <c r="C38" s="143">
        <v>0</v>
      </c>
      <c r="D38" s="143">
        <v>0</v>
      </c>
      <c r="E38" s="143">
        <v>0</v>
      </c>
      <c r="F38" s="143">
        <f t="shared" si="0"/>
        <v>0</v>
      </c>
    </row>
    <row r="39" spans="1:6" ht="15" customHeight="1">
      <c r="A39" s="13" t="s">
        <v>276</v>
      </c>
      <c r="B39" s="6" t="s">
        <v>277</v>
      </c>
      <c r="C39" s="143">
        <v>0</v>
      </c>
      <c r="D39" s="143">
        <v>0</v>
      </c>
      <c r="E39" s="143">
        <v>0</v>
      </c>
      <c r="F39" s="143">
        <f t="shared" si="0"/>
        <v>0</v>
      </c>
    </row>
    <row r="40" spans="1:6" ht="15" customHeight="1">
      <c r="A40" s="13" t="s">
        <v>278</v>
      </c>
      <c r="B40" s="6" t="s">
        <v>279</v>
      </c>
      <c r="C40" s="143">
        <v>0</v>
      </c>
      <c r="D40" s="143">
        <v>0</v>
      </c>
      <c r="E40" s="143">
        <v>0</v>
      </c>
      <c r="F40" s="143">
        <f t="shared" si="0"/>
        <v>0</v>
      </c>
    </row>
    <row r="41" spans="1:6" ht="15" customHeight="1">
      <c r="A41" s="13" t="s">
        <v>280</v>
      </c>
      <c r="B41" s="6" t="s">
        <v>281</v>
      </c>
      <c r="C41" s="143">
        <v>0</v>
      </c>
      <c r="D41" s="143">
        <v>0</v>
      </c>
      <c r="E41" s="143">
        <v>0</v>
      </c>
      <c r="F41" s="143">
        <f t="shared" si="0"/>
        <v>0</v>
      </c>
    </row>
    <row r="42" spans="1:6" ht="15" customHeight="1">
      <c r="A42" s="13" t="s">
        <v>458</v>
      </c>
      <c r="B42" s="6" t="s">
        <v>282</v>
      </c>
      <c r="C42" s="143">
        <v>5</v>
      </c>
      <c r="D42" s="143">
        <v>0</v>
      </c>
      <c r="E42" s="143">
        <v>0</v>
      </c>
      <c r="F42" s="143">
        <f t="shared" si="0"/>
        <v>5</v>
      </c>
    </row>
    <row r="43" spans="1:6" ht="15" customHeight="1">
      <c r="A43" s="13" t="s">
        <v>459</v>
      </c>
      <c r="B43" s="6" t="s">
        <v>283</v>
      </c>
      <c r="C43" s="143">
        <v>0</v>
      </c>
      <c r="D43" s="143">
        <v>0</v>
      </c>
      <c r="E43" s="143">
        <v>0</v>
      </c>
      <c r="F43" s="143">
        <f t="shared" si="0"/>
        <v>0</v>
      </c>
    </row>
    <row r="44" spans="1:6" ht="15" customHeight="1">
      <c r="A44" s="13" t="s">
        <v>460</v>
      </c>
      <c r="B44" s="6" t="s">
        <v>284</v>
      </c>
      <c r="C44" s="143">
        <v>0</v>
      </c>
      <c r="D44" s="143">
        <v>0</v>
      </c>
      <c r="E44" s="143">
        <v>0</v>
      </c>
      <c r="F44" s="143">
        <f t="shared" si="0"/>
        <v>0</v>
      </c>
    </row>
    <row r="45" spans="1:6" ht="15" customHeight="1">
      <c r="A45" s="52" t="s">
        <v>484</v>
      </c>
      <c r="B45" s="53" t="s">
        <v>285</v>
      </c>
      <c r="C45" s="144">
        <f>SUM(C35:C44)</f>
        <v>5</v>
      </c>
      <c r="D45" s="145">
        <v>0</v>
      </c>
      <c r="E45" s="145">
        <v>0</v>
      </c>
      <c r="F45" s="145">
        <f t="shared" si="0"/>
        <v>5</v>
      </c>
    </row>
    <row r="46" spans="1:6" ht="15" customHeight="1">
      <c r="A46" s="13" t="s">
        <v>294</v>
      </c>
      <c r="B46" s="6" t="s">
        <v>295</v>
      </c>
      <c r="C46" s="143">
        <v>0</v>
      </c>
      <c r="D46" s="143">
        <v>0</v>
      </c>
      <c r="E46" s="143">
        <v>0</v>
      </c>
      <c r="F46" s="143">
        <f t="shared" si="0"/>
        <v>0</v>
      </c>
    </row>
    <row r="47" spans="1:6" ht="15" customHeight="1">
      <c r="A47" s="5" t="s">
        <v>464</v>
      </c>
      <c r="B47" s="6" t="s">
        <v>296</v>
      </c>
      <c r="C47" s="143">
        <v>0</v>
      </c>
      <c r="D47" s="143">
        <v>0</v>
      </c>
      <c r="E47" s="143">
        <v>0</v>
      </c>
      <c r="F47" s="143">
        <f t="shared" si="0"/>
        <v>0</v>
      </c>
    </row>
    <row r="48" spans="1:6" ht="15" customHeight="1">
      <c r="A48" s="13" t="s">
        <v>465</v>
      </c>
      <c r="B48" s="6" t="s">
        <v>297</v>
      </c>
      <c r="C48" s="143">
        <v>0</v>
      </c>
      <c r="D48" s="143">
        <v>0</v>
      </c>
      <c r="E48" s="143">
        <v>0</v>
      </c>
      <c r="F48" s="143">
        <f t="shared" si="0"/>
        <v>0</v>
      </c>
    </row>
    <row r="49" spans="1:6" ht="15" customHeight="1">
      <c r="A49" s="40" t="s">
        <v>486</v>
      </c>
      <c r="B49" s="53" t="s">
        <v>298</v>
      </c>
      <c r="C49" s="145">
        <f>SUM(C46:C48)</f>
        <v>0</v>
      </c>
      <c r="D49" s="143">
        <v>0</v>
      </c>
      <c r="E49" s="143">
        <v>0</v>
      </c>
      <c r="F49" s="145">
        <f t="shared" si="0"/>
        <v>0</v>
      </c>
    </row>
    <row r="50" spans="1:6" ht="15" customHeight="1">
      <c r="A50" s="62" t="s">
        <v>555</v>
      </c>
      <c r="B50" s="67"/>
      <c r="C50" s="145">
        <f>C20+C34+C45+C49</f>
        <v>275</v>
      </c>
      <c r="D50" s="145">
        <v>0</v>
      </c>
      <c r="E50" s="145">
        <v>0</v>
      </c>
      <c r="F50" s="145">
        <f t="shared" si="0"/>
        <v>275</v>
      </c>
    </row>
    <row r="51" spans="1:6" ht="15" customHeight="1">
      <c r="A51" s="5" t="s">
        <v>240</v>
      </c>
      <c r="B51" s="6" t="s">
        <v>241</v>
      </c>
      <c r="C51" s="143">
        <v>0</v>
      </c>
      <c r="D51" s="143">
        <v>0</v>
      </c>
      <c r="E51" s="143">
        <v>0</v>
      </c>
      <c r="F51" s="143">
        <f t="shared" si="0"/>
        <v>0</v>
      </c>
    </row>
    <row r="52" spans="1:6" ht="15" customHeight="1">
      <c r="A52" s="5" t="s">
        <v>242</v>
      </c>
      <c r="B52" s="6" t="s">
        <v>243</v>
      </c>
      <c r="C52" s="143">
        <v>0</v>
      </c>
      <c r="D52" s="143">
        <v>0</v>
      </c>
      <c r="E52" s="143">
        <v>0</v>
      </c>
      <c r="F52" s="143">
        <f t="shared" si="0"/>
        <v>0</v>
      </c>
    </row>
    <row r="53" spans="1:6" ht="15" customHeight="1">
      <c r="A53" s="5" t="s">
        <v>442</v>
      </c>
      <c r="B53" s="6" t="s">
        <v>244</v>
      </c>
      <c r="C53" s="143">
        <v>0</v>
      </c>
      <c r="D53" s="143">
        <v>0</v>
      </c>
      <c r="E53" s="143">
        <v>0</v>
      </c>
      <c r="F53" s="143">
        <f t="shared" si="0"/>
        <v>0</v>
      </c>
    </row>
    <row r="54" spans="1:6" ht="15" customHeight="1">
      <c r="A54" s="5" t="s">
        <v>443</v>
      </c>
      <c r="B54" s="6" t="s">
        <v>245</v>
      </c>
      <c r="C54" s="143">
        <v>0</v>
      </c>
      <c r="D54" s="143">
        <v>0</v>
      </c>
      <c r="E54" s="143">
        <v>0</v>
      </c>
      <c r="F54" s="143">
        <f t="shared" si="0"/>
        <v>0</v>
      </c>
    </row>
    <row r="55" spans="1:6" ht="15" customHeight="1">
      <c r="A55" s="5" t="s">
        <v>444</v>
      </c>
      <c r="B55" s="6" t="s">
        <v>246</v>
      </c>
      <c r="C55" s="143">
        <v>0</v>
      </c>
      <c r="D55" s="143">
        <v>0</v>
      </c>
      <c r="E55" s="143">
        <v>0</v>
      </c>
      <c r="F55" s="143">
        <f t="shared" si="0"/>
        <v>0</v>
      </c>
    </row>
    <row r="56" spans="1:6" ht="15" customHeight="1">
      <c r="A56" s="40" t="s">
        <v>480</v>
      </c>
      <c r="B56" s="53" t="s">
        <v>247</v>
      </c>
      <c r="C56" s="145">
        <f>SUM(C51:C55)</f>
        <v>0</v>
      </c>
      <c r="D56" s="145">
        <v>0</v>
      </c>
      <c r="E56" s="145">
        <v>0</v>
      </c>
      <c r="F56" s="145">
        <f t="shared" si="0"/>
        <v>0</v>
      </c>
    </row>
    <row r="57" spans="1:6" ht="15" customHeight="1">
      <c r="A57" s="13" t="s">
        <v>461</v>
      </c>
      <c r="B57" s="6" t="s">
        <v>286</v>
      </c>
      <c r="C57" s="143">
        <v>0</v>
      </c>
      <c r="D57" s="143">
        <v>0</v>
      </c>
      <c r="E57" s="143">
        <v>0</v>
      </c>
      <c r="F57" s="143">
        <f t="shared" si="0"/>
        <v>0</v>
      </c>
    </row>
    <row r="58" spans="1:6" ht="15" customHeight="1">
      <c r="A58" s="13" t="s">
        <v>462</v>
      </c>
      <c r="B58" s="6" t="s">
        <v>287</v>
      </c>
      <c r="C58" s="143">
        <v>0</v>
      </c>
      <c r="D58" s="143">
        <v>0</v>
      </c>
      <c r="E58" s="143">
        <v>0</v>
      </c>
      <c r="F58" s="143">
        <f t="shared" si="0"/>
        <v>0</v>
      </c>
    </row>
    <row r="59" spans="1:6" ht="15" customHeight="1">
      <c r="A59" s="13" t="s">
        <v>288</v>
      </c>
      <c r="B59" s="6" t="s">
        <v>289</v>
      </c>
      <c r="C59" s="143">
        <v>0</v>
      </c>
      <c r="D59" s="143">
        <v>0</v>
      </c>
      <c r="E59" s="143">
        <v>0</v>
      </c>
      <c r="F59" s="143">
        <f t="shared" si="0"/>
        <v>0</v>
      </c>
    </row>
    <row r="60" spans="1:6" ht="15" customHeight="1">
      <c r="A60" s="13" t="s">
        <v>463</v>
      </c>
      <c r="B60" s="6" t="s">
        <v>290</v>
      </c>
      <c r="C60" s="143">
        <v>0</v>
      </c>
      <c r="D60" s="143">
        <v>0</v>
      </c>
      <c r="E60" s="143">
        <v>0</v>
      </c>
      <c r="F60" s="143">
        <f t="shared" si="0"/>
        <v>0</v>
      </c>
    </row>
    <row r="61" spans="1:6" ht="15" customHeight="1">
      <c r="A61" s="13" t="s">
        <v>291</v>
      </c>
      <c r="B61" s="6" t="s">
        <v>292</v>
      </c>
      <c r="C61" s="143">
        <v>0</v>
      </c>
      <c r="D61" s="143">
        <v>0</v>
      </c>
      <c r="E61" s="143">
        <v>0</v>
      </c>
      <c r="F61" s="143">
        <f t="shared" si="0"/>
        <v>0</v>
      </c>
    </row>
    <row r="62" spans="1:6" ht="15" customHeight="1">
      <c r="A62" s="40" t="s">
        <v>485</v>
      </c>
      <c r="B62" s="53" t="s">
        <v>293</v>
      </c>
      <c r="C62" s="145">
        <f>SUM(C57:C61)</f>
        <v>0</v>
      </c>
      <c r="D62" s="145">
        <v>0</v>
      </c>
      <c r="E62" s="145">
        <v>0</v>
      </c>
      <c r="F62" s="145">
        <f t="shared" si="0"/>
        <v>0</v>
      </c>
    </row>
    <row r="63" spans="1:6" ht="15" customHeight="1">
      <c r="A63" s="13" t="s">
        <v>299</v>
      </c>
      <c r="B63" s="6" t="s">
        <v>300</v>
      </c>
      <c r="C63" s="143">
        <v>0</v>
      </c>
      <c r="D63" s="143">
        <v>0</v>
      </c>
      <c r="E63" s="143">
        <v>0</v>
      </c>
      <c r="F63" s="143">
        <f t="shared" si="0"/>
        <v>0</v>
      </c>
    </row>
    <row r="64" spans="1:6" ht="15" customHeight="1">
      <c r="A64" s="5" t="s">
        <v>466</v>
      </c>
      <c r="B64" s="6" t="s">
        <v>301</v>
      </c>
      <c r="C64" s="143">
        <v>0</v>
      </c>
      <c r="D64" s="143">
        <v>0</v>
      </c>
      <c r="E64" s="143">
        <v>0</v>
      </c>
      <c r="F64" s="143">
        <f t="shared" si="0"/>
        <v>0</v>
      </c>
    </row>
    <row r="65" spans="1:6" ht="15" customHeight="1">
      <c r="A65" s="13" t="s">
        <v>467</v>
      </c>
      <c r="B65" s="6" t="s">
        <v>302</v>
      </c>
      <c r="C65" s="143">
        <v>0</v>
      </c>
      <c r="D65" s="143">
        <v>0</v>
      </c>
      <c r="E65" s="143">
        <v>0</v>
      </c>
      <c r="F65" s="143">
        <f t="shared" si="0"/>
        <v>0</v>
      </c>
    </row>
    <row r="66" spans="1:6" ht="15" customHeight="1">
      <c r="A66" s="40" t="s">
        <v>488</v>
      </c>
      <c r="B66" s="53" t="s">
        <v>303</v>
      </c>
      <c r="C66" s="145">
        <f>SUM(C63:C65)</f>
        <v>0</v>
      </c>
      <c r="D66" s="143">
        <v>0</v>
      </c>
      <c r="E66" s="143">
        <v>0</v>
      </c>
      <c r="F66" s="145">
        <f t="shared" si="0"/>
        <v>0</v>
      </c>
    </row>
    <row r="67" spans="1:6" ht="15" customHeight="1">
      <c r="A67" s="62" t="s">
        <v>554</v>
      </c>
      <c r="B67" s="67"/>
      <c r="C67" s="143">
        <f>C56+C62+C66</f>
        <v>0</v>
      </c>
      <c r="D67" s="143">
        <v>0</v>
      </c>
      <c r="E67" s="143">
        <v>0</v>
      </c>
      <c r="F67" s="143">
        <f t="shared" si="0"/>
        <v>0</v>
      </c>
    </row>
    <row r="68" spans="1:6" ht="15.75">
      <c r="A68" s="50" t="s">
        <v>487</v>
      </c>
      <c r="B68" s="36" t="s">
        <v>304</v>
      </c>
      <c r="C68" s="144">
        <f>C50+C67</f>
        <v>275</v>
      </c>
      <c r="D68" s="145">
        <v>0</v>
      </c>
      <c r="E68" s="145">
        <v>0</v>
      </c>
      <c r="F68" s="145">
        <f t="shared" si="0"/>
        <v>275</v>
      </c>
    </row>
    <row r="69" spans="1:6" ht="15">
      <c r="A69" s="38" t="s">
        <v>469</v>
      </c>
      <c r="B69" s="5" t="s">
        <v>305</v>
      </c>
      <c r="C69" s="143">
        <v>0</v>
      </c>
      <c r="D69" s="143">
        <v>0</v>
      </c>
      <c r="E69" s="143">
        <v>0</v>
      </c>
      <c r="F69" s="143">
        <f t="shared" si="0"/>
        <v>0</v>
      </c>
    </row>
    <row r="70" spans="1:6" ht="15">
      <c r="A70" s="13" t="s">
        <v>306</v>
      </c>
      <c r="B70" s="5" t="s">
        <v>307</v>
      </c>
      <c r="C70" s="143">
        <v>0</v>
      </c>
      <c r="D70" s="143">
        <v>0</v>
      </c>
      <c r="E70" s="143">
        <v>0</v>
      </c>
      <c r="F70" s="143">
        <f t="shared" si="0"/>
        <v>0</v>
      </c>
    </row>
    <row r="71" spans="1:6" ht="15">
      <c r="A71" s="38" t="s">
        <v>470</v>
      </c>
      <c r="B71" s="5" t="s">
        <v>308</v>
      </c>
      <c r="C71" s="143">
        <v>0</v>
      </c>
      <c r="D71" s="143">
        <v>0</v>
      </c>
      <c r="E71" s="143">
        <v>0</v>
      </c>
      <c r="F71" s="143">
        <f t="shared" si="0"/>
        <v>0</v>
      </c>
    </row>
    <row r="72" spans="1:6" ht="15">
      <c r="A72" s="15" t="s">
        <v>489</v>
      </c>
      <c r="B72" s="7" t="s">
        <v>309</v>
      </c>
      <c r="C72" s="145">
        <f>SUM(C69:C71)</f>
        <v>0</v>
      </c>
      <c r="D72" s="143">
        <v>0</v>
      </c>
      <c r="E72" s="143">
        <v>0</v>
      </c>
      <c r="F72" s="145">
        <f t="shared" si="0"/>
        <v>0</v>
      </c>
    </row>
    <row r="73" spans="1:6" ht="15">
      <c r="A73" s="13" t="s">
        <v>471</v>
      </c>
      <c r="B73" s="5" t="s">
        <v>310</v>
      </c>
      <c r="C73" s="143">
        <v>0</v>
      </c>
      <c r="D73" s="143">
        <v>0</v>
      </c>
      <c r="E73" s="143">
        <v>0</v>
      </c>
      <c r="F73" s="143">
        <f aca="true" t="shared" si="1" ref="F73:F96">SUM(C73:E73)</f>
        <v>0</v>
      </c>
    </row>
    <row r="74" spans="1:6" ht="15">
      <c r="A74" s="38" t="s">
        <v>311</v>
      </c>
      <c r="B74" s="5" t="s">
        <v>312</v>
      </c>
      <c r="C74" s="143">
        <v>0</v>
      </c>
      <c r="D74" s="143">
        <v>0</v>
      </c>
      <c r="E74" s="143">
        <v>0</v>
      </c>
      <c r="F74" s="143">
        <f t="shared" si="1"/>
        <v>0</v>
      </c>
    </row>
    <row r="75" spans="1:6" ht="15">
      <c r="A75" s="13" t="s">
        <v>472</v>
      </c>
      <c r="B75" s="5" t="s">
        <v>313</v>
      </c>
      <c r="C75" s="143">
        <v>0</v>
      </c>
      <c r="D75" s="143">
        <v>0</v>
      </c>
      <c r="E75" s="143">
        <v>0</v>
      </c>
      <c r="F75" s="143">
        <f t="shared" si="1"/>
        <v>0</v>
      </c>
    </row>
    <row r="76" spans="1:6" ht="15">
      <c r="A76" s="38" t="s">
        <v>314</v>
      </c>
      <c r="B76" s="5" t="s">
        <v>315</v>
      </c>
      <c r="C76" s="143">
        <v>0</v>
      </c>
      <c r="D76" s="143">
        <v>0</v>
      </c>
      <c r="E76" s="143">
        <v>0</v>
      </c>
      <c r="F76" s="143">
        <f t="shared" si="1"/>
        <v>0</v>
      </c>
    </row>
    <row r="77" spans="1:6" ht="15">
      <c r="A77" s="14" t="s">
        <v>490</v>
      </c>
      <c r="B77" s="7" t="s">
        <v>316</v>
      </c>
      <c r="C77" s="145">
        <f>SUM(C74:C76)</f>
        <v>0</v>
      </c>
      <c r="D77" s="145">
        <v>0</v>
      </c>
      <c r="E77" s="145">
        <v>0</v>
      </c>
      <c r="F77" s="145">
        <f t="shared" si="1"/>
        <v>0</v>
      </c>
    </row>
    <row r="78" spans="1:6" ht="15">
      <c r="A78" s="5" t="s">
        <v>605</v>
      </c>
      <c r="B78" s="5" t="s">
        <v>317</v>
      </c>
      <c r="C78" s="143">
        <v>2327</v>
      </c>
      <c r="D78" s="143">
        <v>0</v>
      </c>
      <c r="E78" s="143">
        <v>0</v>
      </c>
      <c r="F78" s="143">
        <f t="shared" si="1"/>
        <v>2327</v>
      </c>
    </row>
    <row r="79" spans="1:6" ht="15">
      <c r="A79" s="5" t="s">
        <v>606</v>
      </c>
      <c r="B79" s="5" t="s">
        <v>317</v>
      </c>
      <c r="C79" s="143">
        <v>1000</v>
      </c>
      <c r="D79" s="143">
        <v>0</v>
      </c>
      <c r="E79" s="143">
        <v>0</v>
      </c>
      <c r="F79" s="143">
        <f t="shared" si="1"/>
        <v>1000</v>
      </c>
    </row>
    <row r="80" spans="1:6" ht="15">
      <c r="A80" s="5" t="s">
        <v>603</v>
      </c>
      <c r="B80" s="5" t="s">
        <v>318</v>
      </c>
      <c r="C80" s="143">
        <v>0</v>
      </c>
      <c r="D80" s="143">
        <v>0</v>
      </c>
      <c r="E80" s="143">
        <v>0</v>
      </c>
      <c r="F80" s="143">
        <f t="shared" si="1"/>
        <v>0</v>
      </c>
    </row>
    <row r="81" spans="1:6" ht="15">
      <c r="A81" s="5" t="s">
        <v>604</v>
      </c>
      <c r="B81" s="5" t="s">
        <v>318</v>
      </c>
      <c r="C81" s="143">
        <v>0</v>
      </c>
      <c r="D81" s="143">
        <v>0</v>
      </c>
      <c r="E81" s="143">
        <v>0</v>
      </c>
      <c r="F81" s="143">
        <f t="shared" si="1"/>
        <v>0</v>
      </c>
    </row>
    <row r="82" spans="1:6" ht="15">
      <c r="A82" s="7" t="s">
        <v>491</v>
      </c>
      <c r="B82" s="7" t="s">
        <v>319</v>
      </c>
      <c r="C82" s="144">
        <f>SUM(C78:C81)</f>
        <v>3327</v>
      </c>
      <c r="D82" s="145">
        <v>0</v>
      </c>
      <c r="E82" s="145">
        <v>0</v>
      </c>
      <c r="F82" s="145">
        <f t="shared" si="1"/>
        <v>3327</v>
      </c>
    </row>
    <row r="83" spans="1:6" ht="15">
      <c r="A83" s="38" t="s">
        <v>320</v>
      </c>
      <c r="B83" s="5" t="s">
        <v>321</v>
      </c>
      <c r="C83" s="143">
        <v>0</v>
      </c>
      <c r="D83" s="143">
        <v>0</v>
      </c>
      <c r="E83" s="143">
        <v>0</v>
      </c>
      <c r="F83" s="143">
        <f t="shared" si="1"/>
        <v>0</v>
      </c>
    </row>
    <row r="84" spans="1:6" ht="15">
      <c r="A84" s="38" t="s">
        <v>322</v>
      </c>
      <c r="B84" s="5" t="s">
        <v>323</v>
      </c>
      <c r="C84" s="143">
        <v>0</v>
      </c>
      <c r="D84" s="143">
        <v>0</v>
      </c>
      <c r="E84" s="143">
        <v>0</v>
      </c>
      <c r="F84" s="143">
        <f t="shared" si="1"/>
        <v>0</v>
      </c>
    </row>
    <row r="85" spans="1:6" ht="15">
      <c r="A85" s="38" t="s">
        <v>324</v>
      </c>
      <c r="B85" s="5" t="s">
        <v>325</v>
      </c>
      <c r="C85" s="143">
        <v>44243</v>
      </c>
      <c r="D85" s="143">
        <v>0</v>
      </c>
      <c r="E85" s="143">
        <v>0</v>
      </c>
      <c r="F85" s="143">
        <f t="shared" si="1"/>
        <v>44243</v>
      </c>
    </row>
    <row r="86" spans="1:6" ht="15">
      <c r="A86" s="38" t="s">
        <v>326</v>
      </c>
      <c r="B86" s="5" t="s">
        <v>327</v>
      </c>
      <c r="C86" s="143">
        <v>0</v>
      </c>
      <c r="D86" s="143">
        <v>0</v>
      </c>
      <c r="E86" s="143">
        <v>0</v>
      </c>
      <c r="F86" s="143">
        <f t="shared" si="1"/>
        <v>0</v>
      </c>
    </row>
    <row r="87" spans="1:6" ht="15">
      <c r="A87" s="13" t="s">
        <v>473</v>
      </c>
      <c r="B87" s="5" t="s">
        <v>328</v>
      </c>
      <c r="C87" s="143">
        <v>0</v>
      </c>
      <c r="D87" s="143">
        <v>0</v>
      </c>
      <c r="E87" s="143">
        <v>0</v>
      </c>
      <c r="F87" s="143">
        <f t="shared" si="1"/>
        <v>0</v>
      </c>
    </row>
    <row r="88" spans="1:6" ht="15">
      <c r="A88" s="15" t="s">
        <v>492</v>
      </c>
      <c r="B88" s="7" t="s">
        <v>330</v>
      </c>
      <c r="C88" s="144">
        <f>SUM(C83:C87)</f>
        <v>44243</v>
      </c>
      <c r="D88" s="145">
        <v>0</v>
      </c>
      <c r="E88" s="145">
        <v>0</v>
      </c>
      <c r="F88" s="145">
        <f t="shared" si="1"/>
        <v>44243</v>
      </c>
    </row>
    <row r="89" spans="1:6" ht="15">
      <c r="A89" s="13" t="s">
        <v>331</v>
      </c>
      <c r="B89" s="5" t="s">
        <v>332</v>
      </c>
      <c r="C89" s="143">
        <v>0</v>
      </c>
      <c r="D89" s="143">
        <v>0</v>
      </c>
      <c r="E89" s="143">
        <v>0</v>
      </c>
      <c r="F89" s="143">
        <f t="shared" si="1"/>
        <v>0</v>
      </c>
    </row>
    <row r="90" spans="1:6" ht="15">
      <c r="A90" s="13" t="s">
        <v>333</v>
      </c>
      <c r="B90" s="5" t="s">
        <v>334</v>
      </c>
      <c r="C90" s="143">
        <v>0</v>
      </c>
      <c r="D90" s="143">
        <v>0</v>
      </c>
      <c r="E90" s="143">
        <v>0</v>
      </c>
      <c r="F90" s="143">
        <f t="shared" si="1"/>
        <v>0</v>
      </c>
    </row>
    <row r="91" spans="1:6" ht="15">
      <c r="A91" s="38" t="s">
        <v>335</v>
      </c>
      <c r="B91" s="5" t="s">
        <v>336</v>
      </c>
      <c r="C91" s="143">
        <v>0</v>
      </c>
      <c r="D91" s="143">
        <v>0</v>
      </c>
      <c r="E91" s="143">
        <v>0</v>
      </c>
      <c r="F91" s="143">
        <f t="shared" si="1"/>
        <v>0</v>
      </c>
    </row>
    <row r="92" spans="1:6" ht="15">
      <c r="A92" s="38" t="s">
        <v>474</v>
      </c>
      <c r="B92" s="5" t="s">
        <v>337</v>
      </c>
      <c r="C92" s="143">
        <v>0</v>
      </c>
      <c r="D92" s="143">
        <v>0</v>
      </c>
      <c r="E92" s="143">
        <v>0</v>
      </c>
      <c r="F92" s="143">
        <f t="shared" si="1"/>
        <v>0</v>
      </c>
    </row>
    <row r="93" spans="1:6" ht="15">
      <c r="A93" s="14" t="s">
        <v>493</v>
      </c>
      <c r="B93" s="7" t="s">
        <v>338</v>
      </c>
      <c r="C93" s="145">
        <f>SUM(C89:C92)</f>
        <v>0</v>
      </c>
      <c r="D93" s="145">
        <v>0</v>
      </c>
      <c r="E93" s="145">
        <v>0</v>
      </c>
      <c r="F93" s="145">
        <f t="shared" si="1"/>
        <v>0</v>
      </c>
    </row>
    <row r="94" spans="1:6" ht="15">
      <c r="A94" s="15" t="s">
        <v>339</v>
      </c>
      <c r="B94" s="7" t="s">
        <v>340</v>
      </c>
      <c r="C94" s="145">
        <v>0</v>
      </c>
      <c r="D94" s="145">
        <v>0</v>
      </c>
      <c r="E94" s="145">
        <v>0</v>
      </c>
      <c r="F94" s="145">
        <f t="shared" si="1"/>
        <v>0</v>
      </c>
    </row>
    <row r="95" spans="1:6" ht="15.75">
      <c r="A95" s="41" t="s">
        <v>494</v>
      </c>
      <c r="B95" s="42" t="s">
        <v>341</v>
      </c>
      <c r="C95" s="145">
        <f>C72+C77+C82+C88+C93+C94</f>
        <v>47570</v>
      </c>
      <c r="D95" s="145">
        <v>0</v>
      </c>
      <c r="E95" s="145">
        <v>0</v>
      </c>
      <c r="F95" s="145">
        <f t="shared" si="1"/>
        <v>47570</v>
      </c>
    </row>
    <row r="96" spans="1:6" ht="15.75">
      <c r="A96" s="46" t="s">
        <v>476</v>
      </c>
      <c r="B96" s="47"/>
      <c r="C96" s="145">
        <f>C68+C95</f>
        <v>47845</v>
      </c>
      <c r="D96" s="145">
        <v>0</v>
      </c>
      <c r="E96" s="145">
        <v>0</v>
      </c>
      <c r="F96" s="145">
        <f t="shared" si="1"/>
        <v>47845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96"/>
  <sheetViews>
    <sheetView zoomScale="75" zoomScaleNormal="75" zoomScalePageLayoutView="0" workbookViewId="0" topLeftCell="A1">
      <selection activeCell="A4" sqref="A4:E4"/>
    </sheetView>
  </sheetViews>
  <sheetFormatPr defaultColWidth="9.140625" defaultRowHeight="15"/>
  <cols>
    <col min="1" max="1" width="92.57421875" style="0" customWidth="1"/>
    <col min="3" max="3" width="17.00390625" style="0" customWidth="1"/>
    <col min="4" max="4" width="19.140625" style="0" customWidth="1"/>
    <col min="5" max="5" width="13.28125" style="0" customWidth="1"/>
  </cols>
  <sheetData>
    <row r="1" spans="1:10" ht="31.5" customHeight="1">
      <c r="A1" s="196" t="s">
        <v>746</v>
      </c>
      <c r="B1" s="196"/>
      <c r="C1" s="196"/>
      <c r="D1" s="196"/>
      <c r="E1" s="196"/>
      <c r="F1" s="171"/>
      <c r="G1" s="171"/>
      <c r="H1" s="171"/>
      <c r="I1" s="171"/>
      <c r="J1" s="171"/>
    </row>
    <row r="3" spans="1:5" ht="24" customHeight="1">
      <c r="A3" s="192" t="s">
        <v>522</v>
      </c>
      <c r="B3" s="197"/>
      <c r="C3" s="197"/>
      <c r="D3" s="197"/>
      <c r="E3" s="194"/>
    </row>
    <row r="4" spans="1:7" ht="24" customHeight="1">
      <c r="A4" s="195" t="s">
        <v>523</v>
      </c>
      <c r="B4" s="193"/>
      <c r="C4" s="193"/>
      <c r="D4" s="193"/>
      <c r="E4" s="194"/>
      <c r="G4" s="96"/>
    </row>
    <row r="5" ht="18">
      <c r="A5" s="51"/>
    </row>
    <row r="6" ht="15">
      <c r="A6" s="4" t="s">
        <v>645</v>
      </c>
    </row>
    <row r="7" spans="1:5" ht="73.5" customHeight="1">
      <c r="A7" s="2" t="s">
        <v>34</v>
      </c>
      <c r="B7" s="3" t="s">
        <v>709</v>
      </c>
      <c r="C7" s="64" t="s">
        <v>190</v>
      </c>
      <c r="D7" s="64" t="s">
        <v>192</v>
      </c>
      <c r="E7" s="116" t="s">
        <v>692</v>
      </c>
    </row>
    <row r="8" spans="1:5" ht="15" customHeight="1">
      <c r="A8" s="32" t="s">
        <v>219</v>
      </c>
      <c r="B8" s="6" t="s">
        <v>220</v>
      </c>
      <c r="C8" s="143">
        <v>59004</v>
      </c>
      <c r="D8" s="143">
        <v>0</v>
      </c>
      <c r="E8" s="143">
        <f>C8+D8</f>
        <v>59004</v>
      </c>
    </row>
    <row r="9" spans="1:5" ht="15" customHeight="1">
      <c r="A9" s="5" t="s">
        <v>221</v>
      </c>
      <c r="B9" s="6" t="s">
        <v>222</v>
      </c>
      <c r="C9" s="143">
        <v>51315</v>
      </c>
      <c r="D9" s="143">
        <v>0</v>
      </c>
      <c r="E9" s="143">
        <f aca="true" t="shared" si="0" ref="E9:E72">C9+D9</f>
        <v>51315</v>
      </c>
    </row>
    <row r="10" spans="1:5" ht="15" customHeight="1">
      <c r="A10" s="5" t="s">
        <v>223</v>
      </c>
      <c r="B10" s="6" t="s">
        <v>224</v>
      </c>
      <c r="C10" s="143">
        <v>6272</v>
      </c>
      <c r="D10" s="143">
        <v>0</v>
      </c>
      <c r="E10" s="143">
        <f t="shared" si="0"/>
        <v>6272</v>
      </c>
    </row>
    <row r="11" spans="1:5" ht="15" customHeight="1">
      <c r="A11" s="5" t="s">
        <v>225</v>
      </c>
      <c r="B11" s="6" t="s">
        <v>226</v>
      </c>
      <c r="C11" s="143">
        <v>1541</v>
      </c>
      <c r="D11" s="143">
        <v>0</v>
      </c>
      <c r="E11" s="143">
        <f t="shared" si="0"/>
        <v>1541</v>
      </c>
    </row>
    <row r="12" spans="1:5" ht="15" customHeight="1">
      <c r="A12" s="5" t="s">
        <v>227</v>
      </c>
      <c r="B12" s="6" t="s">
        <v>228</v>
      </c>
      <c r="C12" s="143">
        <v>0</v>
      </c>
      <c r="D12" s="143">
        <v>0</v>
      </c>
      <c r="E12" s="143">
        <f t="shared" si="0"/>
        <v>0</v>
      </c>
    </row>
    <row r="13" spans="1:5" ht="15" customHeight="1">
      <c r="A13" s="5" t="s">
        <v>229</v>
      </c>
      <c r="B13" s="6" t="s">
        <v>230</v>
      </c>
      <c r="C13" s="143">
        <v>0</v>
      </c>
      <c r="D13" s="143">
        <v>0</v>
      </c>
      <c r="E13" s="143">
        <f t="shared" si="0"/>
        <v>0</v>
      </c>
    </row>
    <row r="14" spans="1:5" ht="15" customHeight="1">
      <c r="A14" s="7" t="s">
        <v>478</v>
      </c>
      <c r="B14" s="8" t="s">
        <v>231</v>
      </c>
      <c r="C14" s="145">
        <v>118132</v>
      </c>
      <c r="D14" s="145">
        <f>SUM(D8:D13)</f>
        <v>0</v>
      </c>
      <c r="E14" s="145">
        <f t="shared" si="0"/>
        <v>118132</v>
      </c>
    </row>
    <row r="15" spans="1:5" ht="15" customHeight="1">
      <c r="A15" s="5" t="s">
        <v>232</v>
      </c>
      <c r="B15" s="6" t="s">
        <v>233</v>
      </c>
      <c r="C15" s="143">
        <v>0</v>
      </c>
      <c r="D15" s="143">
        <v>0</v>
      </c>
      <c r="E15" s="143">
        <f t="shared" si="0"/>
        <v>0</v>
      </c>
    </row>
    <row r="16" spans="1:5" ht="15" customHeight="1">
      <c r="A16" s="5" t="s">
        <v>234</v>
      </c>
      <c r="B16" s="6" t="s">
        <v>235</v>
      </c>
      <c r="C16" s="143">
        <v>0</v>
      </c>
      <c r="D16" s="143">
        <v>0</v>
      </c>
      <c r="E16" s="143">
        <f t="shared" si="0"/>
        <v>0</v>
      </c>
    </row>
    <row r="17" spans="1:5" ht="15" customHeight="1">
      <c r="A17" s="5" t="s">
        <v>439</v>
      </c>
      <c r="B17" s="6" t="s">
        <v>236</v>
      </c>
      <c r="C17" s="143">
        <v>0</v>
      </c>
      <c r="D17" s="143">
        <v>0</v>
      </c>
      <c r="E17" s="143">
        <f t="shared" si="0"/>
        <v>0</v>
      </c>
    </row>
    <row r="18" spans="1:5" ht="15" customHeight="1">
      <c r="A18" s="5" t="s">
        <v>440</v>
      </c>
      <c r="B18" s="6" t="s">
        <v>237</v>
      </c>
      <c r="C18" s="143">
        <v>0</v>
      </c>
      <c r="D18" s="143">
        <v>0</v>
      </c>
      <c r="E18" s="143">
        <f t="shared" si="0"/>
        <v>0</v>
      </c>
    </row>
    <row r="19" spans="1:5" ht="15" customHeight="1">
      <c r="A19" s="5" t="s">
        <v>441</v>
      </c>
      <c r="B19" s="6" t="s">
        <v>238</v>
      </c>
      <c r="C19" s="143">
        <v>30120</v>
      </c>
      <c r="D19" s="143">
        <v>0</v>
      </c>
      <c r="E19" s="143">
        <f t="shared" si="0"/>
        <v>30120</v>
      </c>
    </row>
    <row r="20" spans="1:5" ht="15" customHeight="1">
      <c r="A20" s="40" t="s">
        <v>479</v>
      </c>
      <c r="B20" s="53" t="s">
        <v>239</v>
      </c>
      <c r="C20" s="145">
        <v>30120</v>
      </c>
      <c r="D20" s="145">
        <f>SUM(D15:D19)</f>
        <v>0</v>
      </c>
      <c r="E20" s="145">
        <f t="shared" si="0"/>
        <v>30120</v>
      </c>
    </row>
    <row r="21" spans="1:5" ht="15" customHeight="1">
      <c r="A21" s="5" t="s">
        <v>445</v>
      </c>
      <c r="B21" s="6" t="s">
        <v>248</v>
      </c>
      <c r="C21" s="143">
        <v>0</v>
      </c>
      <c r="D21" s="143">
        <v>0</v>
      </c>
      <c r="E21" s="143">
        <f t="shared" si="0"/>
        <v>0</v>
      </c>
    </row>
    <row r="22" spans="1:5" ht="15" customHeight="1">
      <c r="A22" s="5" t="s">
        <v>446</v>
      </c>
      <c r="B22" s="6" t="s">
        <v>249</v>
      </c>
      <c r="C22" s="143">
        <v>0</v>
      </c>
      <c r="D22" s="143">
        <v>0</v>
      </c>
      <c r="E22" s="143">
        <f t="shared" si="0"/>
        <v>0</v>
      </c>
    </row>
    <row r="23" spans="1:5" ht="15" customHeight="1">
      <c r="A23" s="7" t="s">
        <v>481</v>
      </c>
      <c r="B23" s="8" t="s">
        <v>250</v>
      </c>
      <c r="C23" s="145">
        <v>0</v>
      </c>
      <c r="D23" s="145">
        <f>SUM(D21:D22)</f>
        <v>0</v>
      </c>
      <c r="E23" s="145">
        <f t="shared" si="0"/>
        <v>0</v>
      </c>
    </row>
    <row r="24" spans="1:5" ht="15" customHeight="1">
      <c r="A24" s="5" t="s">
        <v>447</v>
      </c>
      <c r="B24" s="6" t="s">
        <v>251</v>
      </c>
      <c r="C24" s="143">
        <v>0</v>
      </c>
      <c r="D24" s="143">
        <v>0</v>
      </c>
      <c r="E24" s="143">
        <f t="shared" si="0"/>
        <v>0</v>
      </c>
    </row>
    <row r="25" spans="1:5" ht="15" customHeight="1">
      <c r="A25" s="5" t="s">
        <v>448</v>
      </c>
      <c r="B25" s="6" t="s">
        <v>252</v>
      </c>
      <c r="C25" s="143">
        <v>0</v>
      </c>
      <c r="D25" s="143">
        <v>0</v>
      </c>
      <c r="E25" s="143">
        <f t="shared" si="0"/>
        <v>0</v>
      </c>
    </row>
    <row r="26" spans="1:5" ht="15" customHeight="1">
      <c r="A26" s="5" t="s">
        <v>449</v>
      </c>
      <c r="B26" s="6" t="s">
        <v>253</v>
      </c>
      <c r="C26" s="143">
        <v>3475</v>
      </c>
      <c r="D26" s="143">
        <v>0</v>
      </c>
      <c r="E26" s="143">
        <f t="shared" si="0"/>
        <v>3475</v>
      </c>
    </row>
    <row r="27" spans="1:5" ht="15" customHeight="1">
      <c r="A27" s="5" t="s">
        <v>450</v>
      </c>
      <c r="B27" s="6" t="s">
        <v>254</v>
      </c>
      <c r="C27" s="143">
        <v>12000</v>
      </c>
      <c r="D27" s="143">
        <v>0</v>
      </c>
      <c r="E27" s="143">
        <f t="shared" si="0"/>
        <v>12000</v>
      </c>
    </row>
    <row r="28" spans="1:5" ht="15" customHeight="1">
      <c r="A28" s="5" t="s">
        <v>451</v>
      </c>
      <c r="B28" s="6" t="s">
        <v>257</v>
      </c>
      <c r="C28" s="143">
        <v>0</v>
      </c>
      <c r="D28" s="143">
        <v>0</v>
      </c>
      <c r="E28" s="143">
        <f t="shared" si="0"/>
        <v>0</v>
      </c>
    </row>
    <row r="29" spans="1:5" ht="15" customHeight="1">
      <c r="A29" s="5" t="s">
        <v>258</v>
      </c>
      <c r="B29" s="6" t="s">
        <v>259</v>
      </c>
      <c r="C29" s="143">
        <v>0</v>
      </c>
      <c r="D29" s="143">
        <v>0</v>
      </c>
      <c r="E29" s="143">
        <f t="shared" si="0"/>
        <v>0</v>
      </c>
    </row>
    <row r="30" spans="1:5" ht="15" customHeight="1">
      <c r="A30" s="5" t="s">
        <v>452</v>
      </c>
      <c r="B30" s="6" t="s">
        <v>260</v>
      </c>
      <c r="C30" s="143">
        <v>3000</v>
      </c>
      <c r="D30" s="143">
        <v>0</v>
      </c>
      <c r="E30" s="143">
        <f t="shared" si="0"/>
        <v>3000</v>
      </c>
    </row>
    <row r="31" spans="1:5" ht="15" customHeight="1">
      <c r="A31" s="5" t="s">
        <v>453</v>
      </c>
      <c r="B31" s="6" t="s">
        <v>265</v>
      </c>
      <c r="C31" s="143">
        <v>60</v>
      </c>
      <c r="D31" s="143">
        <v>0</v>
      </c>
      <c r="E31" s="143">
        <f t="shared" si="0"/>
        <v>60</v>
      </c>
    </row>
    <row r="32" spans="1:5" ht="15" customHeight="1">
      <c r="A32" s="7" t="s">
        <v>482</v>
      </c>
      <c r="B32" s="8" t="s">
        <v>268</v>
      </c>
      <c r="C32" s="145">
        <v>18535</v>
      </c>
      <c r="D32" s="145">
        <f>SUM(D24:D31)</f>
        <v>0</v>
      </c>
      <c r="E32" s="145">
        <f t="shared" si="0"/>
        <v>18535</v>
      </c>
    </row>
    <row r="33" spans="1:5" ht="15" customHeight="1">
      <c r="A33" s="5" t="s">
        <v>454</v>
      </c>
      <c r="B33" s="6" t="s">
        <v>269</v>
      </c>
      <c r="C33" s="143">
        <v>200</v>
      </c>
      <c r="D33" s="143">
        <v>270</v>
      </c>
      <c r="E33" s="143">
        <f t="shared" si="0"/>
        <v>470</v>
      </c>
    </row>
    <row r="34" spans="1:5" ht="15" customHeight="1">
      <c r="A34" s="40" t="s">
        <v>483</v>
      </c>
      <c r="B34" s="53" t="s">
        <v>270</v>
      </c>
      <c r="C34" s="145">
        <v>18735</v>
      </c>
      <c r="D34" s="145">
        <f>SUM(D33)</f>
        <v>270</v>
      </c>
      <c r="E34" s="145">
        <f t="shared" si="0"/>
        <v>19005</v>
      </c>
    </row>
    <row r="35" spans="1:5" ht="15" customHeight="1">
      <c r="A35" s="13" t="s">
        <v>271</v>
      </c>
      <c r="B35" s="6" t="s">
        <v>272</v>
      </c>
      <c r="C35" s="143">
        <v>0</v>
      </c>
      <c r="D35" s="143">
        <v>0</v>
      </c>
      <c r="E35" s="143">
        <f t="shared" si="0"/>
        <v>0</v>
      </c>
    </row>
    <row r="36" spans="1:5" ht="15" customHeight="1">
      <c r="A36" s="13" t="s">
        <v>455</v>
      </c>
      <c r="B36" s="6" t="s">
        <v>273</v>
      </c>
      <c r="C36" s="143">
        <v>100</v>
      </c>
      <c r="D36" s="143">
        <v>0</v>
      </c>
      <c r="E36" s="143">
        <f t="shared" si="0"/>
        <v>100</v>
      </c>
    </row>
    <row r="37" spans="1:5" ht="15" customHeight="1">
      <c r="A37" s="13" t="s">
        <v>456</v>
      </c>
      <c r="B37" s="6" t="s">
        <v>274</v>
      </c>
      <c r="C37" s="143">
        <v>2020</v>
      </c>
      <c r="D37" s="143">
        <v>0</v>
      </c>
      <c r="E37" s="143">
        <f t="shared" si="0"/>
        <v>2020</v>
      </c>
    </row>
    <row r="38" spans="1:5" ht="15" customHeight="1">
      <c r="A38" s="13" t="s">
        <v>457</v>
      </c>
      <c r="B38" s="6" t="s">
        <v>275</v>
      </c>
      <c r="C38" s="143">
        <v>9255</v>
      </c>
      <c r="D38" s="143">
        <v>0</v>
      </c>
      <c r="E38" s="143">
        <f t="shared" si="0"/>
        <v>9255</v>
      </c>
    </row>
    <row r="39" spans="1:5" ht="15" customHeight="1">
      <c r="A39" s="13" t="s">
        <v>276</v>
      </c>
      <c r="B39" s="6" t="s">
        <v>277</v>
      </c>
      <c r="C39" s="143">
        <v>0</v>
      </c>
      <c r="D39" s="143">
        <v>0</v>
      </c>
      <c r="E39" s="143">
        <f t="shared" si="0"/>
        <v>0</v>
      </c>
    </row>
    <row r="40" spans="1:5" ht="15" customHeight="1">
      <c r="A40" s="13" t="s">
        <v>278</v>
      </c>
      <c r="B40" s="6" t="s">
        <v>279</v>
      </c>
      <c r="C40" s="143">
        <v>0</v>
      </c>
      <c r="D40" s="143">
        <v>0</v>
      </c>
      <c r="E40" s="143">
        <f t="shared" si="0"/>
        <v>0</v>
      </c>
    </row>
    <row r="41" spans="1:5" ht="15" customHeight="1">
      <c r="A41" s="13" t="s">
        <v>280</v>
      </c>
      <c r="B41" s="6" t="s">
        <v>281</v>
      </c>
      <c r="C41" s="143">
        <v>0</v>
      </c>
      <c r="D41" s="143">
        <v>0</v>
      </c>
      <c r="E41" s="143">
        <f t="shared" si="0"/>
        <v>0</v>
      </c>
    </row>
    <row r="42" spans="1:5" ht="15" customHeight="1">
      <c r="A42" s="13" t="s">
        <v>458</v>
      </c>
      <c r="B42" s="6" t="s">
        <v>282</v>
      </c>
      <c r="C42" s="143">
        <v>17</v>
      </c>
      <c r="D42" s="143">
        <v>5</v>
      </c>
      <c r="E42" s="143">
        <f t="shared" si="0"/>
        <v>22</v>
      </c>
    </row>
    <row r="43" spans="1:5" ht="15" customHeight="1">
      <c r="A43" s="13" t="s">
        <v>459</v>
      </c>
      <c r="B43" s="6" t="s">
        <v>283</v>
      </c>
      <c r="C43" s="143">
        <v>0</v>
      </c>
      <c r="D43" s="143">
        <v>0</v>
      </c>
      <c r="E43" s="143">
        <f t="shared" si="0"/>
        <v>0</v>
      </c>
    </row>
    <row r="44" spans="1:5" ht="15" customHeight="1">
      <c r="A44" s="13" t="s">
        <v>460</v>
      </c>
      <c r="B44" s="6" t="s">
        <v>284</v>
      </c>
      <c r="C44" s="143">
        <v>0</v>
      </c>
      <c r="D44" s="143">
        <v>0</v>
      </c>
      <c r="E44" s="143">
        <f t="shared" si="0"/>
        <v>0</v>
      </c>
    </row>
    <row r="45" spans="1:5" ht="15" customHeight="1">
      <c r="A45" s="52" t="s">
        <v>484</v>
      </c>
      <c r="B45" s="53" t="s">
        <v>285</v>
      </c>
      <c r="C45" s="145">
        <v>11392</v>
      </c>
      <c r="D45" s="145">
        <f>SUM(D35:D44)</f>
        <v>5</v>
      </c>
      <c r="E45" s="145">
        <f t="shared" si="0"/>
        <v>11397</v>
      </c>
    </row>
    <row r="46" spans="1:5" ht="15" customHeight="1">
      <c r="A46" s="13" t="s">
        <v>294</v>
      </c>
      <c r="B46" s="6" t="s">
        <v>295</v>
      </c>
      <c r="C46" s="143">
        <v>0</v>
      </c>
      <c r="D46" s="143">
        <v>0</v>
      </c>
      <c r="E46" s="143">
        <f t="shared" si="0"/>
        <v>0</v>
      </c>
    </row>
    <row r="47" spans="1:5" ht="15" customHeight="1">
      <c r="A47" s="5" t="s">
        <v>464</v>
      </c>
      <c r="B47" s="6" t="s">
        <v>296</v>
      </c>
      <c r="C47" s="143">
        <v>0</v>
      </c>
      <c r="D47" s="143">
        <v>0</v>
      </c>
      <c r="E47" s="143">
        <f t="shared" si="0"/>
        <v>0</v>
      </c>
    </row>
    <row r="48" spans="1:5" ht="15" customHeight="1">
      <c r="A48" s="13" t="s">
        <v>465</v>
      </c>
      <c r="B48" s="6" t="s">
        <v>297</v>
      </c>
      <c r="C48" s="143">
        <v>0</v>
      </c>
      <c r="D48" s="143">
        <v>0</v>
      </c>
      <c r="E48" s="143">
        <f t="shared" si="0"/>
        <v>0</v>
      </c>
    </row>
    <row r="49" spans="1:5" ht="15" customHeight="1">
      <c r="A49" s="40" t="s">
        <v>486</v>
      </c>
      <c r="B49" s="53" t="s">
        <v>298</v>
      </c>
      <c r="C49" s="145">
        <v>0</v>
      </c>
      <c r="D49" s="145">
        <f>SUM(D46:D48)</f>
        <v>0</v>
      </c>
      <c r="E49" s="145">
        <f t="shared" si="0"/>
        <v>0</v>
      </c>
    </row>
    <row r="50" spans="1:5" ht="15" customHeight="1">
      <c r="A50" s="62" t="s">
        <v>555</v>
      </c>
      <c r="B50" s="67"/>
      <c r="C50" s="145">
        <v>178379</v>
      </c>
      <c r="D50" s="145">
        <f>D20+D34+D45+D49</f>
        <v>275</v>
      </c>
      <c r="E50" s="145">
        <f t="shared" si="0"/>
        <v>178654</v>
      </c>
    </row>
    <row r="51" spans="1:5" ht="15" customHeight="1">
      <c r="A51" s="5" t="s">
        <v>240</v>
      </c>
      <c r="B51" s="6" t="s">
        <v>241</v>
      </c>
      <c r="C51" s="143">
        <v>0</v>
      </c>
      <c r="D51" s="143">
        <v>0</v>
      </c>
      <c r="E51" s="143">
        <f t="shared" si="0"/>
        <v>0</v>
      </c>
    </row>
    <row r="52" spans="1:5" ht="15" customHeight="1">
      <c r="A52" s="5" t="s">
        <v>242</v>
      </c>
      <c r="B52" s="6" t="s">
        <v>243</v>
      </c>
      <c r="C52" s="143">
        <v>0</v>
      </c>
      <c r="D52" s="143">
        <v>0</v>
      </c>
      <c r="E52" s="143">
        <f t="shared" si="0"/>
        <v>0</v>
      </c>
    </row>
    <row r="53" spans="1:5" ht="15" customHeight="1">
      <c r="A53" s="5" t="s">
        <v>442</v>
      </c>
      <c r="B53" s="6" t="s">
        <v>244</v>
      </c>
      <c r="C53" s="143">
        <v>0</v>
      </c>
      <c r="D53" s="143">
        <v>0</v>
      </c>
      <c r="E53" s="143">
        <f t="shared" si="0"/>
        <v>0</v>
      </c>
    </row>
    <row r="54" spans="1:5" ht="15" customHeight="1">
      <c r="A54" s="5" t="s">
        <v>443</v>
      </c>
      <c r="B54" s="6" t="s">
        <v>245</v>
      </c>
      <c r="C54" s="143">
        <v>0</v>
      </c>
      <c r="D54" s="143">
        <v>0</v>
      </c>
      <c r="E54" s="143">
        <f t="shared" si="0"/>
        <v>0</v>
      </c>
    </row>
    <row r="55" spans="1:5" ht="15" customHeight="1">
      <c r="A55" s="5" t="s">
        <v>444</v>
      </c>
      <c r="B55" s="6" t="s">
        <v>246</v>
      </c>
      <c r="C55" s="143">
        <v>0</v>
      </c>
      <c r="D55" s="143">
        <v>0</v>
      </c>
      <c r="E55" s="143">
        <f t="shared" si="0"/>
        <v>0</v>
      </c>
    </row>
    <row r="56" spans="1:5" ht="15" customHeight="1">
      <c r="A56" s="40" t="s">
        <v>480</v>
      </c>
      <c r="B56" s="53" t="s">
        <v>247</v>
      </c>
      <c r="C56" s="145">
        <v>0</v>
      </c>
      <c r="D56" s="145">
        <f>SUM(D51:D55)</f>
        <v>0</v>
      </c>
      <c r="E56" s="145">
        <f t="shared" si="0"/>
        <v>0</v>
      </c>
    </row>
    <row r="57" spans="1:5" ht="15" customHeight="1">
      <c r="A57" s="13" t="s">
        <v>461</v>
      </c>
      <c r="B57" s="6" t="s">
        <v>286</v>
      </c>
      <c r="C57" s="143">
        <v>0</v>
      </c>
      <c r="D57" s="143">
        <v>0</v>
      </c>
      <c r="E57" s="143">
        <f t="shared" si="0"/>
        <v>0</v>
      </c>
    </row>
    <row r="58" spans="1:5" ht="15" customHeight="1">
      <c r="A58" s="13" t="s">
        <v>462</v>
      </c>
      <c r="B58" s="6" t="s">
        <v>287</v>
      </c>
      <c r="C58" s="143">
        <v>0</v>
      </c>
      <c r="D58" s="143">
        <v>0</v>
      </c>
      <c r="E58" s="143">
        <f t="shared" si="0"/>
        <v>0</v>
      </c>
    </row>
    <row r="59" spans="1:5" ht="15" customHeight="1">
      <c r="A59" s="13" t="s">
        <v>288</v>
      </c>
      <c r="B59" s="6" t="s">
        <v>289</v>
      </c>
      <c r="C59" s="143">
        <v>0</v>
      </c>
      <c r="D59" s="143">
        <v>0</v>
      </c>
      <c r="E59" s="143">
        <f t="shared" si="0"/>
        <v>0</v>
      </c>
    </row>
    <row r="60" spans="1:5" ht="15" customHeight="1">
      <c r="A60" s="13" t="s">
        <v>463</v>
      </c>
      <c r="B60" s="6" t="s">
        <v>290</v>
      </c>
      <c r="C60" s="143">
        <v>0</v>
      </c>
      <c r="D60" s="143">
        <v>0</v>
      </c>
      <c r="E60" s="143">
        <f t="shared" si="0"/>
        <v>0</v>
      </c>
    </row>
    <row r="61" spans="1:5" ht="15" customHeight="1">
      <c r="A61" s="13" t="s">
        <v>291</v>
      </c>
      <c r="B61" s="6" t="s">
        <v>292</v>
      </c>
      <c r="C61" s="143">
        <v>0</v>
      </c>
      <c r="D61" s="143">
        <v>0</v>
      </c>
      <c r="E61" s="143">
        <f t="shared" si="0"/>
        <v>0</v>
      </c>
    </row>
    <row r="62" spans="1:5" ht="15" customHeight="1">
      <c r="A62" s="40" t="s">
        <v>485</v>
      </c>
      <c r="B62" s="53" t="s">
        <v>293</v>
      </c>
      <c r="C62" s="145">
        <v>0</v>
      </c>
      <c r="D62" s="145">
        <f>SUM(D57:D61)</f>
        <v>0</v>
      </c>
      <c r="E62" s="145">
        <f t="shared" si="0"/>
        <v>0</v>
      </c>
    </row>
    <row r="63" spans="1:5" ht="15" customHeight="1">
      <c r="A63" s="13" t="s">
        <v>299</v>
      </c>
      <c r="B63" s="6" t="s">
        <v>300</v>
      </c>
      <c r="C63" s="143">
        <v>0</v>
      </c>
      <c r="D63" s="143">
        <v>0</v>
      </c>
      <c r="E63" s="143">
        <f t="shared" si="0"/>
        <v>0</v>
      </c>
    </row>
    <row r="64" spans="1:5" ht="15" customHeight="1">
      <c r="A64" s="5" t="s">
        <v>466</v>
      </c>
      <c r="B64" s="6" t="s">
        <v>301</v>
      </c>
      <c r="C64" s="143">
        <v>300</v>
      </c>
      <c r="D64" s="143">
        <v>0</v>
      </c>
      <c r="E64" s="143">
        <f t="shared" si="0"/>
        <v>300</v>
      </c>
    </row>
    <row r="65" spans="1:5" ht="15" customHeight="1">
      <c r="A65" s="13" t="s">
        <v>467</v>
      </c>
      <c r="B65" s="6" t="s">
        <v>302</v>
      </c>
      <c r="C65" s="143">
        <v>0</v>
      </c>
      <c r="D65" s="143">
        <v>0</v>
      </c>
      <c r="E65" s="143">
        <f t="shared" si="0"/>
        <v>0</v>
      </c>
    </row>
    <row r="66" spans="1:5" ht="15" customHeight="1">
      <c r="A66" s="40" t="s">
        <v>488</v>
      </c>
      <c r="B66" s="53" t="s">
        <v>303</v>
      </c>
      <c r="C66" s="145">
        <v>300</v>
      </c>
      <c r="D66" s="145">
        <f>SUM(D63:D65)</f>
        <v>0</v>
      </c>
      <c r="E66" s="145">
        <f t="shared" si="0"/>
        <v>300</v>
      </c>
    </row>
    <row r="67" spans="1:5" ht="15" customHeight="1">
      <c r="A67" s="62" t="s">
        <v>554</v>
      </c>
      <c r="B67" s="67"/>
      <c r="C67" s="145">
        <v>300</v>
      </c>
      <c r="D67" s="145">
        <f>D56+D62+D66</f>
        <v>0</v>
      </c>
      <c r="E67" s="145">
        <f t="shared" si="0"/>
        <v>300</v>
      </c>
    </row>
    <row r="68" spans="1:5" ht="15.75">
      <c r="A68" s="50" t="s">
        <v>487</v>
      </c>
      <c r="B68" s="36" t="s">
        <v>304</v>
      </c>
      <c r="C68" s="145">
        <v>178679</v>
      </c>
      <c r="D68" s="145">
        <f>D50+D67</f>
        <v>275</v>
      </c>
      <c r="E68" s="145">
        <f t="shared" si="0"/>
        <v>178954</v>
      </c>
    </row>
    <row r="69" spans="1:5" ht="15">
      <c r="A69" s="38" t="s">
        <v>469</v>
      </c>
      <c r="B69" s="5" t="s">
        <v>305</v>
      </c>
      <c r="C69" s="143">
        <v>0</v>
      </c>
      <c r="D69" s="143">
        <v>0</v>
      </c>
      <c r="E69" s="143">
        <f t="shared" si="0"/>
        <v>0</v>
      </c>
    </row>
    <row r="70" spans="1:5" ht="15">
      <c r="A70" s="13" t="s">
        <v>306</v>
      </c>
      <c r="B70" s="5" t="s">
        <v>307</v>
      </c>
      <c r="C70" s="143">
        <v>0</v>
      </c>
      <c r="D70" s="143">
        <v>0</v>
      </c>
      <c r="E70" s="143">
        <f t="shared" si="0"/>
        <v>0</v>
      </c>
    </row>
    <row r="71" spans="1:5" ht="15">
      <c r="A71" s="38" t="s">
        <v>470</v>
      </c>
      <c r="B71" s="5" t="s">
        <v>308</v>
      </c>
      <c r="C71" s="143">
        <v>0</v>
      </c>
      <c r="D71" s="143">
        <v>0</v>
      </c>
      <c r="E71" s="143">
        <f t="shared" si="0"/>
        <v>0</v>
      </c>
    </row>
    <row r="72" spans="1:5" ht="15">
      <c r="A72" s="15" t="s">
        <v>489</v>
      </c>
      <c r="B72" s="7" t="s">
        <v>309</v>
      </c>
      <c r="C72" s="145">
        <v>0</v>
      </c>
      <c r="D72" s="145">
        <f>SUM(D69:D71)</f>
        <v>0</v>
      </c>
      <c r="E72" s="145">
        <f t="shared" si="0"/>
        <v>0</v>
      </c>
    </row>
    <row r="73" spans="1:5" ht="15">
      <c r="A73" s="13" t="s">
        <v>471</v>
      </c>
      <c r="B73" s="5" t="s">
        <v>310</v>
      </c>
      <c r="C73" s="143">
        <v>0</v>
      </c>
      <c r="D73" s="143">
        <v>0</v>
      </c>
      <c r="E73" s="143">
        <f aca="true" t="shared" si="1" ref="E73:E96">C73+D73</f>
        <v>0</v>
      </c>
    </row>
    <row r="74" spans="1:5" ht="15">
      <c r="A74" s="38" t="s">
        <v>311</v>
      </c>
      <c r="B74" s="5" t="s">
        <v>312</v>
      </c>
      <c r="C74" s="143">
        <v>0</v>
      </c>
      <c r="D74" s="143">
        <v>0</v>
      </c>
      <c r="E74" s="143">
        <f t="shared" si="1"/>
        <v>0</v>
      </c>
    </row>
    <row r="75" spans="1:5" ht="15">
      <c r="A75" s="13" t="s">
        <v>472</v>
      </c>
      <c r="B75" s="5" t="s">
        <v>313</v>
      </c>
      <c r="C75" s="143">
        <v>0</v>
      </c>
      <c r="D75" s="143">
        <v>0</v>
      </c>
      <c r="E75" s="143">
        <f t="shared" si="1"/>
        <v>0</v>
      </c>
    </row>
    <row r="76" spans="1:5" ht="15">
      <c r="A76" s="38" t="s">
        <v>314</v>
      </c>
      <c r="B76" s="5" t="s">
        <v>315</v>
      </c>
      <c r="C76" s="143">
        <v>0</v>
      </c>
      <c r="D76" s="143">
        <v>0</v>
      </c>
      <c r="E76" s="143">
        <f t="shared" si="1"/>
        <v>0</v>
      </c>
    </row>
    <row r="77" spans="1:5" ht="15">
      <c r="A77" s="14" t="s">
        <v>490</v>
      </c>
      <c r="B77" s="7" t="s">
        <v>316</v>
      </c>
      <c r="C77" s="145">
        <v>0</v>
      </c>
      <c r="D77" s="145">
        <f>SUM(D74:D76)</f>
        <v>0</v>
      </c>
      <c r="E77" s="145">
        <f t="shared" si="1"/>
        <v>0</v>
      </c>
    </row>
    <row r="78" spans="1:5" ht="15">
      <c r="A78" s="5" t="s">
        <v>605</v>
      </c>
      <c r="B78" s="5" t="s">
        <v>317</v>
      </c>
      <c r="C78" s="143">
        <v>11872</v>
      </c>
      <c r="D78" s="143">
        <v>2327</v>
      </c>
      <c r="E78" s="143">
        <f t="shared" si="1"/>
        <v>14199</v>
      </c>
    </row>
    <row r="79" spans="1:5" ht="15">
      <c r="A79" s="5" t="s">
        <v>606</v>
      </c>
      <c r="B79" s="5" t="s">
        <v>317</v>
      </c>
      <c r="C79" s="143">
        <v>0</v>
      </c>
      <c r="D79" s="143">
        <v>1000</v>
      </c>
      <c r="E79" s="143">
        <f t="shared" si="1"/>
        <v>1000</v>
      </c>
    </row>
    <row r="80" spans="1:5" ht="15">
      <c r="A80" s="5" t="s">
        <v>603</v>
      </c>
      <c r="B80" s="5" t="s">
        <v>318</v>
      </c>
      <c r="C80" s="143">
        <v>0</v>
      </c>
      <c r="D80" s="143">
        <v>0</v>
      </c>
      <c r="E80" s="143">
        <f t="shared" si="1"/>
        <v>0</v>
      </c>
    </row>
    <row r="81" spans="1:5" ht="15">
      <c r="A81" s="5" t="s">
        <v>604</v>
      </c>
      <c r="B81" s="5" t="s">
        <v>318</v>
      </c>
      <c r="C81" s="143">
        <v>0</v>
      </c>
      <c r="D81" s="143">
        <v>0</v>
      </c>
      <c r="E81" s="143">
        <f t="shared" si="1"/>
        <v>0</v>
      </c>
    </row>
    <row r="82" spans="1:5" ht="15">
      <c r="A82" s="7" t="s">
        <v>491</v>
      </c>
      <c r="B82" s="7" t="s">
        <v>319</v>
      </c>
      <c r="C82" s="145">
        <v>11872</v>
      </c>
      <c r="D82" s="145">
        <f>SUM(D78:D81)</f>
        <v>3327</v>
      </c>
      <c r="E82" s="145">
        <f t="shared" si="1"/>
        <v>15199</v>
      </c>
    </row>
    <row r="83" spans="1:5" ht="15">
      <c r="A83" s="38" t="s">
        <v>320</v>
      </c>
      <c r="B83" s="5" t="s">
        <v>321</v>
      </c>
      <c r="C83" s="143">
        <v>0</v>
      </c>
      <c r="D83" s="143">
        <v>0</v>
      </c>
      <c r="E83" s="143">
        <f t="shared" si="1"/>
        <v>0</v>
      </c>
    </row>
    <row r="84" spans="1:5" ht="15">
      <c r="A84" s="38" t="s">
        <v>322</v>
      </c>
      <c r="B84" s="5" t="s">
        <v>323</v>
      </c>
      <c r="C84" s="143">
        <v>0</v>
      </c>
      <c r="D84" s="143">
        <v>0</v>
      </c>
      <c r="E84" s="143">
        <f t="shared" si="1"/>
        <v>0</v>
      </c>
    </row>
    <row r="85" spans="1:5" ht="15">
      <c r="A85" s="38" t="s">
        <v>324</v>
      </c>
      <c r="B85" s="5" t="s">
        <v>325</v>
      </c>
      <c r="C85" s="143">
        <v>0</v>
      </c>
      <c r="D85" s="143">
        <v>0</v>
      </c>
      <c r="E85" s="143">
        <f t="shared" si="1"/>
        <v>0</v>
      </c>
    </row>
    <row r="86" spans="1:5" ht="15">
      <c r="A86" s="38" t="s">
        <v>326</v>
      </c>
      <c r="B86" s="5" t="s">
        <v>327</v>
      </c>
      <c r="C86" s="143">
        <v>0</v>
      </c>
      <c r="D86" s="143">
        <v>0</v>
      </c>
      <c r="E86" s="143">
        <f t="shared" si="1"/>
        <v>0</v>
      </c>
    </row>
    <row r="87" spans="1:5" ht="15">
      <c r="A87" s="13" t="s">
        <v>473</v>
      </c>
      <c r="B87" s="5" t="s">
        <v>328</v>
      </c>
      <c r="C87" s="143">
        <v>0</v>
      </c>
      <c r="D87" s="143">
        <v>0</v>
      </c>
      <c r="E87" s="143">
        <f t="shared" si="1"/>
        <v>0</v>
      </c>
    </row>
    <row r="88" spans="1:5" ht="15">
      <c r="A88" s="15" t="s">
        <v>492</v>
      </c>
      <c r="B88" s="7" t="s">
        <v>330</v>
      </c>
      <c r="C88" s="145">
        <v>0</v>
      </c>
      <c r="D88" s="145">
        <v>0</v>
      </c>
      <c r="E88" s="145">
        <f t="shared" si="1"/>
        <v>0</v>
      </c>
    </row>
    <row r="89" spans="1:5" ht="15">
      <c r="A89" s="13" t="s">
        <v>331</v>
      </c>
      <c r="B89" s="5" t="s">
        <v>332</v>
      </c>
      <c r="C89" s="143">
        <v>0</v>
      </c>
      <c r="D89" s="143">
        <v>0</v>
      </c>
      <c r="E89" s="143">
        <f t="shared" si="1"/>
        <v>0</v>
      </c>
    </row>
    <row r="90" spans="1:5" ht="15">
      <c r="A90" s="13" t="s">
        <v>333</v>
      </c>
      <c r="B90" s="5" t="s">
        <v>334</v>
      </c>
      <c r="C90" s="143">
        <v>0</v>
      </c>
      <c r="D90" s="143">
        <v>0</v>
      </c>
      <c r="E90" s="143">
        <f t="shared" si="1"/>
        <v>0</v>
      </c>
    </row>
    <row r="91" spans="1:5" ht="15">
      <c r="A91" s="38" t="s">
        <v>335</v>
      </c>
      <c r="B91" s="5" t="s">
        <v>336</v>
      </c>
      <c r="C91" s="143">
        <v>0</v>
      </c>
      <c r="D91" s="143">
        <v>0</v>
      </c>
      <c r="E91" s="143">
        <f t="shared" si="1"/>
        <v>0</v>
      </c>
    </row>
    <row r="92" spans="1:5" ht="15">
      <c r="A92" s="38" t="s">
        <v>474</v>
      </c>
      <c r="B92" s="5" t="s">
        <v>337</v>
      </c>
      <c r="C92" s="143">
        <v>0</v>
      </c>
      <c r="D92" s="143">
        <v>0</v>
      </c>
      <c r="E92" s="143">
        <f t="shared" si="1"/>
        <v>0</v>
      </c>
    </row>
    <row r="93" spans="1:5" ht="15">
      <c r="A93" s="14" t="s">
        <v>493</v>
      </c>
      <c r="B93" s="7" t="s">
        <v>338</v>
      </c>
      <c r="C93" s="145">
        <v>0</v>
      </c>
      <c r="D93" s="145">
        <f>SUM(D89:D92)</f>
        <v>0</v>
      </c>
      <c r="E93" s="145">
        <f t="shared" si="1"/>
        <v>0</v>
      </c>
    </row>
    <row r="94" spans="1:5" ht="15">
      <c r="A94" s="15" t="s">
        <v>339</v>
      </c>
      <c r="B94" s="7" t="s">
        <v>340</v>
      </c>
      <c r="C94" s="145">
        <v>0</v>
      </c>
      <c r="D94" s="145">
        <v>0</v>
      </c>
      <c r="E94" s="145">
        <f t="shared" si="1"/>
        <v>0</v>
      </c>
    </row>
    <row r="95" spans="1:5" ht="15.75">
      <c r="A95" s="41" t="s">
        <v>494</v>
      </c>
      <c r="B95" s="42" t="s">
        <v>341</v>
      </c>
      <c r="C95" s="145">
        <v>11872</v>
      </c>
      <c r="D95" s="145">
        <f>D72+D77+D82+D88+D93+D94</f>
        <v>3327</v>
      </c>
      <c r="E95" s="145">
        <f t="shared" si="1"/>
        <v>15199</v>
      </c>
    </row>
    <row r="96" spans="1:5" ht="15.75">
      <c r="A96" s="46" t="s">
        <v>476</v>
      </c>
      <c r="B96" s="47"/>
      <c r="C96" s="145">
        <v>190551</v>
      </c>
      <c r="D96" s="145">
        <f>D68+D95</f>
        <v>3602</v>
      </c>
      <c r="E96" s="145">
        <f t="shared" si="1"/>
        <v>194153</v>
      </c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36"/>
  <sheetViews>
    <sheetView zoomScale="75" zoomScaleNormal="75" zoomScalePageLayoutView="0" workbookViewId="0" topLeftCell="A1">
      <selection activeCell="A3" sqref="A3:D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10" ht="34.5" customHeight="1">
      <c r="A1" s="196" t="s">
        <v>747</v>
      </c>
      <c r="B1" s="196"/>
      <c r="C1" s="196"/>
      <c r="D1" s="196"/>
      <c r="E1" s="171"/>
      <c r="F1" s="171"/>
      <c r="G1" s="171"/>
      <c r="H1" s="171"/>
      <c r="I1" s="171"/>
      <c r="J1" s="171"/>
    </row>
    <row r="3" spans="1:4" ht="25.5" customHeight="1">
      <c r="A3" s="192" t="s">
        <v>522</v>
      </c>
      <c r="B3" s="197"/>
      <c r="C3" s="197"/>
      <c r="D3" s="197"/>
    </row>
    <row r="4" spans="1:4" ht="23.25" customHeight="1">
      <c r="A4" s="195" t="s">
        <v>553</v>
      </c>
      <c r="B4" s="201"/>
      <c r="C4" s="201"/>
      <c r="D4" s="201"/>
    </row>
    <row r="5" ht="14.25" customHeight="1">
      <c r="A5" s="1"/>
    </row>
    <row r="6" ht="15" hidden="1">
      <c r="A6" s="1"/>
    </row>
    <row r="7" spans="1:4" ht="72" customHeight="1">
      <c r="A7" s="60" t="s">
        <v>552</v>
      </c>
      <c r="B7" s="61" t="s">
        <v>602</v>
      </c>
      <c r="C7" s="64" t="s">
        <v>193</v>
      </c>
      <c r="D7" s="75" t="s">
        <v>643</v>
      </c>
    </row>
    <row r="8" spans="1:4" ht="15" customHeight="1">
      <c r="A8" s="61" t="s">
        <v>525</v>
      </c>
      <c r="B8" s="158">
        <v>0</v>
      </c>
      <c r="C8" s="158">
        <v>2</v>
      </c>
      <c r="D8" s="142">
        <f>B8+C8</f>
        <v>2</v>
      </c>
    </row>
    <row r="9" spans="1:4" ht="15" customHeight="1">
      <c r="A9" s="61" t="s">
        <v>526</v>
      </c>
      <c r="B9" s="158">
        <v>0</v>
      </c>
      <c r="C9" s="158">
        <v>0</v>
      </c>
      <c r="D9" s="142">
        <f aca="true" t="shared" si="0" ref="D9:D34">B9+C9</f>
        <v>0</v>
      </c>
    </row>
    <row r="10" spans="1:4" ht="15" customHeight="1">
      <c r="A10" s="61" t="s">
        <v>527</v>
      </c>
      <c r="B10" s="158">
        <v>0</v>
      </c>
      <c r="C10" s="158">
        <v>8</v>
      </c>
      <c r="D10" s="142">
        <f t="shared" si="0"/>
        <v>8</v>
      </c>
    </row>
    <row r="11" spans="1:4" ht="15" customHeight="1">
      <c r="A11" s="61" t="s">
        <v>528</v>
      </c>
      <c r="B11" s="158">
        <v>0</v>
      </c>
      <c r="C11" s="158">
        <v>0</v>
      </c>
      <c r="D11" s="142">
        <f t="shared" si="0"/>
        <v>0</v>
      </c>
    </row>
    <row r="12" spans="1:4" ht="15" customHeight="1">
      <c r="A12" s="60" t="s">
        <v>547</v>
      </c>
      <c r="B12" s="159">
        <f>SUM(B8:B11)</f>
        <v>0</v>
      </c>
      <c r="C12" s="159">
        <f>SUM(C8:C11)</f>
        <v>10</v>
      </c>
      <c r="D12" s="118">
        <f t="shared" si="0"/>
        <v>10</v>
      </c>
    </row>
    <row r="13" spans="1:4" ht="15" customHeight="1">
      <c r="A13" s="61" t="s">
        <v>529</v>
      </c>
      <c r="B13" s="158">
        <v>0</v>
      </c>
      <c r="C13" s="158">
        <v>0</v>
      </c>
      <c r="D13" s="142">
        <f t="shared" si="0"/>
        <v>0</v>
      </c>
    </row>
    <row r="14" spans="1:4" ht="15" customHeight="1">
      <c r="A14" s="61" t="s">
        <v>530</v>
      </c>
      <c r="B14" s="158">
        <v>0</v>
      </c>
      <c r="C14" s="158">
        <v>0</v>
      </c>
      <c r="D14" s="142">
        <f t="shared" si="0"/>
        <v>0</v>
      </c>
    </row>
    <row r="15" spans="1:4" ht="15" customHeight="1">
      <c r="A15" s="61" t="s">
        <v>531</v>
      </c>
      <c r="B15" s="158">
        <v>0</v>
      </c>
      <c r="C15" s="158">
        <v>0</v>
      </c>
      <c r="D15" s="142">
        <f t="shared" si="0"/>
        <v>0</v>
      </c>
    </row>
    <row r="16" spans="1:4" ht="15" customHeight="1">
      <c r="A16" s="61" t="s">
        <v>532</v>
      </c>
      <c r="B16" s="158">
        <v>1</v>
      </c>
      <c r="C16" s="158">
        <v>0</v>
      </c>
      <c r="D16" s="142">
        <f t="shared" si="0"/>
        <v>1</v>
      </c>
    </row>
    <row r="17" spans="1:4" ht="15" customHeight="1">
      <c r="A17" s="61" t="s">
        <v>533</v>
      </c>
      <c r="B17" s="158">
        <v>0</v>
      </c>
      <c r="C17" s="158">
        <v>0</v>
      </c>
      <c r="D17" s="142">
        <f t="shared" si="0"/>
        <v>0</v>
      </c>
    </row>
    <row r="18" spans="1:4" ht="15" customHeight="1">
      <c r="A18" s="61" t="s">
        <v>534</v>
      </c>
      <c r="B18" s="158">
        <v>3</v>
      </c>
      <c r="C18" s="158">
        <v>0</v>
      </c>
      <c r="D18" s="142">
        <f t="shared" si="0"/>
        <v>3</v>
      </c>
    </row>
    <row r="19" spans="1:4" ht="15" customHeight="1">
      <c r="A19" s="61" t="s">
        <v>535</v>
      </c>
      <c r="B19" s="158">
        <v>0</v>
      </c>
      <c r="C19" s="158">
        <v>0</v>
      </c>
      <c r="D19" s="142">
        <f t="shared" si="0"/>
        <v>0</v>
      </c>
    </row>
    <row r="20" spans="1:4" ht="15" customHeight="1">
      <c r="A20" s="60" t="s">
        <v>548</v>
      </c>
      <c r="B20" s="159">
        <f>SUM(B13:B19)</f>
        <v>4</v>
      </c>
      <c r="C20" s="159">
        <f>SUM(C13:C19)</f>
        <v>0</v>
      </c>
      <c r="D20" s="118">
        <f t="shared" si="0"/>
        <v>4</v>
      </c>
    </row>
    <row r="21" spans="1:4" ht="30">
      <c r="A21" s="61" t="s">
        <v>536</v>
      </c>
      <c r="B21" s="158">
        <v>1</v>
      </c>
      <c r="C21" s="158">
        <v>1</v>
      </c>
      <c r="D21" s="142">
        <f t="shared" si="0"/>
        <v>2</v>
      </c>
    </row>
    <row r="22" spans="1:4" ht="15">
      <c r="A22" s="61" t="s">
        <v>537</v>
      </c>
      <c r="B22" s="158">
        <v>0</v>
      </c>
      <c r="C22" s="158">
        <v>0</v>
      </c>
      <c r="D22" s="142">
        <f t="shared" si="0"/>
        <v>0</v>
      </c>
    </row>
    <row r="23" spans="1:4" ht="15" customHeight="1">
      <c r="A23" s="61" t="s">
        <v>538</v>
      </c>
      <c r="B23" s="158">
        <v>6</v>
      </c>
      <c r="C23" s="158">
        <v>0</v>
      </c>
      <c r="D23" s="142">
        <f t="shared" si="0"/>
        <v>6</v>
      </c>
    </row>
    <row r="24" spans="1:4" ht="15" customHeight="1">
      <c r="A24" s="60" t="s">
        <v>549</v>
      </c>
      <c r="B24" s="159">
        <f>SUM(B21:B23)</f>
        <v>7</v>
      </c>
      <c r="C24" s="159">
        <f>SUM(C21:C23)</f>
        <v>1</v>
      </c>
      <c r="D24" s="118">
        <f t="shared" si="0"/>
        <v>8</v>
      </c>
    </row>
    <row r="25" spans="1:4" ht="15" customHeight="1">
      <c r="A25" s="61" t="s">
        <v>539</v>
      </c>
      <c r="B25" s="158">
        <v>1</v>
      </c>
      <c r="C25" s="158">
        <v>0</v>
      </c>
      <c r="D25" s="142">
        <f t="shared" si="0"/>
        <v>1</v>
      </c>
    </row>
    <row r="26" spans="1:4" ht="15">
      <c r="A26" s="61" t="s">
        <v>540</v>
      </c>
      <c r="B26" s="158">
        <v>4</v>
      </c>
      <c r="C26" s="158">
        <v>0</v>
      </c>
      <c r="D26" s="142">
        <f t="shared" si="0"/>
        <v>4</v>
      </c>
    </row>
    <row r="27" spans="1:4" ht="30">
      <c r="A27" s="61" t="s">
        <v>541</v>
      </c>
      <c r="B27" s="158">
        <v>2</v>
      </c>
      <c r="C27" s="158">
        <v>0</v>
      </c>
      <c r="D27" s="142">
        <f t="shared" si="0"/>
        <v>2</v>
      </c>
    </row>
    <row r="28" spans="1:4" ht="15" customHeight="1">
      <c r="A28" s="60" t="s">
        <v>550</v>
      </c>
      <c r="B28" s="159">
        <f>SUM(B25:B27)</f>
        <v>7</v>
      </c>
      <c r="C28" s="159">
        <f>SUM(C25:C27)</f>
        <v>0</v>
      </c>
      <c r="D28" s="118">
        <f t="shared" si="0"/>
        <v>7</v>
      </c>
    </row>
    <row r="29" spans="1:4" ht="37.5" customHeight="1">
      <c r="A29" s="60" t="s">
        <v>551</v>
      </c>
      <c r="B29" s="160">
        <f>B12+B20+B24+B28</f>
        <v>18</v>
      </c>
      <c r="C29" s="160">
        <f>C12+C20+C24+C28</f>
        <v>11</v>
      </c>
      <c r="D29" s="161">
        <f t="shared" si="0"/>
        <v>29</v>
      </c>
    </row>
    <row r="30" spans="1:4" ht="30">
      <c r="A30" s="61" t="s">
        <v>542</v>
      </c>
      <c r="B30" s="158">
        <v>0</v>
      </c>
      <c r="C30" s="158">
        <v>0</v>
      </c>
      <c r="D30" s="142">
        <f t="shared" si="0"/>
        <v>0</v>
      </c>
    </row>
    <row r="31" spans="1:4" ht="45">
      <c r="A31" s="61" t="s">
        <v>543</v>
      </c>
      <c r="B31" s="158">
        <v>0</v>
      </c>
      <c r="C31" s="158">
        <v>0</v>
      </c>
      <c r="D31" s="142">
        <f t="shared" si="0"/>
        <v>0</v>
      </c>
    </row>
    <row r="32" spans="1:4" ht="30">
      <c r="A32" s="61" t="s">
        <v>544</v>
      </c>
      <c r="B32" s="158">
        <v>0</v>
      </c>
      <c r="C32" s="158">
        <v>0</v>
      </c>
      <c r="D32" s="142">
        <f t="shared" si="0"/>
        <v>0</v>
      </c>
    </row>
    <row r="33" spans="1:4" ht="15">
      <c r="A33" s="61" t="s">
        <v>545</v>
      </c>
      <c r="B33" s="158">
        <v>0</v>
      </c>
      <c r="C33" s="158">
        <v>0</v>
      </c>
      <c r="D33" s="142">
        <f t="shared" si="0"/>
        <v>0</v>
      </c>
    </row>
    <row r="34" spans="1:4" ht="29.25" customHeight="1">
      <c r="A34" s="60" t="s">
        <v>546</v>
      </c>
      <c r="B34" s="158">
        <f>SUM(B30:B33)</f>
        <v>0</v>
      </c>
      <c r="C34" s="158">
        <f>SUM(C30:C33)</f>
        <v>0</v>
      </c>
      <c r="D34" s="142">
        <f t="shared" si="0"/>
        <v>0</v>
      </c>
    </row>
    <row r="35" spans="1:3" ht="15">
      <c r="A35" s="198"/>
      <c r="B35" s="199"/>
      <c r="C35" s="199"/>
    </row>
    <row r="36" spans="1:3" ht="15">
      <c r="A36" s="200"/>
      <c r="B36" s="199"/>
      <c r="C36" s="199"/>
    </row>
  </sheetData>
  <sheetProtection/>
  <mergeCells count="5">
    <mergeCell ref="A1:D1"/>
    <mergeCell ref="A35:C35"/>
    <mergeCell ref="A36:C36"/>
    <mergeCell ref="A3:D3"/>
    <mergeCell ref="A4:D4"/>
  </mergeCells>
  <printOptions/>
  <pageMargins left="1.56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2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00390625" style="0" customWidth="1"/>
    <col min="5" max="5" width="18.7109375" style="0" customWidth="1"/>
  </cols>
  <sheetData>
    <row r="1" spans="1:5" ht="24.75" customHeight="1">
      <c r="A1" s="196" t="s">
        <v>748</v>
      </c>
      <c r="B1" s="196"/>
      <c r="C1" s="196"/>
      <c r="D1" s="196"/>
      <c r="E1" s="196"/>
    </row>
    <row r="3" spans="1:5" ht="21.75" customHeight="1">
      <c r="A3" s="192" t="s">
        <v>522</v>
      </c>
      <c r="B3" s="197"/>
      <c r="C3" s="197"/>
      <c r="D3" s="197"/>
      <c r="E3" s="197"/>
    </row>
    <row r="4" spans="1:5" ht="26.25" customHeight="1">
      <c r="A4" s="195" t="s">
        <v>682</v>
      </c>
      <c r="B4" s="193"/>
      <c r="C4" s="193"/>
      <c r="D4" s="193"/>
      <c r="E4" s="193"/>
    </row>
    <row r="6" spans="1:5" ht="48.75" customHeight="1">
      <c r="A6" s="2" t="s">
        <v>34</v>
      </c>
      <c r="B6" s="3" t="s">
        <v>35</v>
      </c>
      <c r="C6" s="63" t="s">
        <v>641</v>
      </c>
      <c r="D6" s="63" t="s">
        <v>192</v>
      </c>
      <c r="E6" s="75" t="s">
        <v>643</v>
      </c>
    </row>
    <row r="7" spans="1:5" ht="15">
      <c r="A7" s="13" t="s">
        <v>137</v>
      </c>
      <c r="B7" s="6" t="s">
        <v>138</v>
      </c>
      <c r="C7" s="143">
        <v>0</v>
      </c>
      <c r="D7" s="143">
        <v>0</v>
      </c>
      <c r="E7" s="143">
        <f>C7+D7</f>
        <v>0</v>
      </c>
    </row>
    <row r="8" spans="1:5" ht="12.75" customHeight="1">
      <c r="A8" s="13" t="s">
        <v>386</v>
      </c>
      <c r="B8" s="6" t="s">
        <v>139</v>
      </c>
      <c r="C8" s="143">
        <v>2400</v>
      </c>
      <c r="D8" s="143">
        <v>0</v>
      </c>
      <c r="E8" s="143">
        <f aca="true" t="shared" si="0" ref="E8:E19">C8+D8</f>
        <v>2400</v>
      </c>
    </row>
    <row r="9" spans="1:5" ht="15">
      <c r="A9" s="5" t="s">
        <v>140</v>
      </c>
      <c r="B9" s="6" t="s">
        <v>141</v>
      </c>
      <c r="C9" s="143">
        <v>0</v>
      </c>
      <c r="D9" s="143">
        <v>394</v>
      </c>
      <c r="E9" s="143">
        <f t="shared" si="0"/>
        <v>394</v>
      </c>
    </row>
    <row r="10" spans="1:5" ht="15">
      <c r="A10" s="13" t="s">
        <v>142</v>
      </c>
      <c r="B10" s="6" t="s">
        <v>143</v>
      </c>
      <c r="C10" s="143">
        <v>565</v>
      </c>
      <c r="D10" s="143">
        <v>236</v>
      </c>
      <c r="E10" s="143">
        <f t="shared" si="0"/>
        <v>801</v>
      </c>
    </row>
    <row r="11" spans="1:5" ht="15">
      <c r="A11" s="13" t="s">
        <v>144</v>
      </c>
      <c r="B11" s="6" t="s">
        <v>145</v>
      </c>
      <c r="C11" s="143">
        <v>0</v>
      </c>
      <c r="D11" s="143">
        <v>0</v>
      </c>
      <c r="E11" s="143">
        <f t="shared" si="0"/>
        <v>0</v>
      </c>
    </row>
    <row r="12" spans="1:5" ht="15">
      <c r="A12" s="5" t="s">
        <v>146</v>
      </c>
      <c r="B12" s="6" t="s">
        <v>147</v>
      </c>
      <c r="C12" s="143">
        <v>0</v>
      </c>
      <c r="D12" s="143">
        <v>0</v>
      </c>
      <c r="E12" s="143">
        <f t="shared" si="0"/>
        <v>0</v>
      </c>
    </row>
    <row r="13" spans="1:5" ht="15">
      <c r="A13" s="5" t="s">
        <v>148</v>
      </c>
      <c r="B13" s="6" t="s">
        <v>149</v>
      </c>
      <c r="C13" s="143">
        <v>531</v>
      </c>
      <c r="D13" s="143">
        <v>170</v>
      </c>
      <c r="E13" s="143">
        <f t="shared" si="0"/>
        <v>701</v>
      </c>
    </row>
    <row r="14" spans="1:5" ht="15.75">
      <c r="A14" s="20" t="s">
        <v>387</v>
      </c>
      <c r="B14" s="9" t="s">
        <v>150</v>
      </c>
      <c r="C14" s="144">
        <f>SUM(C7:C13)</f>
        <v>3496</v>
      </c>
      <c r="D14" s="144">
        <f>SUM(D7:D13)</f>
        <v>800</v>
      </c>
      <c r="E14" s="144">
        <f t="shared" si="0"/>
        <v>4296</v>
      </c>
    </row>
    <row r="15" spans="1:5" ht="15">
      <c r="A15" s="13" t="s">
        <v>151</v>
      </c>
      <c r="B15" s="6" t="s">
        <v>152</v>
      </c>
      <c r="C15" s="143">
        <v>5463</v>
      </c>
      <c r="D15" s="143">
        <v>0</v>
      </c>
      <c r="E15" s="143">
        <f t="shared" si="0"/>
        <v>5463</v>
      </c>
    </row>
    <row r="16" spans="1:5" ht="15">
      <c r="A16" s="13" t="s">
        <v>153</v>
      </c>
      <c r="B16" s="6" t="s">
        <v>154</v>
      </c>
      <c r="C16" s="143">
        <v>0</v>
      </c>
      <c r="D16" s="143">
        <v>0</v>
      </c>
      <c r="E16" s="143">
        <f t="shared" si="0"/>
        <v>0</v>
      </c>
    </row>
    <row r="17" spans="1:5" ht="15">
      <c r="A17" s="13" t="s">
        <v>155</v>
      </c>
      <c r="B17" s="6" t="s">
        <v>156</v>
      </c>
      <c r="C17" s="143">
        <v>0</v>
      </c>
      <c r="D17" s="143">
        <v>0</v>
      </c>
      <c r="E17" s="143">
        <f t="shared" si="0"/>
        <v>0</v>
      </c>
    </row>
    <row r="18" spans="1:5" ht="15">
      <c r="A18" s="13" t="s">
        <v>157</v>
      </c>
      <c r="B18" s="6" t="s">
        <v>158</v>
      </c>
      <c r="C18" s="143">
        <v>1470</v>
      </c>
      <c r="D18" s="143">
        <v>0</v>
      </c>
      <c r="E18" s="143">
        <f t="shared" si="0"/>
        <v>1470</v>
      </c>
    </row>
    <row r="19" spans="1:5" ht="15.75">
      <c r="A19" s="20" t="s">
        <v>388</v>
      </c>
      <c r="B19" s="9" t="s">
        <v>159</v>
      </c>
      <c r="C19" s="144">
        <f>SUM(C15:C18)</f>
        <v>6933</v>
      </c>
      <c r="D19" s="144">
        <f>SUM(D15:D18)</f>
        <v>0</v>
      </c>
      <c r="E19" s="144">
        <f t="shared" si="0"/>
        <v>6933</v>
      </c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</sheetData>
  <sheetProtection/>
  <mergeCells count="3">
    <mergeCell ref="A3:E3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Körjegyzőség Nádasd</cp:lastModifiedBy>
  <cp:lastPrinted>2014-03-11T13:14:32Z</cp:lastPrinted>
  <dcterms:created xsi:type="dcterms:W3CDTF">2014-01-03T21:48:14Z</dcterms:created>
  <dcterms:modified xsi:type="dcterms:W3CDTF">2014-03-11T13:15:09Z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