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PM bev.1.mell.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53" i="1"/>
  <c r="D52"/>
  <c r="D55" s="1"/>
  <c r="C52"/>
  <c r="C55" s="1"/>
  <c r="D49"/>
  <c r="C49"/>
  <c r="D46"/>
  <c r="C46"/>
  <c r="D42"/>
  <c r="C42"/>
  <c r="D41"/>
  <c r="C41"/>
  <c r="C39"/>
  <c r="D38"/>
  <c r="C38"/>
  <c r="C33"/>
  <c r="D31"/>
  <c r="C31"/>
  <c r="D30"/>
  <c r="C30"/>
  <c r="C28"/>
  <c r="C26"/>
  <c r="C24"/>
  <c r="D23"/>
  <c r="C23"/>
  <c r="C22"/>
  <c r="C21"/>
  <c r="C20"/>
  <c r="D19"/>
  <c r="C19"/>
  <c r="C16"/>
  <c r="D15"/>
  <c r="C15"/>
  <c r="C13"/>
  <c r="C12"/>
  <c r="C10"/>
  <c r="D9"/>
  <c r="C9"/>
  <c r="D8"/>
  <c r="C8"/>
  <c r="D7"/>
  <c r="C7"/>
</calcChain>
</file>

<file path=xl/sharedStrings.xml><?xml version="1.0" encoding="utf-8"?>
<sst xmlns="http://schemas.openxmlformats.org/spreadsheetml/2006/main" count="55" uniqueCount="54">
  <si>
    <t>1. melléklet a  2 /2014. (II.28. ) önkormányzati rendelethez</t>
  </si>
  <si>
    <t>Aka község Önkormányzatának 2014.évi bevételei forrásonként</t>
  </si>
  <si>
    <t>Ezer Ft-ban</t>
  </si>
  <si>
    <t xml:space="preserve">BEVÉTELEK </t>
  </si>
  <si>
    <t>Működési</t>
  </si>
  <si>
    <t>Felhalmozási</t>
  </si>
  <si>
    <t>I. Működési bevételek</t>
  </si>
  <si>
    <t xml:space="preserve">   1. Intézményi működési bevételek</t>
  </si>
  <si>
    <t xml:space="preserve">     1.1 Alaptevékenység bevételei</t>
  </si>
  <si>
    <t xml:space="preserve">           1.1.1.  Intézményi ellátás díja</t>
  </si>
  <si>
    <t xml:space="preserve">           1.1.2. Alkalmazottak térítési díja</t>
  </si>
  <si>
    <t xml:space="preserve">           1.1.3. Hatósági, engedélyezési, felügyeleti stb.feladatok bevétele</t>
  </si>
  <si>
    <t xml:space="preserve">           1.1.4. Áfa bevétel</t>
  </si>
  <si>
    <t xml:space="preserve">     1.2. Alaptevékenységgel össszefüggő egyéb bevételek</t>
  </si>
  <si>
    <t xml:space="preserve">     1.3. Egyéb sajátos bevételek</t>
  </si>
  <si>
    <t xml:space="preserve">           1.3.1. Bérleti díjbevételek</t>
  </si>
  <si>
    <t xml:space="preserve">           1.3.2.Elhasználódott, feleslegessé vált készletek értékesítése</t>
  </si>
  <si>
    <t xml:space="preserve">           1.3.3. Különféle egyéb bevételek</t>
  </si>
  <si>
    <t xml:space="preserve">      1.4. Továbbszámlázott szolgáltatások bevételei</t>
  </si>
  <si>
    <t xml:space="preserve">           1.5.1. Államháztartáson belülre</t>
  </si>
  <si>
    <t xml:space="preserve">           1.5.2. Államháztartáson kívűlre</t>
  </si>
  <si>
    <t xml:space="preserve">      1.5. Kamatbevétel</t>
  </si>
  <si>
    <t xml:space="preserve">   2. Önkormányzatok sajátos működési bevételei</t>
  </si>
  <si>
    <t xml:space="preserve">       2.1. Helyi adók</t>
  </si>
  <si>
    <t xml:space="preserve">       2.2. SZJA bevételek</t>
  </si>
  <si>
    <t xml:space="preserve">       2.3. Gépjárműadó</t>
  </si>
  <si>
    <t xml:space="preserve">       2.4. Termőföld bérbeadásból származó SZJA</t>
  </si>
  <si>
    <t xml:space="preserve">       2.5. Bírságok, pótlékok és egyéb sajátos bevételek</t>
  </si>
  <si>
    <t xml:space="preserve">       2.6. Normatív kötött felhasználású támogatások</t>
  </si>
  <si>
    <t>II. Támogatások</t>
  </si>
  <si>
    <t xml:space="preserve">   1. Önkormányzatok költségvetési támogatása</t>
  </si>
  <si>
    <t xml:space="preserve">       1.1 Normatív állami hozzájárulások lakosságszámhoz kötötten</t>
  </si>
  <si>
    <t xml:space="preserve">       1.2 Normatív állami hozzájárulások feladatmutatóhoz kötötten</t>
  </si>
  <si>
    <t xml:space="preserve">       1.3. Központosított előirányzatok</t>
  </si>
  <si>
    <t xml:space="preserve">       1.4. Kiegészítő támogatás egyes közokt.feladatokhoz</t>
  </si>
  <si>
    <t xml:space="preserve">       1.5. Kötött felhasználású támogatások</t>
  </si>
  <si>
    <t xml:space="preserve">       1.6. Fejlesztési célú támogatások (TEKI,CÉDE)</t>
  </si>
  <si>
    <t>III. Felhalmozási és tőkejellegű bevételek</t>
  </si>
  <si>
    <t xml:space="preserve">       1.1. Tárgyi eszközök értékesítése</t>
  </si>
  <si>
    <t xml:space="preserve">       1.2. Önkormányzatok sajátos felhalmozási és tőkejellegű bevételei</t>
  </si>
  <si>
    <t>IV. Véglegesen átvett pénzeszközök</t>
  </si>
  <si>
    <t xml:space="preserve">     1. Működési célú pénzeszközátvétel</t>
  </si>
  <si>
    <t xml:space="preserve">             - ebből OEP-től átvett pénzeszköz</t>
  </si>
  <si>
    <t xml:space="preserve">     2. Felhalmozási célú pénzeszközátvétel</t>
  </si>
  <si>
    <t>V. Támogatási kölcsönök visszatérülése,értékp.kibocsátásának bev.</t>
  </si>
  <si>
    <t xml:space="preserve">     1. Működési célú </t>
  </si>
  <si>
    <t xml:space="preserve">     2. Felhalmozási célú </t>
  </si>
  <si>
    <t xml:space="preserve">VI. Hitelek </t>
  </si>
  <si>
    <t xml:space="preserve">    1. Működési célú</t>
  </si>
  <si>
    <t xml:space="preserve">    2. Felhalmozási célú</t>
  </si>
  <si>
    <t>VII. Pénzforgalom nélküli bevételek</t>
  </si>
  <si>
    <t xml:space="preserve">      1. Működési célú pénzmaradvány</t>
  </si>
  <si>
    <t xml:space="preserve">      2. Felhalmozási célú pénzmaradvány</t>
  </si>
  <si>
    <t>Bevételek összesen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</si>
</sst>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2" xfId="0" applyFont="1" applyBorder="1"/>
    <xf numFmtId="0" fontId="3" fillId="0" borderId="1" xfId="0" applyFont="1" applyBorder="1"/>
    <xf numFmtId="1" fontId="3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2" xfId="0" applyFont="1" applyBorder="1"/>
    <xf numFmtId="0" fontId="0" fillId="0" borderId="2" xfId="0" applyBorder="1"/>
    <xf numFmtId="0" fontId="6" fillId="0" borderId="1" xfId="0" applyFont="1" applyBorder="1"/>
    <xf numFmtId="0" fontId="0" fillId="0" borderId="1" xfId="0" applyBorder="1"/>
    <xf numFmtId="1" fontId="0" fillId="0" borderId="2" xfId="0" applyNumberFormat="1" applyBorder="1"/>
    <xf numFmtId="0" fontId="3" fillId="0" borderId="2" xfId="0" applyFont="1" applyBorder="1"/>
    <xf numFmtId="0" fontId="7" fillId="0" borderId="2" xfId="0" applyFont="1" applyBorder="1"/>
    <xf numFmtId="0" fontId="1" fillId="0" borderId="1" xfId="0" applyFont="1" applyBorder="1"/>
    <xf numFmtId="0" fontId="6" fillId="0" borderId="0" xfId="0" applyFont="1"/>
    <xf numFmtId="1" fontId="1" fillId="0" borderId="2" xfId="0" applyNumberFormat="1" applyFont="1" applyBorder="1"/>
    <xf numFmtId="0" fontId="1" fillId="0" borderId="0" xfId="0" applyFont="1"/>
    <xf numFmtId="1" fontId="6" fillId="0" borderId="1" xfId="0" applyNumberFormat="1" applyFont="1" applyBorder="1"/>
    <xf numFmtId="0" fontId="6" fillId="0" borderId="3" xfId="0" applyFont="1" applyBorder="1"/>
    <xf numFmtId="0" fontId="1" fillId="0" borderId="4" xfId="0" applyFont="1" applyBorder="1"/>
    <xf numFmtId="0" fontId="2" fillId="0" borderId="0" xfId="0" applyFont="1"/>
    <xf numFmtId="1" fontId="1" fillId="0" borderId="3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Local%20Settings/Temporary%20Internet%20Files/Content.IE5/4P2Z4LEJ/Aka%20tervez&#233;s%20szakfela.m&#243;dos&#237;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m lakóing.bérbead."/>
      <sheetName val="Könyvtár bev."/>
      <sheetName val="Rendsz.gyerm.véd.bevét"/>
      <sheetName val="mozgáskorl.t.bev."/>
      <sheetName val="Önk.ig.tev.bev."/>
      <sheetName val="Önkorm.v.többc.kist.elsz."/>
      <sheetName val="Közhasznú bevét."/>
      <sheetName val="Közcélú bev."/>
      <sheetName val="szoc.étk.bev."/>
      <sheetName val="Mélyépítés"/>
      <sheetName val="önk.ig.tev.kia."/>
      <sheetName val="város-ésközségg.kia."/>
      <sheetName val="Közhasznú foglalk. kiadás"/>
      <sheetName val="Közcélú fogl.kiad."/>
      <sheetName val="kulturális m"/>
      <sheetName val="köztemető kia."/>
      <sheetName val="közvilág.kia."/>
      <sheetName val="szoc.étk."/>
      <sheetName val="munkanélk.ell."/>
      <sheetName val="eseti gyv.pb.ell."/>
      <sheetName val="eseti pb.ell."/>
      <sheetName val="műv.házak tev.kia."/>
      <sheetName val="könyvtár kia."/>
      <sheetName val="KIADÁSOK"/>
      <sheetName val="BEVÉTELEK"/>
    </sheetNames>
    <sheetDataSet>
      <sheetData sheetId="0">
        <row r="16">
          <cell r="I16">
            <v>452</v>
          </cell>
        </row>
      </sheetData>
      <sheetData sheetId="1">
        <row r="10">
          <cell r="I10">
            <v>100</v>
          </cell>
        </row>
        <row r="12">
          <cell r="I12">
            <v>0</v>
          </cell>
        </row>
      </sheetData>
      <sheetData sheetId="2">
        <row r="21">
          <cell r="I21">
            <v>0</v>
          </cell>
        </row>
      </sheetData>
      <sheetData sheetId="3">
        <row r="12">
          <cell r="I12">
            <v>0</v>
          </cell>
        </row>
      </sheetData>
      <sheetData sheetId="4">
        <row r="9">
          <cell r="I9">
            <v>10</v>
          </cell>
        </row>
        <row r="10">
          <cell r="I10">
            <v>5</v>
          </cell>
        </row>
        <row r="14">
          <cell r="I14">
            <v>89</v>
          </cell>
        </row>
        <row r="17">
          <cell r="I17">
            <v>4160</v>
          </cell>
        </row>
        <row r="25">
          <cell r="I25">
            <v>50</v>
          </cell>
        </row>
      </sheetData>
      <sheetData sheetId="5">
        <row r="10">
          <cell r="I10">
            <v>120</v>
          </cell>
        </row>
        <row r="13">
          <cell r="I13">
            <v>750</v>
          </cell>
        </row>
        <row r="17">
          <cell r="I17">
            <v>500</v>
          </cell>
        </row>
        <row r="21">
          <cell r="I21">
            <v>20</v>
          </cell>
        </row>
        <row r="26">
          <cell r="I26">
            <v>30</v>
          </cell>
        </row>
        <row r="30">
          <cell r="I30">
            <v>8313</v>
          </cell>
        </row>
        <row r="35">
          <cell r="I35">
            <v>498</v>
          </cell>
        </row>
        <row r="38">
          <cell r="I38">
            <v>387</v>
          </cell>
        </row>
        <row r="43">
          <cell r="I43">
            <v>293</v>
          </cell>
        </row>
        <row r="45">
          <cell r="I45">
            <v>600</v>
          </cell>
        </row>
        <row r="47">
          <cell r="I47">
            <v>0</v>
          </cell>
        </row>
      </sheetData>
      <sheetData sheetId="6">
        <row r="18">
          <cell r="I18">
            <v>3547</v>
          </cell>
        </row>
        <row r="19">
          <cell r="I19">
            <v>454</v>
          </cell>
        </row>
      </sheetData>
      <sheetData sheetId="7">
        <row r="8">
          <cell r="I8">
            <v>0</v>
          </cell>
        </row>
      </sheetData>
      <sheetData sheetId="8">
        <row r="27">
          <cell r="I27">
            <v>708</v>
          </cell>
        </row>
        <row r="29">
          <cell r="I29">
            <v>191</v>
          </cell>
        </row>
      </sheetData>
      <sheetData sheetId="9">
        <row r="20">
          <cell r="I20">
            <v>0</v>
          </cell>
        </row>
      </sheetData>
      <sheetData sheetId="10">
        <row r="17">
          <cell r="I17">
            <v>177</v>
          </cell>
        </row>
      </sheetData>
      <sheetData sheetId="11">
        <row r="54">
          <cell r="I54">
            <v>360</v>
          </cell>
        </row>
      </sheetData>
      <sheetData sheetId="12">
        <row r="18">
          <cell r="I18">
            <v>2937</v>
          </cell>
        </row>
      </sheetData>
      <sheetData sheetId="13"/>
      <sheetData sheetId="14">
        <row r="18">
          <cell r="I18">
            <v>0</v>
          </cell>
        </row>
      </sheetData>
      <sheetData sheetId="15">
        <row r="20">
          <cell r="I20">
            <v>60</v>
          </cell>
        </row>
      </sheetData>
      <sheetData sheetId="16">
        <row r="12">
          <cell r="I12">
            <v>775</v>
          </cell>
        </row>
      </sheetData>
      <sheetData sheetId="17">
        <row r="20">
          <cell r="I20">
            <v>1087</v>
          </cell>
        </row>
      </sheetData>
      <sheetData sheetId="18">
        <row r="28">
          <cell r="I28">
            <v>547</v>
          </cell>
        </row>
      </sheetData>
      <sheetData sheetId="19">
        <row r="21">
          <cell r="I21">
            <v>174</v>
          </cell>
        </row>
      </sheetData>
      <sheetData sheetId="20">
        <row r="7">
          <cell r="I7">
            <v>0</v>
          </cell>
        </row>
      </sheetData>
      <sheetData sheetId="21">
        <row r="25">
          <cell r="I25">
            <v>1042</v>
          </cell>
        </row>
      </sheetData>
      <sheetData sheetId="22">
        <row r="10">
          <cell r="I10">
            <v>300</v>
          </cell>
        </row>
      </sheetData>
      <sheetData sheetId="23">
        <row r="23">
          <cell r="H23">
            <v>213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55"/>
  <sheetViews>
    <sheetView tabSelected="1" workbookViewId="0">
      <selection activeCell="B1" sqref="B1"/>
    </sheetView>
  </sheetViews>
  <sheetFormatPr defaultRowHeight="12.75"/>
  <cols>
    <col min="2" max="2" width="75.28515625" bestFit="1" customWidth="1"/>
    <col min="3" max="3" width="12.28515625" customWidth="1"/>
    <col min="4" max="4" width="14.28515625" bestFit="1" customWidth="1"/>
  </cols>
  <sheetData>
    <row r="1" spans="2:5">
      <c r="B1" s="1" t="s">
        <v>0</v>
      </c>
      <c r="C1" s="1"/>
      <c r="D1" s="1"/>
      <c r="E1" s="1"/>
    </row>
    <row r="2" spans="2:5" ht="9.75" customHeight="1"/>
    <row r="3" spans="2:5" ht="15.75">
      <c r="B3" s="2" t="s">
        <v>1</v>
      </c>
      <c r="C3" s="2"/>
    </row>
    <row r="4" spans="2:5" ht="15.75">
      <c r="B4" s="2"/>
      <c r="C4" s="2"/>
    </row>
    <row r="5" spans="2:5" ht="16.5" thickBot="1">
      <c r="B5" s="3"/>
      <c r="C5" s="3"/>
      <c r="D5" t="s">
        <v>2</v>
      </c>
    </row>
    <row r="6" spans="2:5" ht="20.100000000000001" customHeight="1" thickBot="1">
      <c r="B6" s="4" t="s">
        <v>3</v>
      </c>
      <c r="C6" s="5" t="s">
        <v>4</v>
      </c>
      <c r="D6" s="5" t="s">
        <v>5</v>
      </c>
    </row>
    <row r="7" spans="2:5" ht="16.5" thickBot="1">
      <c r="B7" s="6" t="s">
        <v>6</v>
      </c>
      <c r="C7" s="6">
        <f>C8+C23</f>
        <v>3025</v>
      </c>
      <c r="D7" s="6">
        <f>D8+D23</f>
        <v>0</v>
      </c>
    </row>
    <row r="8" spans="2:5" ht="15.75" thickBot="1">
      <c r="B8" s="7" t="s">
        <v>7</v>
      </c>
      <c r="C8" s="8">
        <f>C9+C14+C15+C19+C22+C13</f>
        <v>1605</v>
      </c>
      <c r="D8" s="7">
        <f>D9+D14+D15+D19+D22</f>
        <v>0</v>
      </c>
    </row>
    <row r="9" spans="2:5" ht="15" thickBot="1">
      <c r="B9" s="9" t="s">
        <v>8</v>
      </c>
      <c r="C9" s="10">
        <f>SUM(C10:C12)</f>
        <v>723</v>
      </c>
      <c r="D9" s="10">
        <f>SUM(D10:D12)</f>
        <v>0</v>
      </c>
    </row>
    <row r="10" spans="2:5" ht="15" thickBot="1">
      <c r="B10" s="11" t="s">
        <v>9</v>
      </c>
      <c r="C10" s="12">
        <f>[1]szoc.étk.bev.!$I$27</f>
        <v>708</v>
      </c>
      <c r="D10" s="12">
        <v>0</v>
      </c>
    </row>
    <row r="11" spans="2:5" ht="15" thickBot="1">
      <c r="B11" s="13" t="s">
        <v>10</v>
      </c>
      <c r="C11" s="14">
        <v>0</v>
      </c>
      <c r="D11" s="14">
        <v>0</v>
      </c>
    </row>
    <row r="12" spans="2:5" ht="14.25">
      <c r="B12" s="11" t="s">
        <v>11</v>
      </c>
      <c r="C12" s="12">
        <f>[1]Önk.ig.tev.bev.!$I$9+[1]Önk.ig.tev.bev.!$I$10</f>
        <v>15</v>
      </c>
      <c r="D12" s="12">
        <v>0</v>
      </c>
    </row>
    <row r="13" spans="2:5" ht="15" thickBot="1">
      <c r="B13" s="11" t="s">
        <v>12</v>
      </c>
      <c r="C13" s="15">
        <f>[1]szoc.étk.bev.!$I$29+[1]Önk.ig.tev.bev.!$I$14</f>
        <v>280</v>
      </c>
      <c r="D13" s="12"/>
    </row>
    <row r="14" spans="2:5" ht="15" thickBot="1">
      <c r="B14" s="9" t="s">
        <v>13</v>
      </c>
      <c r="C14" s="10">
        <v>0</v>
      </c>
      <c r="D14" s="10">
        <v>0</v>
      </c>
    </row>
    <row r="15" spans="2:5" ht="15" thickBot="1">
      <c r="B15" s="9" t="s">
        <v>14</v>
      </c>
      <c r="C15" s="10">
        <f>C16</f>
        <v>452</v>
      </c>
      <c r="D15" s="10">
        <f>D16+D17+D18</f>
        <v>0</v>
      </c>
    </row>
    <row r="16" spans="2:5" ht="15" thickBot="1">
      <c r="B16" s="11" t="s">
        <v>15</v>
      </c>
      <c r="C16" s="12">
        <f>'[1]Nem lakóing.bérbead.'!$I$16</f>
        <v>452</v>
      </c>
      <c r="D16" s="12">
        <v>0</v>
      </c>
    </row>
    <row r="17" spans="2:4" ht="15" thickBot="1">
      <c r="B17" s="13" t="s">
        <v>16</v>
      </c>
      <c r="C17" s="14">
        <v>0</v>
      </c>
      <c r="D17" s="14">
        <v>0</v>
      </c>
    </row>
    <row r="18" spans="2:4" ht="15" thickBot="1">
      <c r="B18" s="11" t="s">
        <v>17</v>
      </c>
      <c r="C18" s="12">
        <v>0</v>
      </c>
      <c r="D18" s="12">
        <v>0</v>
      </c>
    </row>
    <row r="19" spans="2:4" ht="15" thickBot="1">
      <c r="B19" s="9" t="s">
        <v>18</v>
      </c>
      <c r="C19" s="10">
        <f>C20+C21</f>
        <v>100</v>
      </c>
      <c r="D19" s="10">
        <f>D20+D21</f>
        <v>0</v>
      </c>
    </row>
    <row r="20" spans="2:4" ht="15" thickBot="1">
      <c r="B20" s="11" t="s">
        <v>19</v>
      </c>
      <c r="C20" s="12">
        <f>'[1]Könyvtár bev.'!$I$12</f>
        <v>0</v>
      </c>
      <c r="D20" s="12">
        <v>0</v>
      </c>
    </row>
    <row r="21" spans="2:4" ht="15" thickBot="1">
      <c r="B21" s="13" t="s">
        <v>20</v>
      </c>
      <c r="C21" s="14">
        <f>'[1]Könyvtár bev.'!$I$10</f>
        <v>100</v>
      </c>
      <c r="D21" s="14">
        <v>0</v>
      </c>
    </row>
    <row r="22" spans="2:4" ht="15" thickBot="1">
      <c r="B22" s="9" t="s">
        <v>21</v>
      </c>
      <c r="C22" s="10">
        <f>[1]Önk.ig.tev.bev.!$I$25</f>
        <v>50</v>
      </c>
      <c r="D22" s="10">
        <v>0</v>
      </c>
    </row>
    <row r="23" spans="2:4" ht="15.75" thickBot="1">
      <c r="B23" s="16" t="s">
        <v>22</v>
      </c>
      <c r="C23" s="17">
        <f>SUM(C24:C29)</f>
        <v>1420</v>
      </c>
      <c r="D23" s="17">
        <f>SUM(D24:D29)</f>
        <v>0</v>
      </c>
    </row>
    <row r="24" spans="2:4" ht="15" thickBot="1">
      <c r="B24" s="13" t="s">
        <v>23</v>
      </c>
      <c r="C24" s="14">
        <f>[1]Önkorm.v.többc.kist.elsz.!$I$13+[1]Önkorm.v.többc.kist.elsz.!$I$10</f>
        <v>870</v>
      </c>
      <c r="D24" s="14"/>
    </row>
    <row r="25" spans="2:4" ht="15" thickBot="1">
      <c r="B25" s="13" t="s">
        <v>24</v>
      </c>
      <c r="C25" s="14"/>
      <c r="D25" s="14">
        <v>0</v>
      </c>
    </row>
    <row r="26" spans="2:4" ht="15" thickBot="1">
      <c r="B26" s="11" t="s">
        <v>25</v>
      </c>
      <c r="C26" s="12">
        <f>[1]Önkorm.v.többc.kist.elsz.!$I$17</f>
        <v>500</v>
      </c>
      <c r="D26" s="12">
        <v>0</v>
      </c>
    </row>
    <row r="27" spans="2:4" ht="15" thickBot="1">
      <c r="B27" s="13" t="s">
        <v>26</v>
      </c>
      <c r="C27" s="14">
        <v>0</v>
      </c>
      <c r="D27" s="14">
        <v>0</v>
      </c>
    </row>
    <row r="28" spans="2:4" ht="15" thickBot="1">
      <c r="B28" s="11" t="s">
        <v>27</v>
      </c>
      <c r="C28" s="12">
        <f>[1]Önkorm.v.többc.kist.elsz.!$I$21+[1]Önkorm.v.többc.kist.elsz.!$I$26</f>
        <v>50</v>
      </c>
      <c r="D28" s="12">
        <v>0</v>
      </c>
    </row>
    <row r="29" spans="2:4" ht="15" thickBot="1">
      <c r="B29" s="13" t="s">
        <v>28</v>
      </c>
      <c r="C29" s="14">
        <v>0</v>
      </c>
      <c r="D29" s="14">
        <v>0</v>
      </c>
    </row>
    <row r="30" spans="2:4" ht="16.5" thickBot="1">
      <c r="B30" s="18" t="s">
        <v>29</v>
      </c>
      <c r="C30" s="18">
        <f>C31</f>
        <v>10091</v>
      </c>
      <c r="D30" s="18">
        <f>D31</f>
        <v>0</v>
      </c>
    </row>
    <row r="31" spans="2:4" s="19" customFormat="1" ht="15.75" thickBot="1">
      <c r="B31" s="16" t="s">
        <v>30</v>
      </c>
      <c r="C31" s="16">
        <f>SUM(C32:C37)</f>
        <v>10091</v>
      </c>
      <c r="D31" s="16">
        <f>SUM(D32:D37)</f>
        <v>0</v>
      </c>
    </row>
    <row r="32" spans="2:4" s="19" customFormat="1" ht="15" thickBot="1">
      <c r="B32" s="13" t="s">
        <v>31</v>
      </c>
      <c r="C32" s="13"/>
      <c r="D32" s="13">
        <v>0</v>
      </c>
    </row>
    <row r="33" spans="2:4" s="19" customFormat="1" ht="15" thickBot="1">
      <c r="B33" s="13" t="s">
        <v>32</v>
      </c>
      <c r="C33" s="13">
        <f>[1]Önkorm.v.többc.kist.elsz.!$I$38+[1]Önkorm.v.többc.kist.elsz.!$I$30+[1]Önkorm.v.többc.kist.elsz.!$I$35+[1]Önkorm.v.többc.kist.elsz.!$I$43+[1]Önkorm.v.többc.kist.elsz.!$I$45</f>
        <v>10091</v>
      </c>
      <c r="D33" s="13">
        <v>0</v>
      </c>
    </row>
    <row r="34" spans="2:4" s="19" customFormat="1" ht="15" thickBot="1">
      <c r="B34" s="11" t="s">
        <v>33</v>
      </c>
      <c r="C34" s="11">
        <v>0</v>
      </c>
      <c r="D34" s="11">
        <v>0</v>
      </c>
    </row>
    <row r="35" spans="2:4" s="19" customFormat="1" ht="15" thickBot="1">
      <c r="B35" s="13" t="s">
        <v>34</v>
      </c>
      <c r="C35" s="13">
        <v>0</v>
      </c>
      <c r="D35" s="13">
        <v>0</v>
      </c>
    </row>
    <row r="36" spans="2:4" s="19" customFormat="1" ht="15" thickBot="1">
      <c r="B36" s="11" t="s">
        <v>35</v>
      </c>
      <c r="C36" s="13"/>
      <c r="D36" s="13">
        <v>0</v>
      </c>
    </row>
    <row r="37" spans="2:4" s="19" customFormat="1" ht="15" thickBot="1">
      <c r="B37" s="13" t="s">
        <v>36</v>
      </c>
      <c r="C37" s="11">
        <v>0</v>
      </c>
      <c r="D37" s="11">
        <v>0</v>
      </c>
    </row>
    <row r="38" spans="2:4" ht="16.5" thickBot="1">
      <c r="B38" s="6" t="s">
        <v>37</v>
      </c>
      <c r="C38" s="18">
        <f>C39+C40</f>
        <v>0</v>
      </c>
      <c r="D38" s="18">
        <f>D39+D40</f>
        <v>0</v>
      </c>
    </row>
    <row r="39" spans="2:4" s="19" customFormat="1" ht="15" thickBot="1">
      <c r="B39" s="13" t="s">
        <v>38</v>
      </c>
      <c r="C39" s="11">
        <f>[1]Önkorm.v.többc.kist.elsz.!$I$47</f>
        <v>0</v>
      </c>
      <c r="D39" s="11">
        <v>0</v>
      </c>
    </row>
    <row r="40" spans="2:4" s="19" customFormat="1" ht="15" thickBot="1">
      <c r="B40" s="11" t="s">
        <v>39</v>
      </c>
      <c r="C40" s="13">
        <v>0</v>
      </c>
      <c r="D40" s="13">
        <v>0</v>
      </c>
    </row>
    <row r="41" spans="2:4" s="21" customFormat="1" ht="16.5" thickBot="1">
      <c r="B41" s="18" t="s">
        <v>40</v>
      </c>
      <c r="C41" s="20">
        <f>C42+C44</f>
        <v>3547</v>
      </c>
      <c r="D41" s="20">
        <f>D42+D44</f>
        <v>454</v>
      </c>
    </row>
    <row r="42" spans="2:4" s="19" customFormat="1" ht="15" thickBot="1">
      <c r="B42" s="11" t="s">
        <v>41</v>
      </c>
      <c r="C42" s="22">
        <f>[1]Rendsz.gyerm.véd.bevét!$I$21+[1]mozgáskorl.t.bev.!$I$12+'[1]Közhasznú bevét.'!$I$18+'[1]Közcélú bev.'!$I$8</f>
        <v>3547</v>
      </c>
      <c r="D42" s="22">
        <f>'[1]Közhasznú bevét.'!$I$19</f>
        <v>454</v>
      </c>
    </row>
    <row r="43" spans="2:4" s="19" customFormat="1" ht="15" thickBot="1">
      <c r="B43" s="13" t="s">
        <v>42</v>
      </c>
      <c r="C43" s="11">
        <v>0</v>
      </c>
      <c r="D43" s="11">
        <v>0</v>
      </c>
    </row>
    <row r="44" spans="2:4" s="19" customFormat="1" ht="15" thickBot="1">
      <c r="B44" s="11" t="s">
        <v>43</v>
      </c>
      <c r="C44" s="13">
        <v>0</v>
      </c>
      <c r="D44" s="13">
        <v>0</v>
      </c>
    </row>
    <row r="45" spans="2:4" s="19" customFormat="1" ht="15" thickBot="1">
      <c r="B45" s="13" t="s">
        <v>42</v>
      </c>
      <c r="C45" s="11">
        <v>0</v>
      </c>
      <c r="D45" s="11">
        <v>0</v>
      </c>
    </row>
    <row r="46" spans="2:4" s="21" customFormat="1" ht="16.5" thickBot="1">
      <c r="B46" s="6" t="s">
        <v>44</v>
      </c>
      <c r="C46" s="18">
        <f>C47+C48</f>
        <v>0</v>
      </c>
      <c r="D46" s="18">
        <f>D47+D48</f>
        <v>0</v>
      </c>
    </row>
    <row r="47" spans="2:4" s="19" customFormat="1" ht="15" thickBot="1">
      <c r="B47" s="13" t="s">
        <v>45</v>
      </c>
      <c r="C47" s="23">
        <v>0</v>
      </c>
      <c r="D47" s="23">
        <v>0</v>
      </c>
    </row>
    <row r="48" spans="2:4" s="19" customFormat="1" ht="15" thickBot="1">
      <c r="B48" s="11" t="s">
        <v>46</v>
      </c>
      <c r="C48" s="11">
        <v>0</v>
      </c>
      <c r="D48" s="11">
        <v>0</v>
      </c>
    </row>
    <row r="49" spans="2:4" s="21" customFormat="1" ht="16.5" thickBot="1">
      <c r="B49" s="18" t="s">
        <v>47</v>
      </c>
      <c r="C49" s="24">
        <f>C50+C51</f>
        <v>0</v>
      </c>
      <c r="D49" s="24">
        <f>D50+D51</f>
        <v>0</v>
      </c>
    </row>
    <row r="50" spans="2:4" s="19" customFormat="1" ht="15" thickBot="1">
      <c r="B50" s="11" t="s">
        <v>48</v>
      </c>
      <c r="C50" s="13"/>
      <c r="D50" s="13">
        <v>0</v>
      </c>
    </row>
    <row r="51" spans="2:4" s="19" customFormat="1" ht="15" thickBot="1">
      <c r="B51" s="13" t="s">
        <v>49</v>
      </c>
      <c r="C51" s="11">
        <v>0</v>
      </c>
      <c r="D51" s="11">
        <v>0</v>
      </c>
    </row>
    <row r="52" spans="2:4" s="25" customFormat="1" ht="18.75" thickBot="1">
      <c r="B52" s="6" t="s">
        <v>50</v>
      </c>
      <c r="C52" s="4">
        <f>C53+C54</f>
        <v>4160</v>
      </c>
      <c r="D52" s="4">
        <f>D53+D54</f>
        <v>0</v>
      </c>
    </row>
    <row r="53" spans="2:4" s="19" customFormat="1" ht="15" thickBot="1">
      <c r="B53" s="13" t="s">
        <v>51</v>
      </c>
      <c r="C53" s="11">
        <f>[1]Önk.ig.tev.bev.!$I$17</f>
        <v>4160</v>
      </c>
      <c r="D53" s="11">
        <v>0</v>
      </c>
    </row>
    <row r="54" spans="2:4" s="19" customFormat="1" ht="15" thickBot="1">
      <c r="B54" s="11" t="s">
        <v>52</v>
      </c>
      <c r="C54" s="13">
        <v>0</v>
      </c>
      <c r="D54" s="13">
        <v>0</v>
      </c>
    </row>
    <row r="55" spans="2:4" s="25" customFormat="1" ht="18.75" thickBot="1">
      <c r="B55" s="18" t="s">
        <v>53</v>
      </c>
      <c r="C55" s="26">
        <f>C52+C49+C46+C41+C38+C30+C7</f>
        <v>20823</v>
      </c>
      <c r="D55" s="26">
        <f>D52+D49+D46+D41+D38+D30+D7</f>
        <v>454</v>
      </c>
    </row>
  </sheetData>
  <mergeCells count="2">
    <mergeCell ref="B3:C3"/>
    <mergeCell ref="B4:C4"/>
  </mergeCells>
  <pageMargins left="0.19" right="0.2" top="0.22" bottom="0.56999999999999995" header="0.22" footer="0.5"/>
  <pageSetup paperSize="9" scale="90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PM bev.1.mell.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2014-03-06T07:02:24Z</dcterms:created>
  <dcterms:modified xsi:type="dcterms:W3CDTF">2014-03-06T07:02:36Z</dcterms:modified>
</cp:coreProperties>
</file>