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 tabRatio="847" firstSheet="3" activeTab="11"/>
  </bookViews>
  <sheets>
    <sheet name="1.sz.melléklet" sheetId="19" r:id="rId1"/>
    <sheet name="2. sz.melléklet" sheetId="3" r:id="rId2"/>
    <sheet name="3.sz. melléklet" sheetId="20" r:id="rId3"/>
    <sheet name="4. sz. melléklet" sheetId="2" r:id="rId4"/>
    <sheet name="5. sz. melléklet" sheetId="18" r:id="rId5"/>
    <sheet name="6. sz.melléklet" sheetId="5" r:id="rId6"/>
    <sheet name="7.sz. melléklet" sheetId="21" r:id="rId7"/>
    <sheet name="8.sz. melléklet" sheetId="22" r:id="rId8"/>
    <sheet name="9.sz.melléklet" sheetId="23" r:id="rId9"/>
    <sheet name="10.sz.melléklet" sheetId="24" r:id="rId10"/>
    <sheet name="11.sz.melléklet" sheetId="25" r:id="rId11"/>
    <sheet name="12.sz.melléklet" sheetId="27" r:id="rId12"/>
  </sheets>
  <calcPr calcId="125725"/>
</workbook>
</file>

<file path=xl/calcChain.xml><?xml version="1.0" encoding="utf-8"?>
<calcChain xmlns="http://schemas.openxmlformats.org/spreadsheetml/2006/main">
  <c r="C9" i="27"/>
  <c r="C11"/>
  <c r="C12"/>
  <c r="C14"/>
  <c r="C15"/>
  <c r="C20"/>
  <c r="C21"/>
  <c r="C25"/>
  <c r="C26"/>
  <c r="C29" i="5"/>
  <c r="C26"/>
  <c r="C25"/>
  <c r="C18"/>
  <c r="C12"/>
  <c r="B23" i="18"/>
  <c r="B15"/>
  <c r="B19" s="1"/>
  <c r="B14"/>
  <c r="F16" i="3"/>
  <c r="C16"/>
  <c r="N19" i="24"/>
  <c r="N21" s="1"/>
  <c r="B39"/>
  <c r="B19"/>
  <c r="C20" i="23"/>
  <c r="C18" i="22"/>
  <c r="C16" i="21"/>
  <c r="C20"/>
  <c r="C32" i="2" l="1"/>
  <c r="B25" i="18"/>
  <c r="B22"/>
  <c r="F126" i="20"/>
  <c r="E126"/>
  <c r="C60"/>
  <c r="C126"/>
  <c r="F21" i="3"/>
  <c r="D126" i="20"/>
  <c r="B27" i="18" l="1"/>
  <c r="G126" i="20"/>
  <c r="H126"/>
  <c r="I126"/>
  <c r="J126"/>
  <c r="K126"/>
  <c r="L126"/>
  <c r="M126"/>
  <c r="N126"/>
  <c r="O126"/>
  <c r="P126"/>
  <c r="C39" i="24"/>
  <c r="C41" s="1"/>
  <c r="D19"/>
  <c r="D21" s="1"/>
  <c r="E19"/>
  <c r="E21" s="1"/>
  <c r="F19"/>
  <c r="F21" s="1"/>
  <c r="G19"/>
  <c r="G21" s="1"/>
  <c r="H19"/>
  <c r="I19"/>
  <c r="I21" s="1"/>
  <c r="J19"/>
  <c r="J21" s="1"/>
  <c r="K19"/>
  <c r="K21" s="1"/>
  <c r="L19"/>
  <c r="L21" s="1"/>
  <c r="M19"/>
  <c r="M21" s="1"/>
  <c r="C19"/>
  <c r="C21" s="1"/>
  <c r="H21" l="1"/>
  <c r="E127" i="20"/>
  <c r="B41" i="24"/>
  <c r="B21"/>
  <c r="D60" i="20"/>
  <c r="E60"/>
  <c r="F23" i="3"/>
  <c r="F60" i="20"/>
  <c r="G60"/>
  <c r="H60"/>
  <c r="I60"/>
  <c r="J60"/>
  <c r="K60"/>
  <c r="L60"/>
  <c r="M60"/>
  <c r="N60"/>
  <c r="O60"/>
  <c r="P60"/>
  <c r="D39" i="24"/>
  <c r="D41" s="1"/>
  <c r="E39"/>
  <c r="E41" s="1"/>
  <c r="F39"/>
  <c r="F41" s="1"/>
  <c r="G39"/>
  <c r="G41" s="1"/>
  <c r="H39"/>
  <c r="H41" s="1"/>
  <c r="I39"/>
  <c r="J39"/>
  <c r="J41" s="1"/>
  <c r="K39"/>
  <c r="K41" s="1"/>
  <c r="L39"/>
  <c r="L41" s="1"/>
  <c r="M39"/>
  <c r="M41" s="1"/>
  <c r="N39"/>
  <c r="N41" s="1"/>
  <c r="C76" i="23"/>
  <c r="C24" i="2"/>
  <c r="C33" i="23"/>
  <c r="C16" i="25"/>
  <c r="E33" i="23"/>
  <c r="E76"/>
  <c r="D33"/>
  <c r="D76"/>
  <c r="E20"/>
  <c r="E64"/>
  <c r="D20"/>
  <c r="D64"/>
  <c r="C64"/>
  <c r="C20" i="22"/>
  <c r="C14" i="2"/>
  <c r="C28"/>
  <c r="C21" i="3"/>
  <c r="C23" s="1"/>
  <c r="D21"/>
  <c r="E77" i="23" l="1"/>
  <c r="I41" i="24"/>
  <c r="D78" i="23"/>
  <c r="D80" s="1"/>
  <c r="C78"/>
  <c r="C80" s="1"/>
  <c r="D77"/>
  <c r="D61" i="20"/>
  <c r="D63" s="1"/>
  <c r="E129"/>
  <c r="E78" i="23"/>
  <c r="E80" s="1"/>
  <c r="C77"/>
</calcChain>
</file>

<file path=xl/comments1.xml><?xml version="1.0" encoding="utf-8"?>
<comments xmlns="http://schemas.openxmlformats.org/spreadsheetml/2006/main">
  <authors>
    <author>Szabó Marika</author>
  </authors>
  <commentList>
    <comment ref="B3" authorId="0">
      <text>
        <r>
          <rPr>
            <b/>
            <sz val="8"/>
            <color indexed="81"/>
            <rFont val="Tahoma"/>
            <charset val="238"/>
          </rPr>
          <t>Szabó Marika: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<sst xmlns="http://schemas.openxmlformats.org/spreadsheetml/2006/main" count="757" uniqueCount="437">
  <si>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</si>
  <si>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</si>
  <si>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</si>
  <si>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</si>
  <si>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</si>
  <si>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</si>
  <si>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</si>
  <si>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</si>
  <si>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Kiszámlázott ÁFA</t>
  </si>
  <si>
    <t>Szakfeladat</t>
  </si>
  <si>
    <t>Jogcím</t>
  </si>
  <si>
    <t>Temetési segély</t>
  </si>
  <si>
    <t>Megnevezés</t>
  </si>
  <si>
    <t xml:space="preserve">Átmeneti segély </t>
  </si>
  <si>
    <t>eFt-ban</t>
  </si>
  <si>
    <t>Tárgyévi bevételek</t>
  </si>
  <si>
    <t>Tárgyévi működési kiadások</t>
  </si>
  <si>
    <t>Normatív állami támogatás</t>
  </si>
  <si>
    <t>Folyósított ellátás összesen</t>
  </si>
  <si>
    <t>eFt</t>
  </si>
  <si>
    <t xml:space="preserve">           Újszülöttek támogatása</t>
  </si>
  <si>
    <t>Cím</t>
  </si>
  <si>
    <t>Alcím</t>
  </si>
  <si>
    <t>Cím neve</t>
  </si>
  <si>
    <t>1.</t>
  </si>
  <si>
    <t xml:space="preserve"> Szennyvíz gyűjtése, tisztítása, elhelyezése</t>
  </si>
  <si>
    <t>Települési hulladék vegyes(ömlesztett) begyűjtése, szállítása, átrakása</t>
  </si>
  <si>
    <t>Egyéb m.n.s. építés</t>
  </si>
  <si>
    <t>Közutak, hidak, alagutak üzemeltetése, fenntartása</t>
  </si>
  <si>
    <t>Óvodai intézményi étkeztetés</t>
  </si>
  <si>
    <t>Iskolai intézményi étkeztetés</t>
  </si>
  <si>
    <t>Saját tulajdonú ingatlan adásvétele</t>
  </si>
  <si>
    <t>Önkormányzati jogalkotás</t>
  </si>
  <si>
    <t xml:space="preserve">Közvilágítás </t>
  </si>
  <si>
    <t>Város-, községgazdálkodási m.n.s.szolgáltatások</t>
  </si>
  <si>
    <t>Önkormányzatok, valamint többcélú kistérségi társulások elszámolásai</t>
  </si>
  <si>
    <t>Központi költségvetési befizetések</t>
  </si>
  <si>
    <t>Ár- és belvízvédelmmel összefüggő tevékenységek</t>
  </si>
  <si>
    <t>Óvodai nevelés, ellátás</t>
  </si>
  <si>
    <t>Általános iskolai tanulók nappali rendszerű nevelése, oktatása (5-8. évfolyam)</t>
  </si>
  <si>
    <t>Család- és nővédelmi egészségügyi gondozás</t>
  </si>
  <si>
    <t>Ifjúság-egészségügyi gondozás</t>
  </si>
  <si>
    <t>Rendszeres szociális segély</t>
  </si>
  <si>
    <t>Időskorúak járadéka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</si>
  <si>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</si>
  <si>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</si>
  <si>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</si>
  <si>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</si>
  <si>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</si>
  <si>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</si>
  <si>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Átmeneti segély</t>
  </si>
  <si>
    <t xml:space="preserve"> Rendkívüli gyermekvédelmi támogatás</t>
  </si>
  <si>
    <t xml:space="preserve"> Mozgáskorlátozottak közlekedési támogatása</t>
  </si>
  <si>
    <t xml:space="preserve"> Egyéb önkormányzati eseti pénzbeli ellátások</t>
  </si>
  <si>
    <t>Adósságkezelési szolgáltatás</t>
  </si>
  <si>
    <t xml:space="preserve"> Közgyógyellátás</t>
  </si>
  <si>
    <t xml:space="preserve"> Köztemetés</t>
  </si>
  <si>
    <t>Szociális étkeztetés</t>
  </si>
  <si>
    <t>Házi segítségnyújtás</t>
  </si>
  <si>
    <t>Családsegítés</t>
  </si>
  <si>
    <t>Rövid időtartamú közfoglalkoztatás</t>
  </si>
  <si>
    <t>Bérpótló juttatásra jogosultak hosszabb időtartamú közfoglalkoztatása</t>
  </si>
  <si>
    <t>Egyéb közfoglalkoztatás</t>
  </si>
  <si>
    <t xml:space="preserve">Könyvtári szolgáltatások       </t>
  </si>
  <si>
    <t>Közművelődési intézmények, közösségi színterek működtetése</t>
  </si>
  <si>
    <t>Köztemető fenntartás és működtetés</t>
  </si>
  <si>
    <t>Nem lakóingatlan bérbeadása, üzemeltetése</t>
  </si>
  <si>
    <t>Nemzeti ünnepek programjai</t>
  </si>
  <si>
    <t>Önkormányzatok elszámolásai a költségvetési szerveikkel</t>
  </si>
  <si>
    <t>Lakóingatlan bérbeadása, üzemeltetése</t>
  </si>
  <si>
    <t>az önkormányzat költségvetése szakfeladatonként</t>
  </si>
  <si>
    <t>Sor- szám</t>
  </si>
  <si>
    <t>I. Kiadások és bevételek feladatonként: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</si>
  <si>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</si>
  <si>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</si>
  <si>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</si>
  <si>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</si>
  <si>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</si>
  <si>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</si>
  <si>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</si>
  <si>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</si>
  <si>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</si>
  <si>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</si>
  <si>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</si>
  <si>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</si>
  <si>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</si>
  <si>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</si>
  <si>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</si>
  <si>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</si>
  <si>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</si>
  <si>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</si>
  <si>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</si>
  <si>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</si>
  <si>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</si>
  <si>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</si>
  <si>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</si>
  <si>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</si>
  <si>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</si>
  <si>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</si>
  <si>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</si>
  <si>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</si>
  <si>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</si>
  <si>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</si>
  <si>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</si>
  <si>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</si>
  <si>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</si>
  <si>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</si>
  <si>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</si>
  <si>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</si>
  <si>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</si>
  <si>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</si>
  <si>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</si>
  <si>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</si>
  <si>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</si>
  <si>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</si>
  <si>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</si>
  <si>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</si>
  <si>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</si>
  <si>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</si>
  <si>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</si>
  <si>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</si>
  <si>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</si>
  <si>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</si>
  <si>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</si>
  <si>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</si>
  <si>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Intézményi működési bevétel </t>
  </si>
  <si>
    <t xml:space="preserve">2. </t>
  </si>
  <si>
    <t xml:space="preserve">Önkormányzatok sajátos működési bevételei </t>
  </si>
  <si>
    <t xml:space="preserve">5. </t>
  </si>
  <si>
    <t xml:space="preserve">6. </t>
  </si>
  <si>
    <t>Továbbadási (lebonyolítási) célú működési bevétel</t>
  </si>
  <si>
    <t xml:space="preserve">8. </t>
  </si>
  <si>
    <t>Rövid lejáratú hitel</t>
  </si>
  <si>
    <t>Rövid lejáratú értékpapírok ért., kibocsátása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</si>
  <si>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</si>
  <si>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</si>
  <si>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</si>
  <si>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</si>
  <si>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</si>
  <si>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</si>
  <si>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</si>
  <si>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</si>
  <si>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</si>
  <si>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</si>
  <si>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</si>
  <si>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Működési c. kölcsönök nyújtása és törleszt.</t>
  </si>
  <si>
    <t xml:space="preserve"> 22. 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</si>
  <si>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</si>
  <si>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</si>
  <si>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</si>
  <si>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</si>
  <si>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</si>
  <si>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</si>
  <si>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</si>
  <si>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</si>
  <si>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</si>
  <si>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</si>
  <si>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</si>
  <si>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</si>
  <si>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</si>
  <si>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</si>
  <si>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</si>
  <si>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</si>
  <si>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</si>
  <si>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</si>
  <si>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</si>
  <si>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</si>
  <si>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</si>
  <si>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</si>
  <si>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</si>
  <si>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</si>
  <si>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</si>
  <si>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</si>
  <si>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</si>
  <si>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</si>
  <si>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</si>
  <si>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</si>
  <si>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</si>
  <si>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</si>
  <si>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</si>
  <si>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</si>
  <si>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</si>
  <si>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</si>
  <si>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</si>
  <si>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</si>
  <si>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</si>
  <si>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</si>
  <si>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</si>
  <si>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</si>
  <si>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</si>
  <si>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</si>
  <si>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</si>
  <si>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</si>
  <si>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</si>
  <si>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</si>
  <si>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</si>
  <si>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jogcím</t>
  </si>
  <si>
    <t>Helyi adónál biztosított kedvezmények</t>
  </si>
  <si>
    <t>Bérbeadásnál nyújtott kedvezmény</t>
  </si>
  <si>
    <t>Egyéb nyújtott kedvezmény</t>
  </si>
  <si>
    <t>Önkorm. költségvetési támogatása</t>
  </si>
  <si>
    <t xml:space="preserve">Bevételek összesen </t>
  </si>
  <si>
    <t>Visszanem térítendő lakás építási tám.</t>
  </si>
  <si>
    <t>Támog.</t>
  </si>
  <si>
    <t>Közhat.bev.</t>
  </si>
  <si>
    <t>átvett.pe.</t>
  </si>
  <si>
    <t>Működési bevételek</t>
  </si>
  <si>
    <t>Tám.c.felh. bev.</t>
  </si>
  <si>
    <t>Átv.pe. felhalm-ra</t>
  </si>
  <si>
    <t>Tám.kölcs. visszat.</t>
  </si>
  <si>
    <t>Műk.hitel</t>
  </si>
  <si>
    <t>Fejl.hitel</t>
  </si>
  <si>
    <t>Pénzforg.n.bev.</t>
  </si>
  <si>
    <t>Bevételek mindösszesen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</si>
  <si>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</si>
  <si>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</si>
  <si>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</si>
  <si>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</si>
  <si>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</si>
  <si>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</si>
  <si>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</si>
  <si>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Felh.átad. pe.</t>
  </si>
  <si>
    <t>Felhalmozási kiadás</t>
  </si>
  <si>
    <t>Működési kiadás</t>
  </si>
  <si>
    <t>Tartalék</t>
  </si>
  <si>
    <t>Máshová nem sorolható egyéb támogatás</t>
  </si>
  <si>
    <t>Lét-szám</t>
  </si>
  <si>
    <t>Felhalmozási kiadások</t>
  </si>
  <si>
    <t>Kiadások mindösszesen</t>
  </si>
  <si>
    <t>Sajátos nevelési igényű gyremekek óvodai nevelése, ellátása</t>
  </si>
  <si>
    <t>Nemzetiségi óvodai nevelés, ellátás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</si>
  <si>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</si>
  <si>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</si>
  <si>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</si>
  <si>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</si>
  <si>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</si>
  <si>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</si>
  <si>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</si>
  <si>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Óvodai nevelés, ellátás (Pályázat)</t>
  </si>
  <si>
    <t>2014. évi költségvetési mérleg</t>
  </si>
  <si>
    <t>2014. évi bevételek</t>
  </si>
  <si>
    <t>2014. évi költségvetés</t>
  </si>
  <si>
    <t>11. melléklet a …………….. önkormányzati rendelethez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</si>
  <si>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</si>
  <si>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</si>
  <si>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</si>
  <si>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</si>
  <si>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</si>
  <si>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Egyéb műk. c. támog. államházt.kívülre (K511)</t>
  </si>
  <si>
    <t>Tartalékok (K512)</t>
  </si>
  <si>
    <t>Beruházások (K6)</t>
  </si>
  <si>
    <t>Központi, irányító szervi kiadások folyósítása (K915)</t>
  </si>
  <si>
    <t>Önkormányzatok működési támogatási (B11)</t>
  </si>
  <si>
    <t>Egyéb műk. c. tám. bev. államh.-on belülről (B16)</t>
  </si>
  <si>
    <t>Közhatalmi bevételek (B3)</t>
  </si>
  <si>
    <t>Működési bevételek (B4)</t>
  </si>
  <si>
    <t>Felhalmozási bevételek (B5)</t>
  </si>
  <si>
    <t>Felhalm. c. átvett pénzeszközök (B7)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</si>
  <si>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</si>
  <si>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</si>
  <si>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</si>
  <si>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</si>
  <si>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</si>
  <si>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</si>
  <si>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>Hitel</t>
  </si>
  <si>
    <t xml:space="preserve">Ellátottak p. jutt. </t>
  </si>
  <si>
    <t>Önkormányzatok működési támogatásai</t>
  </si>
  <si>
    <t>Szolgáltatások ellenértéke</t>
  </si>
  <si>
    <t>Működési bevételek összesen</t>
  </si>
  <si>
    <t>Ellátási díjak</t>
  </si>
  <si>
    <t>ÁFA visszatérítése</t>
  </si>
  <si>
    <t>Egyéb működési bevételek</t>
  </si>
  <si>
    <t>Önkormányzatok működési tám. összesen</t>
  </si>
  <si>
    <t>Közhatalmi bevételek</t>
  </si>
  <si>
    <t>Vagyoni típusú adók</t>
  </si>
  <si>
    <t>Értékesítési és forgalmi adók</t>
  </si>
  <si>
    <t>Gépjárműadók</t>
  </si>
  <si>
    <t>Egyéb áruhasználati és szolgáltatási adók</t>
  </si>
  <si>
    <t>Egyéb közhatalmi bevételek</t>
  </si>
  <si>
    <t>Közhatalmi bevételek összesen</t>
  </si>
  <si>
    <r>
      <t xml:space="preserve">Felhalmozási bevételek </t>
    </r>
    <r>
      <rPr>
        <sz val="11"/>
        <rFont val="Bookman Old Style"/>
        <family val="1"/>
        <charset val="238"/>
      </rPr>
      <t>(ingatlan értékesítés)</t>
    </r>
  </si>
  <si>
    <t>Támogatás (Ft)</t>
  </si>
  <si>
    <t>I.1.a) Önkormányzati hivatal működésének támogatása</t>
  </si>
  <si>
    <t>I.1.b) Település-üzemeltetéshez kapcsolódó feladatellátás támogatása</t>
  </si>
  <si>
    <t>I.1.c. Egyéb önkormányzati feladatok támogatása</t>
  </si>
  <si>
    <t>III.2. - V. Hozzájárulás a pénzbeli szociális ellátásokhoz</t>
  </si>
  <si>
    <t>I. ÁLTALÁNOS FELADATOK TÁMOGATÁSA ÖSSZESEN</t>
  </si>
  <si>
    <t>II.1. Óvodapedagógusok, és az óvodapedagógusok nevelő munkáját közvetlenül segítők bértámogatása</t>
  </si>
  <si>
    <t>Óvodapedagógusok támogatása</t>
  </si>
  <si>
    <t>Segítők támogatása</t>
  </si>
  <si>
    <t>II.2. Óvodaműködtetési támogatás</t>
  </si>
  <si>
    <t>II. TELEPÜLÉSI ÖNKORMÁNYZATOK KÖZNEVELÉSI ÉS GYERMEKÉTKEZTETÉSI FELADATAINAK TÁMOGATÁSA ÖSSZESEN</t>
  </si>
  <si>
    <t>III.5.a) A finanszírozás szempontjából elismert dolgozók bértámogatása</t>
  </si>
  <si>
    <t>III.5.b) Gyermekétkeztetés üzemeltetési támogatása</t>
  </si>
  <si>
    <t>III.5. Gyermekétkeztetés támogatása</t>
  </si>
  <si>
    <t>III. A TELEPÜLÉSI ÖNKORMÁNYZATOK SZOCIÁLIS  ÉS GYERMEKJÓLÉTI  FELADATAINAK TÁMOGATÁSA ÖSSZESEN</t>
  </si>
  <si>
    <r>
      <t xml:space="preserve">Könyvtári, közművelődési és múzeumi feladatok támogatása </t>
    </r>
    <r>
      <rPr>
        <i/>
        <sz val="8"/>
        <color indexed="8"/>
        <rFont val="Times New Roman"/>
        <family val="1"/>
        <charset val="238"/>
      </rPr>
      <t xml:space="preserve">(2. sz. melléklet IV. 1. pontja) </t>
    </r>
  </si>
  <si>
    <t>IV. A TELEPÜLÉSI ÖNKORMÁNYZATOK KULTURÁLIS FELADATAINAK TÁMOGATÁSA ÖSSZESEN</t>
  </si>
  <si>
    <t>Lakott külterülettel kapcsolatos feladatok támogatása (3. sz. melléklet 17. pontja)</t>
  </si>
  <si>
    <t>Helyi önkormányzatok és a többcélú kistérségi társulások egyes költségvetési kapcsolatokból számított bevételei összesen :</t>
  </si>
  <si>
    <t xml:space="preserve">Az önkormányzat általános működésének és ágazati feladatainak 2014. évi támogatása </t>
  </si>
  <si>
    <t xml:space="preserve">Ellátottak pénzbeli juttatásai </t>
  </si>
  <si>
    <t>Beruházások</t>
  </si>
  <si>
    <t>Beruházások összesen</t>
  </si>
  <si>
    <t>Felújítások</t>
  </si>
  <si>
    <t>Felújítások öszszesen</t>
  </si>
  <si>
    <t xml:space="preserve">Céltartalék </t>
  </si>
  <si>
    <t>Elköt. pénzmaradv. terhére</t>
  </si>
  <si>
    <t>Fejlesztési célú támogatások áh.-on belülről</t>
  </si>
  <si>
    <t>Működési célú pénzeszközátvétel államháztartáson b.</t>
  </si>
  <si>
    <t>Műk. célú. pénzeszk.átadás áht.-n kívülre</t>
  </si>
  <si>
    <t>Műk. célú. pénzeszk.átadás áht.-n belülre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</si>
  <si>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</si>
  <si>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</si>
  <si>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</si>
  <si>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</si>
  <si>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</si>
  <si>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>2014. évi várható bevételek havi forgalma</t>
  </si>
  <si>
    <t>2014. évi várható kiadások havi forgalma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</si>
  <si>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</si>
  <si>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</si>
  <si>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</si>
  <si>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</si>
  <si>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</si>
  <si>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</si>
  <si>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Központi, irányító szervi kiadások folyósítása</t>
  </si>
  <si>
    <t xml:space="preserve">Felújítások </t>
  </si>
  <si>
    <t xml:space="preserve">Tartalékok </t>
  </si>
  <si>
    <t>Piliscsév Község Önkormányzata</t>
  </si>
  <si>
    <t>Út, autópálya építése</t>
  </si>
  <si>
    <t>M.n.s. egyéb információs szolgáltatás</t>
  </si>
  <si>
    <t>Önkormányzatok és többcélú kistérségi társulások igazgatási tevékenysége</t>
  </si>
  <si>
    <t>Települési kisebbségi önkormányzatok igazgatási tevékenysége</t>
  </si>
  <si>
    <t>Fogorvosi alapellátás</t>
  </si>
  <si>
    <t>Idősek nappali ellátása</t>
  </si>
  <si>
    <t xml:space="preserve">Helyi rendszeres lakásfenntartási támogatás </t>
  </si>
  <si>
    <t>Helyi eseti lakásfenntartási támogatás</t>
  </si>
  <si>
    <t>Önkormányzatok által nyújtott lakástámogatás</t>
  </si>
  <si>
    <t>Civil szervezetek működési támogatása</t>
  </si>
  <si>
    <t>Civil szervezetek program- és egyéb támogatása</t>
  </si>
  <si>
    <t>Nemzeti és etnikai kisebbségek közösségi, kulturális tevékenységének támogatása</t>
  </si>
  <si>
    <t>Sportlétesítmények működtetése és fejlesztése</t>
  </si>
  <si>
    <t>Versenysport-tevékenység és támogatása</t>
  </si>
  <si>
    <t>Iskolai, diáksport-tevékenység és támogatása</t>
  </si>
  <si>
    <t>Piliscsévi Közös Önkormányzati Hivatal</t>
  </si>
  <si>
    <t>Országgyűlési képviselőválasztáshoz kapcsolódó tevékenységek</t>
  </si>
  <si>
    <t xml:space="preserve">Önkormányzati képviselőválasztáshoz kapcsolódó tevékenységek </t>
  </si>
  <si>
    <t>Országos és helyi nemzetiségi önkormányzati választásokhoz kapcsolódó tevékenységek</t>
  </si>
  <si>
    <t>Európai parlamenti képviselőválasztásokhoz kapcsolódó tevékenységek</t>
  </si>
  <si>
    <t>Országos és helyi népszavazáshoz kapcsolódó tevékenységek</t>
  </si>
  <si>
    <t>Önkormányzatok és társulások általános végrehajtó igazgatási tevékenysége</t>
  </si>
  <si>
    <t>Statisztikai tevékenység</t>
  </si>
  <si>
    <t>Kálmánfi Béla Művelődési Ház és Könyvtár</t>
  </si>
  <si>
    <t>Könyvtári állomány gyarapítása, nyilvántartása</t>
  </si>
  <si>
    <t>Könyvtári állományfeltárása, megőrzése, védelme</t>
  </si>
  <si>
    <t>Műk. c. támogatások államh.-on belülről (B1)</t>
  </si>
  <si>
    <t>Maradvány igénybevétele (B813) közös hivatal</t>
  </si>
  <si>
    <t>Maradvány igénybevétele (B813) művelődési ház</t>
  </si>
  <si>
    <t>Belföldi finanszírozás kiadásai (K91)</t>
  </si>
  <si>
    <t>Piliscsévi "Aranykapu" Egységes Óvoda-bölcsőde</t>
  </si>
  <si>
    <t>Sajátos nevelési igényű gyermekek óvodai nevelése, ellátása</t>
  </si>
  <si>
    <t xml:space="preserve">Piliscsév Község Önkormányzata </t>
  </si>
  <si>
    <t>Közvetített szolgáltatások ellenértéke</t>
  </si>
  <si>
    <t>Kamatbevételek</t>
  </si>
  <si>
    <t xml:space="preserve">Magánszemélyek komm. adója </t>
  </si>
  <si>
    <t>Iparűzési adó</t>
  </si>
  <si>
    <t>Egyéb felhalm. c. átvett pénzeszközök</t>
  </si>
  <si>
    <t xml:space="preserve">Felhalm.c. visszat. tám.kölcs. visszatérülése </t>
  </si>
  <si>
    <t>Felhalmozási c. átvett pénzeszközök</t>
  </si>
  <si>
    <r>
      <t>Egyéb műk. c. tám. bev. államházt.-on belülről (</t>
    </r>
    <r>
      <rPr>
        <sz val="11"/>
        <rFont val="Bookman Old Style"/>
        <family val="1"/>
        <charset val="238"/>
      </rPr>
      <t>MEP</t>
    </r>
    <r>
      <rPr>
        <b/>
        <sz val="11"/>
        <rFont val="Bookman Old Style"/>
        <family val="1"/>
      </rPr>
      <t>)</t>
    </r>
  </si>
  <si>
    <t>Folyósított ellátás (önkormányzat saját)</t>
  </si>
  <si>
    <t>Folyósított ellátás (közös hivatal)</t>
  </si>
  <si>
    <t>Ápolási díj (helyi)</t>
  </si>
  <si>
    <t>Közgyógyellátás</t>
  </si>
  <si>
    <t>Betegséggel kapcs. (nem társ.biztosítási) ellátások</t>
  </si>
  <si>
    <t>Rendkív. gyermekvédelmi tám.</t>
  </si>
  <si>
    <t>Természetbeni átmeneti s.</t>
  </si>
  <si>
    <t>Köztemetés</t>
  </si>
  <si>
    <t>Önkorm. rend.-ben megállapított</t>
  </si>
  <si>
    <t xml:space="preserve">           Arany J. pály.</t>
  </si>
  <si>
    <t xml:space="preserve">           Ösztöndíj</t>
  </si>
  <si>
    <t xml:space="preserve">           Karácsonyi s.</t>
  </si>
  <si>
    <t xml:space="preserve">           Csévi gyerekek beisk.</t>
  </si>
  <si>
    <t xml:space="preserve">           Kórh.áp., gyógyszer, harmadik gy. szül.</t>
  </si>
  <si>
    <t>Egyéb nem intézményi ellátások</t>
  </si>
  <si>
    <t>Pályázati önerő (játszótér)</t>
  </si>
  <si>
    <t>Csabai u.</t>
  </si>
  <si>
    <t>Céltartalék összesen:</t>
  </si>
  <si>
    <t>Műk. c. támog. államh.-on belülről</t>
  </si>
  <si>
    <t>Belföldi finanszírozás kiadásai</t>
  </si>
  <si>
    <t>Működési célú tám. államh.-on belülről</t>
  </si>
  <si>
    <t>1. melléklet a 2/2014. (III.26.) önkormányzati rendelethez</t>
  </si>
  <si>
    <t>2. melléklet a 2/2014. (III.26.) önkormányzati rendelethez</t>
  </si>
  <si>
    <t>3. melléklet a 2/2014. (III.26.) önkormányzati rendelethez</t>
  </si>
  <si>
    <t>4. melléklet a 2/2014. (III.26.) önkormányzati rendelethez</t>
  </si>
  <si>
    <t>5. melléklet a 2/2014. (III.26.) önkormányzati rendelethez</t>
  </si>
  <si>
    <t>6. melléklet a 2/2014. (III.26.) önkormányzati rendelethez</t>
  </si>
  <si>
    <t>7. melléklet a 2/2014. (III.26.) önkormányzati rendelethez</t>
  </si>
  <si>
    <t>8. melléklet a 2/2014. (III.26.) önkormányzati rendelethez</t>
  </si>
  <si>
    <t>9. melléklet a 2/2014. (III.26.) önkormányzati rendelethez</t>
  </si>
  <si>
    <t>10. melléklet a 2/2014. (III.26.) önkormányzati rendelethez</t>
  </si>
  <si>
    <t>Piliscsévi Bolgár Önkormányzat</t>
  </si>
  <si>
    <t xml:space="preserve"> K1-K8. Költségvetési kiadások</t>
  </si>
  <si>
    <t>Eredeti előirányzat</t>
  </si>
  <si>
    <t>Árubeszerzés (K313)</t>
  </si>
  <si>
    <t>Készletbeszerzés  (K31)</t>
  </si>
  <si>
    <t>Működési célú előzetesen felszámított általános forgalmi adó (K351)</t>
  </si>
  <si>
    <t>Különféle befizetések és egyéb dologi kiadások (K35)</t>
  </si>
  <si>
    <t>Egyéb működési célú kiadások (K5)</t>
  </si>
  <si>
    <t>Költségvetési kiadások  (K1-K8)</t>
  </si>
  <si>
    <t xml:space="preserve"> B1-B7. Költségvetési bevételek</t>
  </si>
  <si>
    <t>Egyéb működési célú támogatások bevételei államháztartáson belülről (B16)</t>
  </si>
  <si>
    <t>Működési célú támogatások államháztartáson belülről (B1)</t>
  </si>
  <si>
    <t>Költségvetési bevételek  (B1-B7)</t>
  </si>
  <si>
    <t xml:space="preserve"> B8. Finanszírozási bevételek</t>
  </si>
  <si>
    <t>Előző év költségvetési maradványának igénybevétele (B8131)</t>
  </si>
  <si>
    <t>Maradvány igénybevétele (B813)</t>
  </si>
  <si>
    <t>Finanszírozási bevételek  (B8)</t>
  </si>
  <si>
    <t>Piliscsévi Szlovák Önkormányzat</t>
  </si>
  <si>
    <t>Munkavégzésre irányuló egyéb jogviszonyban nem saját foglalkoztatottnak fizetett juttatások (K122)</t>
  </si>
  <si>
    <t>Külső személyi juttatások (K12)</t>
  </si>
  <si>
    <t>Munkaadókat terhelő járulékok és szociális hozzájárulási adó                                                                             (K2)</t>
  </si>
  <si>
    <t>Szakmai anyagok beszerzése (K311)</t>
  </si>
  <si>
    <t>Üzemeltetési anyagok beszerzése (K312)</t>
  </si>
  <si>
    <t>Készletbeszerzés (=21+22+23) (K31)</t>
  </si>
  <si>
    <t>Közüzemi díjak (K331)</t>
  </si>
  <si>
    <t>Vásárolt élelmezés (K332)</t>
  </si>
  <si>
    <t>Karbantartási, kisjavítási szolgáltatások (K334)</t>
  </si>
  <si>
    <t>Egyéb szolgáltatások (K337)</t>
  </si>
  <si>
    <t>Szolgáltatási kiadások (=28+…+34) (K33)</t>
  </si>
  <si>
    <t>Kiküldetések kiadásai (K341)</t>
  </si>
  <si>
    <t>Kiküldetések, reklám- és propagandakiadások (=36+37) (K34)</t>
  </si>
  <si>
    <t>Különféle befizetések és egyéb dologi kiadások (=39+…+43) (K35)</t>
  </si>
  <si>
    <t>Dologi kiadások (=24+27+35+38+44) (K3)</t>
  </si>
  <si>
    <t>Egyéb működési célú kiadások (=55+…+66) (K5)</t>
  </si>
  <si>
    <t>Belföldi finanszírozás bevételei</t>
  </si>
  <si>
    <t>12. melléklet a 2/2014. (III.26.) önkormányzati rendelethez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</si>
</sst>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_-* #,##0\ _F_t_-;\-* #,##0\ _F_t_-;_-* &quot;-&quot;??\ _F_t_-;_-@_-"/>
    <numFmt numFmtId="165" formatCode="0_ ;\-0\ "/>
    <numFmt numFmtId="166" formatCode="#,##0_ ;\-#,##0\ "/>
    <numFmt numFmtId="167" formatCode="_-* #,##0.00,_F_t_-;\-* #,##0.00,_F_t_-;_-* \-??\ _F_t_-;_-@_-"/>
    <numFmt numFmtId="168" formatCode="#,##0_ ;\-#,##0,"/>
  </numFmts>
  <fonts count="75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sz val="14"/>
      <color indexed="10"/>
      <name val="Arial CE"/>
      <family val="2"/>
      <charset val="238"/>
    </font>
    <font>
      <sz val="10"/>
      <color indexed="10"/>
      <name val="Arial CE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Bookman Old Style"/>
      <family val="1"/>
      <charset val="238"/>
    </font>
    <font>
      <i/>
      <sz val="11"/>
      <name val="Bookman Old Styl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b/>
      <sz val="7"/>
      <name val="Times New Roman"/>
      <family val="1"/>
      <charset val="238"/>
    </font>
    <font>
      <sz val="7"/>
      <name val="Arial CE"/>
      <charset val="238"/>
    </font>
    <font>
      <sz val="7"/>
      <name val="Times New Roman"/>
      <family val="1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Bookman Old Style"/>
      <family val="1"/>
    </font>
    <font>
      <b/>
      <i/>
      <sz val="11"/>
      <name val="Bookman Old Style"/>
      <family val="1"/>
      <charset val="238"/>
    </font>
    <font>
      <b/>
      <sz val="10"/>
      <name val="MS Sans Serif"/>
      <family val="2"/>
      <charset val="238"/>
    </font>
    <font>
      <sz val="12"/>
      <name val="Arial"/>
      <family val="2"/>
      <charset val="238"/>
    </font>
    <font>
      <sz val="10"/>
      <name val="Arial"/>
    </font>
    <font>
      <b/>
      <sz val="10"/>
      <name val="Arial"/>
    </font>
    <font>
      <sz val="12"/>
      <name val="Arial"/>
    </font>
    <font>
      <sz val="10"/>
      <name val="MS Sans Serif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  <xf numFmtId="0" fontId="29" fillId="0" borderId="0"/>
    <xf numFmtId="0" fontId="29" fillId="0" borderId="0"/>
    <xf numFmtId="167" fontId="3" fillId="0" borderId="0"/>
    <xf numFmtId="0" fontId="74" fillId="0" borderId="0"/>
  </cellStyleXfs>
  <cellXfs count="63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/>
    <xf numFmtId="0" fontId="4" fillId="0" borderId="0" xfId="0" applyFont="1" applyBorder="1"/>
    <xf numFmtId="3" fontId="0" fillId="0" borderId="0" xfId="0" applyNumberFormat="1" applyBorder="1"/>
    <xf numFmtId="0" fontId="0" fillId="0" borderId="0" xfId="0" applyAlignment="1"/>
    <xf numFmtId="0" fontId="0" fillId="0" borderId="0" xfId="0" applyBorder="1" applyAlignment="1"/>
    <xf numFmtId="0" fontId="13" fillId="0" borderId="0" xfId="0" applyFont="1"/>
    <xf numFmtId="3" fontId="9" fillId="0" borderId="0" xfId="0" applyNumberFormat="1" applyFont="1" applyBorder="1" applyAlignment="1">
      <alignment horizontal="right"/>
    </xf>
    <xf numFmtId="0" fontId="15" fillId="0" borderId="0" xfId="0" applyFont="1"/>
    <xf numFmtId="0" fontId="10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3" fontId="0" fillId="0" borderId="8" xfId="0" applyNumberFormat="1" applyBorder="1"/>
    <xf numFmtId="0" fontId="26" fillId="0" borderId="0" xfId="0" applyFont="1"/>
    <xf numFmtId="0" fontId="25" fillId="0" borderId="0" xfId="0" applyFont="1" applyFill="1" applyBorder="1"/>
    <xf numFmtId="0" fontId="0" fillId="0" borderId="8" xfId="0" applyBorder="1"/>
    <xf numFmtId="0" fontId="28" fillId="0" borderId="0" xfId="0" applyFont="1"/>
    <xf numFmtId="3" fontId="0" fillId="0" borderId="0" xfId="0" applyNumberFormat="1"/>
    <xf numFmtId="0" fontId="33" fillId="0" borderId="13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5" fillId="0" borderId="14" xfId="0" applyFont="1" applyBorder="1"/>
    <xf numFmtId="0" fontId="35" fillId="0" borderId="14" xfId="0" applyFont="1" applyBorder="1" applyAlignment="1">
      <alignment vertical="top" wrapText="1"/>
    </xf>
    <xf numFmtId="0" fontId="35" fillId="0" borderId="15" xfId="0" applyFont="1" applyBorder="1"/>
    <xf numFmtId="0" fontId="30" fillId="0" borderId="0" xfId="0" applyFont="1" applyAlignment="1">
      <alignment vertical="top" wrapText="1"/>
    </xf>
    <xf numFmtId="3" fontId="8" fillId="0" borderId="19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4" xfId="0" applyFont="1" applyBorder="1"/>
    <xf numFmtId="1" fontId="10" fillId="0" borderId="0" xfId="3" applyNumberFormat="1" applyFont="1" applyBorder="1"/>
    <xf numFmtId="3" fontId="10" fillId="0" borderId="0" xfId="3" applyNumberFormat="1" applyFont="1" applyBorder="1"/>
    <xf numFmtId="3" fontId="38" fillId="0" borderId="6" xfId="0" applyNumberFormat="1" applyFont="1" applyFill="1" applyBorder="1"/>
    <xf numFmtId="0" fontId="10" fillId="0" borderId="3" xfId="0" applyFont="1" applyBorder="1"/>
    <xf numFmtId="3" fontId="36" fillId="0" borderId="20" xfId="3" applyNumberFormat="1" applyFont="1" applyBorder="1"/>
    <xf numFmtId="3" fontId="38" fillId="0" borderId="22" xfId="0" applyNumberFormat="1" applyFont="1" applyBorder="1"/>
    <xf numFmtId="3" fontId="38" fillId="0" borderId="6" xfId="0" applyNumberFormat="1" applyFont="1" applyBorder="1"/>
    <xf numFmtId="0" fontId="36" fillId="0" borderId="23" xfId="0" applyFont="1" applyBorder="1"/>
    <xf numFmtId="0" fontId="39" fillId="0" borderId="13" xfId="0" applyFont="1" applyBorder="1"/>
    <xf numFmtId="0" fontId="18" fillId="0" borderId="0" xfId="0" applyFont="1" applyFill="1" applyBorder="1" applyAlignment="1">
      <alignment horizontal="center" vertical="top" wrapText="1"/>
    </xf>
    <xf numFmtId="0" fontId="10" fillId="0" borderId="0" xfId="0" applyFont="1"/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14" xfId="0" applyFont="1" applyBorder="1"/>
    <xf numFmtId="0" fontId="10" fillId="0" borderId="13" xfId="0" applyFont="1" applyBorder="1"/>
    <xf numFmtId="3" fontId="10" fillId="0" borderId="14" xfId="0" applyNumberFormat="1" applyFont="1" applyBorder="1"/>
    <xf numFmtId="0" fontId="12" fillId="0" borderId="24" xfId="0" applyFont="1" applyBorder="1"/>
    <xf numFmtId="3" fontId="12" fillId="0" borderId="15" xfId="0" applyNumberFormat="1" applyFont="1" applyBorder="1" applyAlignment="1">
      <alignment horizontal="right"/>
    </xf>
    <xf numFmtId="0" fontId="18" fillId="0" borderId="0" xfId="0" applyFont="1" applyFill="1" applyBorder="1" applyAlignment="1">
      <alignment vertical="top" wrapText="1"/>
    </xf>
    <xf numFmtId="0" fontId="14" fillId="0" borderId="0" xfId="0" applyFont="1" applyAlignment="1">
      <alignment horizontal="center"/>
    </xf>
    <xf numFmtId="0" fontId="17" fillId="0" borderId="0" xfId="0" applyFont="1" applyAlignment="1"/>
    <xf numFmtId="0" fontId="14" fillId="0" borderId="0" xfId="0" applyFont="1" applyAlignment="1"/>
    <xf numFmtId="0" fontId="21" fillId="0" borderId="0" xfId="0" applyFont="1" applyAlignment="1"/>
    <xf numFmtId="3" fontId="36" fillId="0" borderId="12" xfId="0" applyNumberFormat="1" applyFont="1" applyBorder="1" applyAlignment="1">
      <alignment horizontal="right"/>
    </xf>
    <xf numFmtId="0" fontId="38" fillId="0" borderId="14" xfId="0" applyFont="1" applyBorder="1" applyAlignment="1">
      <alignment horizontal="right"/>
    </xf>
    <xf numFmtId="0" fontId="36" fillId="0" borderId="13" xfId="0" applyFont="1" applyBorder="1"/>
    <xf numFmtId="0" fontId="36" fillId="0" borderId="14" xfId="0" applyFont="1" applyBorder="1" applyAlignment="1">
      <alignment horizontal="center"/>
    </xf>
    <xf numFmtId="3" fontId="39" fillId="0" borderId="14" xfId="0" applyNumberFormat="1" applyFont="1" applyBorder="1"/>
    <xf numFmtId="0" fontId="36" fillId="0" borderId="10" xfId="0" applyFont="1" applyBorder="1" applyAlignment="1"/>
    <xf numFmtId="0" fontId="36" fillId="0" borderId="13" xfId="0" applyFont="1" applyBorder="1" applyAlignment="1"/>
    <xf numFmtId="3" fontId="36" fillId="0" borderId="14" xfId="0" applyNumberFormat="1" applyFont="1" applyBorder="1"/>
    <xf numFmtId="0" fontId="37" fillId="0" borderId="25" xfId="0" applyFont="1" applyBorder="1"/>
    <xf numFmtId="0" fontId="37" fillId="0" borderId="26" xfId="0" applyFont="1" applyBorder="1"/>
    <xf numFmtId="3" fontId="36" fillId="0" borderId="27" xfId="0" applyNumberFormat="1" applyFont="1" applyBorder="1"/>
    <xf numFmtId="0" fontId="40" fillId="0" borderId="0" xfId="0" applyFont="1" applyAlignment="1">
      <alignment horizontal="right"/>
    </xf>
    <xf numFmtId="0" fontId="37" fillId="0" borderId="0" xfId="0" applyFont="1" applyAlignment="1"/>
    <xf numFmtId="3" fontId="37" fillId="0" borderId="0" xfId="0" applyNumberFormat="1" applyFont="1" applyAlignment="1"/>
    <xf numFmtId="0" fontId="40" fillId="0" borderId="28" xfId="0" applyFont="1" applyBorder="1" applyAlignment="1">
      <alignment horizontal="center" wrapText="1"/>
    </xf>
    <xf numFmtId="3" fontId="40" fillId="0" borderId="28" xfId="0" applyNumberFormat="1" applyFont="1" applyBorder="1" applyAlignment="1">
      <alignment horizontal="center" wrapText="1"/>
    </xf>
    <xf numFmtId="0" fontId="40" fillId="0" borderId="5" xfId="0" applyFont="1" applyBorder="1" applyAlignment="1">
      <alignment horizontal="center" wrapText="1"/>
    </xf>
    <xf numFmtId="0" fontId="40" fillId="0" borderId="5" xfId="0" applyFont="1" applyBorder="1" applyAlignment="1">
      <alignment horizontal="justify" wrapText="1"/>
    </xf>
    <xf numFmtId="3" fontId="40" fillId="0" borderId="5" xfId="0" applyNumberFormat="1" applyFont="1" applyBorder="1" applyAlignment="1">
      <alignment horizontal="right" wrapText="1"/>
    </xf>
    <xf numFmtId="0" fontId="40" fillId="0" borderId="6" xfId="0" applyFont="1" applyBorder="1" applyAlignment="1">
      <alignment horizontal="center" wrapText="1"/>
    </xf>
    <xf numFmtId="0" fontId="40" fillId="0" borderId="6" xfId="0" applyFont="1" applyBorder="1" applyAlignment="1">
      <alignment horizontal="justify" wrapText="1"/>
    </xf>
    <xf numFmtId="3" fontId="40" fillId="0" borderId="6" xfId="0" applyNumberFormat="1" applyFont="1" applyBorder="1" applyAlignment="1">
      <alignment horizontal="right" wrapText="1"/>
    </xf>
    <xf numFmtId="0" fontId="40" fillId="0" borderId="9" xfId="0" applyFont="1" applyBorder="1" applyAlignment="1">
      <alignment horizontal="justify" wrapText="1"/>
    </xf>
    <xf numFmtId="3" fontId="40" fillId="0" borderId="9" xfId="0" applyNumberFormat="1" applyFont="1" applyBorder="1" applyAlignment="1">
      <alignment horizontal="right" wrapText="1"/>
    </xf>
    <xf numFmtId="0" fontId="42" fillId="0" borderId="6" xfId="0" applyFont="1" applyBorder="1" applyAlignment="1">
      <alignment horizontal="center" wrapText="1"/>
    </xf>
    <xf numFmtId="0" fontId="42" fillId="0" borderId="7" xfId="0" applyFont="1" applyBorder="1" applyAlignment="1">
      <alignment horizontal="justify" wrapText="1"/>
    </xf>
    <xf numFmtId="3" fontId="41" fillId="0" borderId="7" xfId="0" applyNumberFormat="1" applyFont="1" applyBorder="1" applyAlignment="1">
      <alignment horizontal="right" wrapText="1"/>
    </xf>
    <xf numFmtId="0" fontId="43" fillId="0" borderId="28" xfId="0" applyFont="1" applyBorder="1" applyAlignment="1">
      <alignment wrapText="1"/>
    </xf>
    <xf numFmtId="0" fontId="42" fillId="0" borderId="7" xfId="0" applyFont="1" applyBorder="1" applyAlignment="1">
      <alignment wrapText="1"/>
    </xf>
    <xf numFmtId="3" fontId="41" fillId="0" borderId="7" xfId="0" applyNumberFormat="1" applyFont="1" applyBorder="1" applyAlignment="1">
      <alignment wrapText="1"/>
    </xf>
    <xf numFmtId="0" fontId="43" fillId="0" borderId="0" xfId="0" applyFont="1" applyBorder="1" applyAlignment="1">
      <alignment horizontal="center" wrapText="1"/>
    </xf>
    <xf numFmtId="0" fontId="43" fillId="0" borderId="0" xfId="0" applyFont="1" applyBorder="1" applyAlignment="1">
      <alignment horizontal="justify" wrapText="1"/>
    </xf>
    <xf numFmtId="3" fontId="40" fillId="0" borderId="0" xfId="0" applyNumberFormat="1" applyFont="1" applyBorder="1" applyAlignment="1">
      <alignment horizontal="right" wrapText="1"/>
    </xf>
    <xf numFmtId="0" fontId="43" fillId="0" borderId="19" xfId="0" applyFont="1" applyBorder="1" applyAlignment="1">
      <alignment horizontal="center" wrapText="1"/>
    </xf>
    <xf numFmtId="0" fontId="43" fillId="0" borderId="19" xfId="0" applyFont="1" applyBorder="1" applyAlignment="1">
      <alignment horizontal="justify" wrapText="1"/>
    </xf>
    <xf numFmtId="0" fontId="40" fillId="0" borderId="7" xfId="0" applyFont="1" applyBorder="1" applyAlignment="1">
      <alignment horizontal="center" wrapText="1"/>
    </xf>
    <xf numFmtId="3" fontId="40" fillId="0" borderId="7" xfId="0" applyNumberFormat="1" applyFont="1" applyBorder="1" applyAlignment="1">
      <alignment horizontal="center" wrapText="1"/>
    </xf>
    <xf numFmtId="0" fontId="40" fillId="0" borderId="22" xfId="0" applyFont="1" applyBorder="1" applyAlignment="1">
      <alignment horizontal="center" wrapText="1"/>
    </xf>
    <xf numFmtId="0" fontId="40" fillId="0" borderId="22" xfId="0" applyFont="1" applyBorder="1" applyAlignment="1">
      <alignment horizontal="justify" wrapText="1"/>
    </xf>
    <xf numFmtId="3" fontId="40" fillId="0" borderId="22" xfId="0" applyNumberFormat="1" applyFont="1" applyBorder="1" applyAlignment="1">
      <alignment horizontal="right" wrapText="1"/>
    </xf>
    <xf numFmtId="0" fontId="40" fillId="0" borderId="29" xfId="0" applyFont="1" applyBorder="1" applyAlignment="1">
      <alignment horizontal="center" wrapText="1"/>
    </xf>
    <xf numFmtId="0" fontId="40" fillId="0" borderId="29" xfId="0" applyFont="1" applyBorder="1" applyAlignment="1">
      <alignment horizontal="justify" wrapText="1"/>
    </xf>
    <xf numFmtId="3" fontId="40" fillId="0" borderId="29" xfId="0" applyNumberFormat="1" applyFont="1" applyBorder="1" applyAlignment="1">
      <alignment horizontal="right" wrapText="1"/>
    </xf>
    <xf numFmtId="3" fontId="40" fillId="0" borderId="29" xfId="0" applyNumberFormat="1" applyFont="1" applyBorder="1" applyAlignment="1">
      <alignment horizontal="justify" wrapText="1"/>
    </xf>
    <xf numFmtId="3" fontId="40" fillId="0" borderId="5" xfId="0" applyNumberFormat="1" applyFont="1" applyBorder="1" applyAlignment="1">
      <alignment horizontal="justify" wrapText="1"/>
    </xf>
    <xf numFmtId="0" fontId="40" fillId="0" borderId="6" xfId="0" applyFont="1" applyBorder="1" applyAlignment="1">
      <alignment horizontal="right" wrapText="1"/>
    </xf>
    <xf numFmtId="3" fontId="40" fillId="0" borderId="6" xfId="0" applyNumberFormat="1" applyFont="1" applyBorder="1" applyAlignment="1">
      <alignment horizontal="justify" wrapText="1"/>
    </xf>
    <xf numFmtId="3" fontId="3" fillId="0" borderId="14" xfId="0" applyNumberFormat="1" applyFont="1" applyFill="1" applyBorder="1" applyAlignment="1">
      <alignment horizontal="right" wrapText="1"/>
    </xf>
    <xf numFmtId="0" fontId="42" fillId="0" borderId="7" xfId="0" applyFont="1" applyBorder="1" applyAlignment="1">
      <alignment horizontal="center" wrapText="1"/>
    </xf>
    <xf numFmtId="0" fontId="40" fillId="0" borderId="0" xfId="0" applyFont="1" applyAlignment="1"/>
    <xf numFmtId="3" fontId="34" fillId="2" borderId="8" xfId="0" applyNumberFormat="1" applyFont="1" applyFill="1" applyBorder="1" applyAlignment="1">
      <alignment horizontal="right" wrapText="1"/>
    </xf>
    <xf numFmtId="3" fontId="34" fillId="2" borderId="14" xfId="0" applyNumberFormat="1" applyFont="1" applyFill="1" applyBorder="1" applyAlignment="1">
      <alignment horizontal="right" wrapText="1"/>
    </xf>
    <xf numFmtId="3" fontId="46" fillId="2" borderId="8" xfId="0" applyNumberFormat="1" applyFont="1" applyFill="1" applyBorder="1" applyAlignment="1">
      <alignment horizontal="right" wrapText="1"/>
    </xf>
    <xf numFmtId="3" fontId="46" fillId="2" borderId="14" xfId="0" applyNumberFormat="1" applyFont="1" applyFill="1" applyBorder="1" applyAlignment="1">
      <alignment horizontal="right" wrapText="1"/>
    </xf>
    <xf numFmtId="0" fontId="47" fillId="2" borderId="0" xfId="0" applyFont="1" applyFill="1" applyBorder="1" applyAlignment="1">
      <alignment wrapText="1"/>
    </xf>
    <xf numFmtId="3" fontId="33" fillId="2" borderId="8" xfId="0" applyNumberFormat="1" applyFont="1" applyFill="1" applyBorder="1" applyAlignment="1">
      <alignment horizontal="right" wrapText="1"/>
    </xf>
    <xf numFmtId="3" fontId="33" fillId="2" borderId="14" xfId="0" applyNumberFormat="1" applyFont="1" applyFill="1" applyBorder="1" applyAlignment="1">
      <alignment horizontal="right" wrapText="1"/>
    </xf>
    <xf numFmtId="0" fontId="29" fillId="0" borderId="0" xfId="0" applyFont="1"/>
    <xf numFmtId="0" fontId="29" fillId="0" borderId="23" xfId="0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0" fontId="29" fillId="0" borderId="35" xfId="0" applyFont="1" applyBorder="1"/>
    <xf numFmtId="0" fontId="29" fillId="0" borderId="36" xfId="0" applyFont="1" applyBorder="1" applyAlignment="1">
      <alignment horizontal="right"/>
    </xf>
    <xf numFmtId="0" fontId="29" fillId="0" borderId="13" xfId="0" applyFont="1" applyBorder="1"/>
    <xf numFmtId="0" fontId="29" fillId="0" borderId="14" xfId="0" applyFont="1" applyBorder="1" applyAlignment="1">
      <alignment horizontal="right"/>
    </xf>
    <xf numFmtId="0" fontId="49" fillId="0" borderId="13" xfId="0" applyFont="1" applyBorder="1"/>
    <xf numFmtId="0" fontId="49" fillId="0" borderId="14" xfId="0" applyFont="1" applyBorder="1"/>
    <xf numFmtId="0" fontId="29" fillId="0" borderId="24" xfId="0" applyFont="1" applyBorder="1"/>
    <xf numFmtId="0" fontId="29" fillId="0" borderId="15" xfId="0" applyFont="1" applyBorder="1"/>
    <xf numFmtId="0" fontId="6" fillId="0" borderId="0" xfId="0" applyFont="1"/>
    <xf numFmtId="0" fontId="48" fillId="2" borderId="0" xfId="0" applyFont="1" applyFill="1" applyBorder="1" applyAlignment="1">
      <alignment wrapText="1"/>
    </xf>
    <xf numFmtId="0" fontId="43" fillId="0" borderId="0" xfId="0" applyFont="1" applyBorder="1" applyAlignment="1">
      <alignment wrapText="1"/>
    </xf>
    <xf numFmtId="0" fontId="42" fillId="0" borderId="21" xfId="0" applyFont="1" applyBorder="1" applyAlignment="1">
      <alignment wrapText="1"/>
    </xf>
    <xf numFmtId="3" fontId="41" fillId="0" borderId="21" xfId="0" applyNumberFormat="1" applyFont="1" applyBorder="1" applyAlignment="1">
      <alignment wrapText="1"/>
    </xf>
    <xf numFmtId="0" fontId="42" fillId="0" borderId="0" xfId="0" applyFont="1" applyBorder="1" applyAlignment="1">
      <alignment wrapText="1"/>
    </xf>
    <xf numFmtId="3" fontId="41" fillId="0" borderId="0" xfId="0" applyNumberFormat="1" applyFont="1" applyBorder="1" applyAlignment="1">
      <alignment wrapText="1"/>
    </xf>
    <xf numFmtId="3" fontId="35" fillId="0" borderId="8" xfId="0" applyNumberFormat="1" applyFont="1" applyBorder="1" applyAlignment="1">
      <alignment horizontal="right" vertical="top" wrapText="1"/>
    </xf>
    <xf numFmtId="3" fontId="35" fillId="0" borderId="8" xfId="0" applyNumberFormat="1" applyFont="1" applyFill="1" applyBorder="1" applyAlignment="1">
      <alignment horizontal="right" vertical="top" wrapText="1"/>
    </xf>
    <xf numFmtId="0" fontId="35" fillId="0" borderId="8" xfId="0" applyFont="1" applyBorder="1" applyAlignment="1">
      <alignment vertical="top" wrapText="1"/>
    </xf>
    <xf numFmtId="0" fontId="0" fillId="0" borderId="8" xfId="0" applyFill="1" applyBorder="1"/>
    <xf numFmtId="0" fontId="0" fillId="0" borderId="33" xfId="0" applyBorder="1"/>
    <xf numFmtId="0" fontId="51" fillId="0" borderId="37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0" borderId="14" xfId="0" applyBorder="1"/>
    <xf numFmtId="0" fontId="16" fillId="0" borderId="24" xfId="0" applyFont="1" applyBorder="1" applyAlignment="1">
      <alignment horizontal="center" vertical="center" wrapText="1"/>
    </xf>
    <xf numFmtId="0" fontId="0" fillId="0" borderId="13" xfId="0" applyBorder="1"/>
    <xf numFmtId="164" fontId="50" fillId="0" borderId="33" xfId="1" applyNumberFormat="1" applyFont="1" applyBorder="1" applyAlignment="1">
      <alignment vertical="top" wrapText="1"/>
    </xf>
    <xf numFmtId="164" fontId="54" fillId="0" borderId="33" xfId="1" applyNumberFormat="1" applyFont="1" applyBorder="1"/>
    <xf numFmtId="164" fontId="54" fillId="0" borderId="36" xfId="1" applyNumberFormat="1" applyFont="1" applyBorder="1"/>
    <xf numFmtId="164" fontId="54" fillId="0" borderId="35" xfId="1" applyNumberFormat="1" applyFont="1" applyBorder="1"/>
    <xf numFmtId="164" fontId="50" fillId="0" borderId="8" xfId="1" applyNumberFormat="1" applyFont="1" applyFill="1" applyBorder="1" applyAlignment="1">
      <alignment horizontal="right" vertical="top" wrapText="1"/>
    </xf>
    <xf numFmtId="164" fontId="54" fillId="0" borderId="8" xfId="1" applyNumberFormat="1" applyFont="1" applyBorder="1"/>
    <xf numFmtId="164" fontId="54" fillId="0" borderId="14" xfId="1" applyNumberFormat="1" applyFont="1" applyBorder="1"/>
    <xf numFmtId="164" fontId="54" fillId="0" borderId="13" xfId="1" applyNumberFormat="1" applyFont="1" applyBorder="1"/>
    <xf numFmtId="164" fontId="50" fillId="0" borderId="37" xfId="1" applyNumberFormat="1" applyFont="1" applyFill="1" applyBorder="1" applyAlignment="1">
      <alignment horizontal="right" vertical="top" wrapText="1"/>
    </xf>
    <xf numFmtId="164" fontId="54" fillId="0" borderId="37" xfId="1" applyNumberFormat="1" applyFont="1" applyBorder="1"/>
    <xf numFmtId="164" fontId="54" fillId="0" borderId="15" xfId="1" applyNumberFormat="1" applyFont="1" applyBorder="1"/>
    <xf numFmtId="164" fontId="54" fillId="0" borderId="24" xfId="1" applyNumberFormat="1" applyFont="1" applyBorder="1"/>
    <xf numFmtId="164" fontId="16" fillId="0" borderId="8" xfId="1" applyNumberFormat="1" applyFont="1" applyBorder="1"/>
    <xf numFmtId="1" fontId="16" fillId="0" borderId="8" xfId="1" applyNumberFormat="1" applyFont="1" applyBorder="1"/>
    <xf numFmtId="1" fontId="16" fillId="0" borderId="14" xfId="1" applyNumberFormat="1" applyFont="1" applyBorder="1"/>
    <xf numFmtId="1" fontId="54" fillId="0" borderId="33" xfId="1" applyNumberFormat="1" applyFont="1" applyBorder="1"/>
    <xf numFmtId="1" fontId="54" fillId="0" borderId="8" xfId="1" applyNumberFormat="1" applyFont="1" applyBorder="1"/>
    <xf numFmtId="0" fontId="5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vertical="top" wrapText="1"/>
    </xf>
    <xf numFmtId="0" fontId="53" fillId="0" borderId="0" xfId="0" applyFont="1" applyBorder="1" applyAlignment="1"/>
    <xf numFmtId="1" fontId="16" fillId="0" borderId="13" xfId="1" applyNumberFormat="1" applyFont="1" applyBorder="1"/>
    <xf numFmtId="0" fontId="35" fillId="0" borderId="6" xfId="0" applyFont="1" applyBorder="1" applyAlignment="1">
      <alignment horizontal="center"/>
    </xf>
    <xf numFmtId="0" fontId="35" fillId="0" borderId="6" xfId="0" applyFont="1" applyBorder="1" applyAlignment="1">
      <alignment horizontal="center" vertical="top" wrapText="1"/>
    </xf>
    <xf numFmtId="0" fontId="55" fillId="0" borderId="7" xfId="0" applyFont="1" applyFill="1" applyBorder="1" applyAlignment="1">
      <alignment horizontal="center" vertical="top" wrapText="1"/>
    </xf>
    <xf numFmtId="3" fontId="35" fillId="0" borderId="33" xfId="0" applyNumberFormat="1" applyFont="1" applyFill="1" applyBorder="1" applyAlignment="1">
      <alignment horizontal="right" vertical="top" wrapText="1"/>
    </xf>
    <xf numFmtId="1" fontId="50" fillId="0" borderId="8" xfId="1" applyNumberFormat="1" applyFont="1" applyFill="1" applyBorder="1" applyAlignment="1">
      <alignment horizontal="right" vertical="top" wrapText="1"/>
    </xf>
    <xf numFmtId="3" fontId="40" fillId="0" borderId="6" xfId="0" applyNumberFormat="1" applyFont="1" applyFill="1" applyBorder="1" applyAlignment="1">
      <alignment horizontal="right" wrapText="1"/>
    </xf>
    <xf numFmtId="164" fontId="16" fillId="0" borderId="13" xfId="1" applyNumberFormat="1" applyFont="1" applyBorder="1"/>
    <xf numFmtId="0" fontId="35" fillId="0" borderId="8" xfId="0" applyFont="1" applyBorder="1" applyAlignment="1">
      <alignment horizontal="center"/>
    </xf>
    <xf numFmtId="0" fontId="32" fillId="0" borderId="14" xfId="0" applyFont="1" applyBorder="1"/>
    <xf numFmtId="3" fontId="39" fillId="0" borderId="14" xfId="0" applyNumberFormat="1" applyFont="1" applyBorder="1" applyAlignment="1">
      <alignment horizontal="left"/>
    </xf>
    <xf numFmtId="3" fontId="40" fillId="2" borderId="6" xfId="0" applyNumberFormat="1" applyFont="1" applyFill="1" applyBorder="1" applyAlignment="1">
      <alignment horizontal="right" wrapText="1"/>
    </xf>
    <xf numFmtId="0" fontId="17" fillId="0" borderId="0" xfId="0" applyFont="1" applyBorder="1"/>
    <xf numFmtId="0" fontId="10" fillId="0" borderId="40" xfId="0" applyFont="1" applyBorder="1"/>
    <xf numFmtId="3" fontId="10" fillId="0" borderId="22" xfId="3" applyNumberFormat="1" applyFont="1" applyBorder="1"/>
    <xf numFmtId="3" fontId="10" fillId="0" borderId="6" xfId="3" applyNumberFormat="1" applyFont="1" applyBorder="1"/>
    <xf numFmtId="3" fontId="10" fillId="0" borderId="6" xfId="3" applyNumberFormat="1" applyFont="1" applyFill="1" applyBorder="1"/>
    <xf numFmtId="3" fontId="12" fillId="0" borderId="20" xfId="0" applyNumberFormat="1" applyFont="1" applyBorder="1"/>
    <xf numFmtId="3" fontId="10" fillId="0" borderId="40" xfId="0" applyNumberFormat="1" applyFont="1" applyBorder="1"/>
    <xf numFmtId="3" fontId="10" fillId="0" borderId="3" xfId="0" applyNumberFormat="1" applyFont="1" applyBorder="1"/>
    <xf numFmtId="0" fontId="37" fillId="0" borderId="22" xfId="0" applyFont="1" applyBorder="1"/>
    <xf numFmtId="0" fontId="17" fillId="0" borderId="46" xfId="0" applyFont="1" applyFill="1" applyBorder="1"/>
    <xf numFmtId="0" fontId="10" fillId="0" borderId="1" xfId="0" applyFont="1" applyFill="1" applyBorder="1"/>
    <xf numFmtId="0" fontId="0" fillId="0" borderId="20" xfId="0" applyBorder="1"/>
    <xf numFmtId="3" fontId="38" fillId="0" borderId="7" xfId="0" applyNumberFormat="1" applyFont="1" applyFill="1" applyBorder="1"/>
    <xf numFmtId="0" fontId="10" fillId="0" borderId="2" xfId="0" applyFont="1" applyBorder="1"/>
    <xf numFmtId="3" fontId="10" fillId="0" borderId="2" xfId="0" applyNumberFormat="1" applyFont="1" applyBorder="1"/>
    <xf numFmtId="3" fontId="38" fillId="0" borderId="9" xfId="0" applyNumberFormat="1" applyFont="1" applyBorder="1"/>
    <xf numFmtId="0" fontId="12" fillId="0" borderId="1" xfId="0" applyFont="1" applyBorder="1"/>
    <xf numFmtId="3" fontId="12" fillId="0" borderId="7" xfId="0" applyNumberFormat="1" applyFont="1" applyBorder="1"/>
    <xf numFmtId="3" fontId="12" fillId="0" borderId="1" xfId="0" applyNumberFormat="1" applyFont="1" applyBorder="1"/>
    <xf numFmtId="3" fontId="36" fillId="0" borderId="7" xfId="0" applyNumberFormat="1" applyFont="1" applyBorder="1" applyAlignment="1">
      <alignment horizontal="right"/>
    </xf>
    <xf numFmtId="3" fontId="35" fillId="0" borderId="47" xfId="0" applyNumberFormat="1" applyFont="1" applyBorder="1" applyAlignment="1">
      <alignment horizontal="right" vertical="top" wrapText="1"/>
    </xf>
    <xf numFmtId="3" fontId="32" fillId="0" borderId="47" xfId="0" applyNumberFormat="1" applyFont="1" applyBorder="1" applyAlignment="1">
      <alignment horizontal="right" vertical="top" wrapText="1"/>
    </xf>
    <xf numFmtId="0" fontId="35" fillId="0" borderId="47" xfId="0" applyFont="1" applyBorder="1" applyAlignment="1">
      <alignment vertical="top" wrapText="1"/>
    </xf>
    <xf numFmtId="3" fontId="35" fillId="0" borderId="47" xfId="0" applyNumberFormat="1" applyFont="1" applyBorder="1" applyAlignment="1">
      <alignment horizontal="center" vertical="top" wrapText="1"/>
    </xf>
    <xf numFmtId="0" fontId="35" fillId="0" borderId="47" xfId="0" applyFont="1" applyBorder="1" applyAlignment="1">
      <alignment horizontal="center" vertical="top" wrapText="1"/>
    </xf>
    <xf numFmtId="0" fontId="0" fillId="0" borderId="47" xfId="0" applyBorder="1"/>
    <xf numFmtId="3" fontId="35" fillId="0" borderId="11" xfId="0" applyNumberFormat="1" applyFont="1" applyFill="1" applyBorder="1" applyAlignment="1">
      <alignment horizontal="right" vertical="top" wrapText="1"/>
    </xf>
    <xf numFmtId="0" fontId="0" fillId="0" borderId="11" xfId="0" applyBorder="1"/>
    <xf numFmtId="0" fontId="0" fillId="0" borderId="12" xfId="0" applyBorder="1"/>
    <xf numFmtId="0" fontId="0" fillId="0" borderId="24" xfId="0" applyBorder="1"/>
    <xf numFmtId="0" fontId="0" fillId="0" borderId="37" xfId="0" applyFill="1" applyBorder="1"/>
    <xf numFmtId="0" fontId="0" fillId="0" borderId="37" xfId="0" applyBorder="1"/>
    <xf numFmtId="0" fontId="0" fillId="0" borderId="15" xfId="0" applyBorder="1"/>
    <xf numFmtId="0" fontId="0" fillId="0" borderId="10" xfId="0" applyBorder="1"/>
    <xf numFmtId="3" fontId="35" fillId="0" borderId="48" xfId="0" applyNumberFormat="1" applyFont="1" applyBorder="1" applyAlignment="1">
      <alignment horizontal="right" vertical="top" wrapText="1"/>
    </xf>
    <xf numFmtId="0" fontId="35" fillId="0" borderId="8" xfId="0" applyFont="1" applyBorder="1" applyAlignment="1">
      <alignment horizontal="center" vertical="top" wrapText="1"/>
    </xf>
    <xf numFmtId="0" fontId="0" fillId="0" borderId="49" xfId="0" applyBorder="1"/>
    <xf numFmtId="0" fontId="0" fillId="0" borderId="45" xfId="0" applyBorder="1"/>
    <xf numFmtId="0" fontId="0" fillId="0" borderId="50" xfId="0" applyBorder="1"/>
    <xf numFmtId="0" fontId="0" fillId="0" borderId="51" xfId="0" applyFill="1" applyBorder="1"/>
    <xf numFmtId="0" fontId="0" fillId="0" borderId="51" xfId="0" applyBorder="1"/>
    <xf numFmtId="0" fontId="0" fillId="0" borderId="52" xfId="0" applyBorder="1"/>
    <xf numFmtId="0" fontId="0" fillId="0" borderId="25" xfId="0" applyBorder="1"/>
    <xf numFmtId="0" fontId="0" fillId="0" borderId="26" xfId="0" applyBorder="1"/>
    <xf numFmtId="0" fontId="35" fillId="0" borderId="40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3" xfId="0" applyFont="1" applyBorder="1" applyAlignment="1">
      <alignment horizontal="center" vertical="top" wrapText="1"/>
    </xf>
    <xf numFmtId="0" fontId="35" fillId="0" borderId="41" xfId="0" applyFont="1" applyBorder="1" applyAlignment="1">
      <alignment horizontal="center"/>
    </xf>
    <xf numFmtId="3" fontId="52" fillId="0" borderId="46" xfId="0" applyNumberFormat="1" applyFont="1" applyBorder="1" applyAlignment="1">
      <alignment horizontal="center" vertical="top" wrapText="1"/>
    </xf>
    <xf numFmtId="0" fontId="51" fillId="0" borderId="53" xfId="0" applyFont="1" applyBorder="1" applyAlignment="1">
      <alignment horizontal="center" vertical="center" wrapText="1"/>
    </xf>
    <xf numFmtId="164" fontId="50" fillId="0" borderId="48" xfId="1" applyNumberFormat="1" applyFont="1" applyBorder="1" applyAlignment="1">
      <alignment vertical="top" wrapText="1"/>
    </xf>
    <xf numFmtId="164" fontId="50" fillId="0" borderId="47" xfId="1" applyNumberFormat="1" applyFont="1" applyBorder="1" applyAlignment="1">
      <alignment horizontal="right" vertical="top" wrapText="1"/>
    </xf>
    <xf numFmtId="164" fontId="50" fillId="0" borderId="53" xfId="1" applyNumberFormat="1" applyFont="1" applyBorder="1" applyAlignment="1">
      <alignment horizontal="right" vertical="top" wrapText="1"/>
    </xf>
    <xf numFmtId="3" fontId="35" fillId="0" borderId="54" xfId="0" applyNumberFormat="1" applyFont="1" applyBorder="1" applyAlignment="1">
      <alignment horizontal="right" vertical="top" wrapText="1"/>
    </xf>
    <xf numFmtId="0" fontId="0" fillId="0" borderId="53" xfId="0" applyBorder="1"/>
    <xf numFmtId="0" fontId="22" fillId="0" borderId="4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 wrapText="1"/>
    </xf>
    <xf numFmtId="0" fontId="35" fillId="0" borderId="51" xfId="0" applyFont="1" applyBorder="1" applyAlignment="1">
      <alignment horizontal="center"/>
    </xf>
    <xf numFmtId="0" fontId="35" fillId="0" borderId="33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0" fillId="0" borderId="7" xfId="0" applyBorder="1"/>
    <xf numFmtId="0" fontId="15" fillId="0" borderId="39" xfId="0" applyFont="1" applyBorder="1"/>
    <xf numFmtId="0" fontId="50" fillId="0" borderId="13" xfId="0" applyFont="1" applyBorder="1" applyAlignment="1">
      <alignment horizontal="center" vertical="top" wrapText="1"/>
    </xf>
    <xf numFmtId="0" fontId="50" fillId="0" borderId="45" xfId="0" applyFont="1" applyBorder="1"/>
    <xf numFmtId="0" fontId="50" fillId="0" borderId="45" xfId="0" applyFont="1" applyBorder="1" applyAlignment="1">
      <alignment vertical="top" wrapText="1"/>
    </xf>
    <xf numFmtId="0" fontId="50" fillId="0" borderId="24" xfId="0" applyFont="1" applyBorder="1" applyAlignment="1">
      <alignment horizontal="center" vertical="top" wrapText="1"/>
    </xf>
    <xf numFmtId="0" fontId="50" fillId="0" borderId="38" xfId="0" applyFont="1" applyBorder="1"/>
    <xf numFmtId="0" fontId="50" fillId="0" borderId="25" xfId="0" applyFont="1" applyBorder="1" applyAlignment="1">
      <alignment horizontal="center" vertical="top" wrapText="1"/>
    </xf>
    <xf numFmtId="0" fontId="50" fillId="0" borderId="52" xfId="0" applyFont="1" applyBorder="1"/>
    <xf numFmtId="0" fontId="54" fillId="0" borderId="0" xfId="0" applyFont="1"/>
    <xf numFmtId="0" fontId="50" fillId="0" borderId="35" xfId="0" applyFont="1" applyBorder="1" applyAlignment="1">
      <alignment horizontal="center" vertical="top" wrapText="1"/>
    </xf>
    <xf numFmtId="0" fontId="50" fillId="0" borderId="49" xfId="0" applyFont="1" applyBorder="1"/>
    <xf numFmtId="3" fontId="57" fillId="2" borderId="51" xfId="0" applyNumberFormat="1" applyFont="1" applyFill="1" applyBorder="1" applyAlignment="1">
      <alignment wrapText="1"/>
    </xf>
    <xf numFmtId="3" fontId="57" fillId="2" borderId="26" xfId="0" applyNumberFormat="1" applyFont="1" applyFill="1" applyBorder="1" applyAlignment="1">
      <alignment wrapText="1"/>
    </xf>
    <xf numFmtId="0" fontId="0" fillId="0" borderId="34" xfId="0" applyBorder="1"/>
    <xf numFmtId="0" fontId="48" fillId="2" borderId="46" xfId="0" applyFont="1" applyFill="1" applyBorder="1" applyAlignment="1">
      <alignment wrapText="1"/>
    </xf>
    <xf numFmtId="3" fontId="34" fillId="2" borderId="47" xfId="0" applyNumberFormat="1" applyFont="1" applyFill="1" applyBorder="1" applyAlignment="1">
      <alignment wrapText="1"/>
    </xf>
    <xf numFmtId="3" fontId="34" fillId="2" borderId="47" xfId="0" applyNumberFormat="1" applyFont="1" applyFill="1" applyBorder="1" applyAlignment="1">
      <alignment horizontal="right" wrapText="1"/>
    </xf>
    <xf numFmtId="3" fontId="46" fillId="2" borderId="47" xfId="0" applyNumberFormat="1" applyFont="1" applyFill="1" applyBorder="1" applyAlignment="1">
      <alignment horizontal="right" wrapText="1"/>
    </xf>
    <xf numFmtId="3" fontId="48" fillId="2" borderId="7" xfId="0" applyNumberFormat="1" applyFont="1" applyFill="1" applyBorder="1" applyAlignment="1">
      <alignment horizontal="center" wrapText="1"/>
    </xf>
    <xf numFmtId="0" fontId="48" fillId="2" borderId="43" xfId="0" applyFont="1" applyFill="1" applyBorder="1" applyAlignment="1">
      <alignment wrapText="1"/>
    </xf>
    <xf numFmtId="0" fontId="11" fillId="0" borderId="1" xfId="0" applyFont="1" applyBorder="1"/>
    <xf numFmtId="3" fontId="48" fillId="2" borderId="32" xfId="0" applyNumberFormat="1" applyFont="1" applyFill="1" applyBorder="1" applyAlignment="1">
      <alignment horizontal="center" wrapText="1"/>
    </xf>
    <xf numFmtId="3" fontId="48" fillId="2" borderId="39" xfId="0" applyNumberFormat="1" applyFont="1" applyFill="1" applyBorder="1" applyAlignment="1">
      <alignment horizontal="center" wrapText="1"/>
    </xf>
    <xf numFmtId="0" fontId="33" fillId="2" borderId="2" xfId="0" applyFont="1" applyFill="1" applyBorder="1" applyAlignment="1">
      <alignment wrapText="1"/>
    </xf>
    <xf numFmtId="0" fontId="48" fillId="2" borderId="1" xfId="0" applyFont="1" applyFill="1" applyBorder="1" applyAlignment="1">
      <alignment wrapText="1"/>
    </xf>
    <xf numFmtId="3" fontId="29" fillId="2" borderId="47" xfId="0" applyNumberFormat="1" applyFont="1" applyFill="1" applyBorder="1" applyAlignment="1">
      <alignment horizontal="right" wrapText="1"/>
    </xf>
    <xf numFmtId="3" fontId="33" fillId="2" borderId="47" xfId="0" applyNumberFormat="1" applyFont="1" applyFill="1" applyBorder="1" applyAlignment="1">
      <alignment horizontal="right" wrapText="1"/>
    </xf>
    <xf numFmtId="3" fontId="57" fillId="2" borderId="50" xfId="0" applyNumberFormat="1" applyFont="1" applyFill="1" applyBorder="1" applyAlignment="1">
      <alignment wrapText="1"/>
    </xf>
    <xf numFmtId="3" fontId="57" fillId="2" borderId="9" xfId="0" applyNumberFormat="1" applyFont="1" applyFill="1" applyBorder="1" applyAlignment="1">
      <alignment wrapText="1"/>
    </xf>
    <xf numFmtId="0" fontId="55" fillId="0" borderId="19" xfId="0" applyFont="1" applyBorder="1"/>
    <xf numFmtId="0" fontId="41" fillId="0" borderId="20" xfId="0" applyFont="1" applyBorder="1" applyAlignment="1">
      <alignment horizontal="justify" wrapText="1"/>
    </xf>
    <xf numFmtId="0" fontId="41" fillId="0" borderId="0" xfId="0" applyFont="1" applyBorder="1" applyAlignment="1">
      <alignment horizontal="justify" wrapText="1"/>
    </xf>
    <xf numFmtId="3" fontId="41" fillId="0" borderId="29" xfId="0" applyNumberFormat="1" applyFont="1" applyBorder="1" applyAlignment="1">
      <alignment horizontal="right" wrapText="1"/>
    </xf>
    <xf numFmtId="3" fontId="31" fillId="0" borderId="7" xfId="0" applyNumberFormat="1" applyFont="1" applyBorder="1"/>
    <xf numFmtId="0" fontId="31" fillId="0" borderId="7" xfId="0" applyFont="1" applyBorder="1"/>
    <xf numFmtId="0" fontId="42" fillId="0" borderId="20" xfId="0" applyFont="1" applyBorder="1" applyAlignment="1">
      <alignment horizontal="justify" wrapText="1"/>
    </xf>
    <xf numFmtId="0" fontId="55" fillId="0" borderId="20" xfId="0" applyFont="1" applyBorder="1"/>
    <xf numFmtId="0" fontId="41" fillId="0" borderId="7" xfId="0" applyFont="1" applyBorder="1" applyAlignment="1">
      <alignment horizontal="center" wrapText="1"/>
    </xf>
    <xf numFmtId="0" fontId="41" fillId="0" borderId="29" xfId="0" applyFont="1" applyBorder="1" applyAlignment="1">
      <alignment horizontal="center" wrapText="1"/>
    </xf>
    <xf numFmtId="0" fontId="41" fillId="0" borderId="39" xfId="0" applyFont="1" applyBorder="1" applyAlignment="1">
      <alignment horizontal="center" wrapText="1"/>
    </xf>
    <xf numFmtId="3" fontId="60" fillId="0" borderId="7" xfId="0" applyNumberFormat="1" applyFont="1" applyBorder="1"/>
    <xf numFmtId="3" fontId="48" fillId="2" borderId="58" xfId="0" applyNumberFormat="1" applyFont="1" applyFill="1" applyBorder="1" applyAlignment="1">
      <alignment horizontal="center" wrapText="1"/>
    </xf>
    <xf numFmtId="3" fontId="60" fillId="0" borderId="30" xfId="0" applyNumberFormat="1" applyFont="1" applyBorder="1"/>
    <xf numFmtId="3" fontId="60" fillId="0" borderId="57" xfId="0" applyNumberFormat="1" applyFont="1" applyBorder="1"/>
    <xf numFmtId="3" fontId="52" fillId="3" borderId="32" xfId="0" applyNumberFormat="1" applyFont="1" applyFill="1" applyBorder="1" applyAlignment="1">
      <alignment horizontal="right" vertical="top" wrapText="1"/>
    </xf>
    <xf numFmtId="3" fontId="52" fillId="3" borderId="31" xfId="0" applyNumberFormat="1" applyFont="1" applyFill="1" applyBorder="1" applyAlignment="1">
      <alignment horizontal="right" vertical="top" wrapText="1"/>
    </xf>
    <xf numFmtId="3" fontId="52" fillId="3" borderId="39" xfId="0" applyNumberFormat="1" applyFont="1" applyFill="1" applyBorder="1" applyAlignment="1">
      <alignment horizontal="right" vertical="top" wrapText="1"/>
    </xf>
    <xf numFmtId="1" fontId="52" fillId="3" borderId="7" xfId="1" applyNumberFormat="1" applyFont="1" applyFill="1" applyBorder="1" applyAlignment="1">
      <alignment horizontal="right" vertical="top" wrapText="1"/>
    </xf>
    <xf numFmtId="3" fontId="58" fillId="0" borderId="43" xfId="0" applyNumberFormat="1" applyFont="1" applyBorder="1" applyAlignment="1">
      <alignment horizontal="center" vertical="top" wrapText="1"/>
    </xf>
    <xf numFmtId="0" fontId="55" fillId="0" borderId="17" xfId="0" applyFont="1" applyFill="1" applyBorder="1" applyAlignment="1">
      <alignment horizontal="center" vertical="top" wrapText="1"/>
    </xf>
    <xf numFmtId="0" fontId="15" fillId="0" borderId="59" xfId="0" applyFont="1" applyBorder="1" applyAlignment="1"/>
    <xf numFmtId="0" fontId="58" fillId="0" borderId="30" xfId="0" applyFont="1" applyFill="1" applyBorder="1" applyAlignment="1">
      <alignment vertical="top" wrapText="1"/>
    </xf>
    <xf numFmtId="0" fontId="54" fillId="0" borderId="30" xfId="0" applyFont="1" applyBorder="1"/>
    <xf numFmtId="0" fontId="59" fillId="0" borderId="32" xfId="0" applyFont="1" applyBorder="1"/>
    <xf numFmtId="164" fontId="62" fillId="0" borderId="8" xfId="1" applyNumberFormat="1" applyFont="1" applyBorder="1"/>
    <xf numFmtId="3" fontId="61" fillId="3" borderId="55" xfId="0" applyNumberFormat="1" applyFont="1" applyFill="1" applyBorder="1" applyAlignment="1">
      <alignment horizontal="right" vertical="top" wrapText="1"/>
    </xf>
    <xf numFmtId="3" fontId="52" fillId="3" borderId="55" xfId="0" applyNumberFormat="1" applyFont="1" applyFill="1" applyBorder="1" applyAlignment="1">
      <alignment horizontal="right" vertical="top" wrapText="1"/>
    </xf>
    <xf numFmtId="0" fontId="50" fillId="0" borderId="13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36" fillId="0" borderId="43" xfId="0" applyFont="1" applyBorder="1"/>
    <xf numFmtId="1" fontId="10" fillId="0" borderId="63" xfId="3" applyNumberFormat="1" applyFont="1" applyBorder="1"/>
    <xf numFmtId="3" fontId="10" fillId="0" borderId="69" xfId="3" applyNumberFormat="1" applyFont="1" applyBorder="1"/>
    <xf numFmtId="3" fontId="10" fillId="0" borderId="69" xfId="3" applyNumberFormat="1" applyFont="1" applyFill="1" applyBorder="1"/>
    <xf numFmtId="3" fontId="10" fillId="0" borderId="70" xfId="3" applyNumberFormat="1" applyFont="1" applyFill="1" applyBorder="1"/>
    <xf numFmtId="0" fontId="10" fillId="0" borderId="22" xfId="0" applyFont="1" applyBorder="1"/>
    <xf numFmtId="0" fontId="10" fillId="0" borderId="6" xfId="0" applyFont="1" applyBorder="1"/>
    <xf numFmtId="0" fontId="10" fillId="0" borderId="6" xfId="0" applyFont="1" applyFill="1" applyBorder="1"/>
    <xf numFmtId="0" fontId="10" fillId="0" borderId="28" xfId="0" applyFont="1" applyFill="1" applyBorder="1"/>
    <xf numFmtId="3" fontId="12" fillId="0" borderId="43" xfId="0" applyNumberFormat="1" applyFont="1" applyBorder="1" applyAlignment="1">
      <alignment horizontal="right"/>
    </xf>
    <xf numFmtId="3" fontId="10" fillId="0" borderId="7" xfId="0" applyNumberFormat="1" applyFont="1" applyBorder="1"/>
    <xf numFmtId="3" fontId="12" fillId="0" borderId="39" xfId="0" applyNumberFormat="1" applyFont="1" applyBorder="1"/>
    <xf numFmtId="3" fontId="28" fillId="0" borderId="6" xfId="0" applyNumberFormat="1" applyFont="1" applyFill="1" applyBorder="1"/>
    <xf numFmtId="3" fontId="28" fillId="0" borderId="6" xfId="0" applyNumberFormat="1" applyFont="1" applyBorder="1"/>
    <xf numFmtId="3" fontId="36" fillId="0" borderId="39" xfId="0" applyNumberFormat="1" applyFont="1" applyBorder="1"/>
    <xf numFmtId="3" fontId="36" fillId="0" borderId="43" xfId="0" applyNumberFormat="1" applyFont="1" applyBorder="1"/>
    <xf numFmtId="3" fontId="10" fillId="0" borderId="41" xfId="0" applyNumberFormat="1" applyFont="1" applyBorder="1"/>
    <xf numFmtId="3" fontId="38" fillId="0" borderId="28" xfId="0" applyNumberFormat="1" applyFont="1" applyFill="1" applyBorder="1"/>
    <xf numFmtId="1" fontId="63" fillId="0" borderId="53" xfId="1" applyNumberFormat="1" applyFont="1" applyBorder="1" applyAlignment="1">
      <alignment horizontal="right" vertical="top" wrapText="1"/>
    </xf>
    <xf numFmtId="1" fontId="63" fillId="0" borderId="37" xfId="1" applyNumberFormat="1" applyFont="1" applyFill="1" applyBorder="1" applyAlignment="1">
      <alignment horizontal="right" vertical="top" wrapText="1"/>
    </xf>
    <xf numFmtId="1" fontId="16" fillId="0" borderId="36" xfId="1" applyNumberFormat="1" applyFont="1" applyBorder="1" applyAlignment="1">
      <alignment horizontal="right"/>
    </xf>
    <xf numFmtId="1" fontId="16" fillId="0" borderId="35" xfId="1" applyNumberFormat="1" applyFont="1" applyBorder="1" applyAlignment="1">
      <alignment horizontal="right"/>
    </xf>
    <xf numFmtId="1" fontId="16" fillId="0" borderId="33" xfId="1" applyNumberFormat="1" applyFont="1" applyBorder="1" applyAlignment="1">
      <alignment horizontal="right"/>
    </xf>
    <xf numFmtId="1" fontId="16" fillId="0" borderId="14" xfId="1" applyNumberFormat="1" applyFont="1" applyBorder="1" applyAlignment="1">
      <alignment horizontal="right"/>
    </xf>
    <xf numFmtId="1" fontId="16" fillId="0" borderId="13" xfId="1" applyNumberFormat="1" applyFont="1" applyBorder="1" applyAlignment="1">
      <alignment horizontal="right"/>
    </xf>
    <xf numFmtId="1" fontId="16" fillId="0" borderId="8" xfId="1" applyNumberFormat="1" applyFont="1" applyBorder="1" applyAlignment="1">
      <alignment horizontal="right"/>
    </xf>
    <xf numFmtId="1" fontId="51" fillId="0" borderId="37" xfId="0" applyNumberFormat="1" applyFont="1" applyBorder="1" applyAlignment="1">
      <alignment horizontal="right"/>
    </xf>
    <xf numFmtId="1" fontId="62" fillId="0" borderId="37" xfId="1" applyNumberFormat="1" applyFont="1" applyBorder="1" applyAlignment="1">
      <alignment horizontal="right"/>
    </xf>
    <xf numFmtId="1" fontId="16" fillId="0" borderId="15" xfId="1" applyNumberFormat="1" applyFont="1" applyBorder="1" applyAlignment="1">
      <alignment horizontal="right"/>
    </xf>
    <xf numFmtId="1" fontId="16" fillId="0" borderId="24" xfId="1" applyNumberFormat="1" applyFont="1" applyBorder="1" applyAlignment="1">
      <alignment horizontal="right"/>
    </xf>
    <xf numFmtId="1" fontId="16" fillId="0" borderId="37" xfId="1" applyNumberFormat="1" applyFont="1" applyBorder="1" applyAlignment="1">
      <alignment horizontal="right"/>
    </xf>
    <xf numFmtId="1" fontId="50" fillId="0" borderId="33" xfId="0" applyNumberFormat="1" applyFont="1" applyBorder="1" applyAlignment="1">
      <alignment horizontal="right" vertical="top" wrapText="1"/>
    </xf>
    <xf numFmtId="1" fontId="50" fillId="0" borderId="48" xfId="1" applyNumberFormat="1" applyFont="1" applyBorder="1" applyAlignment="1">
      <alignment horizontal="right" vertical="top" wrapText="1"/>
    </xf>
    <xf numFmtId="1" fontId="50" fillId="0" borderId="33" xfId="1" applyNumberFormat="1" applyFont="1" applyBorder="1" applyAlignment="1">
      <alignment horizontal="right" vertical="top" wrapText="1"/>
    </xf>
    <xf numFmtId="1" fontId="54" fillId="0" borderId="33" xfId="1" applyNumberFormat="1" applyFont="1" applyBorder="1" applyAlignment="1">
      <alignment horizontal="right"/>
    </xf>
    <xf numFmtId="1" fontId="54" fillId="0" borderId="36" xfId="1" applyNumberFormat="1" applyFont="1" applyBorder="1" applyAlignment="1">
      <alignment horizontal="right"/>
    </xf>
    <xf numFmtId="1" fontId="50" fillId="0" borderId="8" xfId="0" applyNumberFormat="1" applyFont="1" applyBorder="1" applyAlignment="1">
      <alignment horizontal="right"/>
    </xf>
    <xf numFmtId="1" fontId="50" fillId="0" borderId="47" xfId="1" applyNumberFormat="1" applyFont="1" applyBorder="1" applyAlignment="1">
      <alignment horizontal="right" vertical="top" wrapText="1"/>
    </xf>
    <xf numFmtId="1" fontId="54" fillId="0" borderId="8" xfId="1" applyNumberFormat="1" applyFont="1" applyBorder="1" applyAlignment="1">
      <alignment horizontal="right"/>
    </xf>
    <xf numFmtId="1" fontId="54" fillId="0" borderId="14" xfId="1" applyNumberFormat="1" applyFont="1" applyBorder="1" applyAlignment="1">
      <alignment horizontal="right"/>
    </xf>
    <xf numFmtId="1" fontId="50" fillId="0" borderId="8" xfId="0" applyNumberFormat="1" applyFont="1" applyBorder="1" applyAlignment="1">
      <alignment horizontal="right" vertical="top" wrapText="1"/>
    </xf>
    <xf numFmtId="1" fontId="50" fillId="0" borderId="8" xfId="1" applyNumberFormat="1" applyFont="1" applyFill="1" applyBorder="1" applyAlignment="1">
      <alignment horizontal="right" vertical="center" wrapText="1"/>
    </xf>
    <xf numFmtId="1" fontId="54" fillId="0" borderId="8" xfId="1" applyNumberFormat="1" applyFont="1" applyBorder="1" applyAlignment="1">
      <alignment horizontal="right" vertical="center"/>
    </xf>
    <xf numFmtId="1" fontId="54" fillId="0" borderId="13" xfId="1" applyNumberFormat="1" applyFont="1" applyBorder="1" applyAlignment="1">
      <alignment horizontal="right"/>
    </xf>
    <xf numFmtId="0" fontId="35" fillId="0" borderId="2" xfId="0" applyFont="1" applyBorder="1" applyAlignment="1">
      <alignment horizontal="center"/>
    </xf>
    <xf numFmtId="165" fontId="16" fillId="0" borderId="13" xfId="1" applyNumberFormat="1" applyFont="1" applyBorder="1"/>
    <xf numFmtId="0" fontId="36" fillId="0" borderId="3" xfId="0" applyFont="1" applyBorder="1"/>
    <xf numFmtId="0" fontId="12" fillId="0" borderId="40" xfId="0" applyFont="1" applyBorder="1"/>
    <xf numFmtId="3" fontId="37" fillId="0" borderId="6" xfId="0" applyNumberFormat="1" applyFont="1" applyBorder="1"/>
    <xf numFmtId="0" fontId="37" fillId="0" borderId="6" xfId="0" applyFont="1" applyBorder="1"/>
    <xf numFmtId="0" fontId="37" fillId="0" borderId="5" xfId="0" applyFont="1" applyBorder="1"/>
    <xf numFmtId="0" fontId="12" fillId="0" borderId="3" xfId="0" applyFont="1" applyBorder="1"/>
    <xf numFmtId="0" fontId="64" fillId="0" borderId="6" xfId="0" applyFont="1" applyBorder="1"/>
    <xf numFmtId="0" fontId="38" fillId="0" borderId="2" xfId="0" applyFont="1" applyBorder="1"/>
    <xf numFmtId="0" fontId="36" fillId="0" borderId="2" xfId="0" applyFont="1" applyBorder="1"/>
    <xf numFmtId="3" fontId="37" fillId="0" borderId="9" xfId="0" applyNumberFormat="1" applyFont="1" applyBorder="1"/>
    <xf numFmtId="3" fontId="12" fillId="0" borderId="42" xfId="0" applyNumberFormat="1" applyFont="1" applyBorder="1"/>
    <xf numFmtId="0" fontId="12" fillId="0" borderId="4" xfId="0" applyFont="1" applyBorder="1"/>
    <xf numFmtId="3" fontId="12" fillId="0" borderId="22" xfId="0" applyNumberFormat="1" applyFont="1" applyBorder="1"/>
    <xf numFmtId="3" fontId="65" fillId="0" borderId="28" xfId="0" applyNumberFormat="1" applyFont="1" applyBorder="1"/>
    <xf numFmtId="0" fontId="12" fillId="0" borderId="44" xfId="0" applyFont="1" applyBorder="1"/>
    <xf numFmtId="3" fontId="12" fillId="0" borderId="6" xfId="0" applyNumberFormat="1" applyFont="1" applyBorder="1"/>
    <xf numFmtId="3" fontId="12" fillId="0" borderId="28" xfId="0" applyNumberFormat="1" applyFont="1" applyBorder="1"/>
    <xf numFmtId="3" fontId="55" fillId="0" borderId="12" xfId="0" applyNumberFormat="1" applyFont="1" applyBorder="1" applyAlignment="1">
      <alignment horizontal="center"/>
    </xf>
    <xf numFmtId="3" fontId="35" fillId="3" borderId="14" xfId="4" applyNumberFormat="1" applyFont="1" applyFill="1" applyBorder="1" applyAlignment="1">
      <alignment horizontal="right" vertical="center"/>
    </xf>
    <xf numFmtId="3" fontId="32" fillId="3" borderId="14" xfId="4" applyNumberFormat="1" applyFont="1" applyFill="1" applyBorder="1" applyAlignment="1">
      <alignment horizontal="right" vertical="center"/>
    </xf>
    <xf numFmtId="3" fontId="31" fillId="3" borderId="14" xfId="0" applyNumberFormat="1" applyFont="1" applyFill="1" applyBorder="1" applyAlignment="1">
      <alignment horizontal="right"/>
    </xf>
    <xf numFmtId="3" fontId="55" fillId="3" borderId="14" xfId="0" applyNumberFormat="1" applyFont="1" applyFill="1" applyBorder="1" applyAlignment="1">
      <alignment horizontal="right"/>
    </xf>
    <xf numFmtId="0" fontId="55" fillId="3" borderId="34" xfId="0" applyFont="1" applyFill="1" applyBorder="1" applyAlignment="1">
      <alignment horizontal="left"/>
    </xf>
    <xf numFmtId="3" fontId="55" fillId="3" borderId="27" xfId="0" applyNumberFormat="1" applyFont="1" applyFill="1" applyBorder="1" applyAlignment="1">
      <alignment horizontal="right"/>
    </xf>
    <xf numFmtId="0" fontId="55" fillId="0" borderId="40" xfId="0" applyFont="1" applyBorder="1" applyAlignment="1">
      <alignment horizontal="center" vertical="center"/>
    </xf>
    <xf numFmtId="0" fontId="31" fillId="3" borderId="3" xfId="0" applyFont="1" applyFill="1" applyBorder="1" applyAlignment="1">
      <alignment vertical="center" wrapText="1"/>
    </xf>
    <xf numFmtId="0" fontId="31" fillId="3" borderId="3" xfId="0" applyFont="1" applyFill="1" applyBorder="1" applyAlignment="1">
      <alignment horizontal="left" vertical="center"/>
    </xf>
    <xf numFmtId="0" fontId="55" fillId="3" borderId="3" xfId="0" applyFont="1" applyFill="1" applyBorder="1" applyAlignment="1">
      <alignment horizontal="left" vertical="center"/>
    </xf>
    <xf numFmtId="0" fontId="31" fillId="3" borderId="3" xfId="0" applyFont="1" applyFill="1" applyBorder="1" applyAlignment="1">
      <alignment horizontal="left"/>
    </xf>
    <xf numFmtId="0" fontId="55" fillId="3" borderId="3" xfId="0" applyFont="1" applyFill="1" applyBorder="1" applyAlignment="1">
      <alignment horizontal="left" wrapText="1"/>
    </xf>
    <xf numFmtId="0" fontId="55" fillId="3" borderId="3" xfId="0" applyFont="1" applyFill="1" applyBorder="1" applyAlignment="1">
      <alignment vertical="center" wrapText="1"/>
    </xf>
    <xf numFmtId="0" fontId="55" fillId="3" borderId="3" xfId="0" applyFont="1" applyFill="1" applyBorder="1" applyAlignment="1">
      <alignment wrapText="1"/>
    </xf>
    <xf numFmtId="0" fontId="31" fillId="3" borderId="3" xfId="0" applyFont="1" applyFill="1" applyBorder="1" applyAlignment="1">
      <alignment vertical="center"/>
    </xf>
    <xf numFmtId="0" fontId="55" fillId="3" borderId="41" xfId="0" applyFont="1" applyFill="1" applyBorder="1" applyAlignment="1">
      <alignment horizontal="left" wrapText="1"/>
    </xf>
    <xf numFmtId="3" fontId="55" fillId="3" borderId="15" xfId="0" applyNumberFormat="1" applyFont="1" applyFill="1" applyBorder="1" applyAlignment="1">
      <alignment horizontal="right"/>
    </xf>
    <xf numFmtId="0" fontId="55" fillId="4" borderId="34" xfId="5" applyFont="1" applyFill="1" applyBorder="1" applyAlignment="1">
      <alignment horizontal="left" vertical="center" wrapText="1" indent="1"/>
    </xf>
    <xf numFmtId="14" fontId="56" fillId="0" borderId="0" xfId="0" applyNumberFormat="1" applyFont="1" applyAlignment="1">
      <alignment vertical="top" wrapText="1"/>
    </xf>
    <xf numFmtId="0" fontId="56" fillId="0" borderId="0" xfId="0" applyFont="1" applyAlignment="1">
      <alignment vertical="top" wrapText="1"/>
    </xf>
    <xf numFmtId="3" fontId="17" fillId="0" borderId="0" xfId="0" applyNumberFormat="1" applyFont="1" applyAlignment="1"/>
    <xf numFmtId="3" fontId="55" fillId="4" borderId="15" xfId="0" applyNumberFormat="1" applyFont="1" applyFill="1" applyBorder="1" applyAlignment="1">
      <alignment horizontal="right" vertical="center"/>
    </xf>
    <xf numFmtId="0" fontId="17" fillId="0" borderId="10" xfId="0" applyFont="1" applyBorder="1" applyAlignment="1"/>
    <xf numFmtId="0" fontId="17" fillId="0" borderId="12" xfId="0" applyFont="1" applyBorder="1" applyAlignment="1">
      <alignment horizontal="center"/>
    </xf>
    <xf numFmtId="166" fontId="19" fillId="0" borderId="14" xfId="1" applyNumberFormat="1" applyFont="1" applyBorder="1"/>
    <xf numFmtId="0" fontId="19" fillId="0" borderId="13" xfId="0" applyFont="1" applyBorder="1"/>
    <xf numFmtId="0" fontId="17" fillId="0" borderId="31" xfId="0" applyFont="1" applyBorder="1" applyAlignment="1">
      <alignment horizontal="left"/>
    </xf>
    <xf numFmtId="166" fontId="19" fillId="0" borderId="68" xfId="1" applyNumberFormat="1" applyFont="1" applyBorder="1"/>
    <xf numFmtId="0" fontId="19" fillId="0" borderId="35" xfId="2" applyFont="1" applyBorder="1"/>
    <xf numFmtId="168" fontId="19" fillId="0" borderId="36" xfId="6" applyNumberFormat="1" applyFont="1" applyBorder="1" applyAlignment="1" applyProtection="1"/>
    <xf numFmtId="0" fontId="19" fillId="0" borderId="31" xfId="0" applyFont="1" applyBorder="1"/>
    <xf numFmtId="0" fontId="17" fillId="0" borderId="23" xfId="0" applyFont="1" applyBorder="1" applyAlignment="1"/>
    <xf numFmtId="3" fontId="17" fillId="0" borderId="27" xfId="0" applyNumberFormat="1" applyFont="1" applyBorder="1"/>
    <xf numFmtId="0" fontId="17" fillId="0" borderId="23" xfId="0" applyFont="1" applyBorder="1" applyAlignment="1">
      <alignment horizontal="left"/>
    </xf>
    <xf numFmtId="3" fontId="55" fillId="0" borderId="39" xfId="0" applyNumberFormat="1" applyFont="1" applyBorder="1"/>
    <xf numFmtId="0" fontId="67" fillId="0" borderId="40" xfId="0" applyFont="1" applyBorder="1"/>
    <xf numFmtId="0" fontId="45" fillId="2" borderId="72" xfId="0" applyFont="1" applyFill="1" applyBorder="1" applyAlignment="1">
      <alignment horizontal="center" wrapText="1"/>
    </xf>
    <xf numFmtId="0" fontId="45" fillId="2" borderId="73" xfId="0" applyFont="1" applyFill="1" applyBorder="1" applyAlignment="1">
      <alignment horizontal="center" wrapText="1"/>
    </xf>
    <xf numFmtId="0" fontId="45" fillId="2" borderId="74" xfId="0" applyFont="1" applyFill="1" applyBorder="1" applyAlignment="1">
      <alignment horizontal="center" wrapText="1"/>
    </xf>
    <xf numFmtId="3" fontId="48" fillId="2" borderId="67" xfId="0" applyNumberFormat="1" applyFont="1" applyFill="1" applyBorder="1" applyAlignment="1">
      <alignment horizontal="center" wrapText="1"/>
    </xf>
    <xf numFmtId="3" fontId="48" fillId="2" borderId="71" xfId="0" applyNumberFormat="1" applyFont="1" applyFill="1" applyBorder="1" applyAlignment="1">
      <alignment horizontal="center" wrapText="1"/>
    </xf>
    <xf numFmtId="0" fontId="0" fillId="0" borderId="8" xfId="0" applyBorder="1" applyAlignment="1"/>
    <xf numFmtId="0" fontId="67" fillId="0" borderId="3" xfId="0" applyFont="1" applyBorder="1"/>
    <xf numFmtId="0" fontId="67" fillId="0" borderId="3" xfId="0" applyFont="1" applyFill="1" applyBorder="1"/>
    <xf numFmtId="3" fontId="48" fillId="2" borderId="29" xfId="0" applyNumberFormat="1" applyFont="1" applyFill="1" applyBorder="1" applyAlignment="1">
      <alignment horizontal="center" wrapText="1"/>
    </xf>
    <xf numFmtId="3" fontId="46" fillId="2" borderId="37" xfId="0" applyNumberFormat="1" applyFont="1" applyFill="1" applyBorder="1" applyAlignment="1">
      <alignment horizontal="right" wrapText="1"/>
    </xf>
    <xf numFmtId="3" fontId="46" fillId="2" borderId="15" xfId="0" applyNumberFormat="1" applyFont="1" applyFill="1" applyBorder="1" applyAlignment="1">
      <alignment horizontal="right" wrapText="1"/>
    </xf>
    <xf numFmtId="0" fontId="67" fillId="0" borderId="41" xfId="0" applyFont="1" applyBorder="1"/>
    <xf numFmtId="3" fontId="34" fillId="2" borderId="54" xfId="0" applyNumberFormat="1" applyFont="1" applyFill="1" applyBorder="1" applyAlignment="1">
      <alignment horizontal="right" wrapText="1"/>
    </xf>
    <xf numFmtId="3" fontId="46" fillId="2" borderId="53" xfId="0" applyNumberFormat="1" applyFont="1" applyFill="1" applyBorder="1" applyAlignment="1">
      <alignment horizontal="right" wrapText="1"/>
    </xf>
    <xf numFmtId="3" fontId="28" fillId="0" borderId="22" xfId="3" applyNumberFormat="1" applyFont="1" applyBorder="1"/>
    <xf numFmtId="3" fontId="28" fillId="0" borderId="6" xfId="3" applyNumberFormat="1" applyFont="1" applyBorder="1"/>
    <xf numFmtId="3" fontId="28" fillId="0" borderId="6" xfId="3" applyNumberFormat="1" applyFont="1" applyFill="1" applyBorder="1"/>
    <xf numFmtId="3" fontId="28" fillId="2" borderId="28" xfId="0" applyNumberFormat="1" applyFont="1" applyFill="1" applyBorder="1" applyAlignment="1">
      <alignment wrapText="1"/>
    </xf>
    <xf numFmtId="3" fontId="67" fillId="0" borderId="3" xfId="0" applyNumberFormat="1" applyFont="1" applyBorder="1"/>
    <xf numFmtId="3" fontId="67" fillId="0" borderId="40" xfId="0" applyNumberFormat="1" applyFont="1" applyBorder="1"/>
    <xf numFmtId="3" fontId="29" fillId="2" borderId="48" xfId="0" applyNumberFormat="1" applyFont="1" applyFill="1" applyBorder="1" applyAlignment="1">
      <alignment horizontal="right" wrapText="1"/>
    </xf>
    <xf numFmtId="0" fontId="45" fillId="2" borderId="53" xfId="0" applyFont="1" applyFill="1" applyBorder="1" applyAlignment="1">
      <alignment horizontal="center" wrapText="1"/>
    </xf>
    <xf numFmtId="0" fontId="45" fillId="2" borderId="37" xfId="0" applyFont="1" applyFill="1" applyBorder="1" applyAlignment="1">
      <alignment horizontal="center" wrapText="1"/>
    </xf>
    <xf numFmtId="0" fontId="45" fillId="2" borderId="15" xfId="0" applyFont="1" applyFill="1" applyBorder="1" applyAlignment="1">
      <alignment horizontal="center" wrapText="1"/>
    </xf>
    <xf numFmtId="3" fontId="28" fillId="0" borderId="22" xfId="0" applyNumberFormat="1" applyFont="1" applyFill="1" applyBorder="1"/>
    <xf numFmtId="3" fontId="34" fillId="2" borderId="63" xfId="0" applyNumberFormat="1" applyFont="1" applyFill="1" applyBorder="1" applyAlignment="1">
      <alignment horizontal="right" wrapText="1"/>
    </xf>
    <xf numFmtId="3" fontId="34" fillId="2" borderId="69" xfId="0" applyNumberFormat="1" applyFont="1" applyFill="1" applyBorder="1" applyAlignment="1">
      <alignment wrapText="1"/>
    </xf>
    <xf numFmtId="3" fontId="29" fillId="2" borderId="69" xfId="0" applyNumberFormat="1" applyFont="1" applyFill="1" applyBorder="1" applyAlignment="1">
      <alignment horizontal="right" wrapText="1"/>
    </xf>
    <xf numFmtId="3" fontId="34" fillId="2" borderId="69" xfId="0" applyNumberFormat="1" applyFont="1" applyFill="1" applyBorder="1" applyAlignment="1">
      <alignment horizontal="right" wrapText="1"/>
    </xf>
    <xf numFmtId="3" fontId="46" fillId="2" borderId="30" xfId="0" applyNumberFormat="1" applyFont="1" applyFill="1" applyBorder="1" applyAlignment="1">
      <alignment horizontal="right" wrapText="1"/>
    </xf>
    <xf numFmtId="3" fontId="46" fillId="2" borderId="57" xfId="0" applyNumberFormat="1" applyFont="1" applyFill="1" applyBorder="1" applyAlignment="1">
      <alignment horizontal="right" wrapText="1"/>
    </xf>
    <xf numFmtId="3" fontId="33" fillId="2" borderId="7" xfId="0" applyNumberFormat="1" applyFont="1" applyFill="1" applyBorder="1" applyAlignment="1">
      <alignment wrapText="1"/>
    </xf>
    <xf numFmtId="0" fontId="30" fillId="0" borderId="0" xfId="0" applyFont="1" applyAlignment="1">
      <alignment horizontal="center" vertical="top" wrapText="1"/>
    </xf>
    <xf numFmtId="0" fontId="32" fillId="2" borderId="10" xfId="0" applyFont="1" applyFill="1" applyBorder="1" applyAlignment="1">
      <alignment horizontal="center" vertical="top" wrapText="1"/>
    </xf>
    <xf numFmtId="0" fontId="32" fillId="2" borderId="11" xfId="0" applyFont="1" applyFill="1" applyBorder="1" applyAlignment="1">
      <alignment horizontal="center" vertical="top" wrapText="1"/>
    </xf>
    <xf numFmtId="0" fontId="32" fillId="2" borderId="12" xfId="0" applyFont="1" applyFill="1" applyBorder="1" applyAlignment="1">
      <alignment horizontal="center" vertical="top" wrapText="1"/>
    </xf>
    <xf numFmtId="0" fontId="32" fillId="0" borderId="13" xfId="0" applyFont="1" applyBorder="1" applyAlignment="1">
      <alignment horizontal="center" vertical="top" wrapText="1"/>
    </xf>
    <xf numFmtId="0" fontId="32" fillId="0" borderId="8" xfId="0" applyFont="1" applyBorder="1" applyAlignment="1">
      <alignment horizontal="center" vertical="top" wrapText="1"/>
    </xf>
    <xf numFmtId="0" fontId="32" fillId="0" borderId="14" xfId="0" applyFont="1" applyBorder="1" applyAlignment="1">
      <alignment vertical="top" wrapText="1"/>
    </xf>
    <xf numFmtId="0" fontId="34" fillId="0" borderId="8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top" wrapText="1"/>
    </xf>
    <xf numFmtId="0" fontId="34" fillId="0" borderId="37" xfId="0" applyFont="1" applyBorder="1" applyAlignment="1">
      <alignment horizontal="center" vertical="top" wrapText="1"/>
    </xf>
    <xf numFmtId="0" fontId="33" fillId="0" borderId="0" xfId="0" applyFont="1" applyBorder="1" applyAlignment="1">
      <alignment horizontal="center" vertical="top" wrapText="1"/>
    </xf>
    <xf numFmtId="0" fontId="34" fillId="0" borderId="0" xfId="0" applyFont="1" applyBorder="1" applyAlignment="1">
      <alignment horizontal="center" vertical="top" wrapText="1"/>
    </xf>
    <xf numFmtId="0" fontId="35" fillId="0" borderId="0" xfId="0" applyFont="1" applyBorder="1"/>
    <xf numFmtId="0" fontId="35" fillId="0" borderId="0" xfId="0" applyFont="1" applyBorder="1" applyAlignment="1">
      <alignment horizontal="right"/>
    </xf>
    <xf numFmtId="0" fontId="32" fillId="0" borderId="13" xfId="0" applyFont="1" applyBorder="1" applyAlignment="1">
      <alignment horizontal="center"/>
    </xf>
    <xf numFmtId="0" fontId="15" fillId="0" borderId="8" xfId="0" applyFont="1" applyBorder="1"/>
    <xf numFmtId="0" fontId="32" fillId="0" borderId="14" xfId="0" applyFont="1" applyFill="1" applyBorder="1"/>
    <xf numFmtId="0" fontId="0" fillId="0" borderId="13" xfId="0" applyBorder="1" applyAlignment="1">
      <alignment horizontal="center"/>
    </xf>
    <xf numFmtId="0" fontId="34" fillId="0" borderId="8" xfId="0" applyFont="1" applyFill="1" applyBorder="1" applyAlignment="1">
      <alignment horizontal="center" vertical="top" wrapText="1"/>
    </xf>
    <xf numFmtId="0" fontId="35" fillId="0" borderId="14" xfId="0" applyFont="1" applyFill="1" applyBorder="1"/>
    <xf numFmtId="0" fontId="34" fillId="0" borderId="8" xfId="0" applyFont="1" applyFill="1" applyBorder="1" applyAlignment="1">
      <alignment horizontal="center" vertical="center" wrapText="1"/>
    </xf>
    <xf numFmtId="0" fontId="35" fillId="0" borderId="14" xfId="0" applyNumberFormat="1" applyFont="1" applyFill="1" applyBorder="1" applyAlignment="1">
      <alignment wrapText="1"/>
    </xf>
    <xf numFmtId="0" fontId="10" fillId="0" borderId="9" xfId="0" applyFont="1" applyFill="1" applyBorder="1"/>
    <xf numFmtId="3" fontId="10" fillId="0" borderId="75" xfId="3" applyNumberFormat="1" applyFont="1" applyFill="1" applyBorder="1"/>
    <xf numFmtId="0" fontId="15" fillId="0" borderId="13" xfId="0" applyFont="1" applyBorder="1" applyAlignment="1">
      <alignment horizontal="center"/>
    </xf>
    <xf numFmtId="0" fontId="35" fillId="0" borderId="37" xfId="0" applyFont="1" applyBorder="1" applyAlignment="1">
      <alignment horizontal="center"/>
    </xf>
    <xf numFmtId="3" fontId="12" fillId="0" borderId="29" xfId="0" applyNumberFormat="1" applyFont="1" applyFill="1" applyBorder="1"/>
    <xf numFmtId="0" fontId="38" fillId="0" borderId="3" xfId="0" applyFont="1" applyBorder="1"/>
    <xf numFmtId="0" fontId="12" fillId="0" borderId="41" xfId="0" applyFont="1" applyFill="1" applyBorder="1"/>
    <xf numFmtId="3" fontId="12" fillId="0" borderId="22" xfId="0" applyNumberFormat="1" applyFont="1" applyFill="1" applyBorder="1"/>
    <xf numFmtId="0" fontId="39" fillId="0" borderId="14" xfId="0" applyFont="1" applyBorder="1" applyAlignment="1">
      <alignment horizontal="left"/>
    </xf>
    <xf numFmtId="0" fontId="68" fillId="0" borderId="14" xfId="0" applyFont="1" applyBorder="1"/>
    <xf numFmtId="3" fontId="38" fillId="0" borderId="13" xfId="0" applyNumberFormat="1" applyFont="1" applyBorder="1"/>
    <xf numFmtId="3" fontId="68" fillId="0" borderId="13" xfId="0" applyNumberFormat="1" applyFont="1" applyBorder="1"/>
    <xf numFmtId="0" fontId="68" fillId="0" borderId="13" xfId="0" applyFont="1" applyBorder="1"/>
    <xf numFmtId="3" fontId="68" fillId="0" borderId="14" xfId="0" applyNumberFormat="1" applyFont="1" applyBorder="1" applyAlignment="1">
      <alignment horizontal="right"/>
    </xf>
    <xf numFmtId="0" fontId="17" fillId="0" borderId="31" xfId="0" applyFont="1" applyFill="1" applyBorder="1"/>
    <xf numFmtId="3" fontId="12" fillId="0" borderId="68" xfId="0" applyNumberFormat="1" applyFont="1" applyBorder="1" applyAlignment="1">
      <alignment horizontal="right"/>
    </xf>
    <xf numFmtId="0" fontId="17" fillId="0" borderId="23" xfId="0" applyFont="1" applyBorder="1"/>
    <xf numFmtId="3" fontId="12" fillId="0" borderId="27" xfId="0" applyNumberFormat="1" applyFont="1" applyBorder="1" applyAlignment="1">
      <alignment horizontal="right"/>
    </xf>
    <xf numFmtId="0" fontId="12" fillId="0" borderId="76" xfId="0" applyFont="1" applyBorder="1"/>
    <xf numFmtId="3" fontId="12" fillId="0" borderId="77" xfId="0" applyNumberFormat="1" applyFont="1" applyBorder="1" applyAlignment="1">
      <alignment horizontal="right"/>
    </xf>
    <xf numFmtId="3" fontId="29" fillId="2" borderId="78" xfId="0" applyNumberFormat="1" applyFont="1" applyFill="1" applyBorder="1" applyAlignment="1">
      <alignment horizontal="right" wrapText="1"/>
    </xf>
    <xf numFmtId="1" fontId="51" fillId="0" borderId="8" xfId="1" applyNumberFormat="1" applyFont="1" applyFill="1" applyBorder="1" applyAlignment="1">
      <alignment horizontal="right" vertical="top" wrapText="1"/>
    </xf>
    <xf numFmtId="164" fontId="16" fillId="0" borderId="14" xfId="1" applyNumberFormat="1" applyFont="1" applyBorder="1"/>
    <xf numFmtId="164" fontId="63" fillId="0" borderId="47" xfId="1" applyNumberFormat="1" applyFont="1" applyBorder="1" applyAlignment="1">
      <alignment horizontal="right" vertical="top" wrapText="1"/>
    </xf>
    <xf numFmtId="0" fontId="62" fillId="0" borderId="24" xfId="0" applyFont="1" applyBorder="1" applyAlignment="1">
      <alignment horizontal="center" vertical="center" wrapText="1"/>
    </xf>
    <xf numFmtId="164" fontId="16" fillId="0" borderId="15" xfId="1" applyNumberFormat="1" applyFont="1" applyBorder="1"/>
    <xf numFmtId="0" fontId="30" fillId="0" borderId="0" xfId="0" applyFont="1" applyAlignment="1">
      <alignment horizontal="center" vertical="top" wrapText="1"/>
    </xf>
    <xf numFmtId="14" fontId="56" fillId="0" borderId="0" xfId="0" applyNumberFormat="1" applyFont="1" applyAlignment="1">
      <alignment horizontal="center" vertical="top" wrapText="1"/>
    </xf>
    <xf numFmtId="0" fontId="56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3" fontId="27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8" fillId="0" borderId="23" xfId="0" applyFont="1" applyFill="1" applyBorder="1" applyAlignment="1">
      <alignment horizontal="left" vertical="top" wrapText="1"/>
    </xf>
    <xf numFmtId="0" fontId="58" fillId="0" borderId="60" xfId="0" applyFont="1" applyFill="1" applyBorder="1" applyAlignment="1">
      <alignment horizontal="left" vertical="top" wrapText="1"/>
    </xf>
    <xf numFmtId="0" fontId="50" fillId="0" borderId="16" xfId="0" applyFont="1" applyBorder="1" applyAlignment="1">
      <alignment horizontal="justify" vertical="top" wrapText="1"/>
    </xf>
    <xf numFmtId="0" fontId="50" fillId="0" borderId="56" xfId="0" applyFont="1" applyBorder="1" applyAlignment="1">
      <alignment horizontal="justify" vertical="top" wrapText="1"/>
    </xf>
    <xf numFmtId="3" fontId="15" fillId="0" borderId="17" xfId="0" applyNumberFormat="1" applyFont="1" applyBorder="1" applyAlignment="1">
      <alignment horizontal="center"/>
    </xf>
    <xf numFmtId="3" fontId="15" fillId="0" borderId="18" xfId="0" applyNumberFormat="1" applyFont="1" applyBorder="1" applyAlignment="1">
      <alignment horizontal="center"/>
    </xf>
    <xf numFmtId="0" fontId="35" fillId="0" borderId="62" xfId="0" applyFont="1" applyBorder="1" applyAlignment="1">
      <alignment horizontal="center" vertical="top" wrapText="1"/>
    </xf>
    <xf numFmtId="0" fontId="35" fillId="0" borderId="63" xfId="0" applyFont="1" applyBorder="1" applyAlignment="1">
      <alignment horizontal="center" vertical="top" wrapText="1"/>
    </xf>
    <xf numFmtId="0" fontId="53" fillId="0" borderId="40" xfId="0" applyFont="1" applyBorder="1" applyAlignment="1">
      <alignment horizontal="center"/>
    </xf>
    <xf numFmtId="0" fontId="53" fillId="0" borderId="62" xfId="0" applyFont="1" applyBorder="1" applyAlignment="1">
      <alignment horizontal="center"/>
    </xf>
    <xf numFmtId="0" fontId="53" fillId="0" borderId="63" xfId="0" applyFont="1" applyBorder="1" applyAlignment="1">
      <alignment horizontal="center"/>
    </xf>
    <xf numFmtId="0" fontId="0" fillId="0" borderId="40" xfId="0" applyBorder="1" applyAlignment="1">
      <alignment horizontal="right"/>
    </xf>
    <xf numFmtId="0" fontId="0" fillId="0" borderId="63" xfId="0" applyBorder="1" applyAlignment="1">
      <alignment horizontal="right"/>
    </xf>
    <xf numFmtId="0" fontId="35" fillId="0" borderId="54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top" wrapText="1"/>
    </xf>
    <xf numFmtId="0" fontId="35" fillId="0" borderId="61" xfId="0" applyFont="1" applyBorder="1" applyAlignment="1">
      <alignment horizontal="center" vertical="top" wrapText="1"/>
    </xf>
    <xf numFmtId="0" fontId="58" fillId="0" borderId="27" xfId="0" applyFont="1" applyFill="1" applyBorder="1" applyAlignment="1">
      <alignment horizontal="left" vertical="top" wrapText="1"/>
    </xf>
    <xf numFmtId="0" fontId="50" fillId="0" borderId="1" xfId="0" applyFont="1" applyFill="1" applyBorder="1" applyAlignment="1">
      <alignment horizontal="left" vertical="top" wrapText="1"/>
    </xf>
    <xf numFmtId="0" fontId="50" fillId="0" borderId="20" xfId="0" applyFont="1" applyFill="1" applyBorder="1" applyAlignment="1">
      <alignment horizontal="left" vertical="top" wrapText="1"/>
    </xf>
    <xf numFmtId="0" fontId="59" fillId="0" borderId="46" xfId="0" applyFont="1" applyBorder="1" applyAlignment="1">
      <alignment horizontal="left"/>
    </xf>
    <xf numFmtId="0" fontId="59" fillId="0" borderId="19" xfId="0" applyFont="1" applyBorder="1" applyAlignment="1">
      <alignment horizontal="left"/>
    </xf>
    <xf numFmtId="0" fontId="50" fillId="0" borderId="35" xfId="0" applyFont="1" applyBorder="1" applyAlignment="1">
      <alignment horizontal="center" vertical="top" wrapText="1"/>
    </xf>
    <xf numFmtId="0" fontId="50" fillId="0" borderId="49" xfId="0" applyFont="1" applyBorder="1" applyAlignment="1">
      <alignment horizontal="center" vertical="top" wrapText="1"/>
    </xf>
    <xf numFmtId="0" fontId="50" fillId="0" borderId="12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50" fillId="0" borderId="23" xfId="0" applyFont="1" applyBorder="1" applyAlignment="1">
      <alignment horizontal="justify" vertical="top" wrapText="1"/>
    </xf>
    <xf numFmtId="0" fontId="50" fillId="0" borderId="60" xfId="0" applyFont="1" applyBorder="1" applyAlignment="1">
      <alignment horizontal="justify" vertical="top" wrapText="1"/>
    </xf>
    <xf numFmtId="0" fontId="35" fillId="0" borderId="10" xfId="0" applyFont="1" applyBorder="1" applyAlignment="1">
      <alignment horizontal="center" vertical="top" wrapText="1"/>
    </xf>
    <xf numFmtId="0" fontId="35" fillId="0" borderId="13" xfId="0" applyFont="1" applyBorder="1" applyAlignment="1">
      <alignment horizontal="center" vertical="top" wrapText="1"/>
    </xf>
    <xf numFmtId="0" fontId="35" fillId="0" borderId="61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top" wrapText="1"/>
    </xf>
    <xf numFmtId="0" fontId="53" fillId="0" borderId="10" xfId="0" applyFont="1" applyBorder="1" applyAlignment="1">
      <alignment horizontal="center"/>
    </xf>
    <xf numFmtId="0" fontId="53" fillId="0" borderId="11" xfId="0" applyFont="1" applyBorder="1" applyAlignment="1">
      <alignment horizontal="center"/>
    </xf>
    <xf numFmtId="0" fontId="53" fillId="0" borderId="12" xfId="0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14" fontId="56" fillId="0" borderId="0" xfId="0" applyNumberFormat="1" applyFont="1" applyFill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vertical="top" wrapText="1"/>
    </xf>
    <xf numFmtId="0" fontId="50" fillId="0" borderId="13" xfId="0" applyFont="1" applyBorder="1" applyAlignment="1">
      <alignment horizontal="center" vertical="top" wrapText="1"/>
    </xf>
    <xf numFmtId="0" fontId="50" fillId="0" borderId="45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5" fillId="0" borderId="40" xfId="0" applyFont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top" wrapText="1"/>
    </xf>
    <xf numFmtId="0" fontId="50" fillId="0" borderId="24" xfId="0" applyFont="1" applyBorder="1" applyAlignment="1">
      <alignment horizontal="center" vertical="top" wrapText="1"/>
    </xf>
    <xf numFmtId="0" fontId="50" fillId="0" borderId="61" xfId="0" applyFont="1" applyBorder="1" applyAlignment="1">
      <alignment horizontal="center" vertical="center" wrapText="1"/>
    </xf>
    <xf numFmtId="0" fontId="50" fillId="0" borderId="38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3" fontId="15" fillId="0" borderId="19" xfId="0" applyNumberFormat="1" applyFont="1" applyBorder="1" applyAlignment="1">
      <alignment horizontal="center"/>
    </xf>
    <xf numFmtId="3" fontId="15" fillId="0" borderId="58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7" xfId="0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58" xfId="0" applyFont="1" applyBorder="1" applyAlignment="1">
      <alignment horizontal="center"/>
    </xf>
    <xf numFmtId="3" fontId="15" fillId="0" borderId="59" xfId="0" applyNumberFormat="1" applyFont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15" fillId="0" borderId="68" xfId="0" applyFont="1" applyBorder="1" applyAlignment="1">
      <alignment horizontal="center"/>
    </xf>
    <xf numFmtId="0" fontId="50" fillId="0" borderId="31" xfId="0" applyFont="1" applyFill="1" applyBorder="1" applyAlignment="1">
      <alignment horizontal="left" vertical="top" wrapText="1"/>
    </xf>
    <xf numFmtId="0" fontId="50" fillId="0" borderId="68" xfId="0" applyFont="1" applyFill="1" applyBorder="1" applyAlignment="1">
      <alignment horizontal="left" vertical="top" wrapText="1"/>
    </xf>
    <xf numFmtId="0" fontId="59" fillId="0" borderId="31" xfId="0" applyFont="1" applyBorder="1" applyAlignment="1">
      <alignment horizontal="left"/>
    </xf>
    <xf numFmtId="0" fontId="59" fillId="0" borderId="68" xfId="0" applyFont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0" fontId="35" fillId="0" borderId="2" xfId="0" applyFont="1" applyBorder="1" applyAlignment="1">
      <alignment horizontal="center" vertical="center" wrapText="1"/>
    </xf>
    <xf numFmtId="0" fontId="53" fillId="0" borderId="61" xfId="0" applyFont="1" applyBorder="1" applyAlignment="1">
      <alignment horizontal="center"/>
    </xf>
    <xf numFmtId="0" fontId="8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20" fillId="0" borderId="0" xfId="0" applyNumberFormat="1" applyFont="1" applyAlignment="1">
      <alignment horizontal="center" wrapText="1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36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41" fillId="0" borderId="64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wrapText="1"/>
    </xf>
    <xf numFmtId="3" fontId="40" fillId="0" borderId="19" xfId="0" applyNumberFormat="1" applyFont="1" applyBorder="1" applyAlignment="1">
      <alignment horizontal="center" wrapText="1"/>
    </xf>
    <xf numFmtId="0" fontId="33" fillId="2" borderId="40" xfId="0" applyFont="1" applyFill="1" applyBorder="1" applyAlignment="1">
      <alignment horizontal="center" wrapText="1"/>
    </xf>
    <xf numFmtId="0" fontId="33" fillId="2" borderId="2" xfId="0" applyFont="1" applyFill="1" applyBorder="1" applyAlignment="1">
      <alignment horizontal="center" wrapText="1"/>
    </xf>
    <xf numFmtId="0" fontId="45" fillId="2" borderId="22" xfId="0" applyFont="1" applyFill="1" applyBorder="1" applyAlignment="1">
      <alignment horizontal="center" wrapText="1"/>
    </xf>
    <xf numFmtId="0" fontId="45" fillId="2" borderId="9" xfId="0" applyFont="1" applyFill="1" applyBorder="1" applyAlignment="1">
      <alignment horizontal="center" wrapText="1"/>
    </xf>
    <xf numFmtId="0" fontId="44" fillId="2" borderId="54" xfId="0" applyFont="1" applyFill="1" applyBorder="1" applyAlignment="1">
      <alignment horizontal="center" wrapText="1"/>
    </xf>
    <xf numFmtId="0" fontId="44" fillId="2" borderId="11" xfId="0" applyFont="1" applyFill="1" applyBorder="1" applyAlignment="1">
      <alignment horizontal="center" wrapText="1"/>
    </xf>
    <xf numFmtId="0" fontId="44" fillId="2" borderId="12" xfId="0" applyFont="1" applyFill="1" applyBorder="1" applyAlignment="1">
      <alignment horizontal="center" wrapText="1"/>
    </xf>
    <xf numFmtId="0" fontId="4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3" fillId="2" borderId="44" xfId="0" applyFont="1" applyFill="1" applyBorder="1" applyAlignment="1">
      <alignment horizontal="center" wrapText="1"/>
    </xf>
    <xf numFmtId="0" fontId="33" fillId="2" borderId="43" xfId="0" applyFont="1" applyFill="1" applyBorder="1" applyAlignment="1">
      <alignment horizontal="center" wrapText="1"/>
    </xf>
    <xf numFmtId="0" fontId="45" fillId="2" borderId="42" xfId="0" applyFont="1" applyFill="1" applyBorder="1" applyAlignment="1">
      <alignment horizontal="center" wrapText="1"/>
    </xf>
    <xf numFmtId="0" fontId="45" fillId="2" borderId="29" xfId="0" applyFont="1" applyFill="1" applyBorder="1" applyAlignment="1">
      <alignment horizontal="center" wrapText="1"/>
    </xf>
    <xf numFmtId="0" fontId="44" fillId="2" borderId="65" xfId="0" applyFont="1" applyFill="1" applyBorder="1" applyAlignment="1">
      <alignment horizontal="center" wrapText="1"/>
    </xf>
    <xf numFmtId="0" fontId="44" fillId="2" borderId="66" xfId="0" applyFont="1" applyFill="1" applyBorder="1" applyAlignment="1">
      <alignment horizontal="center" wrapText="1"/>
    </xf>
    <xf numFmtId="0" fontId="47" fillId="2" borderId="0" xfId="0" applyFont="1" applyFill="1" applyBorder="1" applyAlignment="1">
      <alignment horizontal="center" wrapText="1"/>
    </xf>
    <xf numFmtId="0" fontId="29" fillId="0" borderId="0" xfId="0" applyFont="1" applyAlignment="1">
      <alignment horizontal="center" vertical="center" wrapText="1"/>
    </xf>
    <xf numFmtId="0" fontId="69" fillId="0" borderId="0" xfId="0" applyFont="1" applyAlignment="1">
      <alignment horizontal="center"/>
    </xf>
    <xf numFmtId="0" fontId="70" fillId="5" borderId="8" xfId="0" applyFont="1" applyFill="1" applyBorder="1" applyAlignment="1">
      <alignment horizontal="center" vertical="top" wrapText="1"/>
    </xf>
    <xf numFmtId="0" fontId="56" fillId="3" borderId="8" xfId="0" applyFont="1" applyFill="1" applyBorder="1" applyAlignment="1">
      <alignment horizontal="center" vertical="top" wrapText="1"/>
    </xf>
    <xf numFmtId="0" fontId="29" fillId="3" borderId="8" xfId="0" applyFont="1" applyFill="1" applyBorder="1" applyAlignment="1">
      <alignment horizontal="center" vertical="top" wrapText="1"/>
    </xf>
    <xf numFmtId="0" fontId="71" fillId="0" borderId="8" xfId="0" applyFont="1" applyBorder="1" applyAlignment="1">
      <alignment horizontal="left" vertical="top" wrapText="1"/>
    </xf>
    <xf numFmtId="3" fontId="71" fillId="0" borderId="8" xfId="0" applyNumberFormat="1" applyFont="1" applyBorder="1" applyAlignment="1">
      <alignment horizontal="right" vertical="top" wrapText="1"/>
    </xf>
    <xf numFmtId="0" fontId="72" fillId="0" borderId="8" xfId="0" applyFont="1" applyBorder="1" applyAlignment="1">
      <alignment horizontal="left" vertical="top" wrapText="1"/>
    </xf>
    <xf numFmtId="3" fontId="72" fillId="0" borderId="8" xfId="0" applyNumberFormat="1" applyFont="1" applyBorder="1" applyAlignment="1">
      <alignment horizontal="right" vertical="top" wrapText="1"/>
    </xf>
    <xf numFmtId="0" fontId="49" fillId="6" borderId="8" xfId="0" applyFont="1" applyFill="1" applyBorder="1" applyAlignment="1">
      <alignment horizontal="left" vertical="top" wrapText="1"/>
    </xf>
    <xf numFmtId="3" fontId="72" fillId="6" borderId="8" xfId="0" applyNumberFormat="1" applyFont="1" applyFill="1" applyBorder="1" applyAlignment="1">
      <alignment horizontal="right" vertical="top" wrapText="1"/>
    </xf>
    <xf numFmtId="0" fontId="49" fillId="3" borderId="8" xfId="0" applyFont="1" applyFill="1" applyBorder="1" applyAlignment="1">
      <alignment horizontal="left" vertical="top" wrapText="1"/>
    </xf>
    <xf numFmtId="3" fontId="72" fillId="3" borderId="8" xfId="0" applyNumberFormat="1" applyFont="1" applyFill="1" applyBorder="1" applyAlignment="1">
      <alignment horizontal="right" vertical="top" wrapText="1"/>
    </xf>
    <xf numFmtId="0" fontId="73" fillId="5" borderId="8" xfId="0" applyFont="1" applyFill="1" applyBorder="1" applyAlignment="1">
      <alignment horizontal="center" vertical="top" wrapText="1"/>
    </xf>
    <xf numFmtId="0" fontId="49" fillId="0" borderId="8" xfId="0" applyFont="1" applyBorder="1" applyAlignment="1">
      <alignment horizontal="left" vertical="top" wrapText="1"/>
    </xf>
    <xf numFmtId="0" fontId="74" fillId="0" borderId="0" xfId="7"/>
    <xf numFmtId="3" fontId="72" fillId="6" borderId="8" xfId="7" applyNumberFormat="1" applyFont="1" applyFill="1" applyBorder="1" applyAlignment="1">
      <alignment horizontal="right" vertical="top" wrapText="1"/>
    </xf>
    <xf numFmtId="0" fontId="49" fillId="6" borderId="8" xfId="7" applyFont="1" applyFill="1" applyBorder="1" applyAlignment="1">
      <alignment horizontal="left" vertical="top" wrapText="1"/>
    </xf>
    <xf numFmtId="3" fontId="72" fillId="0" borderId="8" xfId="7" applyNumberFormat="1" applyFont="1" applyBorder="1" applyAlignment="1">
      <alignment horizontal="right" vertical="top" wrapText="1"/>
    </xf>
    <xf numFmtId="0" fontId="49" fillId="0" borderId="8" xfId="7" applyFont="1" applyBorder="1" applyAlignment="1">
      <alignment horizontal="left" vertical="top" wrapText="1"/>
    </xf>
    <xf numFmtId="3" fontId="71" fillId="0" borderId="8" xfId="7" applyNumberFormat="1" applyFont="1" applyBorder="1" applyAlignment="1">
      <alignment horizontal="right" vertical="top" wrapText="1"/>
    </xf>
    <xf numFmtId="0" fontId="71" fillId="0" borderId="8" xfId="7" applyFont="1" applyBorder="1" applyAlignment="1">
      <alignment horizontal="left" vertical="top" wrapText="1"/>
    </xf>
    <xf numFmtId="0" fontId="29" fillId="3" borderId="8" xfId="7" applyFont="1" applyFill="1" applyBorder="1" applyAlignment="1">
      <alignment horizontal="center" vertical="top" wrapText="1"/>
    </xf>
    <xf numFmtId="0" fontId="56" fillId="3" borderId="8" xfId="7" applyFont="1" applyFill="1" applyBorder="1" applyAlignment="1">
      <alignment horizontal="center" vertical="top" wrapText="1"/>
    </xf>
    <xf numFmtId="0" fontId="74" fillId="0" borderId="0" xfId="7" applyAlignment="1"/>
    <xf numFmtId="0" fontId="70" fillId="5" borderId="8" xfId="7" applyFont="1" applyFill="1" applyBorder="1" applyAlignment="1">
      <alignment horizontal="center" vertical="top" wrapText="1"/>
    </xf>
    <xf numFmtId="0" fontId="73" fillId="3" borderId="0" xfId="7" applyFont="1" applyFill="1" applyAlignment="1">
      <alignment vertical="top" wrapText="1"/>
    </xf>
    <xf numFmtId="0" fontId="73" fillId="5" borderId="8" xfId="7" applyFont="1" applyFill="1" applyBorder="1" applyAlignment="1">
      <alignment horizontal="center" vertical="top" wrapText="1"/>
    </xf>
    <xf numFmtId="3" fontId="72" fillId="3" borderId="8" xfId="7" applyNumberFormat="1" applyFont="1" applyFill="1" applyBorder="1" applyAlignment="1">
      <alignment horizontal="right" vertical="top" wrapText="1"/>
    </xf>
    <xf numFmtId="0" fontId="49" fillId="3" borderId="8" xfId="7" applyFont="1" applyFill="1" applyBorder="1" applyAlignment="1">
      <alignment horizontal="left" vertical="top" wrapText="1"/>
    </xf>
    <xf numFmtId="0" fontId="72" fillId="0" borderId="8" xfId="7" applyFont="1" applyBorder="1" applyAlignment="1">
      <alignment horizontal="left" vertical="top" wrapText="1"/>
    </xf>
    <xf numFmtId="0" fontId="74" fillId="0" borderId="0" xfId="7" applyAlignment="1">
      <alignment horizontal="right"/>
    </xf>
    <xf numFmtId="0" fontId="69" fillId="0" borderId="0" xfId="7" applyFont="1" applyAlignment="1">
      <alignment horizontal="center"/>
    </xf>
    <xf numFmtId="0" fontId="74" fillId="0" borderId="67" xfId="7" applyBorder="1"/>
    <xf numFmtId="0" fontId="49" fillId="6" borderId="0" xfId="7" applyFont="1" applyFill="1" applyBorder="1" applyAlignment="1">
      <alignment horizontal="left" vertical="top" wrapText="1"/>
    </xf>
    <xf numFmtId="3" fontId="72" fillId="6" borderId="0" xfId="7" applyNumberFormat="1" applyFont="1" applyFill="1" applyBorder="1" applyAlignment="1">
      <alignment horizontal="right" vertical="top" wrapText="1"/>
    </xf>
    <xf numFmtId="0" fontId="49" fillId="3" borderId="0" xfId="7" applyFont="1" applyFill="1" applyBorder="1" applyAlignment="1">
      <alignment horizontal="left" vertical="top" wrapText="1"/>
    </xf>
    <xf numFmtId="3" fontId="72" fillId="3" borderId="0" xfId="7" applyNumberFormat="1" applyFont="1" applyFill="1" applyBorder="1" applyAlignment="1">
      <alignment horizontal="right" vertical="top" wrapText="1"/>
    </xf>
  </cellXfs>
  <cellStyles count="8">
    <cellStyle name="Ezres" xfId="1" builtinId="3"/>
    <cellStyle name="Ezres 2" xfId="6"/>
    <cellStyle name="Normál" xfId="0" builtinId="0"/>
    <cellStyle name="Normál 2" xfId="2"/>
    <cellStyle name="Normál 3" xfId="7"/>
    <cellStyle name="Normál_város" xfId="4"/>
    <cellStyle name="Normál_város 2" xfId="5"/>
    <cellStyle name="Százalék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24"/>
  <sheetViews>
    <sheetView workbookViewId="0">
      <selection activeCell="B1" sqref="B1:D1"/>
    </sheetView>
  </sheetViews>
  <sheetFormatPr defaultRowHeight="12.75"/>
  <cols>
    <col min="1" max="1" width="4.7109375" customWidth="1"/>
    <col min="2" max="2" width="5.28515625" customWidth="1"/>
    <col min="3" max="3" width="6" customWidth="1"/>
    <col min="4" max="4" width="59.5703125" customWidth="1"/>
  </cols>
  <sheetData>
    <row r="1" spans="2:4" ht="15">
      <c r="B1" s="477" t="s">
        <v>391</v>
      </c>
      <c r="C1" s="477"/>
      <c r="D1" s="477"/>
    </row>
    <row r="2" spans="2:4" ht="15">
      <c r="B2" s="429"/>
      <c r="C2" s="429"/>
      <c r="D2" s="429"/>
    </row>
    <row r="3" spans="2:4" ht="15" thickBot="1">
      <c r="B3" s="478"/>
      <c r="C3" s="479"/>
      <c r="D3" s="479"/>
    </row>
    <row r="4" spans="2:4">
      <c r="B4" s="430" t="s">
        <v>21</v>
      </c>
      <c r="C4" s="431" t="s">
        <v>22</v>
      </c>
      <c r="D4" s="432" t="s">
        <v>23</v>
      </c>
    </row>
    <row r="5" spans="2:4">
      <c r="B5" s="433" t="s">
        <v>24</v>
      </c>
      <c r="C5" s="434"/>
      <c r="D5" s="435" t="s">
        <v>328</v>
      </c>
    </row>
    <row r="6" spans="2:4">
      <c r="B6" s="24"/>
      <c r="C6" s="25">
        <v>1</v>
      </c>
      <c r="D6" s="26" t="s">
        <v>25</v>
      </c>
    </row>
    <row r="7" spans="2:4">
      <c r="B7" s="24"/>
      <c r="C7" s="25">
        <v>2</v>
      </c>
      <c r="D7" s="26" t="s">
        <v>329</v>
      </c>
    </row>
    <row r="8" spans="2:4">
      <c r="B8" s="24"/>
      <c r="C8" s="25">
        <v>3</v>
      </c>
      <c r="D8" s="27" t="s">
        <v>28</v>
      </c>
    </row>
    <row r="9" spans="2:4">
      <c r="B9" s="24"/>
      <c r="C9" s="25">
        <v>4</v>
      </c>
      <c r="D9" s="26" t="s">
        <v>330</v>
      </c>
    </row>
    <row r="10" spans="2:4">
      <c r="B10" s="24"/>
      <c r="C10" s="25">
        <v>5</v>
      </c>
      <c r="D10" s="26" t="s">
        <v>69</v>
      </c>
    </row>
    <row r="11" spans="2:4">
      <c r="B11" s="24"/>
      <c r="C11" s="25">
        <v>6</v>
      </c>
      <c r="D11" s="26" t="s">
        <v>66</v>
      </c>
    </row>
    <row r="12" spans="2:4">
      <c r="B12" s="24"/>
      <c r="C12" s="25">
        <v>7</v>
      </c>
      <c r="D12" s="26" t="s">
        <v>331</v>
      </c>
    </row>
    <row r="13" spans="2:4">
      <c r="B13" s="24"/>
      <c r="C13" s="25">
        <v>8</v>
      </c>
      <c r="D13" s="26" t="s">
        <v>332</v>
      </c>
    </row>
    <row r="14" spans="2:4">
      <c r="B14" s="24"/>
      <c r="C14" s="25">
        <v>9</v>
      </c>
      <c r="D14" s="26" t="s">
        <v>67</v>
      </c>
    </row>
    <row r="15" spans="2:4">
      <c r="B15" s="24"/>
      <c r="C15" s="25">
        <v>10</v>
      </c>
      <c r="D15" s="27" t="s">
        <v>33</v>
      </c>
    </row>
    <row r="16" spans="2:4">
      <c r="B16" s="24"/>
      <c r="C16" s="25">
        <v>11</v>
      </c>
      <c r="D16" s="27" t="s">
        <v>34</v>
      </c>
    </row>
    <row r="17" spans="2:4">
      <c r="B17" s="24"/>
      <c r="C17" s="25">
        <v>12</v>
      </c>
      <c r="D17" s="27" t="s">
        <v>35</v>
      </c>
    </row>
    <row r="18" spans="2:4">
      <c r="B18" s="24"/>
      <c r="C18" s="25">
        <v>13</v>
      </c>
      <c r="D18" s="27" t="s">
        <v>38</v>
      </c>
    </row>
    <row r="19" spans="2:4" ht="25.5">
      <c r="B19" s="24"/>
      <c r="C19" s="25">
        <v>14</v>
      </c>
      <c r="D19" s="27" t="s">
        <v>39</v>
      </c>
    </row>
    <row r="20" spans="2:4">
      <c r="B20" s="24"/>
      <c r="C20" s="25">
        <v>15</v>
      </c>
      <c r="D20" s="27" t="s">
        <v>333</v>
      </c>
    </row>
    <row r="21" spans="2:4">
      <c r="B21" s="24"/>
      <c r="C21" s="25">
        <v>16</v>
      </c>
      <c r="D21" s="26" t="s">
        <v>40</v>
      </c>
    </row>
    <row r="22" spans="2:4">
      <c r="B22" s="24"/>
      <c r="C22" s="25">
        <v>17</v>
      </c>
      <c r="D22" s="26" t="s">
        <v>41</v>
      </c>
    </row>
    <row r="23" spans="2:4">
      <c r="B23" s="24"/>
      <c r="C23" s="25">
        <v>18</v>
      </c>
      <c r="D23" s="140" t="s">
        <v>334</v>
      </c>
    </row>
    <row r="24" spans="2:4">
      <c r="B24" s="24"/>
      <c r="C24" s="25">
        <v>19</v>
      </c>
      <c r="D24" s="26" t="s">
        <v>42</v>
      </c>
    </row>
    <row r="25" spans="2:4">
      <c r="B25" s="24"/>
      <c r="C25" s="25">
        <v>20</v>
      </c>
      <c r="D25" s="26" t="s">
        <v>44</v>
      </c>
    </row>
    <row r="26" spans="2:4">
      <c r="B26" s="24"/>
      <c r="C26" s="25">
        <v>21</v>
      </c>
      <c r="D26" s="26" t="s">
        <v>335</v>
      </c>
    </row>
    <row r="27" spans="2:4">
      <c r="B27" s="24"/>
      <c r="C27" s="25">
        <v>22</v>
      </c>
      <c r="D27" s="26" t="s">
        <v>45</v>
      </c>
    </row>
    <row r="28" spans="2:4">
      <c r="B28" s="24"/>
      <c r="C28" s="25">
        <v>23</v>
      </c>
      <c r="D28" s="26" t="s">
        <v>46</v>
      </c>
    </row>
    <row r="29" spans="2:4">
      <c r="B29" s="24"/>
      <c r="C29" s="25">
        <v>24</v>
      </c>
      <c r="D29" s="26" t="s">
        <v>47</v>
      </c>
    </row>
    <row r="30" spans="2:4">
      <c r="B30" s="24"/>
      <c r="C30" s="25">
        <v>25</v>
      </c>
      <c r="D30" s="26" t="s">
        <v>48</v>
      </c>
    </row>
    <row r="31" spans="2:4">
      <c r="B31" s="24"/>
      <c r="C31" s="25">
        <v>26</v>
      </c>
      <c r="D31" s="26" t="s">
        <v>49</v>
      </c>
    </row>
    <row r="32" spans="2:4">
      <c r="B32" s="24"/>
      <c r="C32" s="25">
        <v>27</v>
      </c>
      <c r="D32" s="26" t="s">
        <v>336</v>
      </c>
    </row>
    <row r="33" spans="2:4">
      <c r="B33" s="24"/>
      <c r="C33" s="25">
        <v>28</v>
      </c>
      <c r="D33" s="26" t="s">
        <v>50</v>
      </c>
    </row>
    <row r="34" spans="2:4">
      <c r="B34" s="24"/>
      <c r="C34" s="25">
        <v>29</v>
      </c>
      <c r="D34" s="26" t="s">
        <v>11</v>
      </c>
    </row>
    <row r="35" spans="2:4">
      <c r="B35" s="24"/>
      <c r="C35" s="25">
        <v>30</v>
      </c>
      <c r="D35" s="26" t="s">
        <v>51</v>
      </c>
    </row>
    <row r="36" spans="2:4">
      <c r="B36" s="24"/>
      <c r="C36" s="25">
        <v>31</v>
      </c>
      <c r="D36" s="26" t="s">
        <v>52</v>
      </c>
    </row>
    <row r="37" spans="2:4">
      <c r="B37" s="24"/>
      <c r="C37" s="25">
        <v>32</v>
      </c>
      <c r="D37" s="26" t="s">
        <v>53</v>
      </c>
    </row>
    <row r="38" spans="2:4">
      <c r="B38" s="24"/>
      <c r="C38" s="25">
        <v>33</v>
      </c>
      <c r="D38" s="26" t="s">
        <v>55</v>
      </c>
    </row>
    <row r="39" spans="2:4">
      <c r="B39" s="24"/>
      <c r="C39" s="25">
        <v>34</v>
      </c>
      <c r="D39" s="26" t="s">
        <v>56</v>
      </c>
    </row>
    <row r="40" spans="2:4">
      <c r="B40" s="24"/>
      <c r="C40" s="25">
        <v>35</v>
      </c>
      <c r="D40" s="26" t="s">
        <v>59</v>
      </c>
    </row>
    <row r="41" spans="2:4">
      <c r="B41" s="24"/>
      <c r="C41" s="25">
        <v>36</v>
      </c>
      <c r="D41" s="26" t="s">
        <v>337</v>
      </c>
    </row>
    <row r="42" spans="2:4">
      <c r="B42" s="24"/>
      <c r="C42" s="25">
        <v>37</v>
      </c>
      <c r="D42" s="26" t="s">
        <v>338</v>
      </c>
    </row>
    <row r="43" spans="2:4">
      <c r="B43" s="24"/>
      <c r="C43" s="25">
        <v>38</v>
      </c>
      <c r="D43" s="26" t="s">
        <v>339</v>
      </c>
    </row>
    <row r="44" spans="2:4">
      <c r="B44" s="24"/>
      <c r="C44" s="25">
        <v>39</v>
      </c>
      <c r="D44" s="27" t="s">
        <v>60</v>
      </c>
    </row>
    <row r="45" spans="2:4">
      <c r="B45" s="24"/>
      <c r="C45" s="25">
        <v>40</v>
      </c>
      <c r="D45" s="27" t="s">
        <v>61</v>
      </c>
    </row>
    <row r="46" spans="2:4">
      <c r="B46" s="24"/>
      <c r="C46" s="25">
        <v>41</v>
      </c>
      <c r="D46" s="27" t="s">
        <v>62</v>
      </c>
    </row>
    <row r="47" spans="2:4" ht="25.5">
      <c r="B47" s="24"/>
      <c r="C47" s="436">
        <v>42</v>
      </c>
      <c r="D47" s="27" t="s">
        <v>340</v>
      </c>
    </row>
    <row r="48" spans="2:4">
      <c r="B48" s="24"/>
      <c r="C48" s="25">
        <v>43</v>
      </c>
      <c r="D48" s="27" t="s">
        <v>341</v>
      </c>
    </row>
    <row r="49" spans="2:5">
      <c r="B49" s="24"/>
      <c r="C49" s="25">
        <v>44</v>
      </c>
      <c r="D49" s="27" t="s">
        <v>342</v>
      </c>
    </row>
    <row r="50" spans="2:5">
      <c r="B50" s="24"/>
      <c r="C50" s="25">
        <v>45</v>
      </c>
      <c r="D50" s="27" t="s">
        <v>343</v>
      </c>
    </row>
    <row r="51" spans="2:5" ht="13.5" thickBot="1">
      <c r="B51" s="437"/>
      <c r="C51" s="438">
        <v>46</v>
      </c>
      <c r="D51" s="28" t="s">
        <v>65</v>
      </c>
    </row>
    <row r="52" spans="2:5">
      <c r="B52" s="439"/>
      <c r="C52" s="440"/>
      <c r="D52" s="441"/>
    </row>
    <row r="53" spans="2:5">
      <c r="B53" s="439"/>
      <c r="C53" s="440"/>
      <c r="D53" s="441"/>
    </row>
    <row r="54" spans="2:5">
      <c r="B54" s="439"/>
      <c r="C54" s="440"/>
      <c r="D54" s="441"/>
    </row>
    <row r="55" spans="2:5">
      <c r="B55" s="439"/>
      <c r="C55" s="440"/>
      <c r="D55" s="441"/>
    </row>
    <row r="56" spans="2:5">
      <c r="B56" s="439"/>
      <c r="C56" s="440"/>
      <c r="D56" s="441"/>
    </row>
    <row r="57" spans="2:5">
      <c r="B57" s="439"/>
      <c r="C57" s="440"/>
      <c r="D57" s="441"/>
    </row>
    <row r="58" spans="2:5">
      <c r="B58" s="439"/>
      <c r="C58" s="440"/>
      <c r="D58" s="441"/>
    </row>
    <row r="59" spans="2:5">
      <c r="B59" s="439"/>
      <c r="C59" s="440"/>
      <c r="D59" s="441"/>
    </row>
    <row r="60" spans="2:5">
      <c r="B60" s="439"/>
      <c r="C60" s="440"/>
      <c r="D60" s="441"/>
    </row>
    <row r="61" spans="2:5" ht="13.5" thickBot="1">
      <c r="B61" s="439"/>
      <c r="C61" s="440"/>
      <c r="D61" s="442"/>
      <c r="E61" s="5" t="s">
        <v>24</v>
      </c>
    </row>
    <row r="62" spans="2:5">
      <c r="B62" s="430" t="s">
        <v>21</v>
      </c>
      <c r="C62" s="431" t="s">
        <v>22</v>
      </c>
      <c r="D62" s="432" t="s">
        <v>23</v>
      </c>
    </row>
    <row r="63" spans="2:5">
      <c r="B63" s="443" t="s">
        <v>73</v>
      </c>
      <c r="C63" s="444"/>
      <c r="D63" s="445" t="s">
        <v>344</v>
      </c>
    </row>
    <row r="64" spans="2:5">
      <c r="B64" s="446"/>
      <c r="C64" s="447">
        <v>1</v>
      </c>
      <c r="D64" s="448" t="s">
        <v>345</v>
      </c>
    </row>
    <row r="65" spans="2:4">
      <c r="B65" s="446"/>
      <c r="C65" s="447">
        <v>2</v>
      </c>
      <c r="D65" s="448" t="s">
        <v>346</v>
      </c>
    </row>
    <row r="66" spans="2:4" ht="25.5">
      <c r="B66" s="446"/>
      <c r="C66" s="449">
        <v>3</v>
      </c>
      <c r="D66" s="450" t="s">
        <v>347</v>
      </c>
    </row>
    <row r="67" spans="2:4">
      <c r="B67" s="446"/>
      <c r="C67" s="447">
        <v>4</v>
      </c>
      <c r="D67" s="448" t="s">
        <v>348</v>
      </c>
    </row>
    <row r="68" spans="2:4">
      <c r="B68" s="446"/>
      <c r="C68" s="447">
        <v>5</v>
      </c>
      <c r="D68" s="448" t="s">
        <v>349</v>
      </c>
    </row>
    <row r="69" spans="2:4">
      <c r="B69" s="446"/>
      <c r="C69" s="447">
        <v>6</v>
      </c>
      <c r="D69" s="448" t="s">
        <v>350</v>
      </c>
    </row>
    <row r="70" spans="2:4">
      <c r="B70" s="446"/>
      <c r="C70" s="447">
        <v>7</v>
      </c>
      <c r="D70" s="448" t="s">
        <v>351</v>
      </c>
    </row>
    <row r="71" spans="2:4">
      <c r="B71" s="443" t="s">
        <v>74</v>
      </c>
      <c r="C71" s="444"/>
      <c r="D71" s="173" t="s">
        <v>352</v>
      </c>
    </row>
    <row r="72" spans="2:4">
      <c r="B72" s="443"/>
      <c r="C72" s="172">
        <v>1</v>
      </c>
      <c r="D72" s="26" t="s">
        <v>353</v>
      </c>
    </row>
    <row r="73" spans="2:4">
      <c r="B73" s="443"/>
      <c r="C73" s="172">
        <v>2</v>
      </c>
      <c r="D73" s="26" t="s">
        <v>354</v>
      </c>
    </row>
    <row r="74" spans="2:4">
      <c r="B74" s="24"/>
      <c r="C74" s="211">
        <v>3</v>
      </c>
      <c r="D74" s="26" t="s">
        <v>63</v>
      </c>
    </row>
    <row r="75" spans="2:4">
      <c r="B75" s="24"/>
      <c r="C75" s="211">
        <v>4</v>
      </c>
      <c r="D75" s="26" t="s">
        <v>64</v>
      </c>
    </row>
    <row r="76" spans="2:4">
      <c r="B76" s="453" t="s">
        <v>75</v>
      </c>
      <c r="C76" s="21"/>
      <c r="D76" s="445" t="s">
        <v>359</v>
      </c>
    </row>
    <row r="77" spans="2:4">
      <c r="B77" s="142"/>
      <c r="C77" s="172">
        <v>1</v>
      </c>
      <c r="D77" s="26" t="s">
        <v>38</v>
      </c>
    </row>
    <row r="78" spans="2:4">
      <c r="B78" s="142"/>
      <c r="C78" s="172">
        <v>2</v>
      </c>
      <c r="D78" s="26" t="s">
        <v>360</v>
      </c>
    </row>
    <row r="79" spans="2:4" ht="13.5" thickBot="1">
      <c r="B79" s="205"/>
      <c r="C79" s="454">
        <v>3</v>
      </c>
      <c r="D79" s="28" t="s">
        <v>230</v>
      </c>
    </row>
    <row r="124" spans="5:5">
      <c r="E124" s="5" t="s">
        <v>73</v>
      </c>
    </row>
  </sheetData>
  <mergeCells count="2">
    <mergeCell ref="B1:D1"/>
    <mergeCell ref="B3:D3"/>
  </mergeCells>
  <phoneticPr fontId="16" type="noConversion"/>
  <pageMargins left="0.74803149606299213" right="0.74803149606299213" top="0.19685039370078741" bottom="0.39370078740157483" header="0.51181102362204722" footer="0.51181102362204722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41"/>
  <sheetViews>
    <sheetView workbookViewId="0">
      <selection sqref="A1:N1"/>
    </sheetView>
  </sheetViews>
  <sheetFormatPr defaultRowHeight="12.75"/>
  <cols>
    <col min="1" max="1" width="32.42578125" customWidth="1"/>
    <col min="3" max="3" width="8.42578125" customWidth="1"/>
    <col min="4" max="4" width="8.5703125" customWidth="1"/>
    <col min="5" max="5" width="7.5703125" customWidth="1"/>
    <col min="6" max="6" width="7.28515625" customWidth="1"/>
    <col min="7" max="7" width="7" customWidth="1"/>
  </cols>
  <sheetData>
    <row r="1" spans="1:15" ht="15" customHeight="1">
      <c r="A1" s="513" t="s">
        <v>400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</row>
    <row r="2" spans="1:15" ht="15" customHeight="1">
      <c r="A2" s="528"/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</row>
    <row r="3" spans="1:15" ht="9" customHeight="1">
      <c r="B3" s="43"/>
      <c r="C3" s="43"/>
      <c r="D3" s="43"/>
    </row>
    <row r="4" spans="1:15" ht="15.75">
      <c r="A4" s="569" t="s">
        <v>328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</row>
    <row r="5" spans="1:15" ht="15.75">
      <c r="A5" s="571" t="s">
        <v>241</v>
      </c>
      <c r="B5" s="571"/>
      <c r="C5" s="571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</row>
    <row r="6" spans="1:15" hidden="1"/>
    <row r="7" spans="1:15" ht="12.75" customHeight="1" thickBot="1">
      <c r="A7" s="585" t="s">
        <v>194</v>
      </c>
      <c r="B7" s="586"/>
      <c r="C7" s="586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</row>
    <row r="8" spans="1:15" ht="13.5" thickBot="1">
      <c r="A8" s="587" t="s">
        <v>1</v>
      </c>
      <c r="B8" s="589" t="s">
        <v>180</v>
      </c>
      <c r="C8" s="591" t="s">
        <v>317</v>
      </c>
      <c r="D8" s="591"/>
      <c r="E8" s="591"/>
      <c r="F8" s="591"/>
      <c r="G8" s="591"/>
      <c r="H8" s="591"/>
      <c r="I8" s="591"/>
      <c r="J8" s="591"/>
      <c r="K8" s="591"/>
      <c r="L8" s="591"/>
      <c r="M8" s="591"/>
      <c r="N8" s="592"/>
    </row>
    <row r="9" spans="1:15" ht="13.5" thickBot="1">
      <c r="A9" s="588"/>
      <c r="B9" s="590"/>
      <c r="C9" s="397" t="s">
        <v>181</v>
      </c>
      <c r="D9" s="398" t="s">
        <v>182</v>
      </c>
      <c r="E9" s="398" t="s">
        <v>183</v>
      </c>
      <c r="F9" s="398" t="s">
        <v>184</v>
      </c>
      <c r="G9" s="398" t="s">
        <v>185</v>
      </c>
      <c r="H9" s="398" t="s">
        <v>186</v>
      </c>
      <c r="I9" s="398" t="s">
        <v>187</v>
      </c>
      <c r="J9" s="398" t="s">
        <v>188</v>
      </c>
      <c r="K9" s="398" t="s">
        <v>189</v>
      </c>
      <c r="L9" s="398" t="s">
        <v>190</v>
      </c>
      <c r="M9" s="398" t="s">
        <v>191</v>
      </c>
      <c r="N9" s="399" t="s">
        <v>192</v>
      </c>
    </row>
    <row r="10" spans="1:15" ht="17.25" customHeight="1">
      <c r="A10" s="396" t="s">
        <v>312</v>
      </c>
      <c r="B10" s="411">
        <v>122891</v>
      </c>
      <c r="C10" s="409">
        <v>10241</v>
      </c>
      <c r="D10" s="409">
        <v>10241</v>
      </c>
      <c r="E10" s="409">
        <v>10241</v>
      </c>
      <c r="F10" s="409">
        <v>10241</v>
      </c>
      <c r="G10" s="409">
        <v>10241</v>
      </c>
      <c r="H10" s="409">
        <v>10240</v>
      </c>
      <c r="I10" s="409">
        <v>10241</v>
      </c>
      <c r="J10" s="409">
        <v>10241</v>
      </c>
      <c r="K10" s="409">
        <v>10241</v>
      </c>
      <c r="L10" s="409">
        <v>10241</v>
      </c>
      <c r="M10" s="409">
        <v>10241</v>
      </c>
      <c r="N10" s="422">
        <v>10241</v>
      </c>
      <c r="O10" s="23"/>
    </row>
    <row r="11" spans="1:15" ht="15" customHeight="1">
      <c r="A11" s="403" t="s">
        <v>316</v>
      </c>
      <c r="B11" s="412">
        <v>3200</v>
      </c>
      <c r="C11" s="253">
        <v>266</v>
      </c>
      <c r="D11" s="253">
        <v>266</v>
      </c>
      <c r="E11" s="253">
        <v>268</v>
      </c>
      <c r="F11" s="253">
        <v>266</v>
      </c>
      <c r="G11" s="253">
        <v>269</v>
      </c>
      <c r="H11" s="253">
        <v>266</v>
      </c>
      <c r="I11" s="253">
        <v>266</v>
      </c>
      <c r="J11" s="253">
        <v>269</v>
      </c>
      <c r="K11" s="253">
        <v>266</v>
      </c>
      <c r="L11" s="253">
        <v>266</v>
      </c>
      <c r="M11" s="253">
        <v>266</v>
      </c>
      <c r="N11" s="423">
        <v>266</v>
      </c>
      <c r="O11" s="23"/>
    </row>
    <row r="12" spans="1:15" ht="15" customHeight="1">
      <c r="A12" s="403" t="s">
        <v>388</v>
      </c>
      <c r="B12" s="412">
        <v>1500</v>
      </c>
      <c r="C12" s="254">
        <v>800</v>
      </c>
      <c r="D12" s="107">
        <v>700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8"/>
      <c r="O12" s="23"/>
    </row>
    <row r="13" spans="1:15" ht="15" customHeight="1">
      <c r="A13" s="403" t="s">
        <v>273</v>
      </c>
      <c r="B13" s="412">
        <v>62050</v>
      </c>
      <c r="C13" s="254"/>
      <c r="D13" s="107"/>
      <c r="E13" s="107">
        <v>30000</v>
      </c>
      <c r="F13" s="107">
        <v>500</v>
      </c>
      <c r="G13" s="402"/>
      <c r="H13" s="107">
        <v>500</v>
      </c>
      <c r="I13" s="107">
        <v>500</v>
      </c>
      <c r="J13" s="107">
        <v>500</v>
      </c>
      <c r="K13" s="107">
        <v>29000</v>
      </c>
      <c r="L13" s="107">
        <v>1000</v>
      </c>
      <c r="M13" s="107">
        <v>50</v>
      </c>
      <c r="N13" s="108"/>
      <c r="O13" s="23"/>
    </row>
    <row r="14" spans="1:15" ht="15" customHeight="1">
      <c r="A14" s="403" t="s">
        <v>206</v>
      </c>
      <c r="B14" s="413">
        <v>17721</v>
      </c>
      <c r="C14" s="254">
        <v>968</v>
      </c>
      <c r="D14" s="254">
        <v>968</v>
      </c>
      <c r="E14" s="254">
        <v>968</v>
      </c>
      <c r="F14" s="254">
        <v>968</v>
      </c>
      <c r="G14" s="254">
        <v>7068</v>
      </c>
      <c r="H14" s="254">
        <v>968</v>
      </c>
      <c r="I14" s="254">
        <v>972</v>
      </c>
      <c r="J14" s="254">
        <v>969</v>
      </c>
      <c r="K14" s="254">
        <v>968</v>
      </c>
      <c r="L14" s="254">
        <v>968</v>
      </c>
      <c r="M14" s="254">
        <v>968</v>
      </c>
      <c r="N14" s="425">
        <v>968</v>
      </c>
      <c r="O14" s="23"/>
    </row>
    <row r="15" spans="1:15" ht="15" customHeight="1">
      <c r="A15" s="404" t="s">
        <v>313</v>
      </c>
      <c r="B15" s="413">
        <v>2000</v>
      </c>
      <c r="C15" s="254"/>
      <c r="D15" s="107"/>
      <c r="E15" s="107"/>
      <c r="F15" s="107"/>
      <c r="G15" s="107"/>
      <c r="H15" s="107"/>
      <c r="I15" s="107"/>
      <c r="J15" s="107">
        <v>2000</v>
      </c>
      <c r="K15" s="107"/>
      <c r="L15" s="107"/>
      <c r="M15" s="107"/>
      <c r="N15" s="108"/>
      <c r="O15" s="23"/>
    </row>
    <row r="16" spans="1:15" ht="15" customHeight="1">
      <c r="A16" s="404" t="s">
        <v>314</v>
      </c>
      <c r="B16" s="413">
        <v>3400</v>
      </c>
      <c r="C16" s="255"/>
      <c r="D16" s="109"/>
      <c r="E16" s="109">
        <v>50</v>
      </c>
      <c r="F16" s="109"/>
      <c r="G16" s="109">
        <v>3300</v>
      </c>
      <c r="H16" s="109"/>
      <c r="I16" s="109"/>
      <c r="J16" s="109"/>
      <c r="K16" s="109">
        <v>50</v>
      </c>
      <c r="L16" s="109"/>
      <c r="M16" s="109"/>
      <c r="N16" s="110"/>
      <c r="O16" s="23"/>
    </row>
    <row r="17" spans="1:15" ht="15" customHeight="1">
      <c r="A17" s="404" t="s">
        <v>315</v>
      </c>
      <c r="B17" s="413">
        <v>111856</v>
      </c>
      <c r="C17" s="263">
        <v>9321</v>
      </c>
      <c r="D17" s="263">
        <v>9321</v>
      </c>
      <c r="E17" s="263">
        <v>9321</v>
      </c>
      <c r="F17" s="263">
        <v>9321</v>
      </c>
      <c r="G17" s="263">
        <v>9321</v>
      </c>
      <c r="H17" s="263">
        <v>9321</v>
      </c>
      <c r="I17" s="263">
        <v>9321</v>
      </c>
      <c r="J17" s="263">
        <v>9325</v>
      </c>
      <c r="K17" s="263">
        <v>9321</v>
      </c>
      <c r="L17" s="263">
        <v>9321</v>
      </c>
      <c r="M17" s="263">
        <v>9321</v>
      </c>
      <c r="N17" s="424">
        <v>9321</v>
      </c>
      <c r="O17" s="23"/>
    </row>
    <row r="18" spans="1:15" ht="15" customHeight="1" thickBot="1">
      <c r="A18" s="408" t="s">
        <v>319</v>
      </c>
      <c r="B18" s="414">
        <v>32320</v>
      </c>
      <c r="C18" s="410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>
        <v>32320</v>
      </c>
      <c r="O18" s="23"/>
    </row>
    <row r="19" spans="1:15" ht="15" customHeight="1" thickBot="1">
      <c r="A19" s="257" t="s">
        <v>201</v>
      </c>
      <c r="B19" s="405">
        <f>SUM(B10:B18)</f>
        <v>356938</v>
      </c>
      <c r="C19" s="400">
        <f>SUM(C10:C17)</f>
        <v>21596</v>
      </c>
      <c r="D19" s="400">
        <f t="shared" ref="D19:M19" si="0">SUM(D10:D17)</f>
        <v>21496</v>
      </c>
      <c r="E19" s="400">
        <f t="shared" si="0"/>
        <v>50848</v>
      </c>
      <c r="F19" s="400">
        <f t="shared" si="0"/>
        <v>21296</v>
      </c>
      <c r="G19" s="400">
        <f t="shared" si="0"/>
        <v>30199</v>
      </c>
      <c r="H19" s="400">
        <f t="shared" si="0"/>
        <v>21295</v>
      </c>
      <c r="I19" s="400">
        <f t="shared" si="0"/>
        <v>21300</v>
      </c>
      <c r="J19" s="400">
        <f t="shared" si="0"/>
        <v>23304</v>
      </c>
      <c r="K19" s="400">
        <f t="shared" si="0"/>
        <v>49846</v>
      </c>
      <c r="L19" s="400">
        <f t="shared" si="0"/>
        <v>21796</v>
      </c>
      <c r="M19" s="400">
        <f t="shared" si="0"/>
        <v>20846</v>
      </c>
      <c r="N19" s="401">
        <f>SUM(N10:N18)</f>
        <v>53116</v>
      </c>
      <c r="O19" s="23"/>
    </row>
    <row r="20" spans="1:15" ht="17.25" customHeight="1" thickBot="1">
      <c r="A20" s="258" t="s">
        <v>231</v>
      </c>
      <c r="B20" s="256">
        <v>-111856</v>
      </c>
      <c r="C20" s="426">
        <v>-9321</v>
      </c>
      <c r="D20" s="426">
        <v>-9321</v>
      </c>
      <c r="E20" s="426">
        <v>-9321</v>
      </c>
      <c r="F20" s="426">
        <v>-9321</v>
      </c>
      <c r="G20" s="426">
        <v>-9321</v>
      </c>
      <c r="H20" s="426">
        <v>-9321</v>
      </c>
      <c r="I20" s="426">
        <v>-9321</v>
      </c>
      <c r="J20" s="426">
        <v>-9325</v>
      </c>
      <c r="K20" s="426">
        <v>-9321</v>
      </c>
      <c r="L20" s="426">
        <v>-9321</v>
      </c>
      <c r="M20" s="426">
        <v>-9321</v>
      </c>
      <c r="N20" s="427">
        <v>-9321</v>
      </c>
      <c r="O20" s="23"/>
    </row>
    <row r="21" spans="1:15" ht="15" customHeight="1" thickBot="1">
      <c r="A21" s="252" t="s">
        <v>234</v>
      </c>
      <c r="B21" s="260">
        <f>SUM(B19:B20)</f>
        <v>245082</v>
      </c>
      <c r="C21" s="259">
        <f>SUM(C19:C20)</f>
        <v>12275</v>
      </c>
      <c r="D21" s="259">
        <f t="shared" ref="D21:M21" si="1">SUM(D19:D20)</f>
        <v>12175</v>
      </c>
      <c r="E21" s="259">
        <f t="shared" si="1"/>
        <v>41527</v>
      </c>
      <c r="F21" s="259">
        <f t="shared" si="1"/>
        <v>11975</v>
      </c>
      <c r="G21" s="259">
        <f t="shared" si="1"/>
        <v>20878</v>
      </c>
      <c r="H21" s="259">
        <f t="shared" si="1"/>
        <v>11974</v>
      </c>
      <c r="I21" s="259">
        <f t="shared" si="1"/>
        <v>11979</v>
      </c>
      <c r="J21" s="259">
        <f t="shared" si="1"/>
        <v>13979</v>
      </c>
      <c r="K21" s="259">
        <f t="shared" si="1"/>
        <v>40525</v>
      </c>
      <c r="L21" s="259">
        <f t="shared" si="1"/>
        <v>12475</v>
      </c>
      <c r="M21" s="259">
        <f t="shared" si="1"/>
        <v>11525</v>
      </c>
      <c r="N21" s="279">
        <f>SUM(N19:N20)</f>
        <v>43795</v>
      </c>
      <c r="O21" s="23"/>
    </row>
    <row r="22" spans="1:15" ht="14.25" customHeight="1" thickBot="1">
      <c r="A22" s="126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23"/>
    </row>
    <row r="23" spans="1:15" ht="15" hidden="1" customHeight="1" thickBot="1">
      <c r="A23" s="126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23"/>
    </row>
    <row r="24" spans="1:15" ht="15" hidden="1" customHeight="1" thickBot="1">
      <c r="A24" s="126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593"/>
      <c r="M24" s="593"/>
      <c r="N24" s="593"/>
      <c r="O24" s="23"/>
    </row>
    <row r="25" spans="1:15" ht="15" hidden="1" customHeight="1" thickBot="1">
      <c r="A25" s="126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23"/>
    </row>
    <row r="26" spans="1:15" ht="15" customHeight="1">
      <c r="A26" s="578" t="s">
        <v>2</v>
      </c>
      <c r="B26" s="580" t="s">
        <v>180</v>
      </c>
      <c r="C26" s="582" t="s">
        <v>318</v>
      </c>
      <c r="D26" s="583"/>
      <c r="E26" s="583"/>
      <c r="F26" s="583"/>
      <c r="G26" s="583"/>
      <c r="H26" s="583"/>
      <c r="I26" s="583"/>
      <c r="J26" s="583"/>
      <c r="K26" s="583"/>
      <c r="L26" s="583"/>
      <c r="M26" s="583"/>
      <c r="N26" s="584"/>
      <c r="O26" s="23"/>
    </row>
    <row r="27" spans="1:15" ht="15" customHeight="1" thickBot="1">
      <c r="A27" s="579"/>
      <c r="B27" s="581"/>
      <c r="C27" s="418" t="s">
        <v>181</v>
      </c>
      <c r="D27" s="419" t="s">
        <v>182</v>
      </c>
      <c r="E27" s="419" t="s">
        <v>183</v>
      </c>
      <c r="F27" s="419" t="s">
        <v>184</v>
      </c>
      <c r="G27" s="419" t="s">
        <v>185</v>
      </c>
      <c r="H27" s="419" t="s">
        <v>186</v>
      </c>
      <c r="I27" s="419" t="s">
        <v>187</v>
      </c>
      <c r="J27" s="419" t="s">
        <v>188</v>
      </c>
      <c r="K27" s="419" t="s">
        <v>189</v>
      </c>
      <c r="L27" s="419" t="s">
        <v>190</v>
      </c>
      <c r="M27" s="419" t="s">
        <v>191</v>
      </c>
      <c r="N27" s="420" t="s">
        <v>192</v>
      </c>
      <c r="O27" s="23"/>
    </row>
    <row r="28" spans="1:15" ht="15" customHeight="1">
      <c r="A28" s="416" t="s">
        <v>320</v>
      </c>
      <c r="B28" s="421">
        <v>97558</v>
      </c>
      <c r="C28" s="417">
        <v>8130</v>
      </c>
      <c r="D28" s="417">
        <v>8130</v>
      </c>
      <c r="E28" s="417">
        <v>8130</v>
      </c>
      <c r="F28" s="417">
        <v>8130</v>
      </c>
      <c r="G28" s="417">
        <v>8130</v>
      </c>
      <c r="H28" s="417">
        <v>8130</v>
      </c>
      <c r="I28" s="417">
        <v>8130</v>
      </c>
      <c r="J28" s="417">
        <v>8128</v>
      </c>
      <c r="K28" s="417">
        <v>8130</v>
      </c>
      <c r="L28" s="417">
        <v>8130</v>
      </c>
      <c r="M28" s="417">
        <v>8130</v>
      </c>
      <c r="N28" s="471">
        <v>8130</v>
      </c>
      <c r="O28" s="23"/>
    </row>
    <row r="29" spans="1:15" ht="15" customHeight="1">
      <c r="A29" s="415" t="s">
        <v>321</v>
      </c>
      <c r="B29" s="309">
        <v>26407</v>
      </c>
      <c r="C29" s="263">
        <v>2201</v>
      </c>
      <c r="D29" s="263">
        <v>2201</v>
      </c>
      <c r="E29" s="263">
        <v>2200</v>
      </c>
      <c r="F29" s="263">
        <v>2201</v>
      </c>
      <c r="G29" s="263">
        <v>2201</v>
      </c>
      <c r="H29" s="263">
        <v>2201</v>
      </c>
      <c r="I29" s="263">
        <v>2200</v>
      </c>
      <c r="J29" s="263">
        <v>2201</v>
      </c>
      <c r="K29" s="263">
        <v>2200</v>
      </c>
      <c r="L29" s="263">
        <v>2200</v>
      </c>
      <c r="M29" s="263">
        <v>2201</v>
      </c>
      <c r="N29" s="424">
        <v>2200</v>
      </c>
      <c r="O29" s="23"/>
    </row>
    <row r="30" spans="1:15" ht="15" customHeight="1">
      <c r="A30" s="415" t="s">
        <v>5</v>
      </c>
      <c r="B30" s="309">
        <v>64639</v>
      </c>
      <c r="C30" s="254">
        <v>5387</v>
      </c>
      <c r="D30" s="254">
        <v>5387</v>
      </c>
      <c r="E30" s="254">
        <v>5387</v>
      </c>
      <c r="F30" s="254">
        <v>5387</v>
      </c>
      <c r="G30" s="254">
        <v>5387</v>
      </c>
      <c r="H30" s="254">
        <v>5387</v>
      </c>
      <c r="I30" s="254">
        <v>5387</v>
      </c>
      <c r="J30" s="254">
        <v>5382</v>
      </c>
      <c r="K30" s="254">
        <v>5387</v>
      </c>
      <c r="L30" s="254">
        <v>5387</v>
      </c>
      <c r="M30" s="254">
        <v>5387</v>
      </c>
      <c r="N30" s="425">
        <v>5387</v>
      </c>
      <c r="O30" s="23"/>
    </row>
    <row r="31" spans="1:15" ht="15" customHeight="1">
      <c r="A31" s="415" t="s">
        <v>322</v>
      </c>
      <c r="B31" s="309">
        <v>10730</v>
      </c>
      <c r="C31" s="254">
        <v>894</v>
      </c>
      <c r="D31" s="254">
        <v>894</v>
      </c>
      <c r="E31" s="254">
        <v>894</v>
      </c>
      <c r="F31" s="254">
        <v>894</v>
      </c>
      <c r="G31" s="254">
        <v>894</v>
      </c>
      <c r="H31" s="254">
        <v>894</v>
      </c>
      <c r="I31" s="254">
        <v>894</v>
      </c>
      <c r="J31" s="254">
        <v>894</v>
      </c>
      <c r="K31" s="254">
        <v>894</v>
      </c>
      <c r="L31" s="254">
        <v>896</v>
      </c>
      <c r="M31" s="254">
        <v>894</v>
      </c>
      <c r="N31" s="425">
        <v>894</v>
      </c>
      <c r="O31" s="23"/>
    </row>
    <row r="32" spans="1:15" ht="15" customHeight="1">
      <c r="A32" s="415" t="s">
        <v>323</v>
      </c>
      <c r="B32" s="309">
        <v>8181</v>
      </c>
      <c r="C32" s="254">
        <v>1315</v>
      </c>
      <c r="D32" s="254">
        <v>1215</v>
      </c>
      <c r="E32" s="254">
        <v>515</v>
      </c>
      <c r="F32" s="254">
        <v>515</v>
      </c>
      <c r="G32" s="254">
        <v>715</v>
      </c>
      <c r="H32" s="254">
        <v>515</v>
      </c>
      <c r="I32" s="254">
        <v>715</v>
      </c>
      <c r="J32" s="254">
        <v>616</v>
      </c>
      <c r="K32" s="254">
        <v>515</v>
      </c>
      <c r="L32" s="254">
        <v>515</v>
      </c>
      <c r="M32" s="254">
        <v>515</v>
      </c>
      <c r="N32" s="425">
        <v>515</v>
      </c>
      <c r="O32" s="23"/>
    </row>
    <row r="33" spans="1:15" ht="15" customHeight="1">
      <c r="A33" s="415" t="s">
        <v>324</v>
      </c>
      <c r="B33" s="309">
        <v>4600</v>
      </c>
      <c r="C33" s="254"/>
      <c r="D33" s="107"/>
      <c r="E33" s="254">
        <v>2230</v>
      </c>
      <c r="F33" s="254">
        <v>35</v>
      </c>
      <c r="G33" s="254"/>
      <c r="H33" s="254"/>
      <c r="I33" s="254">
        <v>35</v>
      </c>
      <c r="J33" s="254">
        <v>2230</v>
      </c>
      <c r="K33" s="254">
        <v>35</v>
      </c>
      <c r="L33" s="254"/>
      <c r="M33" s="254"/>
      <c r="N33" s="425">
        <v>35</v>
      </c>
      <c r="O33" s="23"/>
    </row>
    <row r="34" spans="1:15" ht="15" customHeight="1">
      <c r="A34" s="415" t="s">
        <v>389</v>
      </c>
      <c r="B34" s="309">
        <v>3671</v>
      </c>
      <c r="C34" s="254"/>
      <c r="D34" s="254"/>
      <c r="E34" s="254"/>
      <c r="F34" s="254"/>
      <c r="G34" s="254"/>
      <c r="H34" s="254"/>
      <c r="I34" s="107"/>
      <c r="J34" s="107"/>
      <c r="K34" s="107"/>
      <c r="L34" s="107"/>
      <c r="M34" s="107"/>
      <c r="N34" s="108">
        <v>3671</v>
      </c>
      <c r="O34" s="23"/>
    </row>
    <row r="35" spans="1:15" ht="15" customHeight="1">
      <c r="A35" s="415" t="s">
        <v>325</v>
      </c>
      <c r="B35" s="309">
        <v>111856</v>
      </c>
      <c r="C35" s="263">
        <v>9321</v>
      </c>
      <c r="D35" s="263">
        <v>9321</v>
      </c>
      <c r="E35" s="263">
        <v>9321</v>
      </c>
      <c r="F35" s="263">
        <v>9321</v>
      </c>
      <c r="G35" s="263">
        <v>9321</v>
      </c>
      <c r="H35" s="263">
        <v>9321</v>
      </c>
      <c r="I35" s="263">
        <v>9321</v>
      </c>
      <c r="J35" s="263">
        <v>9325</v>
      </c>
      <c r="K35" s="263">
        <v>9321</v>
      </c>
      <c r="L35" s="263">
        <v>9321</v>
      </c>
      <c r="M35" s="263">
        <v>9321</v>
      </c>
      <c r="N35" s="424">
        <v>9321</v>
      </c>
      <c r="O35" s="23"/>
    </row>
    <row r="36" spans="1:15" ht="15" customHeight="1">
      <c r="A36" s="415" t="s">
        <v>302</v>
      </c>
      <c r="B36" s="310">
        <v>1790</v>
      </c>
      <c r="C36" s="254"/>
      <c r="D36" s="107"/>
      <c r="E36" s="107"/>
      <c r="F36" s="107"/>
      <c r="G36" s="107">
        <v>1290</v>
      </c>
      <c r="H36" s="107"/>
      <c r="I36" s="107"/>
      <c r="J36" s="107"/>
      <c r="K36" s="107">
        <v>500</v>
      </c>
      <c r="L36" s="107"/>
      <c r="M36" s="107"/>
      <c r="N36" s="108"/>
      <c r="O36" s="23"/>
    </row>
    <row r="37" spans="1:15" ht="15" customHeight="1">
      <c r="A37" s="415" t="s">
        <v>326</v>
      </c>
      <c r="B37" s="310"/>
      <c r="C37" s="254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8"/>
      <c r="O37" s="23"/>
    </row>
    <row r="38" spans="1:15" ht="15" customHeight="1">
      <c r="A38" s="415" t="s">
        <v>327</v>
      </c>
      <c r="B38" s="310">
        <v>27506</v>
      </c>
      <c r="C38" s="264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3">
        <v>27506</v>
      </c>
      <c r="O38" s="23"/>
    </row>
    <row r="39" spans="1:15" ht="15" customHeight="1" thickBot="1">
      <c r="A39" s="261" t="s">
        <v>193</v>
      </c>
      <c r="B39" s="266">
        <f>SUM(B28:B38)</f>
        <v>356938</v>
      </c>
      <c r="C39" s="265">
        <f>SUM(C28:C38)</f>
        <v>27248</v>
      </c>
      <c r="D39" s="249">
        <f t="shared" ref="D39:N39" si="2">SUM(D28:D38)</f>
        <v>27148</v>
      </c>
      <c r="E39" s="249">
        <f t="shared" si="2"/>
        <v>28677</v>
      </c>
      <c r="F39" s="249">
        <f t="shared" si="2"/>
        <v>26483</v>
      </c>
      <c r="G39" s="249">
        <f t="shared" si="2"/>
        <v>27938</v>
      </c>
      <c r="H39" s="249">
        <f t="shared" si="2"/>
        <v>26448</v>
      </c>
      <c r="I39" s="249">
        <f t="shared" si="2"/>
        <v>26682</v>
      </c>
      <c r="J39" s="249">
        <f t="shared" si="2"/>
        <v>28776</v>
      </c>
      <c r="K39" s="249">
        <f t="shared" si="2"/>
        <v>26982</v>
      </c>
      <c r="L39" s="249">
        <f t="shared" si="2"/>
        <v>26449</v>
      </c>
      <c r="M39" s="249">
        <f t="shared" si="2"/>
        <v>26448</v>
      </c>
      <c r="N39" s="250">
        <f t="shared" si="2"/>
        <v>57659</v>
      </c>
      <c r="O39" s="23"/>
    </row>
    <row r="40" spans="1:15" ht="15.75" thickBot="1">
      <c r="A40" s="258" t="s">
        <v>231</v>
      </c>
      <c r="B40" s="428">
        <v>-111856</v>
      </c>
      <c r="C40" s="426">
        <v>-9321</v>
      </c>
      <c r="D40" s="426">
        <v>-9321</v>
      </c>
      <c r="E40" s="426">
        <v>-9321</v>
      </c>
      <c r="F40" s="426">
        <v>-9321</v>
      </c>
      <c r="G40" s="426">
        <v>-9321</v>
      </c>
      <c r="H40" s="426">
        <v>-9321</v>
      </c>
      <c r="I40" s="426">
        <v>-9321</v>
      </c>
      <c r="J40" s="426">
        <v>-9325</v>
      </c>
      <c r="K40" s="426">
        <v>-9321</v>
      </c>
      <c r="L40" s="426">
        <v>-9321</v>
      </c>
      <c r="M40" s="426">
        <v>-9321</v>
      </c>
      <c r="N40" s="427">
        <v>-9321</v>
      </c>
      <c r="O40" s="23"/>
    </row>
    <row r="41" spans="1:15" ht="13.5" thickBot="1">
      <c r="A41" s="262" t="s">
        <v>234</v>
      </c>
      <c r="B41" s="278">
        <f>SUM(B39:B40)</f>
        <v>245082</v>
      </c>
      <c r="C41" s="280">
        <f>SUM(C39:C40)</f>
        <v>17927</v>
      </c>
      <c r="D41" s="280">
        <f t="shared" ref="D41:N41" si="3">SUM(D39:D40)</f>
        <v>17827</v>
      </c>
      <c r="E41" s="280">
        <f t="shared" si="3"/>
        <v>19356</v>
      </c>
      <c r="F41" s="280">
        <f t="shared" si="3"/>
        <v>17162</v>
      </c>
      <c r="G41" s="280">
        <f t="shared" si="3"/>
        <v>18617</v>
      </c>
      <c r="H41" s="280">
        <f t="shared" si="3"/>
        <v>17127</v>
      </c>
      <c r="I41" s="280">
        <f t="shared" si="3"/>
        <v>17361</v>
      </c>
      <c r="J41" s="280">
        <f t="shared" si="3"/>
        <v>19451</v>
      </c>
      <c r="K41" s="280">
        <f t="shared" si="3"/>
        <v>17661</v>
      </c>
      <c r="L41" s="280">
        <f t="shared" si="3"/>
        <v>17128</v>
      </c>
      <c r="M41" s="280">
        <f t="shared" si="3"/>
        <v>17127</v>
      </c>
      <c r="N41" s="281">
        <f t="shared" si="3"/>
        <v>48338</v>
      </c>
      <c r="O41" s="23"/>
    </row>
  </sheetData>
  <mergeCells count="12">
    <mergeCell ref="A1:N1"/>
    <mergeCell ref="A4:N4"/>
    <mergeCell ref="A5:N5"/>
    <mergeCell ref="L24:N24"/>
    <mergeCell ref="A2:N2"/>
    <mergeCell ref="A26:A27"/>
    <mergeCell ref="B26:B27"/>
    <mergeCell ref="C26:N26"/>
    <mergeCell ref="A7:N7"/>
    <mergeCell ref="A8:A9"/>
    <mergeCell ref="B8:B9"/>
    <mergeCell ref="C8:N8"/>
  </mergeCells>
  <phoneticPr fontId="16" type="noConversion"/>
  <pageMargins left="0.19685039370078741" right="0.19685039370078741" top="0.39370078740157483" bottom="0.39370078740157483" header="0.51181102362204722" footer="0.51181102362204722"/>
  <pageSetup paperSize="9" orientation="landscape" horizontalDpi="4294967293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D18"/>
  <sheetViews>
    <sheetView workbookViewId="0">
      <selection activeCell="E13" sqref="E13"/>
    </sheetView>
  </sheetViews>
  <sheetFormatPr defaultRowHeight="12.75"/>
  <cols>
    <col min="2" max="2" width="33" customWidth="1"/>
    <col min="3" max="3" width="15.5703125" customWidth="1"/>
  </cols>
  <sheetData>
    <row r="2" spans="1:4" ht="15">
      <c r="A2" s="513" t="s">
        <v>242</v>
      </c>
      <c r="B2" s="513"/>
      <c r="C2" s="513"/>
      <c r="D2" s="513"/>
    </row>
    <row r="3" spans="1:4" ht="14.25">
      <c r="A3" s="528"/>
      <c r="B3" s="529"/>
      <c r="C3" s="529"/>
      <c r="D3" s="529"/>
    </row>
    <row r="4" spans="1:4" ht="15">
      <c r="B4" s="43"/>
      <c r="C4" s="43"/>
      <c r="D4" s="43"/>
    </row>
    <row r="5" spans="1:4" ht="15.75">
      <c r="A5" s="569" t="s">
        <v>328</v>
      </c>
      <c r="B5" s="569"/>
      <c r="C5" s="569"/>
      <c r="D5" s="569"/>
    </row>
    <row r="6" spans="1:4" ht="15.75">
      <c r="A6" s="571" t="s">
        <v>241</v>
      </c>
      <c r="B6" s="571"/>
      <c r="C6" s="571"/>
      <c r="D6" s="571"/>
    </row>
    <row r="8" spans="1:4">
      <c r="B8" s="594" t="s">
        <v>195</v>
      </c>
      <c r="C8" s="594"/>
    </row>
    <row r="9" spans="1:4">
      <c r="B9" s="594"/>
      <c r="C9" s="594"/>
    </row>
    <row r="10" spans="1:4" ht="13.5" thickBot="1">
      <c r="B10" s="114"/>
      <c r="C10" s="114"/>
    </row>
    <row r="11" spans="1:4" ht="13.5" thickBot="1">
      <c r="B11" s="115" t="s">
        <v>196</v>
      </c>
      <c r="C11" s="116" t="s">
        <v>19</v>
      </c>
    </row>
    <row r="12" spans="1:4">
      <c r="B12" s="117" t="s">
        <v>202</v>
      </c>
      <c r="C12" s="118"/>
    </row>
    <row r="13" spans="1:4">
      <c r="B13" s="119" t="s">
        <v>197</v>
      </c>
      <c r="C13" s="120"/>
    </row>
    <row r="14" spans="1:4">
      <c r="B14" s="119" t="s">
        <v>198</v>
      </c>
      <c r="C14" s="120"/>
    </row>
    <row r="15" spans="1:4">
      <c r="B15" s="119" t="s">
        <v>199</v>
      </c>
      <c r="C15" s="120"/>
    </row>
    <row r="16" spans="1:4">
      <c r="B16" s="121" t="s">
        <v>0</v>
      </c>
      <c r="C16" s="122">
        <f>SUM(C12:C15)</f>
        <v>0</v>
      </c>
    </row>
    <row r="17" spans="2:3" ht="13.5" thickBot="1">
      <c r="B17" s="123"/>
      <c r="C17" s="124"/>
    </row>
    <row r="18" spans="2:3" ht="15">
      <c r="B18" s="125"/>
      <c r="C18" s="125"/>
    </row>
  </sheetData>
  <mergeCells count="6">
    <mergeCell ref="B9:C9"/>
    <mergeCell ref="A2:D2"/>
    <mergeCell ref="A5:D5"/>
    <mergeCell ref="A6:D6"/>
    <mergeCell ref="B8:C8"/>
    <mergeCell ref="A3:D3"/>
  </mergeCells>
  <phoneticPr fontId="1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86"/>
  <sheetViews>
    <sheetView tabSelected="1" workbookViewId="0">
      <pane ySplit="7" topLeftCell="A8" activePane="bottomLeft" state="frozen"/>
      <selection pane="bottomLeft" activeCell="H84" sqref="H84"/>
    </sheetView>
  </sheetViews>
  <sheetFormatPr defaultRowHeight="12.75"/>
  <cols>
    <col min="1" max="1" width="5.140625" style="609" customWidth="1"/>
    <col min="2" max="2" width="63.28515625" style="609" customWidth="1"/>
    <col min="3" max="3" width="14" style="609" customWidth="1"/>
    <col min="4" max="16384" width="9.140625" style="609"/>
  </cols>
  <sheetData>
    <row r="1" spans="1:5" ht="15">
      <c r="A1" s="477" t="s">
        <v>436</v>
      </c>
      <c r="B1" s="477"/>
      <c r="C1" s="477"/>
      <c r="D1" s="29"/>
      <c r="E1" s="29"/>
    </row>
    <row r="3" spans="1:5">
      <c r="B3" s="626" t="s">
        <v>401</v>
      </c>
      <c r="C3" s="626"/>
    </row>
    <row r="4" spans="1:5">
      <c r="B4" s="626" t="s">
        <v>241</v>
      </c>
      <c r="C4" s="626"/>
    </row>
    <row r="5" spans="1:5">
      <c r="C5" s="625" t="s">
        <v>19</v>
      </c>
    </row>
    <row r="6" spans="1:5" ht="12.75" customHeight="1">
      <c r="B6" s="619" t="s">
        <v>402</v>
      </c>
      <c r="C6" s="619"/>
      <c r="D6" s="618"/>
    </row>
    <row r="7" spans="1:5" ht="25.5">
      <c r="A7" s="627"/>
      <c r="B7" s="617" t="s">
        <v>12</v>
      </c>
      <c r="C7" s="616" t="s">
        <v>403</v>
      </c>
    </row>
    <row r="8" spans="1:5">
      <c r="B8" s="615" t="s">
        <v>404</v>
      </c>
      <c r="C8" s="614">
        <v>338</v>
      </c>
    </row>
    <row r="9" spans="1:5">
      <c r="B9" s="624" t="s">
        <v>405</v>
      </c>
      <c r="C9" s="612">
        <f>SUM(C8)</f>
        <v>338</v>
      </c>
    </row>
    <row r="10" spans="1:5">
      <c r="B10" s="615" t="s">
        <v>406</v>
      </c>
      <c r="C10" s="614">
        <v>91</v>
      </c>
    </row>
    <row r="11" spans="1:5">
      <c r="B11" s="624" t="s">
        <v>407</v>
      </c>
      <c r="C11" s="612">
        <f>SUM(C10)</f>
        <v>91</v>
      </c>
    </row>
    <row r="12" spans="1:5">
      <c r="B12" s="624" t="s">
        <v>245</v>
      </c>
      <c r="C12" s="612">
        <f>C9+C11</f>
        <v>429</v>
      </c>
    </row>
    <row r="13" spans="1:5">
      <c r="B13" s="615" t="s">
        <v>249</v>
      </c>
      <c r="C13" s="614">
        <v>100</v>
      </c>
    </row>
    <row r="14" spans="1:5">
      <c r="B14" s="624" t="s">
        <v>408</v>
      </c>
      <c r="C14" s="612">
        <f>SUM(C13)</f>
        <v>100</v>
      </c>
    </row>
    <row r="15" spans="1:5">
      <c r="B15" s="611" t="s">
        <v>409</v>
      </c>
      <c r="C15" s="610">
        <f>C9+C11+C14</f>
        <v>529</v>
      </c>
    </row>
    <row r="16" spans="1:5">
      <c r="B16" s="623"/>
      <c r="C16" s="622"/>
    </row>
    <row r="17" spans="2:4" ht="15">
      <c r="B17" s="619" t="s">
        <v>410</v>
      </c>
      <c r="C17" s="621"/>
      <c r="D17" s="620"/>
    </row>
    <row r="18" spans="2:4" ht="25.5">
      <c r="B18" s="617" t="s">
        <v>12</v>
      </c>
      <c r="C18" s="616" t="s">
        <v>403</v>
      </c>
    </row>
    <row r="19" spans="2:4" ht="25.5">
      <c r="B19" s="615" t="s">
        <v>411</v>
      </c>
      <c r="C19" s="614">
        <v>67</v>
      </c>
    </row>
    <row r="20" spans="2:4">
      <c r="B20" s="613" t="s">
        <v>412</v>
      </c>
      <c r="C20" s="612">
        <f>SUM(C19)</f>
        <v>67</v>
      </c>
    </row>
    <row r="21" spans="2:4">
      <c r="B21" s="611" t="s">
        <v>413</v>
      </c>
      <c r="C21" s="610">
        <f>C20</f>
        <v>67</v>
      </c>
    </row>
    <row r="22" spans="2:4" ht="12.75" customHeight="1">
      <c r="B22" s="619" t="s">
        <v>414</v>
      </c>
      <c r="C22" s="619"/>
      <c r="D22" s="618"/>
    </row>
    <row r="23" spans="2:4" ht="25.5" customHeight="1">
      <c r="B23" s="617" t="s">
        <v>12</v>
      </c>
      <c r="C23" s="616" t="s">
        <v>403</v>
      </c>
    </row>
    <row r="24" spans="2:4">
      <c r="B24" s="615" t="s">
        <v>415</v>
      </c>
      <c r="C24" s="614">
        <v>462</v>
      </c>
    </row>
    <row r="25" spans="2:4">
      <c r="B25" s="613" t="s">
        <v>416</v>
      </c>
      <c r="C25" s="612">
        <f>SUM(C24)</f>
        <v>462</v>
      </c>
    </row>
    <row r="26" spans="2:4">
      <c r="B26" s="611" t="s">
        <v>417</v>
      </c>
      <c r="C26" s="610">
        <f>C25</f>
        <v>462</v>
      </c>
    </row>
    <row r="27" spans="2:4">
      <c r="B27" s="628"/>
      <c r="C27" s="629"/>
    </row>
    <row r="28" spans="2:4">
      <c r="B28" s="628"/>
      <c r="C28" s="629"/>
    </row>
    <row r="29" spans="2:4">
      <c r="B29" s="630"/>
      <c r="C29" s="631"/>
    </row>
    <row r="30" spans="2:4">
      <c r="B30" s="630"/>
      <c r="C30" s="631"/>
    </row>
    <row r="31" spans="2:4">
      <c r="B31" s="630"/>
      <c r="C31" s="631"/>
    </row>
    <row r="32" spans="2:4">
      <c r="B32" s="630"/>
      <c r="C32" s="631"/>
    </row>
    <row r="33" spans="2:3">
      <c r="B33" s="630"/>
      <c r="C33" s="631"/>
    </row>
    <row r="34" spans="2:3">
      <c r="B34" s="630"/>
      <c r="C34" s="631"/>
    </row>
    <row r="35" spans="2:3">
      <c r="B35" s="630"/>
      <c r="C35" s="631"/>
    </row>
    <row r="36" spans="2:3">
      <c r="B36" s="630"/>
      <c r="C36" s="631"/>
    </row>
    <row r="37" spans="2:3">
      <c r="B37" s="630"/>
      <c r="C37" s="631"/>
    </row>
    <row r="38" spans="2:3">
      <c r="B38" s="630"/>
      <c r="C38" s="631"/>
    </row>
    <row r="39" spans="2:3">
      <c r="B39" s="630"/>
      <c r="C39" s="631"/>
    </row>
    <row r="40" spans="2:3">
      <c r="B40" s="630"/>
      <c r="C40" s="631"/>
    </row>
    <row r="41" spans="2:3">
      <c r="B41" s="630"/>
      <c r="C41" s="631"/>
    </row>
    <row r="42" spans="2:3">
      <c r="B42" s="630"/>
      <c r="C42" s="631"/>
    </row>
    <row r="43" spans="2:3">
      <c r="B43" s="630"/>
      <c r="C43" s="631"/>
    </row>
    <row r="44" spans="2:3">
      <c r="B44" s="630"/>
      <c r="C44" s="631"/>
    </row>
    <row r="45" spans="2:3">
      <c r="B45" s="630"/>
      <c r="C45" s="631"/>
    </row>
    <row r="46" spans="2:3">
      <c r="B46" s="630"/>
      <c r="C46" s="631"/>
    </row>
    <row r="49" spans="2:3">
      <c r="B49" s="595" t="s">
        <v>418</v>
      </c>
      <c r="C49" s="595"/>
    </row>
    <row r="50" spans="2:3">
      <c r="B50" s="595" t="s">
        <v>241</v>
      </c>
      <c r="C50" s="595"/>
    </row>
    <row r="51" spans="2:3">
      <c r="B51"/>
      <c r="C51" s="5" t="s">
        <v>19</v>
      </c>
    </row>
    <row r="52" spans="2:3" ht="15">
      <c r="B52" s="596" t="s">
        <v>402</v>
      </c>
      <c r="C52" s="596"/>
    </row>
    <row r="53" spans="2:3" ht="25.5">
      <c r="B53" s="597" t="s">
        <v>12</v>
      </c>
      <c r="C53" s="598" t="s">
        <v>403</v>
      </c>
    </row>
    <row r="54" spans="2:3" ht="25.5">
      <c r="B54" s="599" t="s">
        <v>419</v>
      </c>
      <c r="C54" s="600">
        <v>240</v>
      </c>
    </row>
    <row r="55" spans="2:3">
      <c r="B55" s="601" t="s">
        <v>420</v>
      </c>
      <c r="C55" s="602">
        <v>240</v>
      </c>
    </row>
    <row r="56" spans="2:3">
      <c r="B56" s="601" t="s">
        <v>243</v>
      </c>
      <c r="C56" s="602">
        <v>240</v>
      </c>
    </row>
    <row r="57" spans="2:3" ht="25.5">
      <c r="B57" s="601" t="s">
        <v>421</v>
      </c>
      <c r="C57" s="602">
        <v>60</v>
      </c>
    </row>
    <row r="58" spans="2:3">
      <c r="B58" s="599" t="s">
        <v>422</v>
      </c>
      <c r="C58" s="600">
        <v>40</v>
      </c>
    </row>
    <row r="59" spans="2:3">
      <c r="B59" s="599" t="s">
        <v>423</v>
      </c>
      <c r="C59" s="600">
        <v>10</v>
      </c>
    </row>
    <row r="60" spans="2:3">
      <c r="B60" s="599" t="s">
        <v>404</v>
      </c>
      <c r="C60" s="600">
        <v>100</v>
      </c>
    </row>
    <row r="61" spans="2:3">
      <c r="B61" s="601" t="s">
        <v>424</v>
      </c>
      <c r="C61" s="602">
        <v>150</v>
      </c>
    </row>
    <row r="62" spans="2:3">
      <c r="B62" s="599" t="s">
        <v>425</v>
      </c>
      <c r="C62" s="600">
        <v>280</v>
      </c>
    </row>
    <row r="63" spans="2:3">
      <c r="B63" s="599" t="s">
        <v>426</v>
      </c>
      <c r="C63" s="600">
        <v>200</v>
      </c>
    </row>
    <row r="64" spans="2:3">
      <c r="B64" s="599" t="s">
        <v>427</v>
      </c>
      <c r="C64" s="600">
        <v>100</v>
      </c>
    </row>
    <row r="65" spans="2:3">
      <c r="B65" s="599" t="s">
        <v>428</v>
      </c>
      <c r="C65" s="600">
        <v>300</v>
      </c>
    </row>
    <row r="66" spans="2:3">
      <c r="B66" s="601" t="s">
        <v>429</v>
      </c>
      <c r="C66" s="602">
        <v>880</v>
      </c>
    </row>
    <row r="67" spans="2:3">
      <c r="B67" s="599" t="s">
        <v>430</v>
      </c>
      <c r="C67" s="600">
        <v>30</v>
      </c>
    </row>
    <row r="68" spans="2:3">
      <c r="B68" s="601" t="s">
        <v>431</v>
      </c>
      <c r="C68" s="602">
        <v>30</v>
      </c>
    </row>
    <row r="69" spans="2:3">
      <c r="B69" s="599" t="s">
        <v>406</v>
      </c>
      <c r="C69" s="600">
        <v>290</v>
      </c>
    </row>
    <row r="70" spans="2:3">
      <c r="B70" s="601" t="s">
        <v>432</v>
      </c>
      <c r="C70" s="602">
        <v>290</v>
      </c>
    </row>
    <row r="71" spans="2:3">
      <c r="B71" s="601" t="s">
        <v>433</v>
      </c>
      <c r="C71" s="602">
        <v>1350</v>
      </c>
    </row>
    <row r="72" spans="2:3">
      <c r="B72" s="599" t="s">
        <v>249</v>
      </c>
      <c r="C72" s="600">
        <v>510</v>
      </c>
    </row>
    <row r="73" spans="2:3">
      <c r="B73" s="601" t="s">
        <v>434</v>
      </c>
      <c r="C73" s="602">
        <v>510</v>
      </c>
    </row>
    <row r="74" spans="2:3">
      <c r="B74" s="603" t="s">
        <v>409</v>
      </c>
      <c r="C74" s="604">
        <v>2160</v>
      </c>
    </row>
    <row r="75" spans="2:3">
      <c r="B75" s="605"/>
      <c r="C75" s="606"/>
    </row>
    <row r="76" spans="2:3" ht="15">
      <c r="B76" s="596" t="s">
        <v>410</v>
      </c>
      <c r="C76" s="607"/>
    </row>
    <row r="77" spans="2:3" ht="25.5">
      <c r="B77" s="597" t="s">
        <v>12</v>
      </c>
      <c r="C77" s="598" t="s">
        <v>403</v>
      </c>
    </row>
    <row r="78" spans="2:3" ht="25.5">
      <c r="B78" s="599" t="s">
        <v>411</v>
      </c>
      <c r="C78" s="600">
        <v>271</v>
      </c>
    </row>
    <row r="79" spans="2:3">
      <c r="B79" s="608" t="s">
        <v>412</v>
      </c>
      <c r="C79" s="602">
        <v>271</v>
      </c>
    </row>
    <row r="80" spans="2:3">
      <c r="B80" s="603" t="s">
        <v>413</v>
      </c>
      <c r="C80" s="604">
        <v>271</v>
      </c>
    </row>
    <row r="81" spans="2:3" ht="15">
      <c r="B81" s="596" t="s">
        <v>414</v>
      </c>
      <c r="C81" s="596"/>
    </row>
    <row r="82" spans="2:3" ht="25.5">
      <c r="B82" s="597" t="s">
        <v>12</v>
      </c>
      <c r="C82" s="598" t="s">
        <v>403</v>
      </c>
    </row>
    <row r="83" spans="2:3">
      <c r="B83" s="599" t="s">
        <v>415</v>
      </c>
      <c r="C83" s="600">
        <v>1889</v>
      </c>
    </row>
    <row r="84" spans="2:3">
      <c r="B84" s="608" t="s">
        <v>416</v>
      </c>
      <c r="C84" s="602">
        <v>1889</v>
      </c>
    </row>
    <row r="85" spans="2:3">
      <c r="B85" s="608" t="s">
        <v>435</v>
      </c>
      <c r="C85" s="602">
        <v>1889</v>
      </c>
    </row>
    <row r="86" spans="2:3">
      <c r="B86" s="603" t="s">
        <v>417</v>
      </c>
      <c r="C86" s="604">
        <v>1889</v>
      </c>
    </row>
  </sheetData>
  <mergeCells count="11">
    <mergeCell ref="B49:C49"/>
    <mergeCell ref="B50:C50"/>
    <mergeCell ref="B52:C52"/>
    <mergeCell ref="B76:C76"/>
    <mergeCell ref="B81:C81"/>
    <mergeCell ref="A1:C1"/>
    <mergeCell ref="B6:C6"/>
    <mergeCell ref="B17:C17"/>
    <mergeCell ref="B22:C22"/>
    <mergeCell ref="B3:C3"/>
    <mergeCell ref="B4:C4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19"/>
  <sheetViews>
    <sheetView workbookViewId="0">
      <selection activeCell="B1" sqref="B1:E1"/>
    </sheetView>
  </sheetViews>
  <sheetFormatPr defaultRowHeight="12.75"/>
  <cols>
    <col min="1" max="1" width="4.7109375" customWidth="1"/>
    <col min="2" max="2" width="53.7109375" customWidth="1"/>
    <col min="3" max="3" width="11.42578125" customWidth="1"/>
    <col min="4" max="4" width="0.42578125" hidden="1" customWidth="1"/>
    <col min="5" max="5" width="56.28515625" customWidth="1"/>
    <col min="6" max="6" width="11.140625" customWidth="1"/>
  </cols>
  <sheetData>
    <row r="1" spans="2:9" ht="15" customHeight="1">
      <c r="B1" s="477" t="s">
        <v>392</v>
      </c>
      <c r="C1" s="477"/>
      <c r="D1" s="477"/>
      <c r="E1" s="477"/>
      <c r="F1" s="29"/>
    </row>
    <row r="2" spans="2:9" ht="15.75" customHeight="1">
      <c r="B2" s="486"/>
      <c r="C2" s="487"/>
      <c r="D2" s="487"/>
      <c r="E2" s="487"/>
      <c r="F2" s="487"/>
      <c r="G2" s="17"/>
      <c r="H2" s="17"/>
      <c r="I2" s="17"/>
    </row>
    <row r="3" spans="2:9" s="5" customFormat="1" ht="16.5" customHeight="1">
      <c r="B3" s="484" t="s">
        <v>328</v>
      </c>
      <c r="C3" s="485"/>
      <c r="D3" s="485"/>
      <c r="E3" s="485"/>
      <c r="F3" s="485"/>
      <c r="G3" s="4"/>
    </row>
    <row r="4" spans="2:9" ht="33" customHeight="1">
      <c r="B4" s="483" t="s">
        <v>239</v>
      </c>
      <c r="C4" s="483"/>
      <c r="D4" s="483"/>
      <c r="E4" s="483"/>
      <c r="F4" s="483"/>
      <c r="G4" s="3"/>
    </row>
    <row r="5" spans="2:9" ht="18.75" customHeight="1" thickBot="1">
      <c r="B5" s="30"/>
      <c r="C5" s="30"/>
      <c r="D5" s="31"/>
      <c r="E5" s="30"/>
      <c r="F5" s="14" t="s">
        <v>14</v>
      </c>
      <c r="G5" s="3"/>
    </row>
    <row r="6" spans="2:9" ht="18" customHeight="1" thickBot="1">
      <c r="B6" s="480" t="s">
        <v>1</v>
      </c>
      <c r="C6" s="482"/>
      <c r="D6" s="32"/>
      <c r="E6" s="480" t="s">
        <v>2</v>
      </c>
      <c r="F6" s="481"/>
      <c r="G6" s="3"/>
    </row>
    <row r="7" spans="2:9" ht="19.899999999999999" customHeight="1">
      <c r="B7" s="302"/>
      <c r="C7" s="298"/>
      <c r="D7" s="34"/>
      <c r="E7" s="177"/>
      <c r="F7" s="184"/>
    </row>
    <row r="8" spans="2:9" ht="19.899999999999999" customHeight="1">
      <c r="B8" s="303" t="s">
        <v>252</v>
      </c>
      <c r="C8" s="299">
        <v>122891</v>
      </c>
      <c r="D8" s="35"/>
      <c r="E8" s="183" t="s">
        <v>243</v>
      </c>
      <c r="F8" s="36">
        <v>97558</v>
      </c>
    </row>
    <row r="9" spans="2:9" ht="19.899999999999999" customHeight="1">
      <c r="B9" s="303" t="s">
        <v>253</v>
      </c>
      <c r="C9" s="299">
        <v>3200</v>
      </c>
      <c r="D9" s="35"/>
      <c r="E9" s="183" t="s">
        <v>244</v>
      </c>
      <c r="F9" s="36">
        <v>26407</v>
      </c>
    </row>
    <row r="10" spans="2:9" ht="19.899999999999999" customHeight="1">
      <c r="B10" s="303" t="s">
        <v>254</v>
      </c>
      <c r="C10" s="299">
        <v>62050</v>
      </c>
      <c r="D10" s="35"/>
      <c r="E10" s="183" t="s">
        <v>245</v>
      </c>
      <c r="F10" s="36">
        <v>64639</v>
      </c>
    </row>
    <row r="11" spans="2:9" ht="19.899999999999999" customHeight="1">
      <c r="B11" s="303" t="s">
        <v>255</v>
      </c>
      <c r="C11" s="300">
        <v>17721</v>
      </c>
      <c r="D11" s="35"/>
      <c r="E11" s="183" t="s">
        <v>246</v>
      </c>
      <c r="F11" s="36">
        <v>10730</v>
      </c>
    </row>
    <row r="12" spans="2:9" ht="19.899999999999999" customHeight="1">
      <c r="B12" s="304" t="s">
        <v>256</v>
      </c>
      <c r="C12" s="300">
        <v>2000</v>
      </c>
      <c r="D12" s="35"/>
      <c r="E12" s="183" t="s">
        <v>247</v>
      </c>
      <c r="F12" s="36">
        <v>8181</v>
      </c>
      <c r="G12" s="19"/>
    </row>
    <row r="13" spans="2:9" ht="19.899999999999999" customHeight="1">
      <c r="B13" s="304" t="s">
        <v>257</v>
      </c>
      <c r="C13" s="300">
        <v>3400</v>
      </c>
      <c r="D13" s="35"/>
      <c r="E13" s="183" t="s">
        <v>248</v>
      </c>
      <c r="F13" s="36">
        <v>4600</v>
      </c>
      <c r="G13" s="19"/>
    </row>
    <row r="14" spans="2:9" ht="19.899999999999999" customHeight="1">
      <c r="B14" s="451" t="s">
        <v>355</v>
      </c>
      <c r="C14" s="452">
        <v>1500</v>
      </c>
      <c r="D14" s="35"/>
      <c r="E14" s="183" t="s">
        <v>358</v>
      </c>
      <c r="F14" s="36">
        <v>3671</v>
      </c>
      <c r="G14" s="19"/>
    </row>
    <row r="15" spans="2:9" ht="19.899999999999999" customHeight="1" thickBot="1">
      <c r="B15" s="305" t="s">
        <v>260</v>
      </c>
      <c r="C15" s="301">
        <v>111856</v>
      </c>
      <c r="D15" s="35"/>
      <c r="E15" s="313" t="s">
        <v>251</v>
      </c>
      <c r="F15" s="314">
        <v>111856</v>
      </c>
      <c r="G15" s="19"/>
    </row>
    <row r="16" spans="2:9" s="15" customFormat="1" ht="19.899999999999999" customHeight="1" thickBot="1">
      <c r="B16" s="297" t="s">
        <v>15</v>
      </c>
      <c r="C16" s="306">
        <f>SUM(C8:C15)</f>
        <v>324618</v>
      </c>
      <c r="D16" s="38"/>
      <c r="E16" s="312" t="s">
        <v>16</v>
      </c>
      <c r="F16" s="311">
        <f>SUM(F8:F15)</f>
        <v>327642</v>
      </c>
    </row>
    <row r="17" spans="2:6" s="2" customFormat="1" ht="19.899999999999999" customHeight="1">
      <c r="B17" s="177" t="s">
        <v>258</v>
      </c>
      <c r="C17" s="178">
        <v>21829</v>
      </c>
      <c r="D17" s="35"/>
      <c r="E17" s="182" t="s">
        <v>250</v>
      </c>
      <c r="F17" s="39">
        <v>1790</v>
      </c>
    </row>
    <row r="18" spans="2:6" s="2" customFormat="1" ht="19.899999999999999" customHeight="1">
      <c r="B18" s="37" t="s">
        <v>259</v>
      </c>
      <c r="C18" s="179">
        <v>1770</v>
      </c>
      <c r="D18" s="35"/>
      <c r="E18" s="183"/>
      <c r="F18" s="40"/>
    </row>
    <row r="19" spans="2:6" s="2" customFormat="1" ht="19.899999999999999" customHeight="1">
      <c r="B19" s="37" t="s">
        <v>357</v>
      </c>
      <c r="C19" s="179">
        <v>4714</v>
      </c>
      <c r="D19" s="35"/>
      <c r="E19" s="190"/>
      <c r="F19" s="191"/>
    </row>
    <row r="20" spans="2:6" ht="19.899999999999999" customHeight="1" thickBot="1">
      <c r="B20" s="37" t="s">
        <v>356</v>
      </c>
      <c r="C20" s="180">
        <v>4007</v>
      </c>
      <c r="D20" s="35"/>
      <c r="E20" s="190" t="s">
        <v>249</v>
      </c>
      <c r="F20" s="191">
        <v>27506</v>
      </c>
    </row>
    <row r="21" spans="2:6" s="6" customFormat="1" ht="24" customHeight="1" thickBot="1">
      <c r="B21" s="192" t="s">
        <v>7</v>
      </c>
      <c r="C21" s="193">
        <f>SUM(C16:C20)</f>
        <v>356938</v>
      </c>
      <c r="D21" s="181" t="e">
        <f>D16+D20+#REF!</f>
        <v>#REF!</v>
      </c>
      <c r="E21" s="194" t="s">
        <v>7</v>
      </c>
      <c r="F21" s="195">
        <f>SUM(F16:F20)</f>
        <v>356938</v>
      </c>
    </row>
    <row r="22" spans="2:6" ht="15.75" thickBot="1">
      <c r="B22" s="186" t="s">
        <v>231</v>
      </c>
      <c r="C22" s="307">
        <v>-111856</v>
      </c>
      <c r="D22" s="187"/>
      <c r="E22" s="186" t="s">
        <v>231</v>
      </c>
      <c r="F22" s="188">
        <v>-111856</v>
      </c>
    </row>
    <row r="23" spans="2:6" ht="16.5" thickBot="1">
      <c r="B23" s="185" t="s">
        <v>232</v>
      </c>
      <c r="C23" s="308">
        <f>SUM(C21:C22)</f>
        <v>245082</v>
      </c>
      <c r="D23" s="176"/>
      <c r="E23" s="185" t="s">
        <v>232</v>
      </c>
      <c r="F23" s="311">
        <f>SUM(F21:F22)</f>
        <v>245082</v>
      </c>
    </row>
    <row r="24" spans="2:6">
      <c r="B24" s="3"/>
      <c r="C24" s="3"/>
      <c r="D24" s="3"/>
      <c r="E24" s="10"/>
    </row>
    <row r="25" spans="2:6">
      <c r="B25" s="3"/>
      <c r="C25" s="3"/>
      <c r="D25" s="3"/>
      <c r="E25" s="3"/>
    </row>
    <row r="26" spans="2:6">
      <c r="B26" s="3"/>
      <c r="C26" s="3"/>
      <c r="D26" s="3"/>
      <c r="E26" s="3"/>
    </row>
    <row r="27" spans="2:6">
      <c r="B27" s="3"/>
      <c r="C27" s="3"/>
      <c r="D27" s="3"/>
      <c r="E27" s="3"/>
    </row>
    <row r="28" spans="2:6">
      <c r="B28" s="3"/>
      <c r="C28" s="3"/>
      <c r="D28" s="3"/>
      <c r="E28" s="3"/>
    </row>
    <row r="29" spans="2:6">
      <c r="B29" s="3"/>
      <c r="C29" s="3"/>
      <c r="D29" s="3"/>
      <c r="E29" s="3"/>
    </row>
    <row r="30" spans="2:6">
      <c r="B30" s="3"/>
      <c r="C30" s="3"/>
      <c r="D30" s="3"/>
      <c r="E30" s="3"/>
    </row>
    <row r="31" spans="2:6">
      <c r="B31" s="3"/>
      <c r="C31" s="3"/>
      <c r="D31" s="3"/>
      <c r="E31" s="3"/>
    </row>
    <row r="32" spans="2:6">
      <c r="B32" s="3"/>
      <c r="C32" s="3"/>
      <c r="D32" s="3"/>
      <c r="E32" s="3"/>
    </row>
    <row r="33" spans="2:5">
      <c r="B33" s="3"/>
      <c r="C33" s="3"/>
      <c r="D33" s="3"/>
      <c r="E33" s="3"/>
    </row>
    <row r="34" spans="2:5">
      <c r="B34" s="3"/>
      <c r="C34" s="3"/>
      <c r="D34" s="3"/>
      <c r="E34" s="3"/>
    </row>
    <row r="35" spans="2:5">
      <c r="B35" s="3"/>
      <c r="C35" s="3"/>
      <c r="D35" s="3"/>
      <c r="E35" s="3"/>
    </row>
    <row r="36" spans="2:5">
      <c r="B36" s="3"/>
      <c r="C36" s="3"/>
      <c r="D36" s="3"/>
      <c r="E36" s="3"/>
    </row>
    <row r="37" spans="2:5">
      <c r="B37" s="3"/>
      <c r="C37" s="3"/>
      <c r="D37" s="3"/>
      <c r="E37" s="3"/>
    </row>
    <row r="38" spans="2:5">
      <c r="B38" s="3"/>
      <c r="C38" s="3"/>
      <c r="D38" s="3"/>
      <c r="E38" s="3"/>
    </row>
    <row r="39" spans="2:5">
      <c r="B39" s="3"/>
      <c r="C39" s="3"/>
      <c r="D39" s="3"/>
      <c r="E39" s="3"/>
    </row>
    <row r="40" spans="2:5">
      <c r="B40" s="3"/>
      <c r="C40" s="3"/>
      <c r="D40" s="3"/>
      <c r="E40" s="3"/>
    </row>
    <row r="41" spans="2:5">
      <c r="B41" s="3"/>
      <c r="C41" s="3"/>
      <c r="D41" s="3"/>
      <c r="E41" s="3"/>
    </row>
    <row r="42" spans="2:5">
      <c r="B42" s="3"/>
      <c r="C42" s="3"/>
      <c r="D42" s="3"/>
      <c r="E42" s="3"/>
    </row>
    <row r="43" spans="2:5">
      <c r="B43" s="3"/>
      <c r="C43" s="3"/>
      <c r="D43" s="3"/>
      <c r="E43" s="3"/>
    </row>
    <row r="44" spans="2:5">
      <c r="B44" s="3"/>
      <c r="C44" s="3"/>
      <c r="D44" s="3"/>
      <c r="E44" s="3"/>
    </row>
    <row r="45" spans="2:5">
      <c r="B45" s="3"/>
      <c r="C45" s="3"/>
      <c r="D45" s="3"/>
      <c r="E45" s="3"/>
    </row>
    <row r="46" spans="2:5">
      <c r="B46" s="3"/>
      <c r="C46" s="3"/>
      <c r="D46" s="3"/>
      <c r="E46" s="3"/>
    </row>
    <row r="47" spans="2:5">
      <c r="B47" s="3"/>
      <c r="C47" s="3"/>
      <c r="D47" s="3"/>
      <c r="E47" s="3"/>
    </row>
    <row r="48" spans="2:5">
      <c r="B48" s="3"/>
      <c r="C48" s="3"/>
      <c r="D48" s="3"/>
      <c r="E48" s="3"/>
    </row>
    <row r="49" spans="2:5">
      <c r="B49" s="3"/>
      <c r="C49" s="3"/>
      <c r="D49" s="3"/>
      <c r="E49" s="3"/>
    </row>
    <row r="50" spans="2:5">
      <c r="B50" s="3"/>
      <c r="C50" s="3"/>
      <c r="D50" s="3"/>
      <c r="E50" s="3"/>
    </row>
    <row r="51" spans="2:5">
      <c r="B51" s="3"/>
      <c r="C51" s="3"/>
      <c r="D51" s="3"/>
      <c r="E51" s="3"/>
    </row>
    <row r="52" spans="2:5">
      <c r="B52" s="3"/>
      <c r="C52" s="3"/>
      <c r="D52" s="3"/>
      <c r="E52" s="3"/>
    </row>
    <row r="53" spans="2:5">
      <c r="B53" s="3"/>
      <c r="C53" s="3"/>
      <c r="D53" s="3"/>
      <c r="E53" s="3"/>
    </row>
    <row r="54" spans="2:5">
      <c r="B54" s="3"/>
      <c r="C54" s="3"/>
      <c r="D54" s="3"/>
      <c r="E54" s="3"/>
    </row>
    <row r="55" spans="2:5">
      <c r="B55" s="3"/>
      <c r="C55" s="3"/>
      <c r="D55" s="3"/>
      <c r="E55" s="3"/>
    </row>
    <row r="56" spans="2:5">
      <c r="B56" s="3"/>
      <c r="C56" s="3"/>
      <c r="D56" s="3"/>
      <c r="E56" s="3"/>
    </row>
    <row r="57" spans="2:5">
      <c r="B57" s="3"/>
      <c r="C57" s="3"/>
      <c r="D57" s="3"/>
      <c r="E57" s="3"/>
    </row>
    <row r="58" spans="2:5">
      <c r="B58" s="3"/>
      <c r="C58" s="3"/>
      <c r="D58" s="3"/>
      <c r="E58" s="3"/>
    </row>
    <row r="59" spans="2:5">
      <c r="B59" s="3"/>
      <c r="C59" s="3"/>
      <c r="D59" s="3"/>
      <c r="E59" s="3"/>
    </row>
    <row r="60" spans="2:5">
      <c r="B60" s="3"/>
      <c r="C60" s="3"/>
      <c r="D60" s="3"/>
      <c r="E60" s="3"/>
    </row>
    <row r="61" spans="2:5">
      <c r="B61" s="3"/>
      <c r="C61" s="3"/>
      <c r="D61" s="3"/>
      <c r="E61" s="3"/>
    </row>
    <row r="62" spans="2:5">
      <c r="B62" s="3"/>
      <c r="C62" s="3"/>
      <c r="D62" s="3"/>
      <c r="E62" s="3"/>
    </row>
    <row r="63" spans="2:5">
      <c r="B63" s="3"/>
      <c r="C63" s="3"/>
      <c r="D63" s="3"/>
      <c r="E63" s="3"/>
    </row>
    <row r="64" spans="2:5">
      <c r="B64" s="3"/>
      <c r="C64" s="3"/>
      <c r="D64" s="3"/>
      <c r="E64" s="3"/>
    </row>
    <row r="65" spans="2:5">
      <c r="B65" s="3"/>
      <c r="C65" s="3"/>
      <c r="D65" s="3"/>
      <c r="E65" s="3"/>
    </row>
    <row r="66" spans="2:5">
      <c r="B66" s="3"/>
      <c r="C66" s="3"/>
      <c r="D66" s="3"/>
      <c r="E66" s="3"/>
    </row>
    <row r="67" spans="2:5">
      <c r="B67" s="3"/>
      <c r="C67" s="3"/>
      <c r="D67" s="3"/>
      <c r="E67" s="3"/>
    </row>
    <row r="68" spans="2:5">
      <c r="B68" s="3"/>
      <c r="C68" s="3"/>
      <c r="D68" s="3"/>
      <c r="E68" s="3"/>
    </row>
    <row r="69" spans="2:5">
      <c r="B69" s="3"/>
      <c r="C69" s="3"/>
      <c r="D69" s="3"/>
      <c r="E69" s="3"/>
    </row>
    <row r="70" spans="2:5">
      <c r="B70" s="3"/>
      <c r="C70" s="3"/>
      <c r="D70" s="3"/>
      <c r="E70" s="3"/>
    </row>
    <row r="71" spans="2:5">
      <c r="B71" s="3"/>
      <c r="C71" s="3"/>
      <c r="D71" s="3"/>
      <c r="E71" s="3"/>
    </row>
    <row r="72" spans="2:5">
      <c r="B72" s="3"/>
      <c r="C72" s="3"/>
      <c r="D72" s="3"/>
      <c r="E72" s="3"/>
    </row>
    <row r="73" spans="2:5">
      <c r="B73" s="3"/>
      <c r="C73" s="3"/>
      <c r="D73" s="3"/>
      <c r="E73" s="3"/>
    </row>
    <row r="74" spans="2:5">
      <c r="B74" s="3"/>
      <c r="C74" s="3"/>
      <c r="D74" s="3"/>
      <c r="E74" s="3"/>
    </row>
    <row r="75" spans="2:5">
      <c r="B75" s="3"/>
      <c r="C75" s="3"/>
      <c r="D75" s="3"/>
      <c r="E75" s="3"/>
    </row>
    <row r="76" spans="2:5">
      <c r="B76" s="3"/>
      <c r="C76" s="3"/>
      <c r="D76" s="3"/>
      <c r="E76" s="3"/>
    </row>
    <row r="77" spans="2:5">
      <c r="B77" s="3"/>
      <c r="C77" s="3"/>
      <c r="D77" s="3"/>
      <c r="E77" s="3"/>
    </row>
    <row r="78" spans="2:5">
      <c r="B78" s="3"/>
      <c r="C78" s="3"/>
      <c r="D78" s="3"/>
      <c r="E78" s="3"/>
    </row>
    <row r="79" spans="2:5">
      <c r="B79" s="3"/>
      <c r="C79" s="3"/>
      <c r="D79" s="3"/>
      <c r="E79" s="3"/>
    </row>
    <row r="80" spans="2:5">
      <c r="B80" s="3"/>
      <c r="C80" s="3"/>
      <c r="D80" s="3"/>
      <c r="E80" s="3"/>
    </row>
    <row r="81" spans="2:5">
      <c r="B81" s="3"/>
      <c r="C81" s="3"/>
      <c r="D81" s="3"/>
      <c r="E81" s="3"/>
    </row>
    <row r="82" spans="2:5">
      <c r="B82" s="3"/>
      <c r="C82" s="3"/>
      <c r="D82" s="3"/>
      <c r="E82" s="3"/>
    </row>
    <row r="83" spans="2:5">
      <c r="B83" s="3"/>
      <c r="C83" s="3"/>
      <c r="D83" s="3"/>
      <c r="E83" s="3"/>
    </row>
    <row r="84" spans="2:5">
      <c r="B84" s="3"/>
      <c r="C84" s="3"/>
      <c r="D84" s="3"/>
      <c r="E84" s="3"/>
    </row>
    <row r="85" spans="2:5">
      <c r="B85" s="3"/>
      <c r="C85" s="3"/>
      <c r="D85" s="3"/>
      <c r="E85" s="3"/>
    </row>
    <row r="86" spans="2:5">
      <c r="B86" s="3"/>
      <c r="C86" s="3"/>
      <c r="D86" s="3"/>
      <c r="E86" s="3"/>
    </row>
    <row r="87" spans="2:5">
      <c r="B87" s="3"/>
      <c r="C87" s="3"/>
      <c r="D87" s="3"/>
      <c r="E87" s="3"/>
    </row>
    <row r="88" spans="2:5">
      <c r="B88" s="3"/>
      <c r="C88" s="3"/>
      <c r="D88" s="3"/>
      <c r="E88" s="3"/>
    </row>
    <row r="89" spans="2:5">
      <c r="B89" s="3"/>
      <c r="C89" s="3"/>
      <c r="D89" s="3"/>
      <c r="E89" s="3"/>
    </row>
    <row r="90" spans="2:5">
      <c r="B90" s="3"/>
      <c r="C90" s="3"/>
      <c r="D90" s="3"/>
      <c r="E90" s="3"/>
    </row>
    <row r="91" spans="2:5">
      <c r="B91" s="3"/>
      <c r="C91" s="3"/>
      <c r="D91" s="3"/>
      <c r="E91" s="3"/>
    </row>
    <row r="92" spans="2:5">
      <c r="B92" s="3"/>
      <c r="C92" s="3"/>
      <c r="D92" s="3"/>
      <c r="E92" s="3"/>
    </row>
    <row r="93" spans="2:5">
      <c r="B93" s="3"/>
      <c r="C93" s="3"/>
      <c r="D93" s="3"/>
      <c r="E93" s="3"/>
    </row>
    <row r="94" spans="2:5">
      <c r="B94" s="3"/>
      <c r="C94" s="3"/>
      <c r="D94" s="3"/>
      <c r="E94" s="3"/>
    </row>
    <row r="95" spans="2:5">
      <c r="B95" s="3"/>
      <c r="C95" s="3"/>
      <c r="D95" s="3"/>
      <c r="E95" s="3"/>
    </row>
    <row r="96" spans="2:5">
      <c r="B96" s="3"/>
      <c r="C96" s="3"/>
      <c r="D96" s="3"/>
      <c r="E96" s="3"/>
    </row>
    <row r="97" spans="2:5">
      <c r="B97" s="3"/>
      <c r="C97" s="3"/>
      <c r="D97" s="3"/>
      <c r="E97" s="3"/>
    </row>
    <row r="98" spans="2:5">
      <c r="B98" s="3"/>
      <c r="C98" s="3"/>
      <c r="D98" s="3"/>
      <c r="E98" s="3"/>
    </row>
    <row r="99" spans="2:5">
      <c r="B99" s="3"/>
      <c r="C99" s="3"/>
      <c r="D99" s="3"/>
      <c r="E99" s="3"/>
    </row>
    <row r="100" spans="2:5">
      <c r="B100" s="3"/>
      <c r="C100" s="3"/>
      <c r="D100" s="3"/>
      <c r="E100" s="3"/>
    </row>
    <row r="101" spans="2:5">
      <c r="B101" s="3"/>
      <c r="C101" s="3"/>
      <c r="D101" s="3"/>
      <c r="E101" s="3"/>
    </row>
    <row r="102" spans="2:5">
      <c r="B102" s="3"/>
      <c r="C102" s="3"/>
      <c r="D102" s="3"/>
      <c r="E102" s="3"/>
    </row>
    <row r="103" spans="2:5">
      <c r="B103" s="3"/>
      <c r="C103" s="3"/>
      <c r="D103" s="3"/>
      <c r="E103" s="3"/>
    </row>
    <row r="104" spans="2:5">
      <c r="B104" s="3"/>
      <c r="C104" s="3"/>
      <c r="D104" s="3"/>
      <c r="E104" s="3"/>
    </row>
    <row r="105" spans="2:5">
      <c r="B105" s="3"/>
      <c r="C105" s="3"/>
      <c r="D105" s="3"/>
      <c r="E105" s="3"/>
    </row>
    <row r="106" spans="2:5">
      <c r="B106" s="3"/>
      <c r="C106" s="3"/>
      <c r="D106" s="3"/>
      <c r="E106" s="3"/>
    </row>
    <row r="107" spans="2:5">
      <c r="B107" s="3"/>
      <c r="C107" s="3"/>
      <c r="D107" s="3"/>
      <c r="E107" s="3"/>
    </row>
    <row r="108" spans="2:5">
      <c r="B108" s="3"/>
      <c r="C108" s="3"/>
      <c r="D108" s="3"/>
      <c r="E108" s="3"/>
    </row>
    <row r="109" spans="2:5">
      <c r="B109" s="3"/>
      <c r="C109" s="3"/>
      <c r="D109" s="3"/>
      <c r="E109" s="3"/>
    </row>
    <row r="110" spans="2:5">
      <c r="B110" s="3"/>
      <c r="C110" s="3"/>
      <c r="D110" s="3"/>
      <c r="E110" s="3"/>
    </row>
    <row r="111" spans="2:5">
      <c r="B111" s="3"/>
      <c r="C111" s="3"/>
      <c r="D111" s="3"/>
      <c r="E111" s="3"/>
    </row>
    <row r="112" spans="2:5">
      <c r="B112" s="3"/>
      <c r="C112" s="3"/>
      <c r="D112" s="3"/>
      <c r="E112" s="3"/>
    </row>
    <row r="113" spans="2:5">
      <c r="B113" s="3"/>
      <c r="C113" s="3"/>
      <c r="D113" s="3"/>
      <c r="E113" s="3"/>
    </row>
    <row r="114" spans="2:5">
      <c r="B114" s="3"/>
      <c r="C114" s="3"/>
      <c r="D114" s="3"/>
      <c r="E114" s="3"/>
    </row>
    <row r="115" spans="2:5">
      <c r="B115" s="3"/>
      <c r="C115" s="3"/>
      <c r="D115" s="3"/>
      <c r="E115" s="3"/>
    </row>
    <row r="116" spans="2:5">
      <c r="B116" s="3"/>
      <c r="C116" s="3"/>
      <c r="D116" s="3"/>
      <c r="E116" s="3"/>
    </row>
    <row r="117" spans="2:5">
      <c r="B117" s="3"/>
      <c r="C117" s="3"/>
      <c r="D117" s="3"/>
      <c r="E117" s="3"/>
    </row>
    <row r="118" spans="2:5">
      <c r="B118" s="3"/>
      <c r="C118" s="3"/>
      <c r="D118" s="3"/>
      <c r="E118" s="3"/>
    </row>
    <row r="119" spans="2:5">
      <c r="B119" s="3"/>
      <c r="C119" s="3"/>
      <c r="D119" s="3"/>
      <c r="E119" s="3"/>
    </row>
  </sheetData>
  <mergeCells count="6">
    <mergeCell ref="B1:E1"/>
    <mergeCell ref="E6:F6"/>
    <mergeCell ref="B6:C6"/>
    <mergeCell ref="B4:F4"/>
    <mergeCell ref="B3:F3"/>
    <mergeCell ref="B2:F2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129"/>
  <sheetViews>
    <sheetView workbookViewId="0">
      <selection sqref="A1:P1"/>
    </sheetView>
  </sheetViews>
  <sheetFormatPr defaultRowHeight="12.75"/>
  <cols>
    <col min="1" max="1" width="4.42578125" customWidth="1"/>
    <col min="2" max="2" width="49.42578125" customWidth="1"/>
    <col min="3" max="3" width="4.5703125" customWidth="1"/>
    <col min="4" max="4" width="6.140625" customWidth="1"/>
    <col min="5" max="5" width="7.42578125" customWidth="1"/>
    <col min="6" max="7" width="6.140625" customWidth="1"/>
    <col min="8" max="8" width="7.7109375" customWidth="1"/>
    <col min="9" max="10" width="7.42578125" customWidth="1"/>
    <col min="11" max="11" width="8.42578125" customWidth="1"/>
    <col min="12" max="12" width="7.7109375" customWidth="1"/>
    <col min="13" max="13" width="7.28515625" customWidth="1"/>
    <col min="14" max="14" width="4.140625" customWidth="1"/>
    <col min="15" max="15" width="5.5703125" customWidth="1"/>
    <col min="16" max="16" width="6.42578125" customWidth="1"/>
  </cols>
  <sheetData>
    <row r="1" spans="1:16" ht="15" customHeight="1">
      <c r="A1" s="513" t="s">
        <v>393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</row>
    <row r="2" spans="1:16" ht="15" customHeight="1">
      <c r="A2" s="528"/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</row>
    <row r="3" spans="1:16" ht="12.95" customHeight="1" thickBot="1">
      <c r="A3" s="514" t="s">
        <v>70</v>
      </c>
      <c r="B3" s="514"/>
      <c r="C3" s="514"/>
      <c r="D3" s="514"/>
      <c r="E3" s="514"/>
      <c r="F3" s="514"/>
      <c r="G3" s="514"/>
      <c r="H3" s="514"/>
      <c r="I3" s="514"/>
      <c r="J3" s="514"/>
      <c r="K3" s="514"/>
      <c r="L3" s="514"/>
      <c r="M3" s="514"/>
      <c r="N3" s="514"/>
      <c r="O3" s="514"/>
      <c r="P3" s="514"/>
    </row>
    <row r="4" spans="1:16" ht="12.95" customHeight="1">
      <c r="A4" s="517" t="s">
        <v>71</v>
      </c>
      <c r="B4" s="519" t="s">
        <v>9</v>
      </c>
      <c r="C4" s="535" t="s">
        <v>226</v>
      </c>
      <c r="D4" s="541" t="s">
        <v>233</v>
      </c>
      <c r="E4" s="501" t="s">
        <v>206</v>
      </c>
      <c r="F4" s="502"/>
      <c r="G4" s="502"/>
      <c r="H4" s="502"/>
      <c r="I4" s="521"/>
      <c r="J4" s="522" t="s">
        <v>4</v>
      </c>
      <c r="K4" s="523"/>
      <c r="L4" s="524"/>
      <c r="M4" s="525" t="s">
        <v>19</v>
      </c>
      <c r="N4" s="526"/>
      <c r="O4" s="526"/>
      <c r="P4" s="527"/>
    </row>
    <row r="5" spans="1:16" ht="24.75" customHeight="1" thickBot="1">
      <c r="A5" s="518"/>
      <c r="B5" s="520"/>
      <c r="C5" s="536"/>
      <c r="D5" s="542"/>
      <c r="E5" s="225" t="s">
        <v>261</v>
      </c>
      <c r="F5" s="137" t="s">
        <v>203</v>
      </c>
      <c r="G5" s="138" t="s">
        <v>204</v>
      </c>
      <c r="H5" s="138" t="s">
        <v>262</v>
      </c>
      <c r="I5" s="139" t="s">
        <v>205</v>
      </c>
      <c r="J5" s="141" t="s">
        <v>263</v>
      </c>
      <c r="K5" s="138" t="s">
        <v>207</v>
      </c>
      <c r="L5" s="139" t="s">
        <v>208</v>
      </c>
      <c r="M5" s="475" t="s">
        <v>209</v>
      </c>
      <c r="N5" s="138" t="s">
        <v>210</v>
      </c>
      <c r="O5" s="138" t="s">
        <v>211</v>
      </c>
      <c r="P5" s="139" t="s">
        <v>212</v>
      </c>
    </row>
    <row r="6" spans="1:16" ht="12.95" customHeight="1">
      <c r="A6" s="530" t="s">
        <v>72</v>
      </c>
      <c r="B6" s="531"/>
      <c r="C6" s="231"/>
      <c r="D6" s="328"/>
      <c r="E6" s="329"/>
      <c r="F6" s="330"/>
      <c r="G6" s="331"/>
      <c r="H6" s="331">
        <v>6100</v>
      </c>
      <c r="I6" s="332"/>
      <c r="J6" s="318"/>
      <c r="K6" s="319"/>
      <c r="L6" s="317"/>
      <c r="M6" s="318"/>
      <c r="N6" s="319"/>
      <c r="O6" s="319"/>
      <c r="P6" s="317"/>
    </row>
    <row r="7" spans="1:16" ht="12.95" customHeight="1">
      <c r="A7" s="239" t="s">
        <v>24</v>
      </c>
      <c r="B7" s="240" t="s">
        <v>25</v>
      </c>
      <c r="C7" s="221"/>
      <c r="D7" s="333"/>
      <c r="E7" s="334"/>
      <c r="F7" s="169"/>
      <c r="G7" s="335"/>
      <c r="H7" s="335"/>
      <c r="I7" s="336"/>
      <c r="J7" s="321"/>
      <c r="K7" s="322"/>
      <c r="L7" s="320"/>
      <c r="M7" s="321"/>
      <c r="N7" s="322"/>
      <c r="O7" s="322"/>
      <c r="P7" s="320"/>
    </row>
    <row r="8" spans="1:16" ht="12.95" customHeight="1">
      <c r="A8" s="239" t="s">
        <v>73</v>
      </c>
      <c r="B8" s="240" t="s">
        <v>26</v>
      </c>
      <c r="C8" s="221"/>
      <c r="D8" s="333"/>
      <c r="E8" s="334"/>
      <c r="F8" s="169"/>
      <c r="G8" s="335"/>
      <c r="H8" s="335"/>
      <c r="I8" s="336"/>
      <c r="J8" s="321"/>
      <c r="K8" s="322"/>
      <c r="L8" s="320"/>
      <c r="M8" s="321"/>
      <c r="N8" s="322"/>
      <c r="O8" s="322"/>
      <c r="P8" s="320"/>
    </row>
    <row r="9" spans="1:16" ht="12.95" customHeight="1">
      <c r="A9" s="239" t="s">
        <v>74</v>
      </c>
      <c r="B9" s="240" t="s">
        <v>27</v>
      </c>
      <c r="C9" s="221"/>
      <c r="D9" s="333"/>
      <c r="E9" s="334"/>
      <c r="F9" s="169"/>
      <c r="G9" s="335"/>
      <c r="H9" s="335"/>
      <c r="I9" s="336"/>
      <c r="J9" s="321"/>
      <c r="K9" s="322"/>
      <c r="L9" s="320"/>
      <c r="M9" s="321"/>
      <c r="N9" s="322"/>
      <c r="O9" s="322"/>
      <c r="P9" s="320"/>
    </row>
    <row r="10" spans="1:16" ht="12.95" customHeight="1">
      <c r="A10" s="239" t="s">
        <v>75</v>
      </c>
      <c r="B10" s="241" t="s">
        <v>28</v>
      </c>
      <c r="C10" s="222"/>
      <c r="D10" s="337"/>
      <c r="E10" s="334"/>
      <c r="F10" s="169"/>
      <c r="G10" s="335"/>
      <c r="H10" s="335"/>
      <c r="I10" s="336"/>
      <c r="J10" s="321"/>
      <c r="K10" s="322"/>
      <c r="L10" s="320"/>
      <c r="M10" s="321"/>
      <c r="N10" s="322"/>
      <c r="O10" s="322"/>
      <c r="P10" s="320"/>
    </row>
    <row r="11" spans="1:16" ht="12.95" customHeight="1">
      <c r="A11" s="239" t="s">
        <v>76</v>
      </c>
      <c r="B11" s="241" t="s">
        <v>29</v>
      </c>
      <c r="C11" s="222"/>
      <c r="D11" s="337"/>
      <c r="E11" s="334"/>
      <c r="F11" s="169"/>
      <c r="G11" s="335"/>
      <c r="H11" s="335">
        <v>3598</v>
      </c>
      <c r="I11" s="336"/>
      <c r="J11" s="321"/>
      <c r="K11" s="322"/>
      <c r="L11" s="320"/>
      <c r="M11" s="321"/>
      <c r="N11" s="322"/>
      <c r="O11" s="322"/>
      <c r="P11" s="320"/>
    </row>
    <row r="12" spans="1:16" ht="12.95" customHeight="1">
      <c r="A12" s="239" t="s">
        <v>77</v>
      </c>
      <c r="B12" s="241" t="s">
        <v>30</v>
      </c>
      <c r="C12" s="222">
        <v>1</v>
      </c>
      <c r="D12" s="337"/>
      <c r="E12" s="334"/>
      <c r="F12" s="169"/>
      <c r="G12" s="335"/>
      <c r="H12" s="335">
        <v>2277</v>
      </c>
      <c r="I12" s="336"/>
      <c r="J12" s="321"/>
      <c r="K12" s="322"/>
      <c r="L12" s="320"/>
      <c r="M12" s="321"/>
      <c r="N12" s="322"/>
      <c r="O12" s="322"/>
      <c r="P12" s="320"/>
    </row>
    <row r="13" spans="1:16" ht="12.95" customHeight="1">
      <c r="A13" s="239" t="s">
        <v>78</v>
      </c>
      <c r="B13" s="241" t="s">
        <v>31</v>
      </c>
      <c r="C13" s="222"/>
      <c r="D13" s="337"/>
      <c r="E13" s="334"/>
      <c r="F13" s="169"/>
      <c r="G13" s="335"/>
      <c r="H13" s="335"/>
      <c r="I13" s="336"/>
      <c r="J13" s="321"/>
      <c r="K13" s="322"/>
      <c r="L13" s="320"/>
      <c r="M13" s="321"/>
      <c r="N13" s="322"/>
      <c r="O13" s="322"/>
      <c r="P13" s="320"/>
    </row>
    <row r="14" spans="1:16" ht="12.95" customHeight="1">
      <c r="A14" s="239" t="s">
        <v>79</v>
      </c>
      <c r="B14" s="241" t="s">
        <v>32</v>
      </c>
      <c r="C14" s="222">
        <v>12</v>
      </c>
      <c r="D14" s="337">
        <v>57409</v>
      </c>
      <c r="E14" s="334"/>
      <c r="F14" s="169"/>
      <c r="G14" s="335"/>
      <c r="H14" s="335"/>
      <c r="I14" s="336">
        <v>1500</v>
      </c>
      <c r="J14" s="340"/>
      <c r="K14" s="335"/>
      <c r="L14" s="336"/>
      <c r="M14" s="340"/>
      <c r="N14" s="335"/>
      <c r="O14" s="335"/>
      <c r="P14" s="336">
        <v>4007</v>
      </c>
    </row>
    <row r="15" spans="1:16" ht="12.95" customHeight="1">
      <c r="A15" s="239" t="s">
        <v>80</v>
      </c>
      <c r="B15" s="241" t="s">
        <v>33</v>
      </c>
      <c r="C15" s="222"/>
      <c r="D15" s="337"/>
      <c r="E15" s="334"/>
      <c r="F15" s="169"/>
      <c r="G15" s="335"/>
      <c r="H15" s="335"/>
      <c r="I15" s="336"/>
      <c r="J15" s="321"/>
      <c r="K15" s="322"/>
      <c r="L15" s="320"/>
      <c r="M15" s="321"/>
      <c r="N15" s="322"/>
      <c r="O15" s="322"/>
      <c r="P15" s="320"/>
    </row>
    <row r="16" spans="1:16" ht="12.95" customHeight="1">
      <c r="A16" s="239" t="s">
        <v>81</v>
      </c>
      <c r="B16" s="241" t="s">
        <v>34</v>
      </c>
      <c r="C16" s="222">
        <v>2</v>
      </c>
      <c r="D16" s="337"/>
      <c r="E16" s="334"/>
      <c r="F16" s="169"/>
      <c r="G16" s="335"/>
      <c r="H16" s="335"/>
      <c r="I16" s="336"/>
      <c r="J16" s="321"/>
      <c r="K16" s="322"/>
      <c r="L16" s="320"/>
      <c r="M16" s="321"/>
      <c r="N16" s="322"/>
      <c r="O16" s="322"/>
      <c r="P16" s="320"/>
    </row>
    <row r="17" spans="1:16" ht="18" customHeight="1">
      <c r="A17" s="239" t="s">
        <v>82</v>
      </c>
      <c r="B17" s="241" t="s">
        <v>35</v>
      </c>
      <c r="C17" s="222">
        <v>1</v>
      </c>
      <c r="D17" s="337"/>
      <c r="E17" s="334">
        <v>122891</v>
      </c>
      <c r="F17" s="338"/>
      <c r="G17" s="339">
        <v>62050</v>
      </c>
      <c r="H17" s="335">
        <v>2146</v>
      </c>
      <c r="I17" s="336"/>
      <c r="J17" s="321">
        <v>2100</v>
      </c>
      <c r="K17" s="322"/>
      <c r="L17" s="320"/>
      <c r="M17" s="321">
        <v>3300</v>
      </c>
      <c r="N17" s="322"/>
      <c r="O17" s="322"/>
      <c r="P17" s="320">
        <v>21829</v>
      </c>
    </row>
    <row r="18" spans="1:16" ht="12.95" customHeight="1">
      <c r="A18" s="239" t="s">
        <v>83</v>
      </c>
      <c r="B18" s="241" t="s">
        <v>36</v>
      </c>
      <c r="C18" s="222"/>
      <c r="D18" s="337"/>
      <c r="E18" s="334"/>
      <c r="F18" s="169"/>
      <c r="G18" s="335"/>
      <c r="H18" s="335"/>
      <c r="I18" s="336"/>
      <c r="J18" s="321"/>
      <c r="K18" s="322"/>
      <c r="L18" s="320"/>
      <c r="M18" s="321"/>
      <c r="N18" s="322"/>
      <c r="O18" s="322"/>
      <c r="P18" s="320"/>
    </row>
    <row r="19" spans="1:16" ht="12.95" customHeight="1">
      <c r="A19" s="239" t="s">
        <v>84</v>
      </c>
      <c r="B19" s="241" t="s">
        <v>68</v>
      </c>
      <c r="C19" s="222"/>
      <c r="D19" s="337"/>
      <c r="E19" s="334"/>
      <c r="F19" s="169"/>
      <c r="G19" s="335"/>
      <c r="H19" s="335"/>
      <c r="I19" s="336"/>
      <c r="J19" s="321"/>
      <c r="K19" s="322"/>
      <c r="L19" s="320"/>
      <c r="M19" s="321"/>
      <c r="N19" s="322"/>
      <c r="O19" s="322"/>
      <c r="P19" s="320"/>
    </row>
    <row r="20" spans="1:16" ht="12.95" customHeight="1">
      <c r="A20" s="239" t="s">
        <v>85</v>
      </c>
      <c r="B20" s="241" t="s">
        <v>37</v>
      </c>
      <c r="C20" s="222"/>
      <c r="D20" s="337"/>
      <c r="E20" s="334"/>
      <c r="F20" s="169"/>
      <c r="G20" s="335"/>
      <c r="H20" s="335"/>
      <c r="I20" s="336"/>
      <c r="J20" s="321"/>
      <c r="K20" s="322"/>
      <c r="L20" s="320"/>
      <c r="M20" s="321"/>
      <c r="N20" s="322"/>
      <c r="O20" s="322"/>
      <c r="P20" s="320"/>
    </row>
    <row r="21" spans="1:16" ht="12.95" customHeight="1">
      <c r="A21" s="239" t="s">
        <v>86</v>
      </c>
      <c r="B21" s="241" t="s">
        <v>38</v>
      </c>
      <c r="C21" s="222"/>
      <c r="D21" s="337"/>
      <c r="E21" s="334"/>
      <c r="F21" s="169"/>
      <c r="G21" s="335"/>
      <c r="H21" s="335"/>
      <c r="I21" s="336"/>
      <c r="J21" s="321"/>
      <c r="K21" s="322"/>
      <c r="L21" s="320"/>
      <c r="M21" s="321"/>
      <c r="N21" s="322"/>
      <c r="O21" s="322"/>
      <c r="P21" s="320"/>
    </row>
    <row r="22" spans="1:16" ht="24.75" customHeight="1">
      <c r="A22" s="239" t="s">
        <v>87</v>
      </c>
      <c r="B22" s="241" t="s">
        <v>39</v>
      </c>
      <c r="C22" s="222"/>
      <c r="D22" s="337"/>
      <c r="E22" s="334"/>
      <c r="F22" s="169"/>
      <c r="G22" s="335"/>
      <c r="H22" s="335"/>
      <c r="I22" s="336"/>
      <c r="J22" s="321"/>
      <c r="K22" s="322"/>
      <c r="L22" s="320"/>
      <c r="M22" s="321"/>
      <c r="N22" s="322"/>
      <c r="O22" s="322"/>
      <c r="P22" s="320"/>
    </row>
    <row r="23" spans="1:16" ht="12.95" customHeight="1">
      <c r="A23" s="239" t="s">
        <v>88</v>
      </c>
      <c r="B23" s="240" t="s">
        <v>40</v>
      </c>
      <c r="C23" s="221">
        <v>1</v>
      </c>
      <c r="D23" s="333"/>
      <c r="E23" s="334"/>
      <c r="F23" s="335"/>
      <c r="G23" s="335"/>
      <c r="H23" s="335"/>
      <c r="I23" s="336">
        <v>3200</v>
      </c>
      <c r="J23" s="321"/>
      <c r="K23" s="322"/>
      <c r="L23" s="320"/>
      <c r="M23" s="321"/>
      <c r="N23" s="322"/>
      <c r="O23" s="322"/>
      <c r="P23" s="320"/>
    </row>
    <row r="24" spans="1:16" ht="12.95" customHeight="1">
      <c r="A24" s="239" t="s">
        <v>89</v>
      </c>
      <c r="B24" s="240" t="s">
        <v>41</v>
      </c>
      <c r="C24" s="221"/>
      <c r="D24" s="333"/>
      <c r="E24" s="334"/>
      <c r="F24" s="169"/>
      <c r="G24" s="335"/>
      <c r="H24" s="335"/>
      <c r="I24" s="336"/>
      <c r="J24" s="321"/>
      <c r="K24" s="322"/>
      <c r="L24" s="320"/>
      <c r="M24" s="321"/>
      <c r="N24" s="322"/>
      <c r="O24" s="322"/>
      <c r="P24" s="320"/>
    </row>
    <row r="25" spans="1:16" ht="12.95" customHeight="1">
      <c r="A25" s="239" t="s">
        <v>90</v>
      </c>
      <c r="B25" s="240" t="s">
        <v>42</v>
      </c>
      <c r="C25" s="221"/>
      <c r="D25" s="333"/>
      <c r="E25" s="334"/>
      <c r="F25" s="169"/>
      <c r="G25" s="335"/>
      <c r="H25" s="335"/>
      <c r="I25" s="336"/>
      <c r="J25" s="321"/>
      <c r="K25" s="322"/>
      <c r="L25" s="320"/>
      <c r="M25" s="321"/>
      <c r="N25" s="322"/>
      <c r="O25" s="322"/>
      <c r="P25" s="320"/>
    </row>
    <row r="26" spans="1:16" ht="12.95" customHeight="1">
      <c r="A26" s="239" t="s">
        <v>91</v>
      </c>
      <c r="B26" s="241" t="s">
        <v>43</v>
      </c>
      <c r="C26" s="222"/>
      <c r="D26" s="337"/>
      <c r="E26" s="334"/>
      <c r="F26" s="169"/>
      <c r="G26" s="335"/>
      <c r="H26" s="335"/>
      <c r="I26" s="336"/>
      <c r="J26" s="321"/>
      <c r="K26" s="322"/>
      <c r="L26" s="320"/>
      <c r="M26" s="321"/>
      <c r="N26" s="322"/>
      <c r="O26" s="322"/>
      <c r="P26" s="320"/>
    </row>
    <row r="27" spans="1:16" ht="12.95" customHeight="1">
      <c r="A27" s="239" t="s">
        <v>92</v>
      </c>
      <c r="B27" s="240" t="s">
        <v>44</v>
      </c>
      <c r="C27" s="221"/>
      <c r="D27" s="333"/>
      <c r="E27" s="334"/>
      <c r="F27" s="169"/>
      <c r="G27" s="335"/>
      <c r="H27" s="335"/>
      <c r="I27" s="336"/>
      <c r="J27" s="321"/>
      <c r="K27" s="322"/>
      <c r="L27" s="320"/>
      <c r="M27" s="321"/>
      <c r="N27" s="322"/>
      <c r="O27" s="322"/>
      <c r="P27" s="320"/>
    </row>
    <row r="28" spans="1:16" ht="12.95" customHeight="1">
      <c r="A28" s="239" t="s">
        <v>93</v>
      </c>
      <c r="B28" s="240" t="s">
        <v>45</v>
      </c>
      <c r="C28" s="221"/>
      <c r="D28" s="333"/>
      <c r="E28" s="334"/>
      <c r="F28" s="169"/>
      <c r="G28" s="335"/>
      <c r="H28" s="335"/>
      <c r="I28" s="336"/>
      <c r="J28" s="321"/>
      <c r="K28" s="322"/>
      <c r="L28" s="320"/>
      <c r="M28" s="321"/>
      <c r="N28" s="322"/>
      <c r="O28" s="322"/>
      <c r="P28" s="320"/>
    </row>
    <row r="29" spans="1:16" ht="12.95" customHeight="1">
      <c r="A29" s="239" t="s">
        <v>94</v>
      </c>
      <c r="B29" s="240" t="s">
        <v>46</v>
      </c>
      <c r="C29" s="221"/>
      <c r="D29" s="333"/>
      <c r="E29" s="334"/>
      <c r="F29" s="169"/>
      <c r="G29" s="335"/>
      <c r="H29" s="335"/>
      <c r="I29" s="336"/>
      <c r="J29" s="321"/>
      <c r="K29" s="322"/>
      <c r="L29" s="320"/>
      <c r="M29" s="321"/>
      <c r="N29" s="322"/>
      <c r="O29" s="322"/>
      <c r="P29" s="320"/>
    </row>
    <row r="30" spans="1:16" ht="12.95" customHeight="1">
      <c r="A30" s="239" t="s">
        <v>95</v>
      </c>
      <c r="B30" s="240" t="s">
        <v>47</v>
      </c>
      <c r="C30" s="221"/>
      <c r="D30" s="333"/>
      <c r="E30" s="334"/>
      <c r="F30" s="169"/>
      <c r="G30" s="335"/>
      <c r="H30" s="335"/>
      <c r="I30" s="336"/>
      <c r="J30" s="321"/>
      <c r="K30" s="322"/>
      <c r="L30" s="320"/>
      <c r="M30" s="321"/>
      <c r="N30" s="322"/>
      <c r="O30" s="322"/>
      <c r="P30" s="320"/>
    </row>
    <row r="31" spans="1:16" ht="12.95" customHeight="1">
      <c r="A31" s="239" t="s">
        <v>96</v>
      </c>
      <c r="B31" s="240" t="s">
        <v>48</v>
      </c>
      <c r="C31" s="221"/>
      <c r="D31" s="333"/>
      <c r="E31" s="334"/>
      <c r="F31" s="169"/>
      <c r="G31" s="335"/>
      <c r="H31" s="335"/>
      <c r="I31" s="336"/>
      <c r="J31" s="321"/>
      <c r="K31" s="322"/>
      <c r="L31" s="320"/>
      <c r="M31" s="321"/>
      <c r="N31" s="322"/>
      <c r="O31" s="322"/>
      <c r="P31" s="320"/>
    </row>
    <row r="32" spans="1:16" ht="12.95" customHeight="1">
      <c r="A32" s="239" t="s">
        <v>97</v>
      </c>
      <c r="B32" s="240" t="s">
        <v>49</v>
      </c>
      <c r="C32" s="221"/>
      <c r="D32" s="333"/>
      <c r="E32" s="334"/>
      <c r="F32" s="169"/>
      <c r="G32" s="335"/>
      <c r="H32" s="335"/>
      <c r="I32" s="336"/>
      <c r="J32" s="321"/>
      <c r="K32" s="322"/>
      <c r="L32" s="320"/>
      <c r="M32" s="321"/>
      <c r="N32" s="322"/>
      <c r="O32" s="322"/>
      <c r="P32" s="320"/>
    </row>
    <row r="33" spans="1:16" ht="12.95" customHeight="1" thickBot="1">
      <c r="A33" s="242" t="s">
        <v>98</v>
      </c>
      <c r="B33" s="243" t="s">
        <v>50</v>
      </c>
      <c r="C33" s="223"/>
      <c r="D33" s="323"/>
      <c r="E33" s="315"/>
      <c r="F33" s="316"/>
      <c r="G33" s="324"/>
      <c r="H33" s="324"/>
      <c r="I33" s="325"/>
      <c r="J33" s="326"/>
      <c r="K33" s="327"/>
      <c r="L33" s="325"/>
      <c r="M33" s="326"/>
      <c r="N33" s="327"/>
      <c r="O33" s="327"/>
      <c r="P33" s="325"/>
    </row>
    <row r="34" spans="1:16" ht="12.95" customHeight="1">
      <c r="A34" s="537" t="s">
        <v>71</v>
      </c>
      <c r="B34" s="539" t="s">
        <v>9</v>
      </c>
      <c r="C34" s="535" t="s">
        <v>226</v>
      </c>
      <c r="D34" s="543" t="s">
        <v>233</v>
      </c>
      <c r="E34" s="501" t="s">
        <v>206</v>
      </c>
      <c r="F34" s="502"/>
      <c r="G34" s="502"/>
      <c r="H34" s="502"/>
      <c r="I34" s="521"/>
      <c r="J34" s="532" t="s">
        <v>4</v>
      </c>
      <c r="K34" s="533"/>
      <c r="L34" s="534"/>
      <c r="M34" s="525" t="s">
        <v>19</v>
      </c>
      <c r="N34" s="526"/>
      <c r="O34" s="526"/>
      <c r="P34" s="527"/>
    </row>
    <row r="35" spans="1:16" ht="27.75" customHeight="1" thickBot="1">
      <c r="A35" s="538"/>
      <c r="B35" s="540"/>
      <c r="C35" s="536"/>
      <c r="D35" s="544"/>
      <c r="E35" s="225" t="s">
        <v>261</v>
      </c>
      <c r="F35" s="137" t="s">
        <v>203</v>
      </c>
      <c r="G35" s="138" t="s">
        <v>204</v>
      </c>
      <c r="H35" s="138" t="s">
        <v>262</v>
      </c>
      <c r="I35" s="139" t="s">
        <v>205</v>
      </c>
      <c r="J35" s="141" t="s">
        <v>263</v>
      </c>
      <c r="K35" s="138" t="s">
        <v>207</v>
      </c>
      <c r="L35" s="139" t="s">
        <v>208</v>
      </c>
      <c r="M35" s="141" t="s">
        <v>209</v>
      </c>
      <c r="N35" s="138" t="s">
        <v>210</v>
      </c>
      <c r="O35" s="138" t="s">
        <v>211</v>
      </c>
      <c r="P35" s="139" t="s">
        <v>212</v>
      </c>
    </row>
    <row r="36" spans="1:16" ht="12.95" customHeight="1">
      <c r="A36" s="239" t="s">
        <v>99</v>
      </c>
      <c r="B36" s="240" t="s">
        <v>11</v>
      </c>
      <c r="C36" s="220"/>
      <c r="D36" s="234"/>
      <c r="E36" s="229"/>
      <c r="F36" s="202"/>
      <c r="G36" s="203"/>
      <c r="H36" s="203"/>
      <c r="I36" s="204"/>
      <c r="J36" s="209"/>
      <c r="K36" s="203"/>
      <c r="L36" s="204"/>
      <c r="M36" s="209"/>
      <c r="N36" s="203"/>
      <c r="O36" s="203"/>
      <c r="P36" s="204"/>
    </row>
    <row r="37" spans="1:16" ht="12.95" customHeight="1">
      <c r="A37" s="239" t="s">
        <v>100</v>
      </c>
      <c r="B37" s="240" t="s">
        <v>51</v>
      </c>
      <c r="C37" s="221"/>
      <c r="D37" s="172"/>
      <c r="E37" s="196"/>
      <c r="F37" s="133"/>
      <c r="G37" s="21"/>
      <c r="H37" s="21"/>
      <c r="I37" s="140"/>
      <c r="J37" s="142"/>
      <c r="K37" s="21"/>
      <c r="L37" s="140"/>
      <c r="M37" s="142"/>
      <c r="N37" s="21"/>
      <c r="O37" s="21"/>
      <c r="P37" s="140"/>
    </row>
    <row r="38" spans="1:16" ht="12.95" customHeight="1">
      <c r="A38" s="239" t="s">
        <v>101</v>
      </c>
      <c r="B38" s="240" t="s">
        <v>52</v>
      </c>
      <c r="C38" s="221"/>
      <c r="D38" s="172"/>
      <c r="E38" s="196"/>
      <c r="F38" s="133"/>
      <c r="G38" s="21"/>
      <c r="H38" s="21"/>
      <c r="I38" s="140"/>
      <c r="J38" s="142"/>
      <c r="K38" s="21"/>
      <c r="L38" s="140"/>
      <c r="M38" s="142"/>
      <c r="N38" s="21"/>
      <c r="O38" s="21"/>
      <c r="P38" s="140"/>
    </row>
    <row r="39" spans="1:16" ht="12.95" customHeight="1">
      <c r="A39" s="239" t="s">
        <v>102</v>
      </c>
      <c r="B39" s="240" t="s">
        <v>53</v>
      </c>
      <c r="C39" s="221"/>
      <c r="D39" s="172"/>
      <c r="E39" s="196"/>
      <c r="F39" s="133"/>
      <c r="G39" s="21"/>
      <c r="H39" s="21"/>
      <c r="I39" s="140"/>
      <c r="J39" s="142"/>
      <c r="K39" s="21"/>
      <c r="L39" s="140"/>
      <c r="M39" s="142"/>
      <c r="N39" s="21"/>
      <c r="O39" s="21"/>
      <c r="P39" s="140"/>
    </row>
    <row r="40" spans="1:16" ht="12.95" customHeight="1">
      <c r="A40" s="239" t="s">
        <v>103</v>
      </c>
      <c r="B40" s="241" t="s">
        <v>54</v>
      </c>
      <c r="C40" s="222"/>
      <c r="D40" s="211"/>
      <c r="E40" s="196"/>
      <c r="F40" s="133"/>
      <c r="G40" s="21"/>
      <c r="H40" s="21"/>
      <c r="I40" s="140"/>
      <c r="J40" s="142"/>
      <c r="K40" s="21"/>
      <c r="L40" s="140"/>
      <c r="M40" s="142"/>
      <c r="N40" s="21"/>
      <c r="O40" s="21"/>
      <c r="P40" s="140"/>
    </row>
    <row r="41" spans="1:16" ht="12.95" customHeight="1">
      <c r="A41" s="239" t="s">
        <v>104</v>
      </c>
      <c r="B41" s="240" t="s">
        <v>55</v>
      </c>
      <c r="C41" s="221"/>
      <c r="D41" s="172"/>
      <c r="E41" s="196"/>
      <c r="F41" s="132"/>
      <c r="G41" s="21"/>
      <c r="H41" s="21"/>
      <c r="I41" s="140"/>
      <c r="J41" s="142"/>
      <c r="K41" s="21"/>
      <c r="L41" s="140"/>
      <c r="M41" s="142"/>
      <c r="N41" s="21"/>
      <c r="O41" s="21"/>
      <c r="P41" s="140"/>
    </row>
    <row r="42" spans="1:16" ht="12.95" customHeight="1">
      <c r="A42" s="239" t="s">
        <v>105</v>
      </c>
      <c r="B42" s="240" t="s">
        <v>56</v>
      </c>
      <c r="C42" s="221"/>
      <c r="D42" s="172"/>
      <c r="E42" s="196"/>
      <c r="F42" s="132"/>
      <c r="G42" s="21"/>
      <c r="H42" s="21"/>
      <c r="I42" s="140"/>
      <c r="J42" s="142"/>
      <c r="K42" s="21"/>
      <c r="L42" s="140"/>
      <c r="M42" s="142"/>
      <c r="N42" s="21"/>
      <c r="O42" s="21"/>
      <c r="P42" s="140"/>
    </row>
    <row r="43" spans="1:16" ht="12.95" customHeight="1">
      <c r="A43" s="239" t="s">
        <v>106</v>
      </c>
      <c r="B43" s="241" t="s">
        <v>57</v>
      </c>
      <c r="C43" s="222"/>
      <c r="D43" s="211"/>
      <c r="E43" s="197"/>
      <c r="F43" s="132"/>
      <c r="G43" s="21"/>
      <c r="H43" s="21"/>
      <c r="I43" s="140"/>
      <c r="J43" s="142"/>
      <c r="K43" s="21"/>
      <c r="L43" s="140"/>
      <c r="M43" s="142"/>
      <c r="N43" s="21"/>
      <c r="O43" s="21"/>
      <c r="P43" s="140"/>
    </row>
    <row r="44" spans="1:16" ht="12.95" customHeight="1">
      <c r="A44" s="239" t="s">
        <v>107</v>
      </c>
      <c r="B44" s="241" t="s">
        <v>58</v>
      </c>
      <c r="C44" s="222"/>
      <c r="D44" s="211"/>
      <c r="E44" s="198"/>
      <c r="F44" s="134"/>
      <c r="G44" s="21"/>
      <c r="H44" s="21"/>
      <c r="I44" s="140"/>
      <c r="J44" s="142"/>
      <c r="K44" s="21"/>
      <c r="L44" s="140"/>
      <c r="M44" s="142"/>
      <c r="N44" s="21"/>
      <c r="O44" s="21"/>
      <c r="P44" s="140"/>
    </row>
    <row r="45" spans="1:16" ht="12.95" customHeight="1">
      <c r="A45" s="239" t="s">
        <v>108</v>
      </c>
      <c r="B45" s="240" t="s">
        <v>59</v>
      </c>
      <c r="C45" s="221"/>
      <c r="D45" s="172"/>
      <c r="E45" s="199"/>
      <c r="F45" s="132"/>
      <c r="G45" s="21"/>
      <c r="H45" s="21"/>
      <c r="I45" s="140"/>
      <c r="J45" s="142"/>
      <c r="K45" s="21"/>
      <c r="L45" s="140"/>
      <c r="M45" s="142"/>
      <c r="N45" s="21"/>
      <c r="O45" s="21"/>
      <c r="P45" s="140"/>
    </row>
    <row r="46" spans="1:16" ht="12.95" customHeight="1">
      <c r="A46" s="239" t="s">
        <v>109</v>
      </c>
      <c r="B46" s="241" t="s">
        <v>60</v>
      </c>
      <c r="C46" s="222"/>
      <c r="D46" s="211"/>
      <c r="E46" s="199"/>
      <c r="F46" s="132"/>
      <c r="G46" s="21"/>
      <c r="H46" s="21"/>
      <c r="I46" s="140"/>
      <c r="J46" s="142"/>
      <c r="K46" s="21"/>
      <c r="L46" s="140"/>
      <c r="M46" s="142"/>
      <c r="N46" s="21"/>
      <c r="O46" s="21"/>
      <c r="P46" s="140"/>
    </row>
    <row r="47" spans="1:16" ht="12.95" customHeight="1">
      <c r="A47" s="239" t="s">
        <v>110</v>
      </c>
      <c r="B47" s="241" t="s">
        <v>61</v>
      </c>
      <c r="C47" s="222">
        <v>2</v>
      </c>
      <c r="D47" s="211"/>
      <c r="E47" s="200"/>
      <c r="F47" s="132"/>
      <c r="G47" s="21"/>
      <c r="H47" s="21"/>
      <c r="I47" s="140"/>
      <c r="J47" s="142"/>
      <c r="K47" s="21"/>
      <c r="L47" s="140"/>
      <c r="M47" s="142"/>
      <c r="N47" s="21"/>
      <c r="O47" s="21"/>
      <c r="P47" s="140"/>
    </row>
    <row r="48" spans="1:16" ht="12.95" customHeight="1">
      <c r="A48" s="239" t="s">
        <v>111</v>
      </c>
      <c r="B48" s="241" t="s">
        <v>62</v>
      </c>
      <c r="C48" s="222"/>
      <c r="D48" s="211"/>
      <c r="E48" s="201"/>
      <c r="F48" s="21"/>
      <c r="G48" s="21"/>
      <c r="H48" s="21"/>
      <c r="I48" s="140"/>
      <c r="J48" s="142"/>
      <c r="K48" s="21"/>
      <c r="L48" s="140"/>
      <c r="M48" s="142"/>
      <c r="N48" s="21"/>
      <c r="O48" s="21"/>
      <c r="P48" s="140"/>
    </row>
    <row r="49" spans="1:16" ht="12.95" customHeight="1">
      <c r="A49" s="239" t="s">
        <v>112</v>
      </c>
      <c r="B49" s="240" t="s">
        <v>63</v>
      </c>
      <c r="C49" s="221"/>
      <c r="D49" s="172"/>
      <c r="E49" s="201"/>
      <c r="F49" s="21"/>
      <c r="G49" s="21"/>
      <c r="H49" s="21"/>
      <c r="I49" s="140"/>
      <c r="J49" s="142"/>
      <c r="K49" s="21"/>
      <c r="L49" s="140"/>
      <c r="M49" s="142"/>
      <c r="N49" s="21"/>
      <c r="O49" s="21"/>
      <c r="P49" s="140"/>
    </row>
    <row r="50" spans="1:16" ht="12.95" customHeight="1">
      <c r="A50" s="239" t="s">
        <v>113</v>
      </c>
      <c r="B50" s="240" t="s">
        <v>64</v>
      </c>
      <c r="C50" s="221">
        <v>3</v>
      </c>
      <c r="D50" s="172">
        <v>8148</v>
      </c>
      <c r="E50" s="201"/>
      <c r="F50" s="21"/>
      <c r="G50" s="21"/>
      <c r="H50" s="21">
        <v>600</v>
      </c>
      <c r="I50" s="140"/>
      <c r="J50" s="142"/>
      <c r="K50" s="21"/>
      <c r="L50" s="140"/>
      <c r="M50" s="142"/>
      <c r="N50" s="21"/>
      <c r="O50" s="21"/>
      <c r="P50" s="140">
        <v>4714</v>
      </c>
    </row>
    <row r="51" spans="1:16">
      <c r="A51" s="239" t="s">
        <v>114</v>
      </c>
      <c r="B51" s="240" t="s">
        <v>225</v>
      </c>
      <c r="C51" s="221"/>
      <c r="D51" s="172"/>
      <c r="E51" s="201"/>
      <c r="F51" s="18"/>
      <c r="G51" s="21"/>
      <c r="H51" s="21"/>
      <c r="I51" s="140"/>
      <c r="J51" s="142"/>
      <c r="K51" s="21"/>
      <c r="L51" s="140"/>
      <c r="M51" s="142"/>
      <c r="N51" s="21"/>
      <c r="O51" s="21"/>
      <c r="P51" s="140"/>
    </row>
    <row r="52" spans="1:16">
      <c r="A52" s="239" t="s">
        <v>115</v>
      </c>
      <c r="B52" s="240" t="s">
        <v>65</v>
      </c>
      <c r="C52" s="221"/>
      <c r="D52" s="172"/>
      <c r="E52" s="201"/>
      <c r="F52" s="135"/>
      <c r="G52" s="21"/>
      <c r="H52" s="21"/>
      <c r="I52" s="140"/>
      <c r="J52" s="142"/>
      <c r="K52" s="21"/>
      <c r="L52" s="140"/>
      <c r="M52" s="142"/>
      <c r="N52" s="21"/>
      <c r="O52" s="21"/>
      <c r="P52" s="140"/>
    </row>
    <row r="53" spans="1:16">
      <c r="A53" s="239" t="s">
        <v>116</v>
      </c>
      <c r="B53" s="240" t="s">
        <v>66</v>
      </c>
      <c r="C53" s="221"/>
      <c r="D53" s="172"/>
      <c r="E53" s="201"/>
      <c r="F53" s="135"/>
      <c r="G53" s="21"/>
      <c r="H53" s="21">
        <v>3000</v>
      </c>
      <c r="I53" s="140"/>
      <c r="J53" s="142"/>
      <c r="K53" s="21"/>
      <c r="L53" s="140"/>
      <c r="M53" s="142"/>
      <c r="N53" s="21"/>
      <c r="O53" s="21"/>
      <c r="P53" s="140"/>
    </row>
    <row r="54" spans="1:16">
      <c r="A54" s="239" t="s">
        <v>117</v>
      </c>
      <c r="B54" s="240" t="s">
        <v>67</v>
      </c>
      <c r="C54" s="221"/>
      <c r="D54" s="172"/>
      <c r="E54" s="201"/>
      <c r="F54" s="135"/>
      <c r="G54" s="21"/>
      <c r="H54" s="21"/>
      <c r="I54" s="140"/>
      <c r="J54" s="142"/>
      <c r="K54" s="21"/>
      <c r="L54" s="140"/>
      <c r="M54" s="142"/>
      <c r="N54" s="21"/>
      <c r="O54" s="21"/>
      <c r="P54" s="140"/>
    </row>
    <row r="55" spans="1:16">
      <c r="A55" s="244" t="s">
        <v>118</v>
      </c>
      <c r="B55" s="245" t="s">
        <v>69</v>
      </c>
      <c r="C55" s="221"/>
      <c r="D55" s="172"/>
      <c r="E55" s="201"/>
      <c r="F55" s="135"/>
      <c r="G55" s="21"/>
      <c r="H55" s="21"/>
      <c r="I55" s="140"/>
      <c r="J55" s="142"/>
      <c r="K55" s="21"/>
      <c r="L55" s="140"/>
      <c r="M55" s="142"/>
      <c r="N55" s="21"/>
      <c r="O55" s="21"/>
      <c r="P55" s="140"/>
    </row>
    <row r="56" spans="1:16">
      <c r="A56" s="239" t="s">
        <v>173</v>
      </c>
      <c r="B56" s="240" t="s">
        <v>38</v>
      </c>
      <c r="C56" s="221">
        <v>14</v>
      </c>
      <c r="D56" s="172">
        <v>46299</v>
      </c>
      <c r="E56" s="201"/>
      <c r="F56" s="135"/>
      <c r="G56" s="21"/>
      <c r="H56" s="21"/>
      <c r="I56" s="140"/>
      <c r="J56" s="142"/>
      <c r="K56" s="21"/>
      <c r="L56" s="140"/>
      <c r="M56" s="142"/>
      <c r="N56" s="21"/>
      <c r="O56" s="21"/>
      <c r="P56" s="140">
        <v>1770</v>
      </c>
    </row>
    <row r="57" spans="1:16">
      <c r="A57" s="244" t="s">
        <v>174</v>
      </c>
      <c r="B57" s="240" t="s">
        <v>229</v>
      </c>
      <c r="C57" s="221"/>
      <c r="D57" s="172"/>
      <c r="E57" s="201"/>
      <c r="F57" s="135"/>
      <c r="G57" s="21"/>
      <c r="H57" s="21"/>
      <c r="I57" s="140"/>
      <c r="J57" s="142"/>
      <c r="K57" s="21"/>
      <c r="L57" s="140"/>
      <c r="M57" s="142"/>
      <c r="N57" s="21"/>
      <c r="O57" s="21"/>
      <c r="P57" s="140"/>
    </row>
    <row r="58" spans="1:16">
      <c r="A58" s="295" t="s">
        <v>176</v>
      </c>
      <c r="B58" s="241" t="s">
        <v>29</v>
      </c>
      <c r="C58" s="341"/>
      <c r="D58" s="233"/>
      <c r="E58" s="214"/>
      <c r="F58" s="215"/>
      <c r="G58" s="216"/>
      <c r="H58" s="216"/>
      <c r="I58" s="219"/>
      <c r="J58" s="218"/>
      <c r="K58" s="216"/>
      <c r="L58" s="219"/>
      <c r="M58" s="218"/>
      <c r="N58" s="216"/>
      <c r="O58" s="216"/>
      <c r="P58" s="219"/>
    </row>
    <row r="59" spans="1:16" ht="13.5" thickBot="1">
      <c r="A59" s="244" t="s">
        <v>178</v>
      </c>
      <c r="B59" s="243" t="s">
        <v>230</v>
      </c>
      <c r="C59" s="223"/>
      <c r="D59" s="233"/>
      <c r="E59" s="230"/>
      <c r="F59" s="206"/>
      <c r="G59" s="207"/>
      <c r="H59" s="207"/>
      <c r="I59" s="208"/>
      <c r="J59" s="205"/>
      <c r="K59" s="207"/>
      <c r="L59" s="208"/>
      <c r="M59" s="205"/>
      <c r="N59" s="207"/>
      <c r="O59" s="207"/>
      <c r="P59" s="208"/>
    </row>
    <row r="60" spans="1:16" ht="13.5" thickBot="1">
      <c r="A60" s="515" t="s">
        <v>119</v>
      </c>
      <c r="B60" s="516"/>
      <c r="C60" s="224">
        <f>C6+C7+C8+C9+C10+C11+C12+C13+C14+C15+C16+C17+C18+C19+C20+C21+C22+C23+C25+C24+C26+C27+C28+C29+C30+C32+C31+C33+C36+C37+C38+C39+C41+C40+C42+C43+C44+C45+C46+C47+C48+C49+C50+C51+C52+C53+C54+C55+C56+C57+C59+C58</f>
        <v>36</v>
      </c>
      <c r="D60" s="285">
        <f>D6+D7+D8+D9+D10+D11+D12+D13+D14+D15+D16+D17+D18+D19+D20+D21+D22+D23+D25+D24+D26+D27+D28+D29+D30+D32+D31+D33+D36+D37+D38+D39+D41+D40+D42+D43+D44+D45+D46+D47+D48+D49+D50+D51+D52+D53+D54+D55+D56+D57+D59</f>
        <v>111856</v>
      </c>
      <c r="E60" s="282">
        <f>E6+E7+E8+E9+E10+E11+E12+E13+E14+E15+E16+E17+E18+E19+E20+E21+E22+E23+E25+E24+E26+E27+E28+E29+E30+E32+E31+E33+E36+E37+E38+E39+E41+E40+E42+E43+E44+E45+E46+E47+E48+E49+E50+E51+E52+E53+E54+E55+E56+E57+E59</f>
        <v>122891</v>
      </c>
      <c r="F60" s="283">
        <f t="shared" ref="F60:P60" si="0">F6+F7+F8+F9+F10+F11+F12+F13+F14+F15+F16+F17+F18+F19+F20+F21+F22+F23+F25+F24+F26+F27+F28+F29+F30+F32+F31+F33+F36+F37+F38+F39+F41+F40+F42+F43+F44+F45+F46+F47+F48+F49+F50+F51+F52+F53+F54+F55</f>
        <v>0</v>
      </c>
      <c r="G60" s="283">
        <f t="shared" si="0"/>
        <v>62050</v>
      </c>
      <c r="H60" s="283">
        <f t="shared" si="0"/>
        <v>17721</v>
      </c>
      <c r="I60" s="283">
        <f t="shared" si="0"/>
        <v>4700</v>
      </c>
      <c r="J60" s="283">
        <f t="shared" si="0"/>
        <v>2100</v>
      </c>
      <c r="K60" s="283">
        <f t="shared" si="0"/>
        <v>0</v>
      </c>
      <c r="L60" s="283">
        <f t="shared" si="0"/>
        <v>0</v>
      </c>
      <c r="M60" s="283">
        <f t="shared" si="0"/>
        <v>3300</v>
      </c>
      <c r="N60" s="283">
        <f t="shared" si="0"/>
        <v>0</v>
      </c>
      <c r="O60" s="283">
        <f t="shared" si="0"/>
        <v>0</v>
      </c>
      <c r="P60" s="284">
        <f t="shared" si="0"/>
        <v>30550</v>
      </c>
    </row>
    <row r="61" spans="1:16" ht="18.75" customHeight="1" thickBot="1">
      <c r="A61" s="488" t="s">
        <v>213</v>
      </c>
      <c r="B61" s="489"/>
      <c r="C61" s="167"/>
      <c r="D61" s="547">
        <f>E60+F60+G60+H60+I60+J60+K60+L60+M60+N60+O60+P60+D60+P56</f>
        <v>356938</v>
      </c>
      <c r="E61" s="547"/>
      <c r="F61" s="547"/>
      <c r="G61" s="547"/>
      <c r="H61" s="547"/>
      <c r="I61" s="547"/>
      <c r="J61" s="547"/>
      <c r="K61" s="547"/>
      <c r="L61" s="547"/>
      <c r="M61" s="547"/>
      <c r="N61" s="547"/>
      <c r="O61" s="547"/>
      <c r="P61" s="548"/>
    </row>
    <row r="62" spans="1:16" ht="15" customHeight="1" thickBot="1">
      <c r="A62" s="505" t="s">
        <v>231</v>
      </c>
      <c r="B62" s="506"/>
      <c r="C62" s="237"/>
      <c r="D62" s="549">
        <v>-111856</v>
      </c>
      <c r="E62" s="549"/>
      <c r="F62" s="549"/>
      <c r="G62" s="549"/>
      <c r="H62" s="549"/>
      <c r="I62" s="549"/>
      <c r="J62" s="549"/>
      <c r="K62" s="549"/>
      <c r="L62" s="549"/>
      <c r="M62" s="549"/>
      <c r="N62" s="549"/>
      <c r="O62" s="549"/>
      <c r="P62" s="550"/>
    </row>
    <row r="63" spans="1:16" ht="13.5" thickBot="1">
      <c r="A63" s="507" t="s">
        <v>232</v>
      </c>
      <c r="B63" s="508"/>
      <c r="C63" s="238"/>
      <c r="D63" s="547">
        <f>SUM(D61:D62)</f>
        <v>245082</v>
      </c>
      <c r="E63" s="551"/>
      <c r="F63" s="551"/>
      <c r="G63" s="551"/>
      <c r="H63" s="551"/>
      <c r="I63" s="551"/>
      <c r="J63" s="551"/>
      <c r="K63" s="551"/>
      <c r="L63" s="551"/>
      <c r="M63" s="551"/>
      <c r="N63" s="551"/>
      <c r="O63" s="551"/>
      <c r="P63" s="552"/>
    </row>
    <row r="64" spans="1:16">
      <c r="A64" s="246"/>
      <c r="B64" s="246"/>
    </row>
    <row r="65" spans="1:16">
      <c r="A65" s="246"/>
      <c r="B65" s="246"/>
    </row>
    <row r="66" spans="1:16">
      <c r="A66" s="246"/>
      <c r="B66" s="246"/>
    </row>
    <row r="67" spans="1:16">
      <c r="A67" s="246"/>
      <c r="B67" s="246"/>
    </row>
    <row r="68" spans="1:16">
      <c r="A68" s="246"/>
      <c r="B68" s="246"/>
    </row>
    <row r="69" spans="1:16" ht="13.5" thickBot="1">
      <c r="A69" s="246"/>
      <c r="B69" s="246"/>
    </row>
    <row r="70" spans="1:16" ht="12.75" customHeight="1">
      <c r="A70" s="537" t="s">
        <v>71</v>
      </c>
      <c r="B70" s="511" t="s">
        <v>9</v>
      </c>
      <c r="C70" s="535" t="s">
        <v>226</v>
      </c>
      <c r="D70" s="545" t="s">
        <v>233</v>
      </c>
      <c r="E70" s="494" t="s">
        <v>223</v>
      </c>
      <c r="F70" s="494"/>
      <c r="G70" s="494"/>
      <c r="H70" s="494"/>
      <c r="I70" s="494"/>
      <c r="J70" s="495"/>
      <c r="K70" s="496" t="s">
        <v>222</v>
      </c>
      <c r="L70" s="497"/>
      <c r="M70" s="497"/>
      <c r="N70" s="498"/>
      <c r="O70" s="499" t="s">
        <v>19</v>
      </c>
      <c r="P70" s="500"/>
    </row>
    <row r="71" spans="1:16" ht="34.5" thickBot="1">
      <c r="A71" s="538"/>
      <c r="B71" s="512"/>
      <c r="C71" s="536"/>
      <c r="D71" s="546"/>
      <c r="E71" s="225" t="s">
        <v>214</v>
      </c>
      <c r="F71" s="137" t="s">
        <v>215</v>
      </c>
      <c r="G71" s="138" t="s">
        <v>216</v>
      </c>
      <c r="H71" s="138" t="s">
        <v>217</v>
      </c>
      <c r="I71" s="138" t="s">
        <v>218</v>
      </c>
      <c r="J71" s="139" t="s">
        <v>265</v>
      </c>
      <c r="K71" s="141" t="s">
        <v>219</v>
      </c>
      <c r="L71" s="138" t="s">
        <v>220</v>
      </c>
      <c r="M71" s="138" t="s">
        <v>221</v>
      </c>
      <c r="N71" s="139" t="s">
        <v>218</v>
      </c>
      <c r="O71" s="141" t="s">
        <v>264</v>
      </c>
      <c r="P71" s="139" t="s">
        <v>224</v>
      </c>
    </row>
    <row r="72" spans="1:16" ht="15.75" customHeight="1">
      <c r="A72" s="509" t="s">
        <v>72</v>
      </c>
      <c r="B72" s="510"/>
      <c r="C72" s="231"/>
      <c r="D72" s="232"/>
      <c r="E72" s="226"/>
      <c r="F72" s="143"/>
      <c r="G72" s="158"/>
      <c r="H72" s="144"/>
      <c r="I72" s="144"/>
      <c r="J72" s="145"/>
      <c r="K72" s="146"/>
      <c r="L72" s="144"/>
      <c r="M72" s="144"/>
      <c r="N72" s="145"/>
      <c r="O72" s="146"/>
      <c r="P72" s="145"/>
    </row>
    <row r="73" spans="1:16">
      <c r="A73" s="239" t="s">
        <v>24</v>
      </c>
      <c r="B73" s="240" t="s">
        <v>25</v>
      </c>
      <c r="C73" s="221"/>
      <c r="D73" s="165"/>
      <c r="E73" s="227"/>
      <c r="F73" s="147"/>
      <c r="G73" s="159">
        <v>2620</v>
      </c>
      <c r="H73" s="148"/>
      <c r="I73" s="148"/>
      <c r="J73" s="149"/>
      <c r="K73" s="150"/>
      <c r="L73" s="148"/>
      <c r="M73" s="148"/>
      <c r="N73" s="149"/>
      <c r="O73" s="150"/>
      <c r="P73" s="149"/>
    </row>
    <row r="74" spans="1:16">
      <c r="A74" s="239" t="s">
        <v>73</v>
      </c>
      <c r="B74" s="240" t="s">
        <v>26</v>
      </c>
      <c r="C74" s="221"/>
      <c r="D74" s="165"/>
      <c r="E74" s="227"/>
      <c r="F74" s="147"/>
      <c r="G74" s="159"/>
      <c r="H74" s="148"/>
      <c r="I74" s="148"/>
      <c r="J74" s="149"/>
      <c r="K74" s="150"/>
      <c r="L74" s="148"/>
      <c r="M74" s="148"/>
      <c r="N74" s="149"/>
      <c r="O74" s="150"/>
      <c r="P74" s="149"/>
    </row>
    <row r="75" spans="1:16">
      <c r="A75" s="239" t="s">
        <v>74</v>
      </c>
      <c r="B75" s="240" t="s">
        <v>27</v>
      </c>
      <c r="C75" s="221"/>
      <c r="D75" s="165"/>
      <c r="E75" s="227"/>
      <c r="F75" s="147"/>
      <c r="G75" s="159"/>
      <c r="H75" s="148"/>
      <c r="I75" s="148"/>
      <c r="J75" s="149"/>
      <c r="K75" s="150"/>
      <c r="L75" s="148"/>
      <c r="M75" s="148"/>
      <c r="N75" s="149"/>
      <c r="O75" s="150"/>
      <c r="P75" s="149"/>
    </row>
    <row r="76" spans="1:16">
      <c r="A76" s="239" t="s">
        <v>75</v>
      </c>
      <c r="B76" s="241" t="s">
        <v>28</v>
      </c>
      <c r="C76" s="222"/>
      <c r="D76" s="166"/>
      <c r="E76" s="227"/>
      <c r="F76" s="147"/>
      <c r="G76" s="159">
        <v>1000</v>
      </c>
      <c r="H76" s="148"/>
      <c r="I76" s="148"/>
      <c r="J76" s="149"/>
      <c r="K76" s="150"/>
      <c r="L76" s="292"/>
      <c r="M76" s="148"/>
      <c r="N76" s="149"/>
      <c r="O76" s="150"/>
      <c r="P76" s="149"/>
    </row>
    <row r="77" spans="1:16">
      <c r="A77" s="239" t="s">
        <v>76</v>
      </c>
      <c r="B77" s="241" t="s">
        <v>29</v>
      </c>
      <c r="C77" s="222"/>
      <c r="D77" s="166"/>
      <c r="E77" s="227"/>
      <c r="F77" s="147"/>
      <c r="G77" s="159">
        <v>6394</v>
      </c>
      <c r="H77" s="148"/>
      <c r="I77" s="148"/>
      <c r="J77" s="149"/>
      <c r="K77" s="150"/>
      <c r="L77" s="148"/>
      <c r="M77" s="148"/>
      <c r="N77" s="149"/>
      <c r="O77" s="150"/>
      <c r="P77" s="149"/>
    </row>
    <row r="78" spans="1:16">
      <c r="A78" s="239" t="s">
        <v>77</v>
      </c>
      <c r="B78" s="241" t="s">
        <v>30</v>
      </c>
      <c r="C78" s="222">
        <v>1</v>
      </c>
      <c r="D78" s="166"/>
      <c r="E78" s="227">
        <v>1454</v>
      </c>
      <c r="F78" s="169">
        <v>392</v>
      </c>
      <c r="G78" s="159">
        <v>6749</v>
      </c>
      <c r="H78" s="148"/>
      <c r="I78" s="148"/>
      <c r="J78" s="149"/>
      <c r="K78" s="150"/>
      <c r="L78" s="148"/>
      <c r="M78" s="148"/>
      <c r="N78" s="149"/>
      <c r="O78" s="150"/>
      <c r="P78" s="149"/>
    </row>
    <row r="79" spans="1:16">
      <c r="A79" s="239" t="s">
        <v>78</v>
      </c>
      <c r="B79" s="241" t="s">
        <v>31</v>
      </c>
      <c r="C79" s="222"/>
      <c r="D79" s="166"/>
      <c r="E79" s="227"/>
      <c r="F79" s="169"/>
      <c r="G79" s="159"/>
      <c r="H79" s="148"/>
      <c r="I79" s="148"/>
      <c r="J79" s="149"/>
      <c r="K79" s="150"/>
      <c r="L79" s="148"/>
      <c r="M79" s="148"/>
      <c r="N79" s="149"/>
      <c r="O79" s="150"/>
      <c r="P79" s="149"/>
    </row>
    <row r="80" spans="1:16">
      <c r="A80" s="239" t="s">
        <v>79</v>
      </c>
      <c r="B80" s="241" t="s">
        <v>32</v>
      </c>
      <c r="C80" s="222">
        <v>1</v>
      </c>
      <c r="D80" s="166"/>
      <c r="E80" s="474">
        <v>12498</v>
      </c>
      <c r="F80" s="472">
        <v>3375</v>
      </c>
      <c r="G80" s="156">
        <v>18900</v>
      </c>
      <c r="H80" s="155"/>
      <c r="I80" s="155"/>
      <c r="J80" s="473"/>
      <c r="K80" s="171"/>
      <c r="L80" s="155">
        <v>1790</v>
      </c>
      <c r="M80" s="148"/>
      <c r="N80" s="149"/>
      <c r="O80" s="342"/>
      <c r="P80" s="157">
        <v>27506</v>
      </c>
    </row>
    <row r="81" spans="1:30">
      <c r="A81" s="239" t="s">
        <v>80</v>
      </c>
      <c r="B81" s="241" t="s">
        <v>33</v>
      </c>
      <c r="C81" s="222"/>
      <c r="D81" s="166"/>
      <c r="E81" s="227"/>
      <c r="F81" s="169"/>
      <c r="G81" s="159">
        <v>3690</v>
      </c>
      <c r="H81" s="148"/>
      <c r="I81" s="148"/>
      <c r="J81" s="149"/>
      <c r="K81" s="150"/>
      <c r="L81" s="148"/>
      <c r="M81" s="148"/>
      <c r="N81" s="149"/>
      <c r="O81" s="150"/>
      <c r="P81" s="149"/>
    </row>
    <row r="82" spans="1:30">
      <c r="A82" s="239" t="s">
        <v>81</v>
      </c>
      <c r="B82" s="241" t="s">
        <v>34</v>
      </c>
      <c r="C82" s="222">
        <v>2</v>
      </c>
      <c r="D82" s="166"/>
      <c r="E82" s="227">
        <v>2884</v>
      </c>
      <c r="F82" s="169">
        <v>778</v>
      </c>
      <c r="G82" s="159">
        <v>3577</v>
      </c>
      <c r="H82" s="148"/>
      <c r="I82" s="148"/>
      <c r="J82" s="149"/>
      <c r="K82" s="150"/>
      <c r="L82" s="148"/>
      <c r="M82" s="148"/>
      <c r="N82" s="149"/>
      <c r="O82" s="150"/>
      <c r="P82" s="149"/>
    </row>
    <row r="83" spans="1:30" ht="24">
      <c r="A83" s="239" t="s">
        <v>82</v>
      </c>
      <c r="B83" s="241" t="s">
        <v>35</v>
      </c>
      <c r="C83" s="222">
        <v>12</v>
      </c>
      <c r="D83" s="166">
        <v>111856</v>
      </c>
      <c r="E83" s="474">
        <v>39714</v>
      </c>
      <c r="F83" s="472">
        <v>10795</v>
      </c>
      <c r="G83" s="156">
        <v>5000</v>
      </c>
      <c r="H83" s="155">
        <v>2007</v>
      </c>
      <c r="I83" s="155">
        <v>8181</v>
      </c>
      <c r="J83" s="473">
        <v>3400</v>
      </c>
      <c r="K83" s="150"/>
      <c r="L83" s="148"/>
      <c r="M83" s="148"/>
      <c r="N83" s="149"/>
      <c r="O83" s="150"/>
      <c r="P83" s="149"/>
    </row>
    <row r="84" spans="1:30">
      <c r="A84" s="239" t="s">
        <v>83</v>
      </c>
      <c r="B84" s="241" t="s">
        <v>36</v>
      </c>
      <c r="C84" s="222"/>
      <c r="D84" s="166"/>
      <c r="E84" s="227"/>
      <c r="F84" s="169"/>
      <c r="G84" s="159"/>
      <c r="H84" s="148"/>
      <c r="I84" s="148"/>
      <c r="J84" s="149"/>
      <c r="K84" s="150"/>
      <c r="L84" s="148"/>
      <c r="M84" s="148"/>
      <c r="N84" s="149"/>
      <c r="O84" s="150"/>
      <c r="P84" s="149"/>
    </row>
    <row r="85" spans="1:30">
      <c r="A85" s="239" t="s">
        <v>84</v>
      </c>
      <c r="B85" s="241" t="s">
        <v>68</v>
      </c>
      <c r="C85" s="222"/>
      <c r="D85" s="166"/>
      <c r="E85" s="227"/>
      <c r="F85" s="169"/>
      <c r="G85" s="159"/>
      <c r="H85" s="148"/>
      <c r="I85" s="148"/>
      <c r="J85" s="149"/>
      <c r="K85" s="164"/>
      <c r="L85" s="155"/>
      <c r="M85" s="148"/>
      <c r="N85" s="149"/>
      <c r="O85" s="150"/>
      <c r="P85" s="149"/>
    </row>
    <row r="86" spans="1:30">
      <c r="A86" s="239" t="s">
        <v>85</v>
      </c>
      <c r="B86" s="241" t="s">
        <v>37</v>
      </c>
      <c r="C86" s="222"/>
      <c r="D86" s="166"/>
      <c r="E86" s="227"/>
      <c r="F86" s="169"/>
      <c r="G86" s="159"/>
      <c r="H86" s="148"/>
      <c r="I86" s="148"/>
      <c r="J86" s="149"/>
      <c r="K86" s="150"/>
      <c r="L86" s="148"/>
      <c r="M86" s="148"/>
      <c r="N86" s="149"/>
      <c r="O86" s="150"/>
      <c r="P86" s="149"/>
    </row>
    <row r="87" spans="1:30">
      <c r="A87" s="239" t="s">
        <v>86</v>
      </c>
      <c r="B87" s="241" t="s">
        <v>238</v>
      </c>
      <c r="C87" s="222"/>
      <c r="D87" s="166"/>
      <c r="E87" s="227"/>
      <c r="F87" s="169"/>
      <c r="G87" s="159"/>
      <c r="H87" s="148"/>
      <c r="I87" s="148"/>
      <c r="J87" s="149"/>
      <c r="K87" s="150"/>
      <c r="L87" s="148"/>
      <c r="M87" s="148"/>
      <c r="N87" s="149"/>
      <c r="O87" s="150"/>
      <c r="P87" s="149"/>
    </row>
    <row r="88" spans="1:30" ht="24">
      <c r="A88" s="239" t="s">
        <v>87</v>
      </c>
      <c r="B88" s="241" t="s">
        <v>39</v>
      </c>
      <c r="C88" s="222"/>
      <c r="D88" s="166"/>
      <c r="E88" s="227"/>
      <c r="F88" s="169"/>
      <c r="G88" s="159"/>
      <c r="H88" s="148"/>
      <c r="I88" s="148"/>
      <c r="J88" s="149"/>
      <c r="K88" s="150"/>
      <c r="L88" s="148"/>
      <c r="M88" s="148"/>
      <c r="N88" s="149"/>
      <c r="O88" s="150"/>
      <c r="P88" s="149"/>
    </row>
    <row r="89" spans="1:30">
      <c r="A89" s="239" t="s">
        <v>88</v>
      </c>
      <c r="B89" s="240" t="s">
        <v>40</v>
      </c>
      <c r="C89" s="221">
        <v>1</v>
      </c>
      <c r="D89" s="165"/>
      <c r="E89" s="227">
        <v>3049</v>
      </c>
      <c r="F89" s="159">
        <v>818</v>
      </c>
      <c r="G89" s="159">
        <v>580</v>
      </c>
      <c r="H89" s="148"/>
      <c r="I89" s="156"/>
      <c r="J89" s="149"/>
      <c r="K89" s="150"/>
      <c r="L89" s="148"/>
      <c r="M89" s="148"/>
      <c r="N89" s="149"/>
      <c r="O89" s="150"/>
      <c r="P89" s="149"/>
    </row>
    <row r="90" spans="1:30">
      <c r="A90" s="239" t="s">
        <v>89</v>
      </c>
      <c r="B90" s="240" t="s">
        <v>41</v>
      </c>
      <c r="C90" s="221"/>
      <c r="D90" s="165"/>
      <c r="E90" s="227"/>
      <c r="F90" s="169"/>
      <c r="G90" s="159"/>
      <c r="H90" s="148"/>
      <c r="I90" s="148">
        <v>140</v>
      </c>
      <c r="J90" s="149"/>
      <c r="K90" s="150"/>
      <c r="L90" s="148"/>
      <c r="M90" s="148"/>
      <c r="N90" s="149"/>
      <c r="O90" s="150"/>
      <c r="P90" s="149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>
      <c r="A91" s="239" t="s">
        <v>90</v>
      </c>
      <c r="B91" s="240" t="s">
        <v>42</v>
      </c>
      <c r="C91" s="221"/>
      <c r="D91" s="165"/>
      <c r="E91" s="227"/>
      <c r="F91" s="169"/>
      <c r="G91" s="159"/>
      <c r="H91" s="148"/>
      <c r="I91" s="148"/>
      <c r="J91" s="149"/>
      <c r="K91" s="150"/>
      <c r="L91" s="148"/>
      <c r="M91" s="148"/>
      <c r="N91" s="149"/>
      <c r="O91" s="150"/>
      <c r="P91" s="149"/>
      <c r="S91" s="162"/>
      <c r="T91" s="162"/>
      <c r="U91" s="162"/>
      <c r="V91" s="162"/>
      <c r="W91" s="162"/>
      <c r="X91" s="162"/>
      <c r="Y91" s="163"/>
      <c r="Z91" s="163"/>
      <c r="AA91" s="163"/>
      <c r="AB91" s="163"/>
      <c r="AC91" s="12"/>
      <c r="AD91" s="12"/>
    </row>
    <row r="92" spans="1:30">
      <c r="A92" s="239" t="s">
        <v>91</v>
      </c>
      <c r="B92" s="241" t="s">
        <v>43</v>
      </c>
      <c r="C92" s="222"/>
      <c r="D92" s="166"/>
      <c r="E92" s="227"/>
      <c r="F92" s="147"/>
      <c r="G92" s="159"/>
      <c r="H92" s="148"/>
      <c r="I92" s="148"/>
      <c r="J92" s="149"/>
      <c r="K92" s="150"/>
      <c r="L92" s="148"/>
      <c r="M92" s="148"/>
      <c r="N92" s="149"/>
      <c r="O92" s="150"/>
      <c r="P92" s="149"/>
      <c r="S92" s="160"/>
      <c r="T92" s="160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</row>
    <row r="93" spans="1:30">
      <c r="A93" s="239" t="s">
        <v>92</v>
      </c>
      <c r="B93" s="240" t="s">
        <v>44</v>
      </c>
      <c r="C93" s="221"/>
      <c r="D93" s="165"/>
      <c r="E93" s="227"/>
      <c r="F93" s="147"/>
      <c r="G93" s="159"/>
      <c r="H93" s="148"/>
      <c r="I93" s="148"/>
      <c r="J93" s="149"/>
      <c r="K93" s="150"/>
      <c r="L93" s="148"/>
      <c r="M93" s="148"/>
      <c r="N93" s="149"/>
      <c r="O93" s="150"/>
      <c r="P93" s="149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>
      <c r="A94" s="239" t="s">
        <v>93</v>
      </c>
      <c r="B94" s="240" t="s">
        <v>45</v>
      </c>
      <c r="C94" s="221"/>
      <c r="D94" s="165"/>
      <c r="E94" s="227"/>
      <c r="F94" s="147"/>
      <c r="G94" s="159"/>
      <c r="H94" s="148"/>
      <c r="I94" s="148"/>
      <c r="J94" s="149"/>
      <c r="K94" s="150"/>
      <c r="L94" s="148"/>
      <c r="M94" s="148"/>
      <c r="N94" s="149"/>
      <c r="O94" s="150"/>
      <c r="P94" s="149"/>
    </row>
    <row r="95" spans="1:30">
      <c r="A95" s="239" t="s">
        <v>94</v>
      </c>
      <c r="B95" s="240" t="s">
        <v>46</v>
      </c>
      <c r="C95" s="221"/>
      <c r="D95" s="165"/>
      <c r="E95" s="227"/>
      <c r="F95" s="147"/>
      <c r="G95" s="159"/>
      <c r="H95" s="148"/>
      <c r="I95" s="148"/>
      <c r="J95" s="149">
        <v>800</v>
      </c>
      <c r="K95" s="150"/>
      <c r="L95" s="148"/>
      <c r="M95" s="148"/>
      <c r="N95" s="149"/>
      <c r="O95" s="150"/>
      <c r="P95" s="149"/>
    </row>
    <row r="96" spans="1:30">
      <c r="A96" s="239" t="s">
        <v>95</v>
      </c>
      <c r="B96" s="240" t="s">
        <v>47</v>
      </c>
      <c r="C96" s="221"/>
      <c r="D96" s="165"/>
      <c r="E96" s="227"/>
      <c r="F96" s="147"/>
      <c r="G96" s="159"/>
      <c r="H96" s="148"/>
      <c r="I96" s="148"/>
      <c r="J96" s="149"/>
      <c r="K96" s="150"/>
      <c r="L96" s="148"/>
      <c r="M96" s="148"/>
      <c r="N96" s="149"/>
      <c r="O96" s="150"/>
      <c r="P96" s="149"/>
    </row>
    <row r="97" spans="1:16">
      <c r="A97" s="239" t="s">
        <v>96</v>
      </c>
      <c r="B97" s="240" t="s">
        <v>48</v>
      </c>
      <c r="C97" s="221"/>
      <c r="D97" s="165"/>
      <c r="E97" s="227"/>
      <c r="F97" s="147"/>
      <c r="G97" s="148"/>
      <c r="H97" s="148"/>
      <c r="I97" s="148"/>
      <c r="J97" s="149"/>
      <c r="K97" s="150"/>
      <c r="L97" s="148"/>
      <c r="M97" s="148"/>
      <c r="N97" s="149"/>
      <c r="O97" s="150"/>
      <c r="P97" s="149"/>
    </row>
    <row r="98" spans="1:16">
      <c r="A98" s="239" t="s">
        <v>97</v>
      </c>
      <c r="B98" s="240" t="s">
        <v>49</v>
      </c>
      <c r="C98" s="221"/>
      <c r="D98" s="165"/>
      <c r="E98" s="227"/>
      <c r="F98" s="147"/>
      <c r="G98" s="148"/>
      <c r="H98" s="148"/>
      <c r="I98" s="148"/>
      <c r="J98" s="149"/>
      <c r="K98" s="150"/>
      <c r="L98" s="148"/>
      <c r="M98" s="148"/>
      <c r="N98" s="149"/>
      <c r="O98" s="150"/>
      <c r="P98" s="149"/>
    </row>
    <row r="99" spans="1:16" ht="13.5" thickBot="1">
      <c r="A99" s="242" t="s">
        <v>98</v>
      </c>
      <c r="B99" s="243" t="s">
        <v>50</v>
      </c>
      <c r="C99" s="223"/>
      <c r="D99" s="235"/>
      <c r="E99" s="228"/>
      <c r="F99" s="151"/>
      <c r="G99" s="152"/>
      <c r="H99" s="152"/>
      <c r="I99" s="152"/>
      <c r="J99" s="476">
        <v>3300</v>
      </c>
      <c r="K99" s="154"/>
      <c r="L99" s="152"/>
      <c r="M99" s="152"/>
      <c r="N99" s="153"/>
      <c r="O99" s="154"/>
      <c r="P99" s="153"/>
    </row>
    <row r="100" spans="1:16" ht="12.75" customHeight="1">
      <c r="A100" s="537" t="s">
        <v>71</v>
      </c>
      <c r="B100" s="539" t="s">
        <v>9</v>
      </c>
      <c r="C100" s="535" t="s">
        <v>226</v>
      </c>
      <c r="D100" s="545" t="s">
        <v>233</v>
      </c>
      <c r="E100" s="501" t="s">
        <v>223</v>
      </c>
      <c r="F100" s="502"/>
      <c r="G100" s="502"/>
      <c r="H100" s="502"/>
      <c r="I100" s="502"/>
      <c r="J100" s="503"/>
      <c r="K100" s="522" t="s">
        <v>222</v>
      </c>
      <c r="L100" s="523"/>
      <c r="M100" s="523"/>
      <c r="N100" s="563"/>
      <c r="O100" s="525" t="s">
        <v>19</v>
      </c>
      <c r="P100" s="527"/>
    </row>
    <row r="101" spans="1:16" ht="34.5" thickBot="1">
      <c r="A101" s="538"/>
      <c r="B101" s="540"/>
      <c r="C101" s="562"/>
      <c r="D101" s="546"/>
      <c r="E101" s="225" t="s">
        <v>214</v>
      </c>
      <c r="F101" s="137" t="s">
        <v>215</v>
      </c>
      <c r="G101" s="138" t="s">
        <v>216</v>
      </c>
      <c r="H101" s="138" t="s">
        <v>217</v>
      </c>
      <c r="I101" s="138" t="s">
        <v>218</v>
      </c>
      <c r="J101" s="139" t="s">
        <v>265</v>
      </c>
      <c r="K101" s="141" t="s">
        <v>219</v>
      </c>
      <c r="L101" s="138" t="s">
        <v>220</v>
      </c>
      <c r="M101" s="138" t="s">
        <v>221</v>
      </c>
      <c r="N101" s="139" t="s">
        <v>218</v>
      </c>
      <c r="O101" s="141" t="s">
        <v>264</v>
      </c>
      <c r="P101" s="139" t="s">
        <v>224</v>
      </c>
    </row>
    <row r="102" spans="1:16">
      <c r="A102" s="247" t="s">
        <v>99</v>
      </c>
      <c r="B102" s="248" t="s">
        <v>11</v>
      </c>
      <c r="C102" s="220"/>
      <c r="D102" s="236"/>
      <c r="E102" s="210"/>
      <c r="F102" s="168"/>
      <c r="G102" s="136"/>
      <c r="H102" s="136"/>
      <c r="I102" s="136"/>
      <c r="J102" s="212">
        <v>300</v>
      </c>
      <c r="K102" s="209"/>
      <c r="L102" s="203"/>
      <c r="M102" s="203"/>
      <c r="N102" s="204"/>
      <c r="O102" s="209"/>
      <c r="P102" s="204"/>
    </row>
    <row r="103" spans="1:16">
      <c r="A103" s="239" t="s">
        <v>100</v>
      </c>
      <c r="B103" s="240" t="s">
        <v>51</v>
      </c>
      <c r="C103" s="221"/>
      <c r="D103" s="165"/>
      <c r="E103" s="196"/>
      <c r="F103" s="133"/>
      <c r="G103" s="21"/>
      <c r="H103" s="21"/>
      <c r="I103" s="21"/>
      <c r="J103" s="213">
        <v>500</v>
      </c>
      <c r="K103" s="142"/>
      <c r="L103" s="21"/>
      <c r="M103" s="21"/>
      <c r="N103" s="140"/>
      <c r="O103" s="142"/>
      <c r="P103" s="140"/>
    </row>
    <row r="104" spans="1:16">
      <c r="A104" s="239" t="s">
        <v>101</v>
      </c>
      <c r="B104" s="240" t="s">
        <v>52</v>
      </c>
      <c r="C104" s="221"/>
      <c r="D104" s="165"/>
      <c r="E104" s="196"/>
      <c r="F104" s="133"/>
      <c r="G104" s="21"/>
      <c r="H104" s="21"/>
      <c r="I104" s="21"/>
      <c r="J104" s="213">
        <v>1880</v>
      </c>
      <c r="K104" s="142"/>
      <c r="L104" s="21"/>
      <c r="M104" s="21"/>
      <c r="N104" s="140"/>
      <c r="O104" s="142"/>
      <c r="P104" s="140"/>
    </row>
    <row r="105" spans="1:16">
      <c r="A105" s="239" t="s">
        <v>102</v>
      </c>
      <c r="B105" s="240" t="s">
        <v>53</v>
      </c>
      <c r="C105" s="221"/>
      <c r="D105" s="165"/>
      <c r="E105" s="196"/>
      <c r="F105" s="133"/>
      <c r="G105" s="21"/>
      <c r="H105" s="21"/>
      <c r="I105" s="21"/>
      <c r="J105" s="213"/>
      <c r="K105" s="142"/>
      <c r="L105" s="21"/>
      <c r="M105" s="21"/>
      <c r="N105" s="140"/>
      <c r="O105" s="142"/>
      <c r="P105" s="140"/>
    </row>
    <row r="106" spans="1:16">
      <c r="A106" s="239" t="s">
        <v>103</v>
      </c>
      <c r="B106" s="241" t="s">
        <v>54</v>
      </c>
      <c r="C106" s="222"/>
      <c r="D106" s="166"/>
      <c r="E106" s="196"/>
      <c r="F106" s="133"/>
      <c r="G106" s="21"/>
      <c r="H106" s="21"/>
      <c r="I106" s="21"/>
      <c r="J106" s="213"/>
      <c r="K106" s="142"/>
      <c r="L106" s="21"/>
      <c r="M106" s="21"/>
      <c r="N106" s="140"/>
      <c r="O106" s="142"/>
      <c r="P106" s="140"/>
    </row>
    <row r="107" spans="1:16">
      <c r="A107" s="239" t="s">
        <v>104</v>
      </c>
      <c r="B107" s="240" t="s">
        <v>55</v>
      </c>
      <c r="C107" s="221"/>
      <c r="D107" s="165"/>
      <c r="E107" s="196"/>
      <c r="F107" s="132"/>
      <c r="G107" s="21"/>
      <c r="H107" s="21"/>
      <c r="I107" s="21"/>
      <c r="J107" s="213">
        <v>50</v>
      </c>
      <c r="K107" s="142"/>
      <c r="L107" s="21"/>
      <c r="M107" s="21"/>
      <c r="N107" s="140"/>
      <c r="O107" s="142"/>
      <c r="P107" s="140"/>
    </row>
    <row r="108" spans="1:16">
      <c r="A108" s="239" t="s">
        <v>105</v>
      </c>
      <c r="B108" s="240" t="s">
        <v>56</v>
      </c>
      <c r="C108" s="221"/>
      <c r="D108" s="165"/>
      <c r="E108" s="196"/>
      <c r="F108" s="132"/>
      <c r="G108" s="21"/>
      <c r="H108" s="21"/>
      <c r="I108" s="21"/>
      <c r="J108" s="213">
        <v>500</v>
      </c>
      <c r="K108" s="142"/>
      <c r="L108" s="21"/>
      <c r="M108" s="21"/>
      <c r="N108" s="140"/>
      <c r="O108" s="142"/>
      <c r="P108" s="140"/>
    </row>
    <row r="109" spans="1:16">
      <c r="A109" s="239" t="s">
        <v>106</v>
      </c>
      <c r="B109" s="241" t="s">
        <v>57</v>
      </c>
      <c r="C109" s="222"/>
      <c r="D109" s="166"/>
      <c r="E109" s="197"/>
      <c r="F109" s="132"/>
      <c r="G109" s="21"/>
      <c r="H109" s="21"/>
      <c r="I109" s="21"/>
      <c r="J109" s="213"/>
      <c r="K109" s="142"/>
      <c r="L109" s="21"/>
      <c r="M109" s="21"/>
      <c r="N109" s="140"/>
      <c r="O109" s="142"/>
      <c r="P109" s="140"/>
    </row>
    <row r="110" spans="1:16">
      <c r="A110" s="239" t="s">
        <v>107</v>
      </c>
      <c r="B110" s="241" t="s">
        <v>58</v>
      </c>
      <c r="C110" s="222"/>
      <c r="D110" s="166"/>
      <c r="E110" s="198"/>
      <c r="F110" s="134"/>
      <c r="G110" s="21"/>
      <c r="H110" s="21"/>
      <c r="I110" s="21"/>
      <c r="J110" s="213"/>
      <c r="K110" s="142"/>
      <c r="L110" s="21"/>
      <c r="M110" s="21"/>
      <c r="N110" s="140"/>
      <c r="O110" s="142"/>
      <c r="P110" s="140"/>
    </row>
    <row r="111" spans="1:16">
      <c r="A111" s="239" t="s">
        <v>108</v>
      </c>
      <c r="B111" s="240" t="s">
        <v>59</v>
      </c>
      <c r="C111" s="221"/>
      <c r="D111" s="165"/>
      <c r="E111" s="199"/>
      <c r="F111" s="132"/>
      <c r="G111" s="21">
        <v>800</v>
      </c>
      <c r="H111" s="21"/>
      <c r="I111" s="21"/>
      <c r="J111" s="213"/>
      <c r="K111" s="142"/>
      <c r="L111" s="21"/>
      <c r="M111" s="21"/>
      <c r="N111" s="140"/>
      <c r="O111" s="142"/>
      <c r="P111" s="140"/>
    </row>
    <row r="112" spans="1:16">
      <c r="A112" s="239" t="s">
        <v>109</v>
      </c>
      <c r="B112" s="241" t="s">
        <v>60</v>
      </c>
      <c r="C112" s="222"/>
      <c r="D112" s="166"/>
      <c r="E112" s="199"/>
      <c r="F112" s="132"/>
      <c r="G112" s="21"/>
      <c r="H112" s="21"/>
      <c r="I112" s="21"/>
      <c r="J112" s="213"/>
      <c r="K112" s="142"/>
      <c r="L112" s="21"/>
      <c r="M112" s="21"/>
      <c r="N112" s="140"/>
      <c r="O112" s="142"/>
      <c r="P112" s="140"/>
    </row>
    <row r="113" spans="1:16" ht="24">
      <c r="A113" s="239" t="s">
        <v>110</v>
      </c>
      <c r="B113" s="241" t="s">
        <v>61</v>
      </c>
      <c r="C113" s="222">
        <v>2</v>
      </c>
      <c r="D113" s="166"/>
      <c r="E113" s="200">
        <v>1000</v>
      </c>
      <c r="F113" s="132">
        <v>270</v>
      </c>
      <c r="G113" s="21"/>
      <c r="H113" s="21"/>
      <c r="I113" s="21"/>
      <c r="J113" s="213"/>
      <c r="K113" s="142"/>
      <c r="L113" s="21"/>
      <c r="M113" s="21"/>
      <c r="N113" s="140"/>
      <c r="O113" s="142"/>
      <c r="P113" s="140"/>
    </row>
    <row r="114" spans="1:16">
      <c r="A114" s="239" t="s">
        <v>111</v>
      </c>
      <c r="B114" s="241" t="s">
        <v>62</v>
      </c>
      <c r="C114" s="222"/>
      <c r="D114" s="166"/>
      <c r="E114" s="201"/>
      <c r="F114" s="21"/>
      <c r="G114" s="21"/>
      <c r="H114" s="21"/>
      <c r="I114" s="21"/>
      <c r="J114" s="213"/>
      <c r="K114" s="142"/>
      <c r="L114" s="21"/>
      <c r="M114" s="21"/>
      <c r="N114" s="140"/>
      <c r="O114" s="142"/>
      <c r="P114" s="140"/>
    </row>
    <row r="115" spans="1:16">
      <c r="A115" s="239" t="s">
        <v>112</v>
      </c>
      <c r="B115" s="240" t="s">
        <v>63</v>
      </c>
      <c r="C115" s="221"/>
      <c r="D115" s="165"/>
      <c r="E115" s="201"/>
      <c r="F115" s="21"/>
      <c r="G115" s="21"/>
      <c r="H115" s="21"/>
      <c r="I115" s="21"/>
      <c r="J115" s="213"/>
      <c r="K115" s="142"/>
      <c r="L115" s="21"/>
      <c r="M115" s="21"/>
      <c r="N115" s="140"/>
      <c r="O115" s="142"/>
      <c r="P115" s="140"/>
    </row>
    <row r="116" spans="1:16">
      <c r="A116" s="239" t="s">
        <v>113</v>
      </c>
      <c r="B116" s="240" t="s">
        <v>64</v>
      </c>
      <c r="C116" s="221">
        <v>3</v>
      </c>
      <c r="D116" s="165"/>
      <c r="E116" s="201">
        <v>4664</v>
      </c>
      <c r="F116" s="21">
        <v>1259</v>
      </c>
      <c r="G116" s="21">
        <v>5875</v>
      </c>
      <c r="H116" s="21">
        <v>1664</v>
      </c>
      <c r="I116" s="21"/>
      <c r="J116" s="213"/>
      <c r="K116" s="142"/>
      <c r="L116" s="21"/>
      <c r="M116" s="21"/>
      <c r="N116" s="140"/>
      <c r="O116" s="142"/>
      <c r="P116" s="140"/>
    </row>
    <row r="117" spans="1:16">
      <c r="A117" s="239" t="s">
        <v>114</v>
      </c>
      <c r="B117" s="240" t="s">
        <v>225</v>
      </c>
      <c r="C117" s="221"/>
      <c r="D117" s="165"/>
      <c r="E117" s="201"/>
      <c r="F117" s="18"/>
      <c r="G117" s="21"/>
      <c r="H117" s="21"/>
      <c r="I117" s="21">
        <v>4460</v>
      </c>
      <c r="J117" s="213"/>
      <c r="K117" s="142"/>
      <c r="L117" s="21"/>
      <c r="M117" s="21"/>
      <c r="N117" s="140"/>
      <c r="O117" s="142"/>
      <c r="P117" s="140"/>
    </row>
    <row r="118" spans="1:16">
      <c r="A118" s="239" t="s">
        <v>115</v>
      </c>
      <c r="B118" s="240" t="s">
        <v>65</v>
      </c>
      <c r="C118" s="221"/>
      <c r="D118" s="165"/>
      <c r="E118" s="201"/>
      <c r="F118" s="135"/>
      <c r="G118" s="21">
        <v>100</v>
      </c>
      <c r="H118" s="21"/>
      <c r="I118" s="21"/>
      <c r="J118" s="213"/>
      <c r="K118" s="142"/>
      <c r="L118" s="21"/>
      <c r="M118" s="21"/>
      <c r="N118" s="140"/>
      <c r="O118" s="142"/>
      <c r="P118" s="140"/>
    </row>
    <row r="119" spans="1:16">
      <c r="A119" s="239" t="s">
        <v>116</v>
      </c>
      <c r="B119" s="240" t="s">
        <v>66</v>
      </c>
      <c r="C119" s="221"/>
      <c r="D119" s="165"/>
      <c r="E119" s="201"/>
      <c r="F119" s="135"/>
      <c r="G119" s="21">
        <v>1500</v>
      </c>
      <c r="H119" s="21"/>
      <c r="I119" s="21"/>
      <c r="J119" s="213"/>
      <c r="K119" s="142"/>
      <c r="L119" s="21"/>
      <c r="M119" s="21"/>
      <c r="N119" s="140"/>
      <c r="O119" s="142"/>
      <c r="P119" s="140"/>
    </row>
    <row r="120" spans="1:16">
      <c r="A120" s="239" t="s">
        <v>117</v>
      </c>
      <c r="B120" s="240" t="s">
        <v>67</v>
      </c>
      <c r="C120" s="221"/>
      <c r="D120" s="165"/>
      <c r="E120" s="201"/>
      <c r="F120" s="135"/>
      <c r="G120" s="21">
        <v>800</v>
      </c>
      <c r="H120" s="21"/>
      <c r="I120" s="21"/>
      <c r="J120" s="213"/>
      <c r="K120" s="142"/>
      <c r="L120" s="21"/>
      <c r="M120" s="21"/>
      <c r="N120" s="140"/>
      <c r="O120" s="142"/>
      <c r="P120" s="140"/>
    </row>
    <row r="121" spans="1:16">
      <c r="A121" s="244" t="s">
        <v>118</v>
      </c>
      <c r="B121" s="245" t="s">
        <v>69</v>
      </c>
      <c r="C121" s="221"/>
      <c r="D121" s="165"/>
      <c r="E121" s="201"/>
      <c r="F121" s="135"/>
      <c r="G121" s="21"/>
      <c r="H121" s="21"/>
      <c r="I121" s="21"/>
      <c r="J121" s="213"/>
      <c r="K121" s="142"/>
      <c r="L121" s="21"/>
      <c r="M121" s="21"/>
      <c r="N121" s="140"/>
      <c r="O121" s="142"/>
      <c r="P121" s="140"/>
    </row>
    <row r="122" spans="1:16">
      <c r="A122" s="239" t="s">
        <v>173</v>
      </c>
      <c r="B122" s="240" t="s">
        <v>38</v>
      </c>
      <c r="C122" s="221">
        <v>14</v>
      </c>
      <c r="D122" s="165"/>
      <c r="E122" s="201">
        <v>32295</v>
      </c>
      <c r="F122" s="135">
        <v>8720</v>
      </c>
      <c r="G122" s="21">
        <v>7054</v>
      </c>
      <c r="H122" s="21"/>
      <c r="I122" s="21"/>
      <c r="J122" s="213"/>
      <c r="K122" s="142"/>
      <c r="L122" s="21"/>
      <c r="M122" s="21"/>
      <c r="N122" s="140"/>
      <c r="O122" s="142"/>
      <c r="P122" s="140"/>
    </row>
    <row r="123" spans="1:16">
      <c r="A123" s="244" t="s">
        <v>174</v>
      </c>
      <c r="B123" s="240" t="s">
        <v>229</v>
      </c>
      <c r="C123" s="221"/>
      <c r="D123" s="165"/>
      <c r="E123" s="201"/>
      <c r="F123" s="135"/>
      <c r="G123" s="21"/>
      <c r="H123" s="21"/>
      <c r="I123" s="21"/>
      <c r="J123" s="213"/>
      <c r="K123" s="142"/>
      <c r="L123" s="21"/>
      <c r="M123" s="21"/>
      <c r="N123" s="140"/>
      <c r="O123" s="142"/>
      <c r="P123" s="140"/>
    </row>
    <row r="124" spans="1:16">
      <c r="A124" s="295" t="s">
        <v>176</v>
      </c>
      <c r="B124" s="241" t="s">
        <v>29</v>
      </c>
      <c r="C124" s="341"/>
      <c r="D124" s="235"/>
      <c r="E124" s="214"/>
      <c r="F124" s="215"/>
      <c r="G124" s="216"/>
      <c r="H124" s="216"/>
      <c r="I124" s="216"/>
      <c r="J124" s="217"/>
      <c r="K124" s="218"/>
      <c r="L124" s="216"/>
      <c r="M124" s="216"/>
      <c r="N124" s="219"/>
      <c r="O124" s="218"/>
      <c r="P124" s="219"/>
    </row>
    <row r="125" spans="1:16" ht="13.5" thickBot="1">
      <c r="A125" s="244" t="s">
        <v>178</v>
      </c>
      <c r="B125" s="243" t="s">
        <v>230</v>
      </c>
      <c r="C125" s="223"/>
      <c r="D125" s="235"/>
      <c r="E125" s="214"/>
      <c r="F125" s="215"/>
      <c r="G125" s="216"/>
      <c r="H125" s="216"/>
      <c r="I125" s="216"/>
      <c r="J125" s="217"/>
      <c r="K125" s="218"/>
      <c r="L125" s="216"/>
      <c r="M125" s="216"/>
      <c r="N125" s="219"/>
      <c r="O125" s="218"/>
      <c r="P125" s="219"/>
    </row>
    <row r="126" spans="1:16" ht="16.5" customHeight="1" thickBot="1">
      <c r="A126" s="490" t="s">
        <v>119</v>
      </c>
      <c r="B126" s="491"/>
      <c r="C126" s="286">
        <f>C72+C73+C74+C75+C76+C77+C78+C79+C80+C81+C82+C83+C84+C85+C86+C87+C88+C89+C91+C90+C92+C93+C94+C95+C96+C98+C97+C99+C102+C103+C104+C105+C107+C106+C108+C109+C110+C111+C112+C113+C114+C115+C116+C117+C118+C119+C120+C121+C122+C123+C125+C124</f>
        <v>36</v>
      </c>
      <c r="D126" s="293">
        <f>D72+D73+D74+D75+D76+D77+D78+D79+D80+D81+D82+D83+D84+D85+D86+D87+D88+D89+D91+D90+D92+D93+D94+D95+D96+D98+D97+D99+D102+D103+D104+D105+D107+D106+D108+D109+D110+D111+D112+D113+D114+D115+D116+D117+D118+D119+D120+D121+D122+D123+D125</f>
        <v>111856</v>
      </c>
      <c r="E126" s="294">
        <f>E72+E73+E74+E75+E76+E77+E78+E79+E80+E81+E82+E83+E84+E85+E86+E87+E88+E89+E91+E90+E92+E93+E94+E95+E96+E98+E97+E99+E102+E103+E104+E105+E107+E106+E108+E109+E110+E111+E112+E113+E114+E115+E116+E117+E118+E119+E120+E121+E122+E123+E125+E124</f>
        <v>97558</v>
      </c>
      <c r="F126" s="294">
        <f>F72+F73+F74+F75+F76+F77+F78+F79+F80+F81+F82+F83+F84+F85+F86+F87+F88+F89+F91+F90+F92+F93+F94+F95+F96+F98+F97+F99+F102+F103+F104+F105+F107+F106+F108+F109+F110+F111+F112+F113+F114+F115+F116+F117+F118+F119+F120+F121+F122+F123+F125+F124</f>
        <v>26407</v>
      </c>
      <c r="G126" s="294">
        <f t="shared" ref="G126:P126" si="1">G72+G73+G74+G75+G76+G77+G78+G79+G80+G81+G82+G83+G84+G85+G86+G87+G88+G89+G91+G90+G92+G93+G94+G95+G96+G98+G97+G99+G102+G103+G104+G105+G107+G106+G108+G109+G110+G111+G112+G113+G114+G115+G116+G117+G118+G119+G120+G121+G122+G123+G125</f>
        <v>64639</v>
      </c>
      <c r="H126" s="294">
        <f t="shared" si="1"/>
        <v>3671</v>
      </c>
      <c r="I126" s="294">
        <f t="shared" si="1"/>
        <v>12781</v>
      </c>
      <c r="J126" s="294">
        <f t="shared" si="1"/>
        <v>10730</v>
      </c>
      <c r="K126" s="294">
        <f t="shared" si="1"/>
        <v>0</v>
      </c>
      <c r="L126" s="294">
        <f t="shared" si="1"/>
        <v>1790</v>
      </c>
      <c r="M126" s="294">
        <f t="shared" si="1"/>
        <v>0</v>
      </c>
      <c r="N126" s="294">
        <f t="shared" si="1"/>
        <v>0</v>
      </c>
      <c r="O126" s="294">
        <f t="shared" si="1"/>
        <v>0</v>
      </c>
      <c r="P126" s="294">
        <f t="shared" si="1"/>
        <v>27506</v>
      </c>
    </row>
    <row r="127" spans="1:16" ht="15" customHeight="1" thickBot="1">
      <c r="A127" s="488" t="s">
        <v>228</v>
      </c>
      <c r="B127" s="504"/>
      <c r="C127" s="289"/>
      <c r="D127" s="287"/>
      <c r="E127" s="492">
        <f>E126+F126+G126+H126+I126+J126+K126+L126+M126+N126+O126+P126+D126</f>
        <v>356938</v>
      </c>
      <c r="F127" s="492"/>
      <c r="G127" s="492"/>
      <c r="H127" s="492"/>
      <c r="I127" s="492"/>
      <c r="J127" s="492"/>
      <c r="K127" s="492"/>
      <c r="L127" s="492"/>
      <c r="M127" s="492"/>
      <c r="N127" s="492"/>
      <c r="O127" s="492"/>
      <c r="P127" s="493"/>
    </row>
    <row r="128" spans="1:16" ht="13.5" thickBot="1">
      <c r="A128" s="556" t="s">
        <v>231</v>
      </c>
      <c r="B128" s="557"/>
      <c r="C128" s="290"/>
      <c r="D128" s="251"/>
      <c r="E128" s="560">
        <v>-111856</v>
      </c>
      <c r="F128" s="560"/>
      <c r="G128" s="560"/>
      <c r="H128" s="560"/>
      <c r="I128" s="560"/>
      <c r="J128" s="560"/>
      <c r="K128" s="560"/>
      <c r="L128" s="560"/>
      <c r="M128" s="560"/>
      <c r="N128" s="560"/>
      <c r="O128" s="560"/>
      <c r="P128" s="561"/>
    </row>
    <row r="129" spans="1:16" ht="13.5" thickBot="1">
      <c r="A129" s="558" t="s">
        <v>232</v>
      </c>
      <c r="B129" s="559"/>
      <c r="C129" s="291"/>
      <c r="D129" s="288"/>
      <c r="E129" s="553">
        <f>SUM(E127:E128)</f>
        <v>245082</v>
      </c>
      <c r="F129" s="554"/>
      <c r="G129" s="554"/>
      <c r="H129" s="554"/>
      <c r="I129" s="554"/>
      <c r="J129" s="554"/>
      <c r="K129" s="554"/>
      <c r="L129" s="554"/>
      <c r="M129" s="554"/>
      <c r="N129" s="554"/>
      <c r="O129" s="554"/>
      <c r="P129" s="555"/>
    </row>
  </sheetData>
  <mergeCells count="47">
    <mergeCell ref="E129:P129"/>
    <mergeCell ref="A100:A101"/>
    <mergeCell ref="B100:B101"/>
    <mergeCell ref="A70:A71"/>
    <mergeCell ref="A128:B128"/>
    <mergeCell ref="A129:B129"/>
    <mergeCell ref="E128:P128"/>
    <mergeCell ref="D100:D101"/>
    <mergeCell ref="C100:C101"/>
    <mergeCell ref="K100:N100"/>
    <mergeCell ref="O100:P100"/>
    <mergeCell ref="C4:C5"/>
    <mergeCell ref="D4:D5"/>
    <mergeCell ref="D34:D35"/>
    <mergeCell ref="D70:D71"/>
    <mergeCell ref="C70:C71"/>
    <mergeCell ref="D61:P61"/>
    <mergeCell ref="D62:P62"/>
    <mergeCell ref="D63:P63"/>
    <mergeCell ref="A1:P1"/>
    <mergeCell ref="A3:P3"/>
    <mergeCell ref="A60:B60"/>
    <mergeCell ref="A4:A5"/>
    <mergeCell ref="B4:B5"/>
    <mergeCell ref="E4:I4"/>
    <mergeCell ref="J4:L4"/>
    <mergeCell ref="M4:P4"/>
    <mergeCell ref="A2:P2"/>
    <mergeCell ref="M34:P34"/>
    <mergeCell ref="A6:B6"/>
    <mergeCell ref="J34:L34"/>
    <mergeCell ref="E34:I34"/>
    <mergeCell ref="C34:C35"/>
    <mergeCell ref="A34:A35"/>
    <mergeCell ref="B34:B35"/>
    <mergeCell ref="A61:B61"/>
    <mergeCell ref="A126:B126"/>
    <mergeCell ref="E127:P127"/>
    <mergeCell ref="E70:J70"/>
    <mergeCell ref="K70:N70"/>
    <mergeCell ref="O70:P70"/>
    <mergeCell ref="E100:J100"/>
    <mergeCell ref="A127:B127"/>
    <mergeCell ref="A62:B62"/>
    <mergeCell ref="A63:B63"/>
    <mergeCell ref="A72:B72"/>
    <mergeCell ref="B70:B71"/>
  </mergeCells>
  <phoneticPr fontId="16" type="noConversion"/>
  <pageMargins left="0" right="0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2"/>
  <sheetViews>
    <sheetView workbookViewId="0">
      <selection sqref="A1:D1"/>
    </sheetView>
  </sheetViews>
  <sheetFormatPr defaultRowHeight="12.75"/>
  <cols>
    <col min="1" max="1" width="3" customWidth="1"/>
    <col min="2" max="2" width="64.5703125" customWidth="1"/>
    <col min="3" max="3" width="16.42578125" customWidth="1"/>
  </cols>
  <sheetData>
    <row r="1" spans="1:6" ht="15" customHeight="1">
      <c r="A1" s="477" t="s">
        <v>394</v>
      </c>
      <c r="B1" s="477"/>
      <c r="C1" s="477"/>
      <c r="D1" s="477"/>
      <c r="E1" s="29"/>
      <c r="F1" s="29"/>
    </row>
    <row r="2" spans="1:6" s="7" customFormat="1" ht="18.75" customHeight="1">
      <c r="A2" s="565"/>
      <c r="B2" s="566"/>
      <c r="C2" s="566"/>
      <c r="D2" s="566"/>
    </row>
    <row r="3" spans="1:6" ht="22.5" customHeight="1">
      <c r="B3" s="564" t="s">
        <v>361</v>
      </c>
      <c r="C3" s="564"/>
    </row>
    <row r="4" spans="1:6" ht="17.25" customHeight="1">
      <c r="B4" s="564" t="s">
        <v>240</v>
      </c>
      <c r="C4" s="564"/>
    </row>
    <row r="5" spans="1:6" ht="15" customHeight="1" thickBot="1">
      <c r="B5" s="13"/>
      <c r="C5" s="5" t="s">
        <v>19</v>
      </c>
    </row>
    <row r="6" spans="1:6" ht="15.6" customHeight="1">
      <c r="B6" s="344" t="s">
        <v>206</v>
      </c>
      <c r="C6" s="184"/>
    </row>
    <row r="7" spans="1:6" ht="15.6" customHeight="1">
      <c r="B7" s="37" t="s">
        <v>267</v>
      </c>
      <c r="C7" s="345">
        <v>9146</v>
      </c>
    </row>
    <row r="8" spans="1:6" ht="15.6" customHeight="1">
      <c r="B8" s="37" t="s">
        <v>362</v>
      </c>
      <c r="C8" s="345">
        <v>1000</v>
      </c>
    </row>
    <row r="9" spans="1:6" ht="15.6" customHeight="1">
      <c r="B9" s="37" t="s">
        <v>269</v>
      </c>
      <c r="C9" s="345">
        <v>4626</v>
      </c>
    </row>
    <row r="10" spans="1:6" ht="15.6" customHeight="1">
      <c r="B10" s="37" t="s">
        <v>8</v>
      </c>
      <c r="C10" s="345">
        <v>1249</v>
      </c>
    </row>
    <row r="11" spans="1:6" ht="15.6" customHeight="1">
      <c r="B11" s="37" t="s">
        <v>270</v>
      </c>
      <c r="C11" s="345">
        <v>500</v>
      </c>
    </row>
    <row r="12" spans="1:6" ht="15.6" customHeight="1">
      <c r="B12" s="37" t="s">
        <v>363</v>
      </c>
      <c r="C12" s="345">
        <v>500</v>
      </c>
    </row>
    <row r="13" spans="1:6" ht="15.6" customHeight="1" thickBot="1">
      <c r="B13" s="37" t="s">
        <v>271</v>
      </c>
      <c r="C13" s="346">
        <v>100</v>
      </c>
    </row>
    <row r="14" spans="1:6" ht="21" customHeight="1" thickBot="1">
      <c r="B14" s="192" t="s">
        <v>268</v>
      </c>
      <c r="C14" s="193">
        <f>SUM(C7:C13)</f>
        <v>17121</v>
      </c>
    </row>
    <row r="15" spans="1:6" ht="15.6" customHeight="1">
      <c r="B15" s="33"/>
      <c r="C15" s="347"/>
    </row>
    <row r="16" spans="1:6" s="1" customFormat="1" ht="15.6" customHeight="1">
      <c r="B16" s="348" t="s">
        <v>273</v>
      </c>
      <c r="C16" s="349"/>
    </row>
    <row r="17" spans="2:3" s="1" customFormat="1" ht="16.5" customHeight="1">
      <c r="B17" s="297" t="s">
        <v>274</v>
      </c>
      <c r="C17" s="40"/>
    </row>
    <row r="18" spans="2:3" s="1" customFormat="1" ht="15.6" customHeight="1">
      <c r="B18" s="189" t="s">
        <v>364</v>
      </c>
      <c r="C18" s="345">
        <v>4500</v>
      </c>
    </row>
    <row r="19" spans="2:3" ht="15.6" customHeight="1">
      <c r="B19" s="343" t="s">
        <v>275</v>
      </c>
      <c r="C19" s="345"/>
    </row>
    <row r="20" spans="2:3" ht="15.6" customHeight="1">
      <c r="B20" s="350" t="s">
        <v>365</v>
      </c>
      <c r="C20" s="345">
        <v>50000</v>
      </c>
    </row>
    <row r="21" spans="2:3" ht="15.6" customHeight="1">
      <c r="B21" s="351" t="s">
        <v>276</v>
      </c>
      <c r="C21" s="345">
        <v>6500</v>
      </c>
    </row>
    <row r="22" spans="2:3" ht="15.6" customHeight="1">
      <c r="B22" s="343" t="s">
        <v>277</v>
      </c>
      <c r="C22" s="345">
        <v>500</v>
      </c>
    </row>
    <row r="23" spans="2:3" ht="15.6" customHeight="1" thickBot="1">
      <c r="B23" s="351" t="s">
        <v>278</v>
      </c>
      <c r="C23" s="352">
        <v>550</v>
      </c>
    </row>
    <row r="24" spans="2:3" s="1" customFormat="1" ht="20.25" customHeight="1" thickBot="1">
      <c r="B24" s="192" t="s">
        <v>279</v>
      </c>
      <c r="C24" s="353">
        <f>SUM(C17:C23)</f>
        <v>62050</v>
      </c>
    </row>
    <row r="25" spans="2:3" s="1" customFormat="1" ht="11.25" customHeight="1">
      <c r="B25" s="354"/>
      <c r="C25" s="355"/>
    </row>
    <row r="26" spans="2:3" s="1" customFormat="1" ht="15.6" customHeight="1">
      <c r="B26" s="354" t="s">
        <v>266</v>
      </c>
      <c r="C26" s="349"/>
    </row>
    <row r="27" spans="2:3" ht="16.5" customHeight="1" thickBot="1">
      <c r="B27" s="189" t="s">
        <v>17</v>
      </c>
      <c r="C27" s="356">
        <v>122891</v>
      </c>
    </row>
    <row r="28" spans="2:3" ht="15.75" customHeight="1" thickBot="1">
      <c r="B28" s="357" t="s">
        <v>272</v>
      </c>
      <c r="C28" s="455">
        <f>SUM(C27)</f>
        <v>122891</v>
      </c>
    </row>
    <row r="29" spans="2:3" ht="15.75" customHeight="1">
      <c r="B29" s="344"/>
      <c r="C29" s="458"/>
    </row>
    <row r="30" spans="2:3" ht="15.6" customHeight="1">
      <c r="B30" s="37" t="s">
        <v>367</v>
      </c>
      <c r="C30" s="40">
        <v>3300</v>
      </c>
    </row>
    <row r="31" spans="2:3" ht="15.6" customHeight="1">
      <c r="B31" s="456" t="s">
        <v>366</v>
      </c>
      <c r="C31" s="40">
        <v>100</v>
      </c>
    </row>
    <row r="32" spans="2:3" ht="18" customHeight="1">
      <c r="B32" s="348" t="s">
        <v>368</v>
      </c>
      <c r="C32" s="358">
        <f>SUM(C30:C31)</f>
        <v>3400</v>
      </c>
    </row>
    <row r="33" spans="2:3" ht="18" customHeight="1">
      <c r="B33" s="348"/>
      <c r="C33" s="358"/>
    </row>
    <row r="34" spans="2:3" ht="18" customHeight="1">
      <c r="B34" s="348" t="s">
        <v>280</v>
      </c>
      <c r="C34" s="358">
        <v>2000</v>
      </c>
    </row>
    <row r="35" spans="2:3" ht="15" customHeight="1">
      <c r="B35" s="348"/>
      <c r="C35" s="358"/>
    </row>
    <row r="36" spans="2:3" ht="15.6" customHeight="1" thickBot="1">
      <c r="B36" s="457" t="s">
        <v>369</v>
      </c>
      <c r="C36" s="359">
        <v>3200</v>
      </c>
    </row>
    <row r="37" spans="2:3" ht="18">
      <c r="B37" s="20"/>
    </row>
    <row r="38" spans="2:3" ht="18">
      <c r="B38" s="8"/>
    </row>
    <row r="39" spans="2:3" ht="18">
      <c r="B39" s="8"/>
    </row>
    <row r="40" spans="2:3" ht="18">
      <c r="B40" s="8"/>
    </row>
    <row r="41" spans="2:3" ht="18">
      <c r="B41" s="8"/>
    </row>
    <row r="42" spans="2:3" ht="18">
      <c r="B42" s="9"/>
    </row>
    <row r="43" spans="2:3" ht="18">
      <c r="B43" s="8"/>
    </row>
    <row r="44" spans="2:3" ht="18">
      <c r="B44" s="9"/>
    </row>
    <row r="45" spans="2:3" ht="18">
      <c r="B45" s="8"/>
    </row>
    <row r="46" spans="2:3" ht="18">
      <c r="B46" s="8"/>
    </row>
    <row r="47" spans="2:3" ht="18">
      <c r="B47" s="8"/>
    </row>
    <row r="48" spans="2:3" ht="18">
      <c r="B48" s="8"/>
    </row>
    <row r="49" spans="2:2" ht="18">
      <c r="B49" s="8"/>
    </row>
    <row r="50" spans="2:2" ht="18">
      <c r="B50" s="8"/>
    </row>
    <row r="51" spans="2:2" ht="18">
      <c r="B51" s="9"/>
    </row>
    <row r="52" spans="2:2">
      <c r="B52" s="3"/>
    </row>
    <row r="53" spans="2:2" ht="18">
      <c r="B53" s="9"/>
    </row>
    <row r="54" spans="2:2">
      <c r="B54" s="3"/>
    </row>
    <row r="55" spans="2:2" ht="18">
      <c r="B55" s="9"/>
    </row>
    <row r="56" spans="2:2" ht="18">
      <c r="B56" s="8"/>
    </row>
    <row r="57" spans="2:2" ht="18">
      <c r="B57" s="8"/>
    </row>
    <row r="58" spans="2:2" ht="18">
      <c r="B58" s="8"/>
    </row>
    <row r="59" spans="2:2" ht="18">
      <c r="B59" s="8"/>
    </row>
    <row r="60" spans="2:2" ht="18">
      <c r="B60" s="8"/>
    </row>
    <row r="61" spans="2:2" ht="18">
      <c r="B61" s="8"/>
    </row>
    <row r="62" spans="2:2" ht="18">
      <c r="B62" s="9"/>
    </row>
  </sheetData>
  <mergeCells count="4">
    <mergeCell ref="B3:C3"/>
    <mergeCell ref="B4:C4"/>
    <mergeCell ref="A1:D1"/>
    <mergeCell ref="A2:D2"/>
  </mergeCells>
  <phoneticPr fontId="0" type="noConversion"/>
  <pageMargins left="0.78740157480314965" right="0.78740157480314965" top="0.19685039370078741" bottom="0.19685039370078741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sqref="A1:B1"/>
    </sheetView>
  </sheetViews>
  <sheetFormatPr defaultRowHeight="12.75"/>
  <cols>
    <col min="1" max="1" width="86.140625" customWidth="1"/>
    <col min="2" max="2" width="14.85546875" customWidth="1"/>
    <col min="4" max="4" width="24.85546875" customWidth="1"/>
  </cols>
  <sheetData>
    <row r="1" spans="1:6" ht="18.75" customHeight="1">
      <c r="A1" s="477" t="s">
        <v>395</v>
      </c>
      <c r="B1" s="477"/>
      <c r="C1" s="29"/>
      <c r="D1" s="477"/>
      <c r="E1" s="477"/>
      <c r="F1" s="477"/>
    </row>
    <row r="2" spans="1:6" ht="18.75" customHeight="1">
      <c r="A2" s="379"/>
      <c r="B2" s="380"/>
      <c r="C2" s="380"/>
      <c r="D2" s="478"/>
      <c r="E2" s="479"/>
      <c r="F2" s="479"/>
    </row>
    <row r="3" spans="1:6" ht="34.5" customHeight="1">
      <c r="A3" s="568" t="s">
        <v>328</v>
      </c>
      <c r="B3" s="568"/>
      <c r="C3" s="381"/>
      <c r="D3" s="568"/>
      <c r="E3" s="568"/>
      <c r="F3" s="568"/>
    </row>
    <row r="4" spans="1:6" ht="20.25" customHeight="1">
      <c r="A4" s="569" t="s">
        <v>241</v>
      </c>
      <c r="B4" s="569"/>
      <c r="C4" s="54"/>
      <c r="D4" s="569"/>
      <c r="E4" s="569"/>
      <c r="F4" s="569"/>
    </row>
    <row r="6" spans="1:6">
      <c r="A6" s="567" t="s">
        <v>300</v>
      </c>
      <c r="B6" s="567"/>
    </row>
    <row r="7" spans="1:6">
      <c r="A7" s="567"/>
      <c r="B7" s="567"/>
    </row>
    <row r="8" spans="1:6" ht="15.75" thickBot="1">
      <c r="A8" s="22"/>
    </row>
    <row r="9" spans="1:6" ht="14.25">
      <c r="A9" s="367" t="s">
        <v>12</v>
      </c>
      <c r="B9" s="360" t="s">
        <v>281</v>
      </c>
    </row>
    <row r="10" spans="1:6" ht="15">
      <c r="A10" s="368" t="s">
        <v>282</v>
      </c>
      <c r="B10" s="361">
        <v>55509600</v>
      </c>
    </row>
    <row r="11" spans="1:6" ht="15">
      <c r="A11" s="369" t="s">
        <v>283</v>
      </c>
      <c r="B11" s="361">
        <v>5821146</v>
      </c>
    </row>
    <row r="12" spans="1:6" ht="15">
      <c r="A12" s="369" t="s">
        <v>284</v>
      </c>
      <c r="B12" s="361">
        <v>3261600</v>
      </c>
    </row>
    <row r="13" spans="1:6" ht="15">
      <c r="A13" s="369" t="s">
        <v>285</v>
      </c>
      <c r="B13" s="361">
        <v>4197439</v>
      </c>
    </row>
    <row r="14" spans="1:6" ht="14.25">
      <c r="A14" s="370" t="s">
        <v>286</v>
      </c>
      <c r="B14" s="362">
        <f>SUM(B10:B13)</f>
        <v>68789785</v>
      </c>
    </row>
    <row r="15" spans="1:6" ht="15">
      <c r="A15" s="369" t="s">
        <v>287</v>
      </c>
      <c r="B15" s="363">
        <f>B16+B17</f>
        <v>40311200</v>
      </c>
    </row>
    <row r="16" spans="1:6" ht="15">
      <c r="A16" s="371" t="s">
        <v>288</v>
      </c>
      <c r="B16" s="363">
        <v>29511200</v>
      </c>
    </row>
    <row r="17" spans="1:2" ht="15">
      <c r="A17" s="371" t="s">
        <v>289</v>
      </c>
      <c r="B17" s="363">
        <v>10800000</v>
      </c>
    </row>
    <row r="18" spans="1:2" ht="15">
      <c r="A18" s="371" t="s">
        <v>290</v>
      </c>
      <c r="B18" s="363">
        <v>4069333</v>
      </c>
    </row>
    <row r="19" spans="1:2" ht="28.5">
      <c r="A19" s="372" t="s">
        <v>291</v>
      </c>
      <c r="B19" s="364">
        <f>B15+B18</f>
        <v>44380533</v>
      </c>
    </row>
    <row r="20" spans="1:2" ht="15">
      <c r="A20" s="368" t="s">
        <v>292</v>
      </c>
      <c r="B20" s="363">
        <v>4993920</v>
      </c>
    </row>
    <row r="21" spans="1:2" ht="15">
      <c r="A21" s="371" t="s">
        <v>293</v>
      </c>
      <c r="B21" s="363">
        <v>1918037</v>
      </c>
    </row>
    <row r="22" spans="1:2" ht="14.25">
      <c r="A22" s="373" t="s">
        <v>294</v>
      </c>
      <c r="B22" s="364">
        <f>SUM(B20:B21)</f>
        <v>6911957</v>
      </c>
    </row>
    <row r="23" spans="1:2" ht="28.5">
      <c r="A23" s="374" t="s">
        <v>295</v>
      </c>
      <c r="B23" s="364">
        <f>SUM(B22)</f>
        <v>6911957</v>
      </c>
    </row>
    <row r="24" spans="1:2" ht="15">
      <c r="A24" s="375" t="s">
        <v>296</v>
      </c>
      <c r="B24" s="363">
        <v>2754240</v>
      </c>
    </row>
    <row r="25" spans="1:2" ht="29.25" thickBot="1">
      <c r="A25" s="376" t="s">
        <v>297</v>
      </c>
      <c r="B25" s="377">
        <f>SUM(B24)</f>
        <v>2754240</v>
      </c>
    </row>
    <row r="26" spans="1:2" ht="15" thickBot="1">
      <c r="A26" s="365" t="s">
        <v>298</v>
      </c>
      <c r="B26" s="366">
        <v>53981</v>
      </c>
    </row>
    <row r="27" spans="1:2" ht="29.25" thickBot="1">
      <c r="A27" s="378" t="s">
        <v>299</v>
      </c>
      <c r="B27" s="382">
        <f>B19+B23+B25+B26+B14</f>
        <v>122890496</v>
      </c>
    </row>
  </sheetData>
  <mergeCells count="8">
    <mergeCell ref="A6:B7"/>
    <mergeCell ref="D1:F1"/>
    <mergeCell ref="D2:F2"/>
    <mergeCell ref="D3:F3"/>
    <mergeCell ref="D4:F4"/>
    <mergeCell ref="A4:B4"/>
    <mergeCell ref="A1:B1"/>
    <mergeCell ref="A3:B3"/>
  </mergeCells>
  <phoneticPr fontId="0" type="noConversion"/>
  <pageMargins left="0.19685039370078741" right="0.19685039370078741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9"/>
  <sheetViews>
    <sheetView workbookViewId="0">
      <selection sqref="A1:D1"/>
    </sheetView>
  </sheetViews>
  <sheetFormatPr defaultRowHeight="12.75"/>
  <cols>
    <col min="1" max="1" width="4.140625" customWidth="1"/>
    <col min="2" max="2" width="58" customWidth="1"/>
    <col min="3" max="3" width="13.140625" customWidth="1"/>
  </cols>
  <sheetData>
    <row r="1" spans="1:4" ht="15" customHeight="1">
      <c r="A1" s="477" t="s">
        <v>396</v>
      </c>
      <c r="B1" s="477"/>
      <c r="C1" s="477"/>
      <c r="D1" s="477"/>
    </row>
    <row r="2" spans="1:4" ht="14.25">
      <c r="A2" s="528"/>
      <c r="B2" s="529"/>
      <c r="C2" s="529"/>
      <c r="D2" s="529"/>
    </row>
    <row r="3" spans="1:4" ht="17.25" customHeight="1"/>
    <row r="4" spans="1:4" ht="18" customHeight="1">
      <c r="A4" s="569" t="s">
        <v>328</v>
      </c>
      <c r="B4" s="569"/>
      <c r="C4" s="569"/>
      <c r="D4" s="569"/>
    </row>
    <row r="5" spans="1:4" ht="15.75">
      <c r="A5" s="571" t="s">
        <v>241</v>
      </c>
      <c r="B5" s="571"/>
      <c r="C5" s="571"/>
      <c r="D5" s="571"/>
    </row>
    <row r="6" spans="1:4" ht="15.75">
      <c r="B6" s="53"/>
      <c r="C6" s="53"/>
    </row>
    <row r="7" spans="1:4" ht="15.75" customHeight="1">
      <c r="A7" s="570" t="s">
        <v>301</v>
      </c>
      <c r="B7" s="570"/>
      <c r="C7" s="570"/>
      <c r="D7" s="570"/>
    </row>
    <row r="8" spans="1:4" ht="15.75" thickBot="1">
      <c r="B8" s="44"/>
      <c r="C8" s="16" t="s">
        <v>14</v>
      </c>
    </row>
    <row r="9" spans="1:4" ht="29.25" customHeight="1">
      <c r="B9" s="45" t="s">
        <v>10</v>
      </c>
      <c r="C9" s="46"/>
    </row>
    <row r="10" spans="1:4" ht="21.75" customHeight="1">
      <c r="B10" s="461" t="s">
        <v>372</v>
      </c>
      <c r="C10" s="47">
        <v>800</v>
      </c>
    </row>
    <row r="11" spans="1:4" ht="18.75" customHeight="1">
      <c r="B11" s="461" t="s">
        <v>373</v>
      </c>
      <c r="C11" s="47">
        <v>50</v>
      </c>
    </row>
    <row r="12" spans="1:4" ht="18.75" customHeight="1">
      <c r="B12" s="462" t="s">
        <v>374</v>
      </c>
      <c r="C12" s="460">
        <f>SUM(C10:C11)</f>
        <v>850</v>
      </c>
    </row>
    <row r="13" spans="1:4" ht="18.95" customHeight="1">
      <c r="B13" s="48" t="s">
        <v>13</v>
      </c>
      <c r="C13" s="49">
        <v>1800</v>
      </c>
    </row>
    <row r="14" spans="1:4" ht="18.95" customHeight="1">
      <c r="B14" s="48" t="s">
        <v>11</v>
      </c>
      <c r="C14" s="49">
        <v>300</v>
      </c>
    </row>
    <row r="15" spans="1:4" ht="18.95" customHeight="1">
      <c r="B15" s="48" t="s">
        <v>375</v>
      </c>
      <c r="C15" s="49">
        <v>500</v>
      </c>
    </row>
    <row r="16" spans="1:4" ht="18.95" customHeight="1">
      <c r="B16" s="48" t="s">
        <v>376</v>
      </c>
      <c r="C16" s="49">
        <v>1500</v>
      </c>
    </row>
    <row r="17" spans="2:3" ht="18.95" customHeight="1">
      <c r="B17" s="48" t="s">
        <v>377</v>
      </c>
      <c r="C17" s="49">
        <v>500</v>
      </c>
    </row>
    <row r="18" spans="2:3" ht="18.95" customHeight="1">
      <c r="B18" s="48" t="s">
        <v>378</v>
      </c>
      <c r="C18" s="49">
        <f>C19+C20+C21+C22+C23+C24</f>
        <v>1880</v>
      </c>
    </row>
    <row r="19" spans="2:3" ht="18.95" customHeight="1">
      <c r="B19" s="42" t="s">
        <v>20</v>
      </c>
      <c r="C19" s="174">
        <v>200</v>
      </c>
    </row>
    <row r="20" spans="2:3" ht="18.95" customHeight="1">
      <c r="B20" s="42" t="s">
        <v>379</v>
      </c>
      <c r="C20" s="174">
        <v>80</v>
      </c>
    </row>
    <row r="21" spans="2:3" ht="18.95" customHeight="1">
      <c r="B21" s="42" t="s">
        <v>380</v>
      </c>
      <c r="C21" s="174">
        <v>650</v>
      </c>
    </row>
    <row r="22" spans="2:3" ht="18.95" customHeight="1">
      <c r="B22" s="42" t="s">
        <v>381</v>
      </c>
      <c r="C22" s="174">
        <v>400</v>
      </c>
    </row>
    <row r="23" spans="2:3" ht="18.95" customHeight="1">
      <c r="B23" s="42" t="s">
        <v>382</v>
      </c>
      <c r="C23" s="174">
        <v>400</v>
      </c>
    </row>
    <row r="24" spans="2:3" ht="15">
      <c r="B24" s="42" t="s">
        <v>383</v>
      </c>
      <c r="C24" s="459">
        <v>150</v>
      </c>
    </row>
    <row r="25" spans="2:3" ht="19.5" customHeight="1">
      <c r="B25" s="463" t="s">
        <v>384</v>
      </c>
      <c r="C25" s="464">
        <f>C13+C14+C15+C16+C17+C18</f>
        <v>6480</v>
      </c>
    </row>
    <row r="26" spans="2:3" ht="21" customHeight="1" thickBot="1">
      <c r="B26" s="50" t="s">
        <v>370</v>
      </c>
      <c r="C26" s="51">
        <f>C12+C25</f>
        <v>7330</v>
      </c>
    </row>
    <row r="27" spans="2:3" ht="21" customHeight="1" thickBot="1">
      <c r="B27" s="469"/>
      <c r="C27" s="470"/>
    </row>
    <row r="28" spans="2:3" ht="16.5" thickBot="1">
      <c r="B28" s="467" t="s">
        <v>371</v>
      </c>
      <c r="C28" s="468">
        <v>3400</v>
      </c>
    </row>
    <row r="29" spans="2:3" ht="16.5" thickBot="1">
      <c r="B29" s="465" t="s">
        <v>18</v>
      </c>
      <c r="C29" s="466">
        <f>C26+C28</f>
        <v>10730</v>
      </c>
    </row>
  </sheetData>
  <mergeCells count="5">
    <mergeCell ref="A7:D7"/>
    <mergeCell ref="A1:D1"/>
    <mergeCell ref="A2:D2"/>
    <mergeCell ref="A4:D4"/>
    <mergeCell ref="A5:D5"/>
  </mergeCells>
  <phoneticPr fontId="0" type="noConversion"/>
  <printOptions horizontalCentered="1" verticalCentered="1"/>
  <pageMargins left="0.78740157480314965" right="0.78740157480314965" top="0.78740157480314965" bottom="0.98425196850393704" header="0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5:D20"/>
  <sheetViews>
    <sheetView workbookViewId="0">
      <selection activeCell="A5" sqref="A5:D5"/>
    </sheetView>
  </sheetViews>
  <sheetFormatPr defaultRowHeight="12.75"/>
  <cols>
    <col min="2" max="2" width="44.5703125" customWidth="1"/>
    <col min="3" max="3" width="11.140625" customWidth="1"/>
  </cols>
  <sheetData>
    <row r="5" spans="1:4" ht="15" customHeight="1">
      <c r="A5" s="513" t="s">
        <v>397</v>
      </c>
      <c r="B5" s="513"/>
      <c r="C5" s="513"/>
      <c r="D5" s="513"/>
    </row>
    <row r="6" spans="1:4" ht="15" customHeight="1">
      <c r="A6" s="528"/>
      <c r="B6" s="528"/>
      <c r="C6" s="528"/>
    </row>
    <row r="7" spans="1:4" ht="15" customHeight="1">
      <c r="A7" s="43"/>
      <c r="B7" s="43"/>
      <c r="C7" s="52"/>
    </row>
    <row r="8" spans="1:4" ht="15.75">
      <c r="A8" s="569" t="s">
        <v>328</v>
      </c>
      <c r="B8" s="569"/>
      <c r="C8" s="569"/>
      <c r="D8" s="569"/>
    </row>
    <row r="9" spans="1:4" ht="15.75">
      <c r="A9" s="571" t="s">
        <v>241</v>
      </c>
      <c r="B9" s="571"/>
      <c r="C9" s="571"/>
      <c r="D9" s="571"/>
    </row>
    <row r="10" spans="1:4" ht="15.75">
      <c r="A10" s="296"/>
      <c r="B10" s="296"/>
      <c r="C10" s="296"/>
    </row>
    <row r="11" spans="1:4" ht="15.75">
      <c r="A11" s="571" t="s">
        <v>227</v>
      </c>
      <c r="B11" s="571"/>
      <c r="C11" s="571"/>
      <c r="D11" s="571"/>
    </row>
    <row r="12" spans="1:4" ht="16.5" customHeight="1" thickBot="1"/>
    <row r="13" spans="1:4" ht="15.75">
      <c r="B13" s="383" t="s">
        <v>302</v>
      </c>
      <c r="C13" s="384"/>
    </row>
    <row r="14" spans="1:4" ht="15.75">
      <c r="B14" s="386" t="s">
        <v>385</v>
      </c>
      <c r="C14" s="385">
        <v>500</v>
      </c>
    </row>
    <row r="15" spans="1:4" ht="16.5" thickBot="1">
      <c r="B15" s="386" t="s">
        <v>386</v>
      </c>
      <c r="C15" s="385">
        <v>1290</v>
      </c>
    </row>
    <row r="16" spans="1:4" ht="16.5" thickBot="1">
      <c r="B16" s="392" t="s">
        <v>303</v>
      </c>
      <c r="C16" s="393">
        <f>SUM(C14:C15)</f>
        <v>1790</v>
      </c>
    </row>
    <row r="17" spans="2:3" ht="16.5" thickBot="1">
      <c r="B17" s="391"/>
      <c r="C17" s="388"/>
    </row>
    <row r="18" spans="2:3" ht="16.5" thickBot="1">
      <c r="B18" s="387" t="s">
        <v>304</v>
      </c>
      <c r="C18" s="388"/>
    </row>
    <row r="19" spans="2:3" ht="16.5" thickBot="1">
      <c r="B19" s="389"/>
      <c r="C19" s="390"/>
    </row>
    <row r="20" spans="2:3" ht="16.5" thickBot="1">
      <c r="B20" s="394" t="s">
        <v>305</v>
      </c>
      <c r="C20" s="393">
        <f>SUM(C19:C19)</f>
        <v>0</v>
      </c>
    </row>
  </sheetData>
  <mergeCells count="5">
    <mergeCell ref="A6:C6"/>
    <mergeCell ref="A11:D11"/>
    <mergeCell ref="A8:D8"/>
    <mergeCell ref="A9:D9"/>
    <mergeCell ref="A5:D5"/>
  </mergeCells>
  <phoneticPr fontId="1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3:G20"/>
  <sheetViews>
    <sheetView workbookViewId="0">
      <selection activeCell="A3" sqref="A3:D3"/>
    </sheetView>
  </sheetViews>
  <sheetFormatPr defaultRowHeight="12.75"/>
  <cols>
    <col min="2" max="2" width="41.5703125" customWidth="1"/>
    <col min="3" max="3" width="12.7109375" customWidth="1"/>
  </cols>
  <sheetData>
    <row r="3" spans="1:7" ht="15" customHeight="1">
      <c r="A3" s="513" t="s">
        <v>398</v>
      </c>
      <c r="B3" s="513"/>
      <c r="C3" s="513"/>
      <c r="D3" s="513"/>
      <c r="E3" s="52"/>
      <c r="F3" s="52"/>
      <c r="G3" s="52"/>
    </row>
    <row r="4" spans="1:7" ht="15" customHeight="1">
      <c r="A4" s="528"/>
      <c r="B4" s="529"/>
      <c r="C4" s="529"/>
      <c r="D4" s="529"/>
      <c r="E4" s="52"/>
      <c r="F4" s="52"/>
      <c r="G4" s="52"/>
    </row>
    <row r="5" spans="1:7" ht="15">
      <c r="B5" s="43"/>
      <c r="C5" s="43"/>
      <c r="D5" s="43"/>
      <c r="E5" s="43"/>
    </row>
    <row r="6" spans="1:7" ht="15.75">
      <c r="A6" s="569" t="s">
        <v>328</v>
      </c>
      <c r="B6" s="569"/>
      <c r="C6" s="569"/>
      <c r="D6" s="569"/>
      <c r="E6" s="54"/>
      <c r="F6" s="54"/>
      <c r="G6" s="54"/>
    </row>
    <row r="7" spans="1:7" ht="15.75">
      <c r="A7" s="571" t="s">
        <v>241</v>
      </c>
      <c r="B7" s="571"/>
      <c r="C7" s="571"/>
      <c r="D7" s="571"/>
      <c r="E7" s="55"/>
      <c r="F7" s="55"/>
      <c r="G7" s="55"/>
    </row>
    <row r="10" spans="1:7" ht="15.75">
      <c r="A10" s="572" t="s">
        <v>120</v>
      </c>
      <c r="B10" s="572"/>
      <c r="C10" s="572"/>
      <c r="D10" s="572"/>
      <c r="E10" s="56"/>
      <c r="F10" s="56"/>
      <c r="G10" s="56"/>
    </row>
    <row r="13" spans="1:7" ht="13.5" thickBot="1">
      <c r="C13" s="5" t="s">
        <v>19</v>
      </c>
      <c r="D13" s="11"/>
    </row>
    <row r="14" spans="1:7" ht="15">
      <c r="B14" s="62" t="s">
        <v>6</v>
      </c>
      <c r="C14" s="57">
        <v>11114</v>
      </c>
    </row>
    <row r="15" spans="1:7" ht="15">
      <c r="B15" s="63"/>
      <c r="C15" s="58"/>
    </row>
    <row r="16" spans="1:7" ht="15">
      <c r="B16" s="59" t="s">
        <v>306</v>
      </c>
      <c r="C16" s="60"/>
    </row>
    <row r="17" spans="2:3" ht="15">
      <c r="B17" s="42" t="s">
        <v>307</v>
      </c>
      <c r="C17" s="61">
        <v>16392</v>
      </c>
    </row>
    <row r="18" spans="2:3" ht="15">
      <c r="B18" s="59" t="s">
        <v>387</v>
      </c>
      <c r="C18" s="64">
        <f>SUM(C17:C17)</f>
        <v>16392</v>
      </c>
    </row>
    <row r="19" spans="2:3" ht="15" thickBot="1">
      <c r="B19" s="65"/>
      <c r="C19" s="66"/>
    </row>
    <row r="20" spans="2:3" ht="15.75" thickBot="1">
      <c r="B20" s="41" t="s">
        <v>121</v>
      </c>
      <c r="C20" s="67">
        <f>C14+C18</f>
        <v>27506</v>
      </c>
    </row>
  </sheetData>
  <mergeCells count="5">
    <mergeCell ref="A3:D3"/>
    <mergeCell ref="A6:D6"/>
    <mergeCell ref="A7:D7"/>
    <mergeCell ref="A10:D10"/>
    <mergeCell ref="A4:D4"/>
  </mergeCells>
  <phoneticPr fontId="16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80"/>
  <sheetViews>
    <sheetView workbookViewId="0">
      <selection sqref="A1:E1"/>
    </sheetView>
  </sheetViews>
  <sheetFormatPr defaultRowHeight="12.75"/>
  <cols>
    <col min="1" max="1" width="6.7109375" customWidth="1"/>
    <col min="2" max="2" width="45.140625" customWidth="1"/>
  </cols>
  <sheetData>
    <row r="1" spans="1:5" ht="15" customHeight="1">
      <c r="A1" s="513" t="s">
        <v>399</v>
      </c>
      <c r="B1" s="513"/>
      <c r="C1" s="513"/>
      <c r="D1" s="513"/>
      <c r="E1" s="513"/>
    </row>
    <row r="2" spans="1:5" ht="15" customHeight="1">
      <c r="A2" s="528"/>
      <c r="B2" s="529"/>
      <c r="C2" s="529"/>
      <c r="D2" s="529"/>
      <c r="E2" s="529"/>
    </row>
    <row r="3" spans="1:5" ht="15">
      <c r="A3" s="43"/>
      <c r="B3" s="43"/>
      <c r="C3" s="43"/>
      <c r="D3" s="43"/>
    </row>
    <row r="4" spans="1:5" ht="15.75">
      <c r="A4" s="569" t="s">
        <v>328</v>
      </c>
      <c r="B4" s="569"/>
      <c r="C4" s="569"/>
      <c r="D4" s="569"/>
      <c r="E4" s="569"/>
    </row>
    <row r="5" spans="1:5" ht="15.75">
      <c r="A5" s="571" t="s">
        <v>241</v>
      </c>
      <c r="B5" s="571"/>
      <c r="C5" s="571"/>
      <c r="D5" s="571"/>
      <c r="E5" s="571"/>
    </row>
    <row r="6" spans="1:5" ht="15">
      <c r="A6" s="106"/>
      <c r="B6" s="106"/>
      <c r="C6" s="106"/>
      <c r="D6" s="106"/>
      <c r="E6" s="106"/>
    </row>
    <row r="7" spans="1:5" ht="15.75" thickBot="1">
      <c r="A7" s="68"/>
      <c r="B7" s="69"/>
      <c r="C7" s="69"/>
      <c r="D7" s="70"/>
      <c r="E7" s="70"/>
    </row>
    <row r="8" spans="1:5" ht="14.25">
      <c r="A8" s="576" t="s">
        <v>122</v>
      </c>
      <c r="B8" s="576"/>
      <c r="C8" s="576"/>
      <c r="D8" s="576"/>
      <c r="E8" s="576"/>
    </row>
    <row r="9" spans="1:5" ht="15.75" thickBot="1">
      <c r="A9" s="71" t="s">
        <v>123</v>
      </c>
      <c r="B9" s="71" t="s">
        <v>12</v>
      </c>
      <c r="C9" s="71">
        <v>2014</v>
      </c>
      <c r="D9" s="72">
        <v>2015</v>
      </c>
      <c r="E9" s="72">
        <v>2016</v>
      </c>
    </row>
    <row r="10" spans="1:5" ht="15" customHeight="1">
      <c r="A10" s="73" t="s">
        <v>124</v>
      </c>
      <c r="B10" s="74" t="s">
        <v>125</v>
      </c>
      <c r="C10" s="75">
        <v>17721</v>
      </c>
      <c r="D10" s="75">
        <v>18000</v>
      </c>
      <c r="E10" s="75">
        <v>18000</v>
      </c>
    </row>
    <row r="11" spans="1:5" ht="15" customHeight="1">
      <c r="A11" s="76" t="s">
        <v>126</v>
      </c>
      <c r="B11" s="77" t="s">
        <v>127</v>
      </c>
      <c r="C11" s="78">
        <v>62050</v>
      </c>
      <c r="D11" s="78">
        <v>50000</v>
      </c>
      <c r="E11" s="78">
        <v>50000</v>
      </c>
    </row>
    <row r="12" spans="1:5" ht="15" customHeight="1">
      <c r="A12" s="76" t="s">
        <v>74</v>
      </c>
      <c r="B12" s="77" t="s">
        <v>200</v>
      </c>
      <c r="C12" s="78">
        <v>122891</v>
      </c>
      <c r="D12" s="78">
        <v>100000</v>
      </c>
      <c r="E12" s="78">
        <v>120000</v>
      </c>
    </row>
    <row r="13" spans="1:5" ht="15.75" customHeight="1">
      <c r="A13" s="76" t="s">
        <v>75</v>
      </c>
      <c r="B13" s="77" t="s">
        <v>309</v>
      </c>
      <c r="C13" s="78">
        <v>3200</v>
      </c>
      <c r="D13" s="78">
        <v>5000</v>
      </c>
      <c r="E13" s="78">
        <v>5000</v>
      </c>
    </row>
    <row r="14" spans="1:5" ht="15" customHeight="1">
      <c r="A14" s="76" t="s">
        <v>128</v>
      </c>
      <c r="B14" s="77" t="s">
        <v>231</v>
      </c>
      <c r="C14" s="170">
        <v>111856</v>
      </c>
      <c r="D14" s="78">
        <v>98000</v>
      </c>
      <c r="E14" s="78">
        <v>100000</v>
      </c>
    </row>
    <row r="15" spans="1:5" ht="15" customHeight="1">
      <c r="A15" s="76" t="s">
        <v>129</v>
      </c>
      <c r="B15" s="77" t="s">
        <v>130</v>
      </c>
      <c r="C15" s="78"/>
      <c r="D15" s="78"/>
      <c r="E15" s="78"/>
    </row>
    <row r="16" spans="1:5" ht="15" customHeight="1">
      <c r="A16" s="76" t="s">
        <v>78</v>
      </c>
      <c r="B16" s="77" t="s">
        <v>390</v>
      </c>
      <c r="C16" s="78">
        <v>1500</v>
      </c>
      <c r="D16" s="78"/>
      <c r="E16" s="78"/>
    </row>
    <row r="17" spans="1:5" ht="15" customHeight="1">
      <c r="A17" s="76" t="s">
        <v>131</v>
      </c>
      <c r="B17" s="77" t="s">
        <v>132</v>
      </c>
      <c r="C17" s="78"/>
      <c r="D17" s="78"/>
      <c r="E17" s="78"/>
    </row>
    <row r="18" spans="1:5" ht="15" customHeight="1">
      <c r="A18" s="76" t="s">
        <v>80</v>
      </c>
      <c r="B18" s="77" t="s">
        <v>133</v>
      </c>
      <c r="C18" s="78"/>
      <c r="D18" s="78"/>
      <c r="E18" s="78"/>
    </row>
    <row r="19" spans="1:5" ht="15" customHeight="1" thickBot="1">
      <c r="A19" s="76" t="s">
        <v>134</v>
      </c>
      <c r="B19" s="79" t="s">
        <v>135</v>
      </c>
      <c r="C19" s="3">
        <v>24116</v>
      </c>
      <c r="D19" s="80">
        <v>7000</v>
      </c>
      <c r="E19" s="80">
        <v>7000</v>
      </c>
    </row>
    <row r="20" spans="1:5" ht="15" customHeight="1" thickBot="1">
      <c r="A20" s="81" t="s">
        <v>82</v>
      </c>
      <c r="B20" s="82" t="s">
        <v>136</v>
      </c>
      <c r="C20" s="83">
        <f>SUM(C10:C19)</f>
        <v>343334</v>
      </c>
      <c r="D20" s="83">
        <f>SUM(D10:D19)</f>
        <v>278000</v>
      </c>
      <c r="E20" s="83">
        <f>SUM(E10:E19)</f>
        <v>300000</v>
      </c>
    </row>
    <row r="21" spans="1:5" ht="15" customHeight="1">
      <c r="A21" s="76" t="s">
        <v>137</v>
      </c>
      <c r="B21" s="74" t="s">
        <v>3</v>
      </c>
      <c r="C21" s="75">
        <v>97558</v>
      </c>
      <c r="D21" s="75">
        <v>65000</v>
      </c>
      <c r="E21" s="75">
        <v>65000</v>
      </c>
    </row>
    <row r="22" spans="1:5" ht="15" customHeight="1">
      <c r="A22" s="76" t="s">
        <v>84</v>
      </c>
      <c r="B22" s="77" t="s">
        <v>138</v>
      </c>
      <c r="C22" s="78">
        <v>26407</v>
      </c>
      <c r="D22" s="78">
        <v>18000</v>
      </c>
      <c r="E22" s="78">
        <v>18000</v>
      </c>
    </row>
    <row r="23" spans="1:5" ht="15" customHeight="1">
      <c r="A23" s="76" t="s">
        <v>139</v>
      </c>
      <c r="B23" s="77" t="s">
        <v>140</v>
      </c>
      <c r="C23" s="78">
        <v>64639</v>
      </c>
      <c r="D23" s="78">
        <v>56000</v>
      </c>
      <c r="E23" s="78">
        <v>66000</v>
      </c>
    </row>
    <row r="24" spans="1:5" ht="15" customHeight="1">
      <c r="A24" s="76" t="s">
        <v>86</v>
      </c>
      <c r="B24" s="77" t="s">
        <v>310</v>
      </c>
      <c r="C24" s="78">
        <v>4600</v>
      </c>
      <c r="D24" s="78">
        <v>1500</v>
      </c>
      <c r="E24" s="78">
        <v>1500</v>
      </c>
    </row>
    <row r="25" spans="1:5" ht="15" customHeight="1">
      <c r="A25" s="76" t="s">
        <v>87</v>
      </c>
      <c r="B25" s="77" t="s">
        <v>311</v>
      </c>
      <c r="C25" s="175">
        <v>8181</v>
      </c>
      <c r="D25" s="78">
        <v>7000</v>
      </c>
      <c r="E25" s="78">
        <v>7000</v>
      </c>
    </row>
    <row r="26" spans="1:5" ht="15" customHeight="1">
      <c r="A26" s="76" t="s">
        <v>141</v>
      </c>
      <c r="B26" s="77" t="s">
        <v>142</v>
      </c>
      <c r="C26" s="78"/>
      <c r="D26" s="78"/>
      <c r="E26" s="78"/>
    </row>
    <row r="27" spans="1:5" ht="15" customHeight="1">
      <c r="A27" s="76" t="s">
        <v>89</v>
      </c>
      <c r="B27" s="77" t="s">
        <v>143</v>
      </c>
      <c r="C27" s="78">
        <v>10730</v>
      </c>
      <c r="D27" s="78">
        <v>9000</v>
      </c>
      <c r="E27" s="78">
        <v>9000</v>
      </c>
    </row>
    <row r="28" spans="1:5" ht="15" customHeight="1">
      <c r="A28" s="76" t="s">
        <v>144</v>
      </c>
      <c r="B28" s="77" t="s">
        <v>145</v>
      </c>
      <c r="C28" s="78"/>
      <c r="D28" s="78"/>
      <c r="E28" s="78"/>
    </row>
    <row r="29" spans="1:5" ht="15" customHeight="1">
      <c r="A29" s="76" t="s">
        <v>91</v>
      </c>
      <c r="B29" s="77" t="s">
        <v>231</v>
      </c>
      <c r="C29" s="78">
        <v>111856</v>
      </c>
      <c r="D29" s="78">
        <v>98000</v>
      </c>
      <c r="E29" s="78">
        <v>100000</v>
      </c>
    </row>
    <row r="30" spans="1:5" ht="15" customHeight="1">
      <c r="A30" s="76" t="s">
        <v>92</v>
      </c>
      <c r="B30" s="77" t="s">
        <v>389</v>
      </c>
      <c r="C30" s="78">
        <v>3671</v>
      </c>
      <c r="D30" s="78"/>
      <c r="E30" s="78"/>
    </row>
    <row r="31" spans="1:5" ht="15" customHeight="1">
      <c r="A31" s="76" t="s">
        <v>146</v>
      </c>
      <c r="B31" s="77" t="s">
        <v>147</v>
      </c>
      <c r="C31" s="78"/>
      <c r="D31" s="78"/>
      <c r="E31" s="78"/>
    </row>
    <row r="32" spans="1:5" ht="15" customHeight="1" thickBot="1">
      <c r="A32" s="76" t="s">
        <v>148</v>
      </c>
      <c r="B32" s="79" t="s">
        <v>120</v>
      </c>
      <c r="C32" s="80">
        <v>19302</v>
      </c>
      <c r="D32" s="80">
        <v>13500</v>
      </c>
      <c r="E32" s="80">
        <v>13500</v>
      </c>
    </row>
    <row r="33" spans="1:5" ht="15" customHeight="1" thickBot="1">
      <c r="A33" s="84" t="s">
        <v>95</v>
      </c>
      <c r="B33" s="85" t="s">
        <v>149</v>
      </c>
      <c r="C33" s="86">
        <f>SUM(C21:C32)</f>
        <v>346944</v>
      </c>
      <c r="D33" s="86">
        <f>SUM(D21:D32)</f>
        <v>268000</v>
      </c>
      <c r="E33" s="86">
        <f>SUM(E21:E32)</f>
        <v>280000</v>
      </c>
    </row>
    <row r="34" spans="1:5" ht="15" customHeight="1">
      <c r="A34" s="127"/>
      <c r="B34" s="128"/>
      <c r="C34" s="129"/>
      <c r="D34" s="129"/>
      <c r="E34" s="129"/>
    </row>
    <row r="35" spans="1:5" ht="15" customHeight="1">
      <c r="A35" s="127"/>
      <c r="B35" s="130"/>
      <c r="C35" s="131"/>
      <c r="D35" s="131"/>
      <c r="E35" s="131"/>
    </row>
    <row r="36" spans="1:5" ht="15" customHeight="1">
      <c r="A36" s="127"/>
      <c r="B36" s="130"/>
      <c r="C36" s="131"/>
      <c r="D36" s="131"/>
      <c r="E36" s="131"/>
    </row>
    <row r="37" spans="1:5" ht="15" customHeight="1">
      <c r="A37" s="127"/>
      <c r="B37" s="130"/>
      <c r="C37" s="131"/>
      <c r="D37" s="131"/>
      <c r="E37" s="131"/>
    </row>
    <row r="38" spans="1:5" ht="15" customHeight="1">
      <c r="A38" s="127"/>
      <c r="B38" s="130"/>
      <c r="C38" s="131"/>
      <c r="D38" s="131"/>
      <c r="E38" s="131"/>
    </row>
    <row r="39" spans="1:5" ht="15" customHeight="1">
      <c r="A39" s="127"/>
      <c r="B39" s="130"/>
      <c r="C39" s="131"/>
      <c r="D39" s="131"/>
      <c r="E39" s="131"/>
    </row>
    <row r="40" spans="1:5" ht="15" customHeight="1">
      <c r="A40" s="127"/>
      <c r="B40" s="130"/>
      <c r="C40" s="131"/>
      <c r="D40" s="131"/>
      <c r="E40" s="131"/>
    </row>
    <row r="41" spans="1:5" ht="15" customHeight="1">
      <c r="A41" s="127"/>
      <c r="B41" s="130"/>
      <c r="C41" s="131"/>
      <c r="D41" s="131"/>
      <c r="E41" s="131"/>
    </row>
    <row r="42" spans="1:5" ht="15" customHeight="1">
      <c r="A42" s="127"/>
      <c r="B42" s="130"/>
      <c r="C42" s="131"/>
      <c r="D42" s="131"/>
      <c r="E42" s="131"/>
    </row>
    <row r="43" spans="1:5" ht="15" customHeight="1">
      <c r="A43" s="127"/>
      <c r="B43" s="130"/>
      <c r="C43" s="131"/>
      <c r="D43" s="131"/>
      <c r="E43" s="131"/>
    </row>
    <row r="44" spans="1:5" ht="15" customHeight="1">
      <c r="A44" s="127"/>
      <c r="B44" s="130"/>
      <c r="C44" s="131"/>
      <c r="D44" s="131"/>
      <c r="E44" s="131"/>
    </row>
    <row r="45" spans="1:5" ht="15" customHeight="1">
      <c r="A45" s="127"/>
      <c r="B45" s="130"/>
      <c r="C45" s="131"/>
      <c r="D45" s="131"/>
      <c r="E45" s="131"/>
    </row>
    <row r="46" spans="1:5" ht="15" customHeight="1">
      <c r="A46" s="127"/>
      <c r="B46" s="130"/>
      <c r="C46" s="131"/>
      <c r="D46" s="131"/>
      <c r="E46" s="131"/>
    </row>
    <row r="47" spans="1:5" ht="15" customHeight="1">
      <c r="A47" s="87"/>
      <c r="B47" s="88"/>
      <c r="C47" s="89"/>
      <c r="D47" s="89"/>
      <c r="E47" s="89"/>
    </row>
    <row r="48" spans="1:5" ht="15" customHeight="1">
      <c r="A48" s="87"/>
      <c r="B48" s="88"/>
      <c r="C48" s="89"/>
      <c r="D48" s="89"/>
      <c r="E48" s="89"/>
    </row>
    <row r="49" spans="1:5" ht="15" customHeight="1" thickBot="1">
      <c r="A49" s="90"/>
      <c r="B49" s="91"/>
      <c r="C49" s="577"/>
      <c r="D49" s="577"/>
      <c r="E49" s="577"/>
    </row>
    <row r="50" spans="1:5" ht="15" customHeight="1" thickBot="1">
      <c r="A50" s="573" t="s">
        <v>150</v>
      </c>
      <c r="B50" s="574"/>
      <c r="C50" s="574"/>
      <c r="D50" s="574"/>
      <c r="E50" s="575"/>
    </row>
    <row r="51" spans="1:5" ht="15" customHeight="1" thickBot="1">
      <c r="A51" s="92" t="s">
        <v>123</v>
      </c>
      <c r="B51" s="92" t="s">
        <v>12</v>
      </c>
      <c r="C51" s="92">
        <v>2014</v>
      </c>
      <c r="D51" s="93">
        <v>2015</v>
      </c>
      <c r="E51" s="93">
        <v>2016</v>
      </c>
    </row>
    <row r="52" spans="1:5" ht="15" customHeight="1">
      <c r="A52" s="94" t="s">
        <v>96</v>
      </c>
      <c r="B52" s="95" t="s">
        <v>151</v>
      </c>
      <c r="C52" s="96">
        <v>2000</v>
      </c>
      <c r="D52" s="96">
        <v>3000</v>
      </c>
      <c r="E52" s="96">
        <v>3000</v>
      </c>
    </row>
    <row r="53" spans="1:5" ht="15" customHeight="1">
      <c r="A53" s="73" t="s">
        <v>97</v>
      </c>
      <c r="B53" s="74" t="s">
        <v>152</v>
      </c>
      <c r="C53" s="75"/>
      <c r="D53" s="75"/>
      <c r="E53" s="75"/>
    </row>
    <row r="54" spans="1:5" ht="15" customHeight="1">
      <c r="A54" s="97" t="s">
        <v>98</v>
      </c>
      <c r="B54" s="98" t="s">
        <v>308</v>
      </c>
      <c r="C54" s="99"/>
      <c r="D54" s="100">
        <v>5000</v>
      </c>
      <c r="E54" s="100">
        <v>5000</v>
      </c>
    </row>
    <row r="55" spans="1:5" ht="15" customHeight="1">
      <c r="A55" s="76" t="s">
        <v>99</v>
      </c>
      <c r="B55" s="77" t="s">
        <v>153</v>
      </c>
      <c r="C55" s="78">
        <v>3400</v>
      </c>
      <c r="D55" s="78"/>
      <c r="E55" s="78"/>
    </row>
    <row r="56" spans="1:5" ht="15" customHeight="1">
      <c r="A56" s="73" t="s">
        <v>100</v>
      </c>
      <c r="B56" s="74" t="s">
        <v>154</v>
      </c>
      <c r="C56" s="75"/>
      <c r="D56" s="101"/>
      <c r="E56" s="101"/>
    </row>
    <row r="57" spans="1:5" ht="15" customHeight="1">
      <c r="A57" s="76" t="s">
        <v>101</v>
      </c>
      <c r="B57" s="77" t="s">
        <v>155</v>
      </c>
      <c r="C57" s="102"/>
      <c r="D57" s="103"/>
      <c r="E57" s="103"/>
    </row>
    <row r="58" spans="1:5" ht="15" customHeight="1">
      <c r="A58" s="73" t="s">
        <v>102</v>
      </c>
      <c r="B58" s="74" t="s">
        <v>156</v>
      </c>
      <c r="C58" s="75"/>
      <c r="D58" s="75"/>
      <c r="E58" s="75"/>
    </row>
    <row r="59" spans="1:5" ht="15" customHeight="1">
      <c r="A59" s="73" t="s">
        <v>103</v>
      </c>
      <c r="B59" s="74" t="s">
        <v>157</v>
      </c>
      <c r="C59" s="75"/>
      <c r="D59" s="75"/>
      <c r="E59" s="75"/>
    </row>
    <row r="60" spans="1:5" ht="28.5" customHeight="1">
      <c r="A60" s="73" t="s">
        <v>104</v>
      </c>
      <c r="B60" s="74" t="s">
        <v>158</v>
      </c>
      <c r="C60" s="75"/>
      <c r="D60" s="75"/>
      <c r="E60" s="75"/>
    </row>
    <row r="61" spans="1:5" ht="15" customHeight="1">
      <c r="A61" s="73" t="s">
        <v>105</v>
      </c>
      <c r="B61" s="74" t="s">
        <v>159</v>
      </c>
      <c r="C61" s="75"/>
      <c r="D61" s="75"/>
      <c r="E61" s="75"/>
    </row>
    <row r="62" spans="1:5" ht="15" customHeight="1">
      <c r="A62" s="73" t="s">
        <v>106</v>
      </c>
      <c r="B62" s="74" t="s">
        <v>160</v>
      </c>
      <c r="C62" s="75"/>
      <c r="D62" s="75"/>
      <c r="E62" s="75"/>
    </row>
    <row r="63" spans="1:5" ht="15" customHeight="1" thickBot="1">
      <c r="A63" s="97" t="s">
        <v>107</v>
      </c>
      <c r="B63" s="98" t="s">
        <v>161</v>
      </c>
      <c r="C63" s="104">
        <v>8204</v>
      </c>
      <c r="D63" s="99">
        <v>10000</v>
      </c>
      <c r="E63" s="99">
        <v>10000</v>
      </c>
    </row>
    <row r="64" spans="1:5" ht="15" customHeight="1" thickBot="1">
      <c r="A64" s="105" t="s">
        <v>108</v>
      </c>
      <c r="B64" s="82" t="s">
        <v>162</v>
      </c>
      <c r="C64" s="83">
        <f>SUM(C52:C63)</f>
        <v>13604</v>
      </c>
      <c r="D64" s="83">
        <f>SUM(D52:D63)</f>
        <v>18000</v>
      </c>
      <c r="E64" s="83">
        <f>SUM(E52:E63)</f>
        <v>18000</v>
      </c>
    </row>
    <row r="65" spans="1:9" ht="15" customHeight="1">
      <c r="A65" s="73" t="s">
        <v>109</v>
      </c>
      <c r="B65" s="74" t="s">
        <v>163</v>
      </c>
      <c r="C65" s="75">
        <v>1790</v>
      </c>
      <c r="D65" s="75">
        <v>9000</v>
      </c>
      <c r="E65" s="75">
        <v>14000</v>
      </c>
    </row>
    <row r="66" spans="1:9" ht="15" customHeight="1">
      <c r="A66" s="73" t="s">
        <v>110</v>
      </c>
      <c r="B66" s="74" t="s">
        <v>164</v>
      </c>
      <c r="C66" s="75"/>
      <c r="D66" s="75">
        <v>9000</v>
      </c>
      <c r="E66" s="75">
        <v>14000</v>
      </c>
    </row>
    <row r="67" spans="1:9" ht="15" customHeight="1">
      <c r="A67" s="73" t="s">
        <v>111</v>
      </c>
      <c r="B67" s="74" t="s">
        <v>165</v>
      </c>
      <c r="C67" s="75"/>
      <c r="D67" s="75"/>
      <c r="E67" s="75"/>
    </row>
    <row r="68" spans="1:9" ht="15" customHeight="1">
      <c r="A68" s="73" t="s">
        <v>112</v>
      </c>
      <c r="B68" s="74" t="s">
        <v>166</v>
      </c>
      <c r="C68" s="75"/>
      <c r="D68" s="75"/>
      <c r="E68" s="75"/>
    </row>
    <row r="69" spans="1:9" ht="15" customHeight="1">
      <c r="A69" s="73" t="s">
        <v>113</v>
      </c>
      <c r="B69" s="74" t="s">
        <v>167</v>
      </c>
      <c r="C69" s="75"/>
      <c r="D69" s="75"/>
      <c r="E69" s="75"/>
    </row>
    <row r="70" spans="1:9" ht="15" customHeight="1">
      <c r="A70" s="73" t="s">
        <v>114</v>
      </c>
      <c r="B70" s="74" t="s">
        <v>168</v>
      </c>
      <c r="C70" s="75"/>
      <c r="D70" s="75"/>
      <c r="E70" s="75"/>
    </row>
    <row r="71" spans="1:9" ht="15" customHeight="1">
      <c r="A71" s="73" t="s">
        <v>115</v>
      </c>
      <c r="B71" s="74" t="s">
        <v>169</v>
      </c>
      <c r="C71" s="75"/>
      <c r="D71" s="75"/>
      <c r="E71" s="75"/>
    </row>
    <row r="72" spans="1:9" ht="15" customHeight="1">
      <c r="A72" s="73" t="s">
        <v>116</v>
      </c>
      <c r="B72" s="74" t="s">
        <v>170</v>
      </c>
      <c r="C72" s="75"/>
      <c r="D72" s="75"/>
      <c r="E72" s="75"/>
    </row>
    <row r="73" spans="1:9" ht="15" customHeight="1">
      <c r="A73" s="73" t="s">
        <v>117</v>
      </c>
      <c r="B73" s="74" t="s">
        <v>171</v>
      </c>
      <c r="C73" s="75"/>
      <c r="D73" s="75"/>
      <c r="E73" s="75"/>
    </row>
    <row r="74" spans="1:9" ht="15" customHeight="1">
      <c r="A74" s="73" t="s">
        <v>118</v>
      </c>
      <c r="B74" s="74" t="s">
        <v>172</v>
      </c>
      <c r="C74" s="75"/>
      <c r="D74" s="75"/>
      <c r="E74" s="75"/>
    </row>
    <row r="75" spans="1:9" ht="15" customHeight="1" thickBot="1">
      <c r="A75" s="97" t="s">
        <v>173</v>
      </c>
      <c r="B75" s="98" t="s">
        <v>120</v>
      </c>
      <c r="C75" s="99">
        <v>8204</v>
      </c>
      <c r="D75" s="99">
        <v>10000</v>
      </c>
      <c r="E75" s="99">
        <v>10000</v>
      </c>
    </row>
    <row r="76" spans="1:9" ht="15" customHeight="1" thickBot="1">
      <c r="A76" s="105" t="s">
        <v>174</v>
      </c>
      <c r="B76" s="273" t="s">
        <v>175</v>
      </c>
      <c r="C76" s="83">
        <f>SUM(C65:C75)</f>
        <v>9994</v>
      </c>
      <c r="D76" s="83">
        <f>SUM(D65:D75)</f>
        <v>28000</v>
      </c>
      <c r="E76" s="83">
        <f>SUM(E65:E75)</f>
        <v>38000</v>
      </c>
    </row>
    <row r="77" spans="1:9" ht="15" customHeight="1" thickBot="1">
      <c r="A77" s="275" t="s">
        <v>176</v>
      </c>
      <c r="B77" s="268" t="s">
        <v>177</v>
      </c>
      <c r="C77" s="83">
        <f>C20+C64</f>
        <v>356938</v>
      </c>
      <c r="D77" s="83">
        <f>D20+D64</f>
        <v>296000</v>
      </c>
      <c r="E77" s="83">
        <f>E20+E64</f>
        <v>318000</v>
      </c>
      <c r="H77" s="15"/>
      <c r="I77" s="15"/>
    </row>
    <row r="78" spans="1:9" ht="15" customHeight="1" thickBot="1">
      <c r="A78" s="276" t="s">
        <v>178</v>
      </c>
      <c r="B78" s="269" t="s">
        <v>179</v>
      </c>
      <c r="C78" s="270">
        <f>C33+C76</f>
        <v>356938</v>
      </c>
      <c r="D78" s="270">
        <f>D33+D76</f>
        <v>296000</v>
      </c>
      <c r="E78" s="270">
        <f>E33+E76</f>
        <v>318000</v>
      </c>
    </row>
    <row r="79" spans="1:9" ht="15.75" thickBot="1">
      <c r="A79" s="275" t="s">
        <v>236</v>
      </c>
      <c r="B79" s="274" t="s">
        <v>235</v>
      </c>
      <c r="C79" s="271">
        <v>-111856</v>
      </c>
      <c r="D79" s="272">
        <v>-98000</v>
      </c>
      <c r="E79" s="272">
        <v>-100000</v>
      </c>
    </row>
    <row r="80" spans="1:9" ht="15" thickBot="1">
      <c r="A80" s="277" t="s">
        <v>237</v>
      </c>
      <c r="B80" s="267" t="s">
        <v>232</v>
      </c>
      <c r="C80" s="395">
        <f>SUM(C78:C79)</f>
        <v>245082</v>
      </c>
      <c r="D80" s="395">
        <f t="shared" ref="D80:E80" si="0">SUM(D78:D79)</f>
        <v>198000</v>
      </c>
      <c r="E80" s="395">
        <f t="shared" si="0"/>
        <v>218000</v>
      </c>
    </row>
  </sheetData>
  <mergeCells count="7">
    <mergeCell ref="A50:E50"/>
    <mergeCell ref="A1:E1"/>
    <mergeCell ref="A4:E4"/>
    <mergeCell ref="A5:E5"/>
    <mergeCell ref="A8:E8"/>
    <mergeCell ref="C49:E49"/>
    <mergeCell ref="A2:E2"/>
  </mergeCells>
  <phoneticPr fontId="16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12.sz.melléklet</vt:lpstr>
    </vt:vector>
  </TitlesOfParts>
  <Company>Piliscsév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SzZsuzsi</cp:lastModifiedBy>
  <cp:lastPrinted>2014-03-26T08:49:35Z</cp:lastPrinted>
  <dcterms:created xsi:type="dcterms:W3CDTF">2004-07-16T06:20:01Z</dcterms:created>
  <dcterms:modified xsi:type="dcterms:W3CDTF">2014-03-26T08:51:07Z</dcterms:modified>
</cp:coreProperties>
</file>