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D14B4945-3432-4CA1-ADCB-357BCBDE7E90}" xr6:coauthVersionLast="41" xr6:coauthVersionMax="41" xr10:uidLastSave="{00000000-0000-0000-0000-000000000000}"/>
  <bookViews>
    <workbookView xWindow="-120" yWindow="-120" windowWidth="20730" windowHeight="11160" xr2:uid="{4A839C42-C6CA-4BE7-9094-5100BFBB7130}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8" i="1"/>
  <c r="C47" i="1"/>
  <c r="C46" i="1" s="1"/>
  <c r="C58" i="1" s="1"/>
  <c r="C41" i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<sst xmlns="http://schemas.openxmlformats.org/spreadsheetml/2006/main" count="112" uniqueCount="98">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</sst>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0" fontId="16" fillId="0" borderId="20" xfId="1" applyFont="1" applyBorder="1" applyAlignment="1">
      <alignment horizontal="left" vertical="center" wrapText="1" indent="1"/>
    </xf>
    <xf numFmtId="164" fontId="18" fillId="0" borderId="21" xfId="0" applyNumberFormat="1" applyFont="1" applyBorder="1" applyAlignment="1" applyProtection="1">
      <alignment horizontal="right" vertical="center" wrapText="1" indent="1"/>
      <protection locked="0"/>
    </xf>
    <xf numFmtId="0" fontId="19" fillId="0" borderId="0" xfId="0" applyFont="1" applyAlignment="1">
      <alignment vertical="center" wrapText="1"/>
    </xf>
    <xf numFmtId="164" fontId="18" fillId="0" borderId="22" xfId="0" applyNumberFormat="1" applyFont="1" applyBorder="1" applyAlignment="1" applyProtection="1">
      <alignment horizontal="right" vertical="center" wrapText="1" indent="1"/>
      <protection locked="0"/>
    </xf>
    <xf numFmtId="0" fontId="16" fillId="0" borderId="23" xfId="1" applyFont="1" applyBorder="1" applyAlignment="1">
      <alignment horizontal="left" vertical="center" wrapText="1" indent="1"/>
    </xf>
    <xf numFmtId="164" fontId="1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Border="1" applyAlignment="1" applyProtection="1">
      <alignment horizontal="right" vertical="center" wrapText="1" inden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left" vertical="center" wrapText="1" indent="1"/>
    </xf>
    <xf numFmtId="164" fontId="18" fillId="0" borderId="25" xfId="0" applyNumberFormat="1" applyFont="1" applyBorder="1" applyAlignment="1" applyProtection="1">
      <alignment horizontal="right" vertical="center" wrapText="1" indent="1"/>
      <protection locked="0"/>
    </xf>
    <xf numFmtId="0" fontId="14" fillId="0" borderId="18" xfId="1" applyFont="1" applyBorder="1" applyAlignment="1">
      <alignment horizontal="left" vertical="center" wrapText="1" indent="1"/>
    </xf>
    <xf numFmtId="0" fontId="14" fillId="0" borderId="26" xfId="1" applyFont="1" applyBorder="1" applyAlignment="1">
      <alignment horizontal="left" vertical="center" wrapText="1" indent="1"/>
    </xf>
    <xf numFmtId="164" fontId="18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center" vertical="center" wrapText="1"/>
    </xf>
    <xf numFmtId="164" fontId="21" fillId="0" borderId="28" xfId="0" applyNumberFormat="1" applyFont="1" applyBorder="1" applyAlignment="1">
      <alignment horizontal="right" vertical="center" wrapText="1" indent="1"/>
    </xf>
    <xf numFmtId="164" fontId="21" fillId="0" borderId="27" xfId="0" applyNumberFormat="1" applyFont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>
      <alignment horizontal="left" wrapText="1" inden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right" vertical="center" wrapText="1" indent="1"/>
    </xf>
    <xf numFmtId="0" fontId="23" fillId="0" borderId="0" xfId="0" applyFont="1" applyAlignment="1">
      <alignment vertical="center" wrapText="1"/>
    </xf>
    <xf numFmtId="164" fontId="21" fillId="0" borderId="12" xfId="0" applyNumberFormat="1" applyFont="1" applyBorder="1" applyAlignment="1">
      <alignment horizontal="right" vertical="center" wrapText="1" indent="1"/>
    </xf>
    <xf numFmtId="164" fontId="21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164" fontId="24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righ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vertical="center" wrapText="1"/>
    </xf>
    <xf numFmtId="4" fontId="26" fillId="0" borderId="12" xfId="0" applyNumberFormat="1" applyFont="1" applyBorder="1" applyAlignment="1" applyProtection="1">
      <alignment horizontal="right" vertical="center" wrapText="1" indent="1"/>
      <protection locked="0"/>
    </xf>
    <xf numFmtId="0" fontId="25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19E26FAD-6B15-4BAC-965C-D79821946C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AA70-DF0F-4B3D-9C1A-1BBB59585B24}">
  <sheetPr codeName="Munka36">
    <tabColor rgb="FF92D050"/>
  </sheetPr>
  <dimension ref="A1:C60"/>
  <sheetViews>
    <sheetView tabSelected="1" view="pageLayout" zoomScaleNormal="130" workbookViewId="0">
      <selection activeCell="G2" sqref="G2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8934298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7034880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1899418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8" t="s">
        <v>64</v>
      </c>
      <c r="C33" s="36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8934298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4">
        <f>+C39+C40+C41</f>
        <v>163158175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4393962</v>
      </c>
    </row>
    <row r="40" spans="1:3" s="37" customFormat="1" ht="12" customHeight="1" x14ac:dyDescent="0.2">
      <c r="A40" s="45" t="s">
        <v>77</v>
      </c>
      <c r="B40" s="48" t="s">
        <v>78</v>
      </c>
      <c r="C40" s="36"/>
    </row>
    <row r="41" spans="1:3" s="37" customFormat="1" ht="15" customHeight="1" thickBot="1" x14ac:dyDescent="0.25">
      <c r="A41" s="32" t="s">
        <v>79</v>
      </c>
      <c r="B41" s="49" t="s">
        <v>80</v>
      </c>
      <c r="C41" s="55">
        <f>158859813-95600</f>
        <v>158764213</v>
      </c>
    </row>
    <row r="42" spans="1:3" s="37" customFormat="1" ht="15" customHeight="1" thickBot="1" x14ac:dyDescent="0.25">
      <c r="A42" s="53" t="s">
        <v>81</v>
      </c>
      <c r="B42" s="56" t="s">
        <v>82</v>
      </c>
      <c r="C42" s="54">
        <f>+C37+C38</f>
        <v>172092473</v>
      </c>
    </row>
    <row r="43" spans="1:3" x14ac:dyDescent="0.2">
      <c r="A43" s="57"/>
      <c r="B43" s="58"/>
      <c r="C43" s="59"/>
    </row>
    <row r="44" spans="1:3" s="22" customFormat="1" ht="16.5" customHeight="1" thickBot="1" x14ac:dyDescent="0.25">
      <c r="A44" s="60"/>
      <c r="B44" s="61"/>
      <c r="C44" s="62"/>
    </row>
    <row r="45" spans="1:3" s="66" customFormat="1" ht="12" customHeight="1" thickBot="1" x14ac:dyDescent="0.25">
      <c r="A45" s="63"/>
      <c r="B45" s="64" t="s">
        <v>83</v>
      </c>
      <c r="C45" s="65"/>
    </row>
    <row r="46" spans="1:3" ht="12" customHeight="1" thickBot="1" x14ac:dyDescent="0.25">
      <c r="A46" s="42" t="s">
        <v>14</v>
      </c>
      <c r="B46" s="43" t="s">
        <v>84</v>
      </c>
      <c r="C46" s="67">
        <f>SUM(C47:C51)</f>
        <v>171353642</v>
      </c>
    </row>
    <row r="47" spans="1:3" ht="12" customHeight="1" x14ac:dyDescent="0.2">
      <c r="A47" s="32" t="s">
        <v>16</v>
      </c>
      <c r="B47" s="39" t="s">
        <v>85</v>
      </c>
      <c r="C47" s="68">
        <f>125254356-80000</f>
        <v>125174356</v>
      </c>
    </row>
    <row r="48" spans="1:3" ht="12" customHeight="1" x14ac:dyDescent="0.2">
      <c r="A48" s="32" t="s">
        <v>18</v>
      </c>
      <c r="B48" s="33" t="s">
        <v>86</v>
      </c>
      <c r="C48" s="69">
        <f>25669667-15600</f>
        <v>25654067</v>
      </c>
    </row>
    <row r="49" spans="1:3" ht="12" customHeight="1" x14ac:dyDescent="0.2">
      <c r="A49" s="32" t="s">
        <v>20</v>
      </c>
      <c r="B49" s="33" t="s">
        <v>87</v>
      </c>
      <c r="C49" s="34">
        <v>20525219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6" customFormat="1" ht="12" customHeight="1" thickBot="1" x14ac:dyDescent="0.25">
      <c r="A52" s="42" t="s">
        <v>38</v>
      </c>
      <c r="B52" s="43" t="s">
        <v>90</v>
      </c>
      <c r="C52" s="27">
        <f>SUM(C53:C55)</f>
        <v>738831</v>
      </c>
    </row>
    <row r="53" spans="1:3" ht="12" customHeight="1" x14ac:dyDescent="0.2">
      <c r="A53" s="32" t="s">
        <v>40</v>
      </c>
      <c r="B53" s="39" t="s">
        <v>91</v>
      </c>
      <c r="C53" s="47">
        <v>738831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70" t="s">
        <v>96</v>
      </c>
      <c r="C58" s="71">
        <f>+C46+C52+C57</f>
        <v>172092473</v>
      </c>
    </row>
    <row r="59" spans="1:3" ht="14.25" customHeight="1" thickBot="1" x14ac:dyDescent="0.25">
      <c r="C59" s="73"/>
    </row>
    <row r="60" spans="1:3" ht="13.5" thickBot="1" x14ac:dyDescent="0.25">
      <c r="A60" s="74" t="s">
        <v>97</v>
      </c>
      <c r="B60" s="75"/>
      <c r="C60" s="76">
        <v>40.369999999999997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2019-03-28T13:32:23Z</dcterms:created>
  <dcterms:modified xsi:type="dcterms:W3CDTF">2019-03-28T13:32:24Z</dcterms:modified>
</cp:coreProperties>
</file>