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13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<sst xmlns="http://schemas.openxmlformats.org/spreadsheetml/2006/main" count="116" uniqueCount="101">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</sst>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166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vertical="center" wrapText="1"/>
    </xf>
    <xf numFmtId="165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167" fontId="27" fillId="0" borderId="12" xfId="2" applyNumberFormat="1" applyFont="1" applyFill="1" applyBorder="1" applyAlignment="1" applyProtection="1">
      <alignment horizontal="right" vertical="center" wrapText="1" indent="1"/>
    </xf>
    <xf numFmtId="0" fontId="27" fillId="0" borderId="0" xfId="0" applyFont="1" applyFill="1" applyAlignment="1" applyProtection="1">
      <alignment vertical="center" wrapText="1"/>
    </xf>
    <xf numFmtId="0" fontId="27" fillId="2" borderId="31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168" fontId="27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</sheetPr>
  <dimension ref="A1:E64"/>
  <sheetViews>
    <sheetView tabSelected="1" view="pageLayout" zoomScaleNormal="145" workbookViewId="0">
      <selection activeCell="D2" sqref="D2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82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181862900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1000000+75250</f>
        <v>1075250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4">
        <f>152500000+13816000</f>
        <v>166316000</v>
      </c>
    </row>
    <row r="14" spans="1:3" s="28" customFormat="1" ht="12" customHeight="1" x14ac:dyDescent="0.2">
      <c r="A14" s="32" t="s">
        <v>25</v>
      </c>
      <c r="B14" s="33" t="s">
        <v>26</v>
      </c>
      <c r="C14" s="35">
        <v>1771650</v>
      </c>
    </row>
    <row r="15" spans="1:3" s="28" customFormat="1" ht="12" customHeight="1" x14ac:dyDescent="0.2">
      <c r="A15" s="32" t="s">
        <v>27</v>
      </c>
      <c r="B15" s="36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5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40">
        <f>SUM(C21:C23)</f>
        <v>22754943</v>
      </c>
    </row>
    <row r="21" spans="1:3" s="38" customFormat="1" ht="12" customHeight="1" x14ac:dyDescent="0.2">
      <c r="A21" s="32" t="s">
        <v>39</v>
      </c>
      <c r="B21" s="41" t="s">
        <v>40</v>
      </c>
      <c r="C21" s="42"/>
    </row>
    <row r="22" spans="1:3" s="38" customFormat="1" ht="12" customHeight="1" x14ac:dyDescent="0.2">
      <c r="A22" s="32" t="s">
        <v>41</v>
      </c>
      <c r="B22" s="33" t="s">
        <v>42</v>
      </c>
      <c r="C22" s="35"/>
    </row>
    <row r="23" spans="1:3" s="38" customFormat="1" ht="12" customHeight="1" x14ac:dyDescent="0.2">
      <c r="A23" s="32" t="s">
        <v>43</v>
      </c>
      <c r="B23" s="33" t="s">
        <v>44</v>
      </c>
      <c r="C23" s="35">
        <v>22754943</v>
      </c>
    </row>
    <row r="24" spans="1:3" s="38" customFormat="1" ht="12" customHeight="1" thickBot="1" x14ac:dyDescent="0.25">
      <c r="A24" s="32" t="s">
        <v>45</v>
      </c>
      <c r="B24" s="33" t="s">
        <v>46</v>
      </c>
      <c r="C24" s="35">
        <v>754943</v>
      </c>
    </row>
    <row r="25" spans="1:3" s="38" customFormat="1" ht="12" customHeight="1" thickBot="1" x14ac:dyDescent="0.25">
      <c r="A25" s="43" t="s">
        <v>47</v>
      </c>
      <c r="B25" s="44" t="s">
        <v>48</v>
      </c>
      <c r="C25" s="45"/>
    </row>
    <row r="26" spans="1:3" s="38" customFormat="1" ht="12" customHeight="1" thickBot="1" x14ac:dyDescent="0.25">
      <c r="A26" s="43" t="s">
        <v>49</v>
      </c>
      <c r="B26" s="44" t="s">
        <v>50</v>
      </c>
      <c r="C26" s="40">
        <f>+C27+C28+C29</f>
        <v>0</v>
      </c>
    </row>
    <row r="27" spans="1:3" s="38" customFormat="1" ht="12" customHeight="1" x14ac:dyDescent="0.2">
      <c r="A27" s="46" t="s">
        <v>51</v>
      </c>
      <c r="B27" s="47" t="s">
        <v>52</v>
      </c>
      <c r="C27" s="48"/>
    </row>
    <row r="28" spans="1:3" s="38" customFormat="1" ht="12" customHeight="1" x14ac:dyDescent="0.2">
      <c r="A28" s="46" t="s">
        <v>53</v>
      </c>
      <c r="B28" s="47" t="s">
        <v>42</v>
      </c>
      <c r="C28" s="42"/>
    </row>
    <row r="29" spans="1:3" s="38" customFormat="1" ht="12" customHeight="1" x14ac:dyDescent="0.2">
      <c r="A29" s="46" t="s">
        <v>54</v>
      </c>
      <c r="B29" s="49" t="s">
        <v>55</v>
      </c>
      <c r="C29" s="42"/>
    </row>
    <row r="30" spans="1:3" s="38" customFormat="1" ht="12" customHeight="1" thickBot="1" x14ac:dyDescent="0.25">
      <c r="A30" s="32" t="s">
        <v>56</v>
      </c>
      <c r="B30" s="50" t="s">
        <v>57</v>
      </c>
      <c r="C30" s="51"/>
    </row>
    <row r="31" spans="1:3" s="38" customFormat="1" ht="12" customHeight="1" thickBot="1" x14ac:dyDescent="0.25">
      <c r="A31" s="43" t="s">
        <v>58</v>
      </c>
      <c r="B31" s="44" t="s">
        <v>59</v>
      </c>
      <c r="C31" s="40">
        <f>+C32+C33+C34</f>
        <v>0</v>
      </c>
    </row>
    <row r="32" spans="1:3" s="38" customFormat="1" ht="12" customHeight="1" x14ac:dyDescent="0.2">
      <c r="A32" s="46" t="s">
        <v>60</v>
      </c>
      <c r="B32" s="47" t="s">
        <v>61</v>
      </c>
      <c r="C32" s="48"/>
    </row>
    <row r="33" spans="1:3" s="38" customFormat="1" ht="12" customHeight="1" x14ac:dyDescent="0.2">
      <c r="A33" s="46" t="s">
        <v>62</v>
      </c>
      <c r="B33" s="49" t="s">
        <v>63</v>
      </c>
      <c r="C33" s="37"/>
    </row>
    <row r="34" spans="1:3" s="28" customFormat="1" ht="12" customHeight="1" thickBot="1" x14ac:dyDescent="0.25">
      <c r="A34" s="32" t="s">
        <v>64</v>
      </c>
      <c r="B34" s="50" t="s">
        <v>65</v>
      </c>
      <c r="C34" s="51"/>
    </row>
    <row r="35" spans="1:3" s="28" customFormat="1" ht="12" customHeight="1" thickBot="1" x14ac:dyDescent="0.25">
      <c r="A35" s="43" t="s">
        <v>66</v>
      </c>
      <c r="B35" s="44" t="s">
        <v>67</v>
      </c>
      <c r="C35" s="45"/>
    </row>
    <row r="36" spans="1:3" s="28" customFormat="1" ht="12" customHeight="1" thickBot="1" x14ac:dyDescent="0.25">
      <c r="A36" s="43" t="s">
        <v>68</v>
      </c>
      <c r="B36" s="44" t="s">
        <v>69</v>
      </c>
      <c r="C36" s="52"/>
    </row>
    <row r="37" spans="1:3" s="28" customFormat="1" ht="12" customHeight="1" thickBot="1" x14ac:dyDescent="0.25">
      <c r="A37" s="19" t="s">
        <v>70</v>
      </c>
      <c r="B37" s="44" t="s">
        <v>71</v>
      </c>
      <c r="C37" s="53">
        <f>+C8+C20+C25+C26+C31+C35+C36</f>
        <v>204617843</v>
      </c>
    </row>
    <row r="38" spans="1:3" s="28" customFormat="1" ht="12" customHeight="1" thickBot="1" x14ac:dyDescent="0.25">
      <c r="A38" s="54" t="s">
        <v>72</v>
      </c>
      <c r="B38" s="44" t="s">
        <v>73</v>
      </c>
      <c r="C38" s="53">
        <f>+C39+C40+C41</f>
        <v>402155507</v>
      </c>
    </row>
    <row r="39" spans="1:3" s="28" customFormat="1" ht="12" customHeight="1" x14ac:dyDescent="0.2">
      <c r="A39" s="46" t="s">
        <v>74</v>
      </c>
      <c r="B39" s="47" t="s">
        <v>75</v>
      </c>
      <c r="C39" s="48">
        <v>9446650</v>
      </c>
    </row>
    <row r="40" spans="1:3" s="38" customFormat="1" ht="12" customHeight="1" x14ac:dyDescent="0.2">
      <c r="A40" s="46" t="s">
        <v>76</v>
      </c>
      <c r="B40" s="49" t="s">
        <v>77</v>
      </c>
      <c r="C40" s="37"/>
    </row>
    <row r="41" spans="1:3" s="38" customFormat="1" ht="15" customHeight="1" thickBot="1" x14ac:dyDescent="0.25">
      <c r="A41" s="32" t="s">
        <v>78</v>
      </c>
      <c r="B41" s="50" t="s">
        <v>79</v>
      </c>
      <c r="C41" s="55">
        <f>403298819+95600+95600-10781162</f>
        <v>392708857</v>
      </c>
    </row>
    <row r="42" spans="1:3" s="38" customFormat="1" ht="15" customHeight="1" thickBot="1" x14ac:dyDescent="0.25">
      <c r="A42" s="54" t="s">
        <v>80</v>
      </c>
      <c r="B42" s="56" t="s">
        <v>81</v>
      </c>
      <c r="C42" s="53">
        <f>+C37+C38</f>
        <v>606773350</v>
      </c>
    </row>
    <row r="43" spans="1:3" x14ac:dyDescent="0.2">
      <c r="A43" s="57"/>
      <c r="B43" s="58"/>
      <c r="C43" s="59"/>
    </row>
    <row r="44" spans="1:3" s="22" customFormat="1" ht="16.5" customHeight="1" thickBot="1" x14ac:dyDescent="0.25">
      <c r="A44" s="60"/>
      <c r="B44" s="61"/>
      <c r="C44" s="62"/>
    </row>
    <row r="45" spans="1:3" s="66" customFormat="1" ht="12" customHeight="1" thickBot="1" x14ac:dyDescent="0.25">
      <c r="A45" s="63"/>
      <c r="B45" s="64" t="s">
        <v>82</v>
      </c>
      <c r="C45" s="65"/>
    </row>
    <row r="46" spans="1:3" ht="12" customHeight="1" thickBot="1" x14ac:dyDescent="0.25">
      <c r="A46" s="43" t="s">
        <v>13</v>
      </c>
      <c r="B46" s="44" t="s">
        <v>83</v>
      </c>
      <c r="C46" s="27">
        <f>SUM(C47:C51)</f>
        <v>594775902</v>
      </c>
    </row>
    <row r="47" spans="1:3" ht="12" customHeight="1" x14ac:dyDescent="0.2">
      <c r="A47" s="32" t="s">
        <v>15</v>
      </c>
      <c r="B47" s="41" t="s">
        <v>84</v>
      </c>
      <c r="C47" s="48">
        <f>344559877+80000+80000</f>
        <v>344719877</v>
      </c>
    </row>
    <row r="48" spans="1:3" ht="12" customHeight="1" x14ac:dyDescent="0.2">
      <c r="A48" s="32" t="s">
        <v>17</v>
      </c>
      <c r="B48" s="33" t="s">
        <v>85</v>
      </c>
      <c r="C48" s="35">
        <f>72138727+15600+15600</f>
        <v>72169927</v>
      </c>
    </row>
    <row r="49" spans="1:5" ht="12" customHeight="1" x14ac:dyDescent="0.2">
      <c r="A49" s="32" t="s">
        <v>19</v>
      </c>
      <c r="B49" s="33" t="s">
        <v>86</v>
      </c>
      <c r="C49" s="34">
        <f>174593657+3292441</f>
        <v>177886098</v>
      </c>
    </row>
    <row r="50" spans="1:5" ht="12" customHeight="1" x14ac:dyDescent="0.2">
      <c r="A50" s="32" t="s">
        <v>21</v>
      </c>
      <c r="B50" s="33" t="s">
        <v>87</v>
      </c>
      <c r="C50" s="35"/>
    </row>
    <row r="51" spans="1:5" ht="12" customHeight="1" thickBot="1" x14ac:dyDescent="0.25">
      <c r="A51" s="32" t="s">
        <v>23</v>
      </c>
      <c r="B51" s="33" t="s">
        <v>88</v>
      </c>
      <c r="C51" s="35"/>
    </row>
    <row r="52" spans="1:5" s="66" customFormat="1" ht="12" customHeight="1" thickBot="1" x14ac:dyDescent="0.25">
      <c r="A52" s="43" t="s">
        <v>37</v>
      </c>
      <c r="B52" s="44" t="s">
        <v>89</v>
      </c>
      <c r="C52" s="27">
        <f>SUM(C53:C55)</f>
        <v>13192569</v>
      </c>
    </row>
    <row r="53" spans="1:5" ht="12" customHeight="1" x14ac:dyDescent="0.2">
      <c r="A53" s="32" t="s">
        <v>39</v>
      </c>
      <c r="B53" s="41" t="s">
        <v>90</v>
      </c>
      <c r="C53" s="67">
        <f>13117319+75250</f>
        <v>13192569</v>
      </c>
    </row>
    <row r="54" spans="1:5" ht="12" customHeight="1" x14ac:dyDescent="0.2">
      <c r="A54" s="32" t="s">
        <v>41</v>
      </c>
      <c r="B54" s="33" t="s">
        <v>91</v>
      </c>
      <c r="C54" s="35"/>
    </row>
    <row r="55" spans="1:5" ht="12" customHeight="1" x14ac:dyDescent="0.2">
      <c r="A55" s="32" t="s">
        <v>43</v>
      </c>
      <c r="B55" s="33" t="s">
        <v>92</v>
      </c>
      <c r="C55" s="35"/>
    </row>
    <row r="56" spans="1:5" ht="15" customHeight="1" thickBot="1" x14ac:dyDescent="0.25">
      <c r="A56" s="32" t="s">
        <v>45</v>
      </c>
      <c r="B56" s="33" t="s">
        <v>93</v>
      </c>
      <c r="C56" s="35"/>
    </row>
    <row r="57" spans="1:5" ht="13.5" thickBot="1" x14ac:dyDescent="0.25">
      <c r="A57" s="43" t="s">
        <v>47</v>
      </c>
      <c r="B57" s="44" t="s">
        <v>94</v>
      </c>
      <c r="C57" s="45"/>
      <c r="D57" s="68"/>
      <c r="E57" s="68"/>
    </row>
    <row r="58" spans="1:5" ht="15" customHeight="1" thickBot="1" x14ac:dyDescent="0.25">
      <c r="A58" s="43" t="s">
        <v>49</v>
      </c>
      <c r="B58" s="69" t="s">
        <v>95</v>
      </c>
      <c r="C58" s="70">
        <f>+C46+C52+C57</f>
        <v>607968471</v>
      </c>
    </row>
    <row r="59" spans="1:5" ht="14.25" customHeight="1" thickBot="1" x14ac:dyDescent="0.25">
      <c r="C59" s="72"/>
    </row>
    <row r="60" spans="1:5" ht="13.5" thickBot="1" x14ac:dyDescent="0.25">
      <c r="A60" s="73" t="s">
        <v>96</v>
      </c>
      <c r="B60" s="74"/>
      <c r="C60" s="75">
        <v>109</v>
      </c>
    </row>
    <row r="61" spans="1:5" ht="13.5" thickBot="1" x14ac:dyDescent="0.25">
      <c r="A61" s="76" t="s">
        <v>97</v>
      </c>
      <c r="B61" s="77"/>
      <c r="C61" s="78">
        <v>0.5</v>
      </c>
    </row>
    <row r="62" spans="1:5" s="82" customFormat="1" ht="13.9" customHeight="1" thickBot="1" x14ac:dyDescent="0.25">
      <c r="A62" s="79" t="s">
        <v>98</v>
      </c>
      <c r="B62" s="80"/>
      <c r="C62" s="81">
        <v>4</v>
      </c>
    </row>
    <row r="63" spans="1:5" s="82" customFormat="1" ht="13.5" thickBot="1" x14ac:dyDescent="0.25">
      <c r="A63" s="83" t="s">
        <v>99</v>
      </c>
      <c r="B63" s="84"/>
      <c r="C63" s="85">
        <v>1.5</v>
      </c>
    </row>
    <row r="64" spans="1:5" ht="13.5" thickBot="1" x14ac:dyDescent="0.25">
      <c r="A64" s="86" t="s">
        <v>100</v>
      </c>
      <c r="B64" s="87"/>
      <c r="C64" s="85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2019-04-30T10:19:09Z</dcterms:created>
  <dcterms:modified xsi:type="dcterms:W3CDTF">2019-04-30T10:19:10Z</dcterms:modified>
</cp:coreProperties>
</file>