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<sst xmlns="http://schemas.openxmlformats.org/spreadsheetml/2006/main" count="101" uniqueCount="75">
  <si>
    <t>Kiadások megnevezése</t>
  </si>
  <si>
    <t>Hivatal</t>
  </si>
  <si>
    <t>Személyi juttatások</t>
  </si>
  <si>
    <t>Munkaadót terhelő járulékok</t>
  </si>
  <si>
    <t xml:space="preserve">ebből </t>
  </si>
  <si>
    <t>készletbeszerzés</t>
  </si>
  <si>
    <t>szolgáltatási kiadások</t>
  </si>
  <si>
    <t>ÁFA kiadás</t>
  </si>
  <si>
    <t>kiküldetés,reprezentáció</t>
  </si>
  <si>
    <t>adók díjak , befizetések</t>
  </si>
  <si>
    <t>ebből</t>
  </si>
  <si>
    <t>Sportcélra</t>
  </si>
  <si>
    <t>gyermeorv.rend.</t>
  </si>
  <si>
    <t>egyéb(alapítv.stb.)</t>
  </si>
  <si>
    <t>diákönkormányzat</t>
  </si>
  <si>
    <t>Tb.városi tűzoltóság</t>
  </si>
  <si>
    <t>egyéb szerveknek összesen</t>
  </si>
  <si>
    <t>Társadalom,szoc.pol.jutt.össz.</t>
  </si>
  <si>
    <t>ápolási díjak</t>
  </si>
  <si>
    <t>lakásfenntartási támogatás</t>
  </si>
  <si>
    <t>rendkívüli gyermekvéd.tám.</t>
  </si>
  <si>
    <t>közgyógyellátás</t>
  </si>
  <si>
    <t>egyéb rászor.függő</t>
  </si>
  <si>
    <t>Felújatások-ingatlanfelújítás</t>
  </si>
  <si>
    <t>tárgyieszköz beszerzések összesen</t>
  </si>
  <si>
    <t>ingatlan</t>
  </si>
  <si>
    <t>gép-berendezés</t>
  </si>
  <si>
    <t>immateriális javak</t>
  </si>
  <si>
    <t>Felhalmozási célú pénzátadások</t>
  </si>
  <si>
    <t>lakáscélú támogatások</t>
  </si>
  <si>
    <t>FELHALMOZÁSI ÉS PÜ: BEFEKT:KIADÁSOK ÖSSZ</t>
  </si>
  <si>
    <t>TARTALÉKOK</t>
  </si>
  <si>
    <t>általános tartalék</t>
  </si>
  <si>
    <t>Községháza szigetelés</t>
  </si>
  <si>
    <t>Polgárm</t>
  </si>
  <si>
    <t>Önkorm</t>
  </si>
  <si>
    <t>összesen</t>
  </si>
  <si>
    <t>egyéb szolgáltatások</t>
  </si>
  <si>
    <t>eü.c.</t>
  </si>
  <si>
    <t>Intézményfinanszírozás Gondnokságnál</t>
  </si>
  <si>
    <t>Intézményfinanszírozás önkormányzatnál</t>
  </si>
  <si>
    <t>Intézményfinanszírozás önk.főösszesen</t>
  </si>
  <si>
    <t>Óvoda</t>
  </si>
  <si>
    <t>Gondn.</t>
  </si>
  <si>
    <t>Gondn</t>
  </si>
  <si>
    <t>főöössz</t>
  </si>
  <si>
    <t>járdaép.</t>
  </si>
  <si>
    <t>Ph.és Ö.</t>
  </si>
  <si>
    <t>Kiadások részletezése a 2013.évi költségvetéshez</t>
  </si>
  <si>
    <t>rendszeres szoc.segély,fogl.hely..tám.</t>
  </si>
  <si>
    <t>Sportcsarnok oromdeszk,lemezelés</t>
  </si>
  <si>
    <t>Művelődési Ház fűtéskorsz,vizesb.</t>
  </si>
  <si>
    <t>Konyha padlásszigetelés</t>
  </si>
  <si>
    <t>nemzetiségi önkormányzat</t>
  </si>
  <si>
    <t>kamatkiadások viziközmű</t>
  </si>
  <si>
    <t>Hitelvisszafizetés viziközmű</t>
  </si>
  <si>
    <t>Eredeti előirányzat</t>
  </si>
  <si>
    <t>Módosított előirányzat</t>
  </si>
  <si>
    <t>Pénzmaradvány</t>
  </si>
  <si>
    <t>Óvodáztatási támogatás</t>
  </si>
  <si>
    <t>kistérségnek</t>
  </si>
  <si>
    <t>sírkert MVH tám-ból</t>
  </si>
  <si>
    <t>Tornyó út</t>
  </si>
  <si>
    <t>Dologi kiadások 4-10</t>
  </si>
  <si>
    <t>Működési célú átadások össz.12+21</t>
  </si>
  <si>
    <t>tásulás</t>
  </si>
  <si>
    <t>új</t>
  </si>
  <si>
    <t>Tájékozt.</t>
  </si>
  <si>
    <t>Óv.telj.</t>
  </si>
  <si>
    <t>Módosított előirányzat 2013.július 1.</t>
  </si>
  <si>
    <t>MŰKÖDÉSI KIADÁSOK Ö: 1+2+3+11</t>
  </si>
  <si>
    <t>MŰKÖDÉSI KIADÁSOK TARTALÉKKAL</t>
  </si>
  <si>
    <t>KIADÁSOK ÖSSZESEN 29+46</t>
  </si>
  <si>
    <t>Ezer Ft-ban</t>
  </si>
  <si>
    <t>3.melléklet a  11/2013.(IX.27.) önkormányzati rendelethez  "3.melléklet az 1/2013.(II.14.) önkormányzati rendelethez"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</si>
</sst>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PageLayoutView="0" workbookViewId="0" topLeftCell="A1">
      <selection activeCell="D1" sqref="D1"/>
    </sheetView>
  </sheetViews>
  <sheetFormatPr defaultColWidth="9.140625" defaultRowHeight="15"/>
  <sheetData>
    <row r="1" spans="1:12" ht="15.75">
      <c r="A1" s="1"/>
      <c r="B1" s="1"/>
      <c r="C1" s="1"/>
      <c r="D1" s="2" t="s">
        <v>74</v>
      </c>
      <c r="E1" s="2"/>
      <c r="F1" s="2"/>
      <c r="G1" s="2"/>
      <c r="H1" s="2"/>
      <c r="I1" s="2"/>
      <c r="J1" s="2"/>
      <c r="K1" s="2"/>
      <c r="L1" s="1"/>
    </row>
    <row r="2" spans="1:12" ht="15.75">
      <c r="A2" s="3"/>
      <c r="B2" s="4" t="s">
        <v>48</v>
      </c>
      <c r="C2" s="4"/>
      <c r="D2" s="4"/>
      <c r="E2" s="4"/>
      <c r="F2" s="4"/>
      <c r="G2" s="4"/>
      <c r="H2" s="4"/>
      <c r="I2" s="4"/>
      <c r="J2" s="4"/>
      <c r="K2" s="4" t="s">
        <v>73</v>
      </c>
      <c r="L2" s="3"/>
    </row>
    <row r="3" spans="1:24" ht="15.75">
      <c r="A3" s="3"/>
      <c r="B3" s="4"/>
      <c r="C3" s="4"/>
      <c r="D3" s="4"/>
      <c r="E3" s="4"/>
      <c r="F3" s="4"/>
      <c r="G3" s="4"/>
      <c r="H3" s="4"/>
      <c r="I3" s="4" t="s">
        <v>56</v>
      </c>
      <c r="J3" s="4"/>
      <c r="K3" s="4"/>
      <c r="L3" s="3"/>
      <c r="P3" s="10" t="s">
        <v>57</v>
      </c>
      <c r="X3" s="10" t="s">
        <v>69</v>
      </c>
    </row>
    <row r="4" spans="1:24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P4" s="10"/>
      <c r="X4" s="10"/>
    </row>
    <row r="5" spans="1:29" ht="15.75">
      <c r="A5" s="5"/>
      <c r="B5" s="6" t="s">
        <v>0</v>
      </c>
      <c r="C5" s="6"/>
      <c r="D5" s="6"/>
      <c r="E5" s="6"/>
      <c r="F5" s="6"/>
      <c r="G5" s="6" t="s">
        <v>42</v>
      </c>
      <c r="H5" s="6" t="s">
        <v>43</v>
      </c>
      <c r="I5" s="6" t="s">
        <v>44</v>
      </c>
      <c r="J5" s="6" t="s">
        <v>34</v>
      </c>
      <c r="K5" s="6" t="s">
        <v>35</v>
      </c>
      <c r="L5" s="6" t="s">
        <v>47</v>
      </c>
      <c r="M5" s="6" t="s">
        <v>35</v>
      </c>
      <c r="N5" s="6" t="s">
        <v>42</v>
      </c>
      <c r="O5" s="6" t="s">
        <v>43</v>
      </c>
      <c r="P5" s="6" t="s">
        <v>44</v>
      </c>
      <c r="Q5" s="6" t="s">
        <v>34</v>
      </c>
      <c r="R5" s="6" t="s">
        <v>35</v>
      </c>
      <c r="S5" s="6" t="s">
        <v>47</v>
      </c>
      <c r="T5" s="6" t="s">
        <v>35</v>
      </c>
      <c r="U5" s="6" t="s">
        <v>42</v>
      </c>
      <c r="V5" s="6" t="s">
        <v>42</v>
      </c>
      <c r="W5" s="6" t="s">
        <v>43</v>
      </c>
      <c r="X5" s="6" t="s">
        <v>44</v>
      </c>
      <c r="Y5" s="6" t="s">
        <v>34</v>
      </c>
      <c r="Z5" s="6" t="s">
        <v>35</v>
      </c>
      <c r="AA5" s="6" t="s">
        <v>47</v>
      </c>
      <c r="AB5" s="6" t="s">
        <v>35</v>
      </c>
      <c r="AC5" s="9" t="s">
        <v>67</v>
      </c>
    </row>
    <row r="6" spans="1:29" ht="15.75">
      <c r="A6" s="5"/>
      <c r="B6" s="6"/>
      <c r="C6" s="6"/>
      <c r="D6" s="6"/>
      <c r="E6" s="6"/>
      <c r="F6" s="6"/>
      <c r="G6" s="6"/>
      <c r="H6" s="6"/>
      <c r="I6" s="6" t="s">
        <v>36</v>
      </c>
      <c r="J6" s="6" t="s">
        <v>1</v>
      </c>
      <c r="K6" s="6"/>
      <c r="L6" s="6" t="s">
        <v>36</v>
      </c>
      <c r="M6" s="6" t="s">
        <v>45</v>
      </c>
      <c r="N6" s="6"/>
      <c r="O6" s="6"/>
      <c r="P6" s="6" t="s">
        <v>36</v>
      </c>
      <c r="Q6" s="6" t="s">
        <v>1</v>
      </c>
      <c r="R6" s="6"/>
      <c r="S6" s="6" t="s">
        <v>36</v>
      </c>
      <c r="T6" s="6" t="s">
        <v>45</v>
      </c>
      <c r="U6" s="6" t="s">
        <v>65</v>
      </c>
      <c r="V6" s="6" t="s">
        <v>66</v>
      </c>
      <c r="W6" s="6"/>
      <c r="X6" s="6" t="s">
        <v>36</v>
      </c>
      <c r="Y6" s="6" t="s">
        <v>1</v>
      </c>
      <c r="Z6" s="6"/>
      <c r="AA6" s="6" t="s">
        <v>36</v>
      </c>
      <c r="AB6" s="6" t="s">
        <v>45</v>
      </c>
      <c r="AC6" s="9" t="s">
        <v>68</v>
      </c>
    </row>
    <row r="7" spans="1:29" ht="15.75">
      <c r="A7" s="5">
        <v>1</v>
      </c>
      <c r="B7" s="5" t="s">
        <v>2</v>
      </c>
      <c r="C7" s="5"/>
      <c r="D7" s="5"/>
      <c r="E7" s="5"/>
      <c r="F7" s="5"/>
      <c r="G7" s="5">
        <v>46955</v>
      </c>
      <c r="H7" s="5">
        <v>30925</v>
      </c>
      <c r="I7" s="6">
        <f aca="true" t="shared" si="0" ref="I7:I14">SUM(G7:H7)</f>
        <v>77880</v>
      </c>
      <c r="J7" s="5">
        <v>19209</v>
      </c>
      <c r="K7" s="5">
        <v>3895</v>
      </c>
      <c r="L7" s="6">
        <f aca="true" t="shared" si="1" ref="L7:L16">SUM(J7:K7)</f>
        <v>23104</v>
      </c>
      <c r="M7" s="6">
        <f aca="true" t="shared" si="2" ref="M7:M43">SUM(I7,L7)</f>
        <v>100984</v>
      </c>
      <c r="N7" s="5">
        <v>47633</v>
      </c>
      <c r="O7" s="5">
        <v>32597</v>
      </c>
      <c r="P7" s="6">
        <f aca="true" t="shared" si="3" ref="P7:P14">SUM(N7:O7)</f>
        <v>80230</v>
      </c>
      <c r="Q7" s="5">
        <v>19489</v>
      </c>
      <c r="R7" s="5">
        <v>3895</v>
      </c>
      <c r="S7" s="6">
        <f aca="true" t="shared" si="4" ref="S7:S16">SUM(Q7:R7)</f>
        <v>23384</v>
      </c>
      <c r="T7" s="6">
        <f aca="true" t="shared" si="5" ref="T7:T38">SUM(P7,S7)</f>
        <v>103614</v>
      </c>
      <c r="U7" s="5">
        <v>27015</v>
      </c>
      <c r="V7" s="5">
        <v>13935</v>
      </c>
      <c r="W7" s="5">
        <v>32597</v>
      </c>
      <c r="X7" s="6">
        <f aca="true" t="shared" si="6" ref="X7:X14">SUM(U7:W7)</f>
        <v>73547</v>
      </c>
      <c r="Y7" s="5">
        <v>19489</v>
      </c>
      <c r="Z7" s="5">
        <v>3895</v>
      </c>
      <c r="AA7" s="6">
        <f aca="true" t="shared" si="7" ref="AA7:AA16">SUM(Y7:Z7)</f>
        <v>23384</v>
      </c>
      <c r="AB7" s="6">
        <f aca="true" t="shared" si="8" ref="AB7:AB24">SUM(X7,AA7)</f>
        <v>96931</v>
      </c>
      <c r="AC7" s="5">
        <v>27015</v>
      </c>
    </row>
    <row r="8" spans="1:29" ht="15.75">
      <c r="A8" s="5">
        <v>2</v>
      </c>
      <c r="B8" s="5" t="s">
        <v>3</v>
      </c>
      <c r="C8" s="5"/>
      <c r="D8" s="5"/>
      <c r="E8" s="5"/>
      <c r="F8" s="5"/>
      <c r="G8" s="5">
        <v>12320</v>
      </c>
      <c r="H8" s="5">
        <v>7909</v>
      </c>
      <c r="I8" s="6">
        <f t="shared" si="0"/>
        <v>20229</v>
      </c>
      <c r="J8" s="5">
        <v>5095</v>
      </c>
      <c r="K8" s="5">
        <v>1052</v>
      </c>
      <c r="L8" s="6">
        <f t="shared" si="1"/>
        <v>6147</v>
      </c>
      <c r="M8" s="6">
        <f t="shared" si="2"/>
        <v>26376</v>
      </c>
      <c r="N8" s="5">
        <v>12503</v>
      </c>
      <c r="O8" s="5">
        <v>8203</v>
      </c>
      <c r="P8" s="6">
        <f t="shared" si="3"/>
        <v>20706</v>
      </c>
      <c r="Q8" s="5">
        <v>5123</v>
      </c>
      <c r="R8" s="5">
        <v>1052</v>
      </c>
      <c r="S8" s="6">
        <f t="shared" si="4"/>
        <v>6175</v>
      </c>
      <c r="T8" s="6">
        <f t="shared" si="5"/>
        <v>26881</v>
      </c>
      <c r="U8" s="5">
        <v>6643</v>
      </c>
      <c r="V8" s="5">
        <v>3856</v>
      </c>
      <c r="W8" s="5">
        <v>8203</v>
      </c>
      <c r="X8" s="6">
        <f t="shared" si="6"/>
        <v>18702</v>
      </c>
      <c r="Y8" s="5">
        <v>5123</v>
      </c>
      <c r="Z8" s="5">
        <v>1052</v>
      </c>
      <c r="AA8" s="6">
        <f t="shared" si="7"/>
        <v>6175</v>
      </c>
      <c r="AB8" s="6">
        <f t="shared" si="8"/>
        <v>24877</v>
      </c>
      <c r="AC8" s="5">
        <v>6643</v>
      </c>
    </row>
    <row r="9" spans="1:29" ht="15.75">
      <c r="A9" s="5">
        <v>3</v>
      </c>
      <c r="B9" s="5" t="s">
        <v>63</v>
      </c>
      <c r="C9" s="5"/>
      <c r="D9" s="5"/>
      <c r="E9" s="5"/>
      <c r="F9" s="5"/>
      <c r="G9" s="5">
        <f>SUM(G10:G16)</f>
        <v>5851</v>
      </c>
      <c r="H9" s="5">
        <f>SUM(H10:H16)</f>
        <v>47288</v>
      </c>
      <c r="I9" s="6">
        <f t="shared" si="0"/>
        <v>53139</v>
      </c>
      <c r="J9" s="5">
        <f>SUM(J10:J15)</f>
        <v>9856</v>
      </c>
      <c r="K9" s="5">
        <f>SUM(K10:K16)</f>
        <v>8612</v>
      </c>
      <c r="L9" s="6">
        <f t="shared" si="1"/>
        <v>18468</v>
      </c>
      <c r="M9" s="6">
        <f t="shared" si="2"/>
        <v>71607</v>
      </c>
      <c r="N9" s="5">
        <v>5851</v>
      </c>
      <c r="O9" s="5">
        <f>SUM(O10:O16)</f>
        <v>48467</v>
      </c>
      <c r="P9" s="6">
        <f t="shared" si="3"/>
        <v>54318</v>
      </c>
      <c r="Q9" s="5">
        <f>SUM(Q10:Q15)</f>
        <v>9856</v>
      </c>
      <c r="R9" s="5">
        <f>SUM(R10:R16)</f>
        <v>9264</v>
      </c>
      <c r="S9" s="6">
        <f t="shared" si="4"/>
        <v>19120</v>
      </c>
      <c r="T9" s="6">
        <f t="shared" si="5"/>
        <v>73438</v>
      </c>
      <c r="U9" s="5">
        <v>1309</v>
      </c>
      <c r="V9" s="5">
        <v>4450</v>
      </c>
      <c r="W9" s="5">
        <f>SUM(W10:W16)</f>
        <v>48467</v>
      </c>
      <c r="X9" s="6">
        <f t="shared" si="6"/>
        <v>54226</v>
      </c>
      <c r="Y9" s="5">
        <f>SUM(Y10:Y15)</f>
        <v>9856</v>
      </c>
      <c r="Z9" s="5">
        <f>SUM(Z10:Z16)</f>
        <v>9264</v>
      </c>
      <c r="AA9" s="6">
        <f t="shared" si="7"/>
        <v>19120</v>
      </c>
      <c r="AB9" s="6">
        <f t="shared" si="8"/>
        <v>73346</v>
      </c>
      <c r="AC9" s="5">
        <v>1309</v>
      </c>
    </row>
    <row r="10" spans="1:29" ht="15.75">
      <c r="A10" s="5">
        <v>4</v>
      </c>
      <c r="B10" s="5" t="s">
        <v>4</v>
      </c>
      <c r="C10" s="5" t="s">
        <v>5</v>
      </c>
      <c r="D10" s="5"/>
      <c r="E10" s="5"/>
      <c r="F10" s="5"/>
      <c r="G10" s="5">
        <v>1625</v>
      </c>
      <c r="H10" s="5">
        <v>20039</v>
      </c>
      <c r="I10" s="6">
        <f t="shared" si="0"/>
        <v>21664</v>
      </c>
      <c r="J10" s="5">
        <v>1810</v>
      </c>
      <c r="K10" s="5">
        <v>1100</v>
      </c>
      <c r="L10" s="6">
        <f t="shared" si="1"/>
        <v>2910</v>
      </c>
      <c r="M10" s="6">
        <f t="shared" si="2"/>
        <v>24574</v>
      </c>
      <c r="N10" s="5">
        <v>1625</v>
      </c>
      <c r="O10" s="5">
        <v>20313</v>
      </c>
      <c r="P10" s="6">
        <f t="shared" si="3"/>
        <v>21938</v>
      </c>
      <c r="Q10" s="5">
        <v>1810</v>
      </c>
      <c r="R10" s="5">
        <v>1239</v>
      </c>
      <c r="S10" s="6">
        <f t="shared" si="4"/>
        <v>3049</v>
      </c>
      <c r="T10" s="6">
        <f t="shared" si="5"/>
        <v>24987</v>
      </c>
      <c r="U10" s="5">
        <v>359</v>
      </c>
      <c r="V10" s="5">
        <v>1183</v>
      </c>
      <c r="W10" s="5">
        <v>20313</v>
      </c>
      <c r="X10" s="6">
        <f t="shared" si="6"/>
        <v>21855</v>
      </c>
      <c r="Y10" s="5">
        <v>1810</v>
      </c>
      <c r="Z10" s="5">
        <v>1239</v>
      </c>
      <c r="AA10" s="6">
        <f t="shared" si="7"/>
        <v>3049</v>
      </c>
      <c r="AB10" s="6">
        <f t="shared" si="8"/>
        <v>24904</v>
      </c>
      <c r="AC10" s="5">
        <v>359</v>
      </c>
    </row>
    <row r="11" spans="1:29" ht="15.75">
      <c r="A11" s="5">
        <v>5</v>
      </c>
      <c r="B11" s="5"/>
      <c r="C11" s="5" t="s">
        <v>6</v>
      </c>
      <c r="D11" s="5"/>
      <c r="E11" s="5"/>
      <c r="F11" s="5"/>
      <c r="G11" s="5">
        <v>2729</v>
      </c>
      <c r="H11" s="5">
        <v>16561</v>
      </c>
      <c r="I11" s="6">
        <f t="shared" si="0"/>
        <v>19290</v>
      </c>
      <c r="J11" s="5">
        <v>4750</v>
      </c>
      <c r="K11" s="5">
        <v>3500</v>
      </c>
      <c r="L11" s="6">
        <f t="shared" si="1"/>
        <v>8250</v>
      </c>
      <c r="M11" s="6">
        <f t="shared" si="2"/>
        <v>27540</v>
      </c>
      <c r="N11" s="5">
        <v>2729</v>
      </c>
      <c r="O11" s="5">
        <v>17249</v>
      </c>
      <c r="P11" s="6">
        <f t="shared" si="3"/>
        <v>19978</v>
      </c>
      <c r="Q11" s="5">
        <v>4750</v>
      </c>
      <c r="R11" s="5">
        <v>3913</v>
      </c>
      <c r="S11" s="6">
        <f t="shared" si="4"/>
        <v>8663</v>
      </c>
      <c r="T11" s="6">
        <f t="shared" si="5"/>
        <v>28641</v>
      </c>
      <c r="U11" s="5">
        <v>319</v>
      </c>
      <c r="V11" s="5">
        <v>2387</v>
      </c>
      <c r="W11" s="5">
        <v>17249</v>
      </c>
      <c r="X11" s="6">
        <f t="shared" si="6"/>
        <v>19955</v>
      </c>
      <c r="Y11" s="5">
        <v>4750</v>
      </c>
      <c r="Z11" s="5">
        <v>3913</v>
      </c>
      <c r="AA11" s="6">
        <f t="shared" si="7"/>
        <v>8663</v>
      </c>
      <c r="AB11" s="6">
        <f t="shared" si="8"/>
        <v>28618</v>
      </c>
      <c r="AC11" s="5">
        <v>319</v>
      </c>
    </row>
    <row r="12" spans="1:29" ht="15.75">
      <c r="A12" s="5">
        <v>6</v>
      </c>
      <c r="B12" s="5"/>
      <c r="C12" s="5" t="s">
        <v>7</v>
      </c>
      <c r="D12" s="5"/>
      <c r="E12" s="5"/>
      <c r="F12" s="5"/>
      <c r="G12" s="5">
        <v>747</v>
      </c>
      <c r="H12" s="5">
        <v>8386</v>
      </c>
      <c r="I12" s="6">
        <f t="shared" si="0"/>
        <v>9133</v>
      </c>
      <c r="J12" s="5">
        <v>1727</v>
      </c>
      <c r="K12" s="5">
        <v>1242</v>
      </c>
      <c r="L12" s="6">
        <f t="shared" si="1"/>
        <v>2969</v>
      </c>
      <c r="M12" s="6">
        <f t="shared" si="2"/>
        <v>12102</v>
      </c>
      <c r="N12" s="5">
        <v>747</v>
      </c>
      <c r="O12" s="5">
        <v>8603</v>
      </c>
      <c r="P12" s="6">
        <f t="shared" si="3"/>
        <v>9350</v>
      </c>
      <c r="Q12" s="5">
        <v>1727</v>
      </c>
      <c r="R12" s="5">
        <v>1342</v>
      </c>
      <c r="S12" s="6">
        <f t="shared" si="4"/>
        <v>3069</v>
      </c>
      <c r="T12" s="6">
        <f t="shared" si="5"/>
        <v>12419</v>
      </c>
      <c r="U12" s="5">
        <v>125</v>
      </c>
      <c r="V12" s="5">
        <v>603</v>
      </c>
      <c r="W12" s="5">
        <v>8603</v>
      </c>
      <c r="X12" s="6">
        <f t="shared" si="6"/>
        <v>9331</v>
      </c>
      <c r="Y12" s="5">
        <v>1727</v>
      </c>
      <c r="Z12" s="5">
        <v>1342</v>
      </c>
      <c r="AA12" s="6">
        <f t="shared" si="7"/>
        <v>3069</v>
      </c>
      <c r="AB12" s="6">
        <f t="shared" si="8"/>
        <v>12400</v>
      </c>
      <c r="AC12" s="5">
        <v>125</v>
      </c>
    </row>
    <row r="13" spans="1:29" ht="15.75">
      <c r="A13" s="5">
        <v>7</v>
      </c>
      <c r="B13" s="5"/>
      <c r="C13" s="5" t="s">
        <v>8</v>
      </c>
      <c r="D13" s="5"/>
      <c r="E13" s="5"/>
      <c r="F13" s="5"/>
      <c r="G13" s="5">
        <v>62</v>
      </c>
      <c r="H13" s="5">
        <v>700</v>
      </c>
      <c r="I13" s="6">
        <f t="shared" si="0"/>
        <v>762</v>
      </c>
      <c r="J13" s="5">
        <v>1469</v>
      </c>
      <c r="K13" s="5">
        <v>1500</v>
      </c>
      <c r="L13" s="6">
        <f t="shared" si="1"/>
        <v>2969</v>
      </c>
      <c r="M13" s="6">
        <f t="shared" si="2"/>
        <v>3731</v>
      </c>
      <c r="N13" s="5">
        <v>62</v>
      </c>
      <c r="O13" s="5">
        <v>700</v>
      </c>
      <c r="P13" s="6">
        <f t="shared" si="3"/>
        <v>762</v>
      </c>
      <c r="Q13" s="5">
        <v>1469</v>
      </c>
      <c r="R13" s="5">
        <v>1500</v>
      </c>
      <c r="S13" s="6">
        <f t="shared" si="4"/>
        <v>2969</v>
      </c>
      <c r="T13" s="6">
        <f t="shared" si="5"/>
        <v>3731</v>
      </c>
      <c r="U13" s="5">
        <v>156</v>
      </c>
      <c r="V13" s="5">
        <v>27</v>
      </c>
      <c r="W13" s="5">
        <v>700</v>
      </c>
      <c r="X13" s="6">
        <f t="shared" si="6"/>
        <v>883</v>
      </c>
      <c r="Y13" s="5">
        <v>1469</v>
      </c>
      <c r="Z13" s="5">
        <v>1500</v>
      </c>
      <c r="AA13" s="6">
        <f t="shared" si="7"/>
        <v>2969</v>
      </c>
      <c r="AB13" s="6">
        <f t="shared" si="8"/>
        <v>3852</v>
      </c>
      <c r="AC13" s="5">
        <v>156</v>
      </c>
    </row>
    <row r="14" spans="1:29" ht="15.75">
      <c r="A14" s="5">
        <v>8</v>
      </c>
      <c r="B14" s="5"/>
      <c r="C14" s="5" t="s">
        <v>9</v>
      </c>
      <c r="D14" s="5"/>
      <c r="E14" s="5"/>
      <c r="F14" s="5"/>
      <c r="G14" s="5">
        <v>688</v>
      </c>
      <c r="H14" s="5">
        <v>1602</v>
      </c>
      <c r="I14" s="6">
        <f t="shared" si="0"/>
        <v>2290</v>
      </c>
      <c r="J14" s="5">
        <v>100</v>
      </c>
      <c r="K14" s="5">
        <v>1000</v>
      </c>
      <c r="L14" s="6">
        <f t="shared" si="1"/>
        <v>1100</v>
      </c>
      <c r="M14" s="6">
        <f t="shared" si="2"/>
        <v>3390</v>
      </c>
      <c r="N14" s="5">
        <v>688</v>
      </c>
      <c r="O14" s="5">
        <v>1602</v>
      </c>
      <c r="P14" s="6">
        <f t="shared" si="3"/>
        <v>2290</v>
      </c>
      <c r="Q14" s="5">
        <v>100</v>
      </c>
      <c r="R14" s="5">
        <v>1000</v>
      </c>
      <c r="S14" s="6">
        <f t="shared" si="4"/>
        <v>1100</v>
      </c>
      <c r="T14" s="6">
        <f t="shared" si="5"/>
        <v>3390</v>
      </c>
      <c r="U14" s="5">
        <v>350</v>
      </c>
      <c r="V14" s="5">
        <v>250</v>
      </c>
      <c r="W14" s="5">
        <v>1602</v>
      </c>
      <c r="X14" s="6">
        <f t="shared" si="6"/>
        <v>2202</v>
      </c>
      <c r="Y14" s="5">
        <v>100</v>
      </c>
      <c r="Z14" s="5">
        <v>1000</v>
      </c>
      <c r="AA14" s="6">
        <f t="shared" si="7"/>
        <v>1100</v>
      </c>
      <c r="AB14" s="6">
        <f t="shared" si="8"/>
        <v>3302</v>
      </c>
      <c r="AC14" s="5">
        <v>350</v>
      </c>
    </row>
    <row r="15" spans="1:29" ht="15.75">
      <c r="A15" s="5">
        <v>9</v>
      </c>
      <c r="B15" s="5"/>
      <c r="C15" s="5" t="s">
        <v>54</v>
      </c>
      <c r="D15" s="5"/>
      <c r="E15" s="5"/>
      <c r="F15" s="5"/>
      <c r="G15" s="5"/>
      <c r="H15" s="5"/>
      <c r="I15" s="6"/>
      <c r="J15" s="5">
        <v>0</v>
      </c>
      <c r="K15" s="5">
        <v>270</v>
      </c>
      <c r="L15" s="6">
        <f t="shared" si="1"/>
        <v>270</v>
      </c>
      <c r="M15" s="6">
        <f t="shared" si="2"/>
        <v>270</v>
      </c>
      <c r="N15" s="5"/>
      <c r="O15" s="5"/>
      <c r="P15" s="6"/>
      <c r="Q15" s="5">
        <v>0</v>
      </c>
      <c r="R15" s="5">
        <v>270</v>
      </c>
      <c r="S15" s="6">
        <f t="shared" si="4"/>
        <v>270</v>
      </c>
      <c r="T15" s="6">
        <f t="shared" si="5"/>
        <v>270</v>
      </c>
      <c r="U15" s="5"/>
      <c r="V15" s="5"/>
      <c r="W15" s="5"/>
      <c r="X15" s="6"/>
      <c r="Y15" s="5">
        <v>0</v>
      </c>
      <c r="Z15" s="5">
        <v>270</v>
      </c>
      <c r="AA15" s="6">
        <f t="shared" si="7"/>
        <v>270</v>
      </c>
      <c r="AB15" s="6">
        <f t="shared" si="8"/>
        <v>270</v>
      </c>
      <c r="AC15" s="5"/>
    </row>
    <row r="16" spans="1:29" ht="15.75">
      <c r="A16" s="5">
        <v>10</v>
      </c>
      <c r="B16" s="5"/>
      <c r="C16" s="5" t="s">
        <v>37</v>
      </c>
      <c r="D16" s="5"/>
      <c r="E16" s="5"/>
      <c r="F16" s="5"/>
      <c r="G16" s="5"/>
      <c r="H16" s="5"/>
      <c r="I16" s="6"/>
      <c r="J16" s="5"/>
      <c r="K16" s="5">
        <v>0</v>
      </c>
      <c r="L16" s="6">
        <f t="shared" si="1"/>
        <v>0</v>
      </c>
      <c r="M16" s="6">
        <f t="shared" si="2"/>
        <v>0</v>
      </c>
      <c r="N16" s="5"/>
      <c r="O16" s="5"/>
      <c r="P16" s="6"/>
      <c r="Q16" s="5"/>
      <c r="R16" s="5">
        <v>0</v>
      </c>
      <c r="S16" s="6">
        <f t="shared" si="4"/>
        <v>0</v>
      </c>
      <c r="T16" s="6">
        <f t="shared" si="5"/>
        <v>0</v>
      </c>
      <c r="U16" s="5"/>
      <c r="V16" s="5"/>
      <c r="W16" s="5"/>
      <c r="X16" s="6"/>
      <c r="Y16" s="5"/>
      <c r="Z16" s="5">
        <v>0</v>
      </c>
      <c r="AA16" s="6">
        <f t="shared" si="7"/>
        <v>0</v>
      </c>
      <c r="AB16" s="6">
        <f t="shared" si="8"/>
        <v>0</v>
      </c>
      <c r="AC16" s="5"/>
    </row>
    <row r="17" spans="1:29" ht="15.75">
      <c r="A17" s="5">
        <v>11</v>
      </c>
      <c r="B17" s="5" t="s">
        <v>64</v>
      </c>
      <c r="C17" s="5"/>
      <c r="D17" s="5"/>
      <c r="E17" s="5"/>
      <c r="F17" s="5"/>
      <c r="G17" s="5"/>
      <c r="H17" s="5">
        <v>3844</v>
      </c>
      <c r="I17" s="6">
        <f>SUM(G17:H17)</f>
        <v>3844</v>
      </c>
      <c r="J17" s="5">
        <v>100</v>
      </c>
      <c r="K17" s="5">
        <v>2000</v>
      </c>
      <c r="L17" s="6">
        <f aca="true" t="shared" si="9" ref="L17:L29">SUM(J17:K17)</f>
        <v>2100</v>
      </c>
      <c r="M17" s="6">
        <f t="shared" si="2"/>
        <v>5944</v>
      </c>
      <c r="N17" s="5">
        <v>277</v>
      </c>
      <c r="O17" s="5">
        <v>7669</v>
      </c>
      <c r="P17" s="6">
        <f>SUM(N17:O17)</f>
        <v>7946</v>
      </c>
      <c r="Q17" s="5">
        <v>513</v>
      </c>
      <c r="R17" s="5">
        <v>4243</v>
      </c>
      <c r="S17" s="6">
        <f aca="true" t="shared" si="10" ref="S17:S29">SUM(Q17:R17)</f>
        <v>4756</v>
      </c>
      <c r="T17" s="6">
        <f t="shared" si="5"/>
        <v>12702</v>
      </c>
      <c r="U17" s="5">
        <v>277</v>
      </c>
      <c r="V17" s="5"/>
      <c r="W17" s="5">
        <v>7669</v>
      </c>
      <c r="X17" s="6">
        <f>SUM(U17:W17)</f>
        <v>7946</v>
      </c>
      <c r="Y17" s="5">
        <v>513</v>
      </c>
      <c r="Z17" s="5">
        <v>4243</v>
      </c>
      <c r="AA17" s="6">
        <f>SUM(Y17:Z17)</f>
        <v>4756</v>
      </c>
      <c r="AB17" s="6">
        <f t="shared" si="8"/>
        <v>12702</v>
      </c>
      <c r="AC17" s="5">
        <v>277</v>
      </c>
    </row>
    <row r="18" spans="1:29" ht="15.75">
      <c r="A18" s="5">
        <v>12</v>
      </c>
      <c r="B18" s="5" t="s">
        <v>10</v>
      </c>
      <c r="C18" s="5" t="s">
        <v>16</v>
      </c>
      <c r="D18" s="5"/>
      <c r="E18" s="5"/>
      <c r="F18" s="5"/>
      <c r="G18" s="5"/>
      <c r="H18" s="5"/>
      <c r="I18" s="6"/>
      <c r="J18" s="5">
        <f>SUM(J19:J26)</f>
        <v>0</v>
      </c>
      <c r="K18" s="5">
        <v>2000</v>
      </c>
      <c r="L18" s="6">
        <f t="shared" si="9"/>
        <v>2000</v>
      </c>
      <c r="M18" s="6">
        <f t="shared" si="2"/>
        <v>2000</v>
      </c>
      <c r="N18" s="5">
        <v>277</v>
      </c>
      <c r="O18" s="5">
        <v>972</v>
      </c>
      <c r="P18" s="6">
        <v>1249</v>
      </c>
      <c r="Q18" s="5">
        <v>413</v>
      </c>
      <c r="R18" s="5">
        <v>4243</v>
      </c>
      <c r="S18" s="6">
        <f t="shared" si="10"/>
        <v>4656</v>
      </c>
      <c r="T18" s="6">
        <f t="shared" si="5"/>
        <v>5905</v>
      </c>
      <c r="U18" s="5">
        <v>277</v>
      </c>
      <c r="V18" s="5"/>
      <c r="W18" s="5">
        <v>972</v>
      </c>
      <c r="X18" s="6">
        <v>1249</v>
      </c>
      <c r="Y18" s="5">
        <v>413</v>
      </c>
      <c r="Z18" s="5">
        <v>4243</v>
      </c>
      <c r="AA18" s="6">
        <f>SUM(Y18:Z18)</f>
        <v>4656</v>
      </c>
      <c r="AB18" s="6">
        <f t="shared" si="8"/>
        <v>5905</v>
      </c>
      <c r="AC18" s="5">
        <v>277</v>
      </c>
    </row>
    <row r="19" spans="1:29" ht="15.75">
      <c r="A19" s="5">
        <v>13</v>
      </c>
      <c r="B19" s="5"/>
      <c r="C19" s="5" t="s">
        <v>58</v>
      </c>
      <c r="D19" s="5"/>
      <c r="E19" s="5"/>
      <c r="F19" s="5"/>
      <c r="G19" s="5"/>
      <c r="H19" s="5"/>
      <c r="I19" s="6"/>
      <c r="J19" s="5"/>
      <c r="K19" s="5">
        <v>0</v>
      </c>
      <c r="L19" s="6">
        <f t="shared" si="9"/>
        <v>0</v>
      </c>
      <c r="M19" s="6">
        <f t="shared" si="2"/>
        <v>0</v>
      </c>
      <c r="N19" s="5">
        <v>277</v>
      </c>
      <c r="O19" s="5">
        <v>972</v>
      </c>
      <c r="P19" s="6">
        <v>1249</v>
      </c>
      <c r="Q19" s="5">
        <v>413</v>
      </c>
      <c r="R19" s="5">
        <v>0</v>
      </c>
      <c r="S19" s="6">
        <f t="shared" si="10"/>
        <v>413</v>
      </c>
      <c r="T19" s="6">
        <f t="shared" si="5"/>
        <v>1662</v>
      </c>
      <c r="U19" s="5">
        <v>277</v>
      </c>
      <c r="V19" s="5"/>
      <c r="W19" s="5">
        <v>972</v>
      </c>
      <c r="X19" s="6">
        <v>1249</v>
      </c>
      <c r="Y19" s="5">
        <v>413</v>
      </c>
      <c r="Z19" s="5">
        <v>0</v>
      </c>
      <c r="AA19" s="6">
        <f>SUM(Y19:Z19)</f>
        <v>413</v>
      </c>
      <c r="AB19" s="6">
        <f t="shared" si="8"/>
        <v>1662</v>
      </c>
      <c r="AC19" s="5">
        <v>277</v>
      </c>
    </row>
    <row r="20" spans="1:29" ht="15.75">
      <c r="A20" s="5">
        <v>14</v>
      </c>
      <c r="B20" s="5"/>
      <c r="C20" s="5" t="s">
        <v>11</v>
      </c>
      <c r="D20" s="5"/>
      <c r="E20" s="5"/>
      <c r="F20" s="5"/>
      <c r="G20" s="5"/>
      <c r="H20" s="5"/>
      <c r="I20" s="6"/>
      <c r="J20" s="5">
        <v>0</v>
      </c>
      <c r="K20" s="5">
        <v>700</v>
      </c>
      <c r="L20" s="6">
        <f t="shared" si="9"/>
        <v>700</v>
      </c>
      <c r="M20" s="6">
        <f t="shared" si="2"/>
        <v>700</v>
      </c>
      <c r="N20" s="5"/>
      <c r="O20" s="5"/>
      <c r="P20" s="6"/>
      <c r="Q20" s="5">
        <v>0</v>
      </c>
      <c r="R20" s="5">
        <v>2850</v>
      </c>
      <c r="S20" s="6">
        <v>2850</v>
      </c>
      <c r="T20" s="6">
        <f t="shared" si="5"/>
        <v>2850</v>
      </c>
      <c r="U20" s="5"/>
      <c r="V20" s="5"/>
      <c r="W20" s="5"/>
      <c r="X20" s="6"/>
      <c r="Y20" s="5">
        <v>0</v>
      </c>
      <c r="Z20" s="5">
        <v>2850</v>
      </c>
      <c r="AA20" s="6">
        <v>2850</v>
      </c>
      <c r="AB20" s="6">
        <f t="shared" si="8"/>
        <v>2850</v>
      </c>
      <c r="AC20" s="5"/>
    </row>
    <row r="21" spans="1:29" ht="15.75">
      <c r="A21" s="5">
        <v>15</v>
      </c>
      <c r="B21" s="5"/>
      <c r="C21" s="5" t="s">
        <v>12</v>
      </c>
      <c r="D21" s="5"/>
      <c r="E21" s="5"/>
      <c r="F21" s="5"/>
      <c r="G21" s="5"/>
      <c r="H21" s="5"/>
      <c r="I21" s="6"/>
      <c r="J21" s="5"/>
      <c r="K21" s="5">
        <v>0</v>
      </c>
      <c r="L21" s="6">
        <f t="shared" si="9"/>
        <v>0</v>
      </c>
      <c r="M21" s="6">
        <f t="shared" si="2"/>
        <v>0</v>
      </c>
      <c r="N21" s="5"/>
      <c r="O21" s="5"/>
      <c r="P21" s="6"/>
      <c r="Q21" s="5"/>
      <c r="R21" s="5">
        <v>0</v>
      </c>
      <c r="S21" s="6">
        <f t="shared" si="10"/>
        <v>0</v>
      </c>
      <c r="T21" s="6">
        <f t="shared" si="5"/>
        <v>0</v>
      </c>
      <c r="U21" s="5"/>
      <c r="V21" s="5"/>
      <c r="W21" s="5"/>
      <c r="X21" s="6"/>
      <c r="Y21" s="5"/>
      <c r="Z21" s="5">
        <v>0</v>
      </c>
      <c r="AA21" s="6">
        <f>SUM(Y21:Z21)</f>
        <v>0</v>
      </c>
      <c r="AB21" s="6">
        <f t="shared" si="8"/>
        <v>0</v>
      </c>
      <c r="AC21" s="5"/>
    </row>
    <row r="22" spans="1:29" ht="15.75">
      <c r="A22" s="5">
        <v>16</v>
      </c>
      <c r="B22" s="5"/>
      <c r="C22" s="5" t="s">
        <v>13</v>
      </c>
      <c r="D22" s="5"/>
      <c r="E22" s="5"/>
      <c r="F22" s="5"/>
      <c r="G22" s="5"/>
      <c r="H22" s="5"/>
      <c r="I22" s="6"/>
      <c r="J22" s="5">
        <v>0</v>
      </c>
      <c r="K22" s="5">
        <v>1000</v>
      </c>
      <c r="L22" s="6">
        <f t="shared" si="9"/>
        <v>1000</v>
      </c>
      <c r="M22" s="6">
        <f t="shared" si="2"/>
        <v>1000</v>
      </c>
      <c r="N22" s="5"/>
      <c r="O22" s="5"/>
      <c r="P22" s="6"/>
      <c r="Q22" s="5">
        <v>0</v>
      </c>
      <c r="R22" s="5">
        <v>1000</v>
      </c>
      <c r="S22" s="6">
        <f t="shared" si="10"/>
        <v>1000</v>
      </c>
      <c r="T22" s="6">
        <f t="shared" si="5"/>
        <v>1000</v>
      </c>
      <c r="U22" s="5"/>
      <c r="V22" s="5"/>
      <c r="W22" s="5"/>
      <c r="X22" s="6"/>
      <c r="Y22" s="5">
        <v>0</v>
      </c>
      <c r="Z22" s="5">
        <v>1000</v>
      </c>
      <c r="AA22" s="6">
        <f>SUM(Y22:Z22)</f>
        <v>1000</v>
      </c>
      <c r="AB22" s="6">
        <f t="shared" si="8"/>
        <v>1000</v>
      </c>
      <c r="AC22" s="5"/>
    </row>
    <row r="23" spans="1:29" ht="15.75">
      <c r="A23" s="5">
        <v>17</v>
      </c>
      <c r="B23" s="5"/>
      <c r="C23" s="5" t="s">
        <v>14</v>
      </c>
      <c r="D23" s="5"/>
      <c r="E23" s="5"/>
      <c r="F23" s="5"/>
      <c r="G23" s="5"/>
      <c r="H23" s="5"/>
      <c r="I23" s="6">
        <f>SUM(H23:H23)</f>
        <v>0</v>
      </c>
      <c r="J23" s="5"/>
      <c r="K23" s="5">
        <v>0</v>
      </c>
      <c r="L23" s="6">
        <f t="shared" si="9"/>
        <v>0</v>
      </c>
      <c r="M23" s="6">
        <f t="shared" si="2"/>
        <v>0</v>
      </c>
      <c r="N23" s="5"/>
      <c r="O23" s="5"/>
      <c r="P23" s="6">
        <f>SUM(O23:O23)</f>
        <v>0</v>
      </c>
      <c r="Q23" s="5"/>
      <c r="R23" s="5">
        <v>0</v>
      </c>
      <c r="S23" s="6">
        <f t="shared" si="10"/>
        <v>0</v>
      </c>
      <c r="T23" s="6">
        <f t="shared" si="5"/>
        <v>0</v>
      </c>
      <c r="U23" s="5"/>
      <c r="V23" s="5"/>
      <c r="W23" s="5"/>
      <c r="X23" s="6">
        <f>SUM(W23:W23)</f>
        <v>0</v>
      </c>
      <c r="Y23" s="5"/>
      <c r="Z23" s="5">
        <v>0</v>
      </c>
      <c r="AA23" s="6">
        <f>SUM(Y23:Z23)</f>
        <v>0</v>
      </c>
      <c r="AB23" s="6">
        <f t="shared" si="8"/>
        <v>0</v>
      </c>
      <c r="AC23" s="5"/>
    </row>
    <row r="24" spans="1:29" ht="15.75">
      <c r="A24" s="5">
        <v>18</v>
      </c>
      <c r="B24" s="5"/>
      <c r="C24" s="5" t="s">
        <v>53</v>
      </c>
      <c r="D24" s="5"/>
      <c r="E24" s="5"/>
      <c r="F24" s="5"/>
      <c r="G24" s="5"/>
      <c r="H24" s="5"/>
      <c r="I24" s="6"/>
      <c r="J24" s="5">
        <v>0</v>
      </c>
      <c r="K24" s="5">
        <v>300</v>
      </c>
      <c r="L24" s="6">
        <f t="shared" si="9"/>
        <v>300</v>
      </c>
      <c r="M24" s="6">
        <f t="shared" si="2"/>
        <v>300</v>
      </c>
      <c r="N24" s="5"/>
      <c r="O24" s="5"/>
      <c r="P24" s="6"/>
      <c r="Q24" s="5">
        <v>0</v>
      </c>
      <c r="R24" s="5">
        <v>300</v>
      </c>
      <c r="S24" s="6">
        <f t="shared" si="10"/>
        <v>300</v>
      </c>
      <c r="T24" s="6">
        <f t="shared" si="5"/>
        <v>300</v>
      </c>
      <c r="U24" s="5"/>
      <c r="V24" s="5"/>
      <c r="W24" s="5"/>
      <c r="X24" s="6"/>
      <c r="Y24" s="5">
        <v>0</v>
      </c>
      <c r="Z24" s="5">
        <v>300</v>
      </c>
      <c r="AA24" s="6">
        <f>SUM(Y24:Z24)</f>
        <v>300</v>
      </c>
      <c r="AB24" s="6">
        <f t="shared" si="8"/>
        <v>300</v>
      </c>
      <c r="AC24" s="5"/>
    </row>
    <row r="25" spans="1:29" ht="15.75">
      <c r="A25" s="5">
        <v>19</v>
      </c>
      <c r="B25" s="5"/>
      <c r="C25" s="5" t="s">
        <v>60</v>
      </c>
      <c r="D25" s="5"/>
      <c r="E25" s="5"/>
      <c r="F25" s="5"/>
      <c r="G25" s="5"/>
      <c r="H25" s="5"/>
      <c r="I25" s="6"/>
      <c r="J25" s="5"/>
      <c r="K25" s="5"/>
      <c r="L25" s="6"/>
      <c r="M25" s="6"/>
      <c r="N25" s="5"/>
      <c r="O25" s="5"/>
      <c r="P25" s="6"/>
      <c r="Q25" s="5"/>
      <c r="R25" s="5">
        <v>93</v>
      </c>
      <c r="S25" s="6">
        <v>93</v>
      </c>
      <c r="T25" s="6">
        <v>93</v>
      </c>
      <c r="U25" s="5"/>
      <c r="V25" s="5"/>
      <c r="W25" s="5"/>
      <c r="X25" s="6"/>
      <c r="Y25" s="5"/>
      <c r="Z25" s="5">
        <v>93</v>
      </c>
      <c r="AA25" s="6">
        <v>93</v>
      </c>
      <c r="AB25" s="6">
        <v>93</v>
      </c>
      <c r="AC25" s="5"/>
    </row>
    <row r="26" spans="1:29" ht="15.75">
      <c r="A26" s="5">
        <v>20</v>
      </c>
      <c r="B26" s="5"/>
      <c r="C26" s="5" t="s">
        <v>15</v>
      </c>
      <c r="D26" s="5"/>
      <c r="E26" s="5"/>
      <c r="F26" s="5"/>
      <c r="G26" s="5"/>
      <c r="H26" s="5"/>
      <c r="I26" s="6"/>
      <c r="J26" s="5"/>
      <c r="K26" s="5"/>
      <c r="L26" s="6">
        <f t="shared" si="9"/>
        <v>0</v>
      </c>
      <c r="M26" s="6">
        <f t="shared" si="2"/>
        <v>0</v>
      </c>
      <c r="N26" s="5"/>
      <c r="O26" s="5"/>
      <c r="P26" s="6"/>
      <c r="Q26" s="5"/>
      <c r="R26" s="5"/>
      <c r="S26" s="6">
        <f t="shared" si="10"/>
        <v>0</v>
      </c>
      <c r="T26" s="6">
        <f t="shared" si="5"/>
        <v>0</v>
      </c>
      <c r="U26" s="5"/>
      <c r="V26" s="5"/>
      <c r="W26" s="5"/>
      <c r="X26" s="6"/>
      <c r="Y26" s="5"/>
      <c r="Z26" s="5"/>
      <c r="AA26" s="6">
        <f>SUM(Y26:Z26)</f>
        <v>0</v>
      </c>
      <c r="AB26" s="6">
        <f aca="true" t="shared" si="11" ref="AB26:AB38">SUM(X26,AA26)</f>
        <v>0</v>
      </c>
      <c r="AC26" s="5"/>
    </row>
    <row r="27" spans="1:29" ht="15.75">
      <c r="A27" s="5">
        <v>21</v>
      </c>
      <c r="B27" s="5"/>
      <c r="C27" s="5" t="s">
        <v>17</v>
      </c>
      <c r="D27" s="5"/>
      <c r="E27" s="5"/>
      <c r="F27" s="5"/>
      <c r="G27" s="5"/>
      <c r="H27" s="5">
        <f>SUM(H28:H34)</f>
        <v>3844</v>
      </c>
      <c r="I27" s="6">
        <f aca="true" t="shared" si="12" ref="I27:I34">SUM(H27:H27)</f>
        <v>3844</v>
      </c>
      <c r="J27" s="5">
        <v>100</v>
      </c>
      <c r="K27" s="5">
        <v>0</v>
      </c>
      <c r="L27" s="6">
        <f t="shared" si="9"/>
        <v>100</v>
      </c>
      <c r="M27" s="6">
        <f t="shared" si="2"/>
        <v>3944</v>
      </c>
      <c r="N27" s="5"/>
      <c r="O27" s="5">
        <f>SUM(O28:O34)</f>
        <v>6697</v>
      </c>
      <c r="P27" s="6">
        <f aca="true" t="shared" si="13" ref="P27:P34">SUM(O27:O27)</f>
        <v>6697</v>
      </c>
      <c r="Q27" s="5">
        <v>100</v>
      </c>
      <c r="R27" s="5">
        <v>0</v>
      </c>
      <c r="S27" s="6">
        <f t="shared" si="10"/>
        <v>100</v>
      </c>
      <c r="T27" s="6">
        <f t="shared" si="5"/>
        <v>6797</v>
      </c>
      <c r="U27" s="5"/>
      <c r="V27" s="5"/>
      <c r="W27" s="5">
        <f>SUM(W28:W34)</f>
        <v>6697</v>
      </c>
      <c r="X27" s="6">
        <f aca="true" t="shared" si="14" ref="X27:X34">SUM(W27:W27)</f>
        <v>6697</v>
      </c>
      <c r="Y27" s="5">
        <v>100</v>
      </c>
      <c r="Z27" s="5">
        <v>0</v>
      </c>
      <c r="AA27" s="6">
        <f>SUM(Y27:Z27)</f>
        <v>100</v>
      </c>
      <c r="AB27" s="6">
        <f t="shared" si="11"/>
        <v>6797</v>
      </c>
      <c r="AC27" s="5"/>
    </row>
    <row r="28" spans="1:29" ht="15.75">
      <c r="A28" s="5">
        <v>22</v>
      </c>
      <c r="B28" s="5"/>
      <c r="C28" s="5" t="s">
        <v>49</v>
      </c>
      <c r="D28" s="5"/>
      <c r="E28" s="5"/>
      <c r="F28" s="5"/>
      <c r="G28" s="5"/>
      <c r="H28" s="5">
        <v>1341</v>
      </c>
      <c r="I28" s="6">
        <f t="shared" si="12"/>
        <v>1341</v>
      </c>
      <c r="J28" s="5"/>
      <c r="K28" s="5">
        <v>0</v>
      </c>
      <c r="L28" s="6">
        <f t="shared" si="9"/>
        <v>0</v>
      </c>
      <c r="M28" s="6">
        <f t="shared" si="2"/>
        <v>1341</v>
      </c>
      <c r="N28" s="5"/>
      <c r="O28" s="5">
        <v>3715</v>
      </c>
      <c r="P28" s="6">
        <f t="shared" si="13"/>
        <v>3715</v>
      </c>
      <c r="Q28" s="5"/>
      <c r="R28" s="5">
        <v>0</v>
      </c>
      <c r="S28" s="6">
        <f t="shared" si="10"/>
        <v>0</v>
      </c>
      <c r="T28" s="6">
        <f t="shared" si="5"/>
        <v>3715</v>
      </c>
      <c r="U28" s="5"/>
      <c r="V28" s="5"/>
      <c r="W28" s="5">
        <v>3715</v>
      </c>
      <c r="X28" s="6">
        <f t="shared" si="14"/>
        <v>3715</v>
      </c>
      <c r="Y28" s="5"/>
      <c r="Z28" s="5">
        <v>0</v>
      </c>
      <c r="AA28" s="6">
        <f>SUM(Y28:Z28)</f>
        <v>0</v>
      </c>
      <c r="AB28" s="6">
        <f t="shared" si="11"/>
        <v>3715</v>
      </c>
      <c r="AC28" s="5"/>
    </row>
    <row r="29" spans="1:29" ht="15.75">
      <c r="A29" s="5">
        <v>23</v>
      </c>
      <c r="B29" s="5"/>
      <c r="C29" s="5" t="s">
        <v>59</v>
      </c>
      <c r="D29" s="5"/>
      <c r="E29" s="5"/>
      <c r="F29" s="5"/>
      <c r="G29" s="5"/>
      <c r="H29" s="5"/>
      <c r="I29" s="6">
        <f t="shared" si="12"/>
        <v>0</v>
      </c>
      <c r="J29" s="5"/>
      <c r="K29" s="5">
        <v>0</v>
      </c>
      <c r="L29" s="6">
        <f t="shared" si="9"/>
        <v>0</v>
      </c>
      <c r="M29" s="6">
        <f t="shared" si="2"/>
        <v>0</v>
      </c>
      <c r="N29" s="5"/>
      <c r="O29" s="5">
        <v>40</v>
      </c>
      <c r="P29" s="6">
        <f t="shared" si="13"/>
        <v>40</v>
      </c>
      <c r="Q29" s="5"/>
      <c r="R29" s="5">
        <v>0</v>
      </c>
      <c r="S29" s="6">
        <f t="shared" si="10"/>
        <v>0</v>
      </c>
      <c r="T29" s="6">
        <f t="shared" si="5"/>
        <v>40</v>
      </c>
      <c r="U29" s="5"/>
      <c r="V29" s="5"/>
      <c r="W29" s="5">
        <v>40</v>
      </c>
      <c r="X29" s="6">
        <f t="shared" si="14"/>
        <v>40</v>
      </c>
      <c r="Y29" s="5"/>
      <c r="Z29" s="5">
        <v>0</v>
      </c>
      <c r="AA29" s="6">
        <f>SUM(Y29:Z29)</f>
        <v>0</v>
      </c>
      <c r="AB29" s="6">
        <f t="shared" si="11"/>
        <v>40</v>
      </c>
      <c r="AC29" s="5"/>
    </row>
    <row r="30" spans="1:29" ht="15.75">
      <c r="A30" s="5">
        <v>24</v>
      </c>
      <c r="B30" s="5"/>
      <c r="C30" s="5" t="s">
        <v>18</v>
      </c>
      <c r="D30" s="5"/>
      <c r="E30" s="5"/>
      <c r="F30" s="5"/>
      <c r="G30" s="5"/>
      <c r="H30" s="5">
        <v>274</v>
      </c>
      <c r="I30" s="6">
        <f t="shared" si="12"/>
        <v>274</v>
      </c>
      <c r="J30" s="5"/>
      <c r="K30" s="5">
        <v>0</v>
      </c>
      <c r="L30" s="6">
        <v>0</v>
      </c>
      <c r="M30" s="6">
        <f t="shared" si="2"/>
        <v>274</v>
      </c>
      <c r="N30" s="5"/>
      <c r="O30" s="5">
        <v>398</v>
      </c>
      <c r="P30" s="6">
        <f t="shared" si="13"/>
        <v>398</v>
      </c>
      <c r="Q30" s="5"/>
      <c r="R30" s="5">
        <v>0</v>
      </c>
      <c r="S30" s="6">
        <v>0</v>
      </c>
      <c r="T30" s="6">
        <f t="shared" si="5"/>
        <v>398</v>
      </c>
      <c r="U30" s="5"/>
      <c r="V30" s="5"/>
      <c r="W30" s="5">
        <v>398</v>
      </c>
      <c r="X30" s="6">
        <f t="shared" si="14"/>
        <v>398</v>
      </c>
      <c r="Y30" s="5"/>
      <c r="Z30" s="5">
        <v>0</v>
      </c>
      <c r="AA30" s="6">
        <v>0</v>
      </c>
      <c r="AB30" s="6">
        <f t="shared" si="11"/>
        <v>398</v>
      </c>
      <c r="AC30" s="5"/>
    </row>
    <row r="31" spans="1:29" ht="15.75">
      <c r="A31" s="5">
        <v>25</v>
      </c>
      <c r="B31" s="5"/>
      <c r="C31" s="5" t="s">
        <v>19</v>
      </c>
      <c r="D31" s="5"/>
      <c r="E31" s="5"/>
      <c r="F31" s="5"/>
      <c r="G31" s="5"/>
      <c r="H31" s="5">
        <v>144</v>
      </c>
      <c r="I31" s="6">
        <f t="shared" si="12"/>
        <v>144</v>
      </c>
      <c r="J31" s="5"/>
      <c r="K31" s="5">
        <v>0</v>
      </c>
      <c r="L31" s="6">
        <f>SUM(J31:K31)</f>
        <v>0</v>
      </c>
      <c r="M31" s="6">
        <f t="shared" si="2"/>
        <v>144</v>
      </c>
      <c r="N31" s="5"/>
      <c r="O31" s="5">
        <v>459</v>
      </c>
      <c r="P31" s="6">
        <f t="shared" si="13"/>
        <v>459</v>
      </c>
      <c r="Q31" s="5"/>
      <c r="R31" s="5">
        <v>0</v>
      </c>
      <c r="S31" s="6">
        <f>SUM(Q31:R31)</f>
        <v>0</v>
      </c>
      <c r="T31" s="6">
        <f t="shared" si="5"/>
        <v>459</v>
      </c>
      <c r="U31" s="5"/>
      <c r="V31" s="5"/>
      <c r="W31" s="5">
        <v>459</v>
      </c>
      <c r="X31" s="6">
        <f t="shared" si="14"/>
        <v>459</v>
      </c>
      <c r="Y31" s="5"/>
      <c r="Z31" s="5">
        <v>0</v>
      </c>
      <c r="AA31" s="6">
        <f>SUM(Y31:Z31)</f>
        <v>0</v>
      </c>
      <c r="AB31" s="6">
        <f t="shared" si="11"/>
        <v>459</v>
      </c>
      <c r="AC31" s="5"/>
    </row>
    <row r="32" spans="1:29" ht="15.75">
      <c r="A32" s="5">
        <v>26</v>
      </c>
      <c r="B32" s="5"/>
      <c r="C32" s="5" t="s">
        <v>20</v>
      </c>
      <c r="D32" s="5"/>
      <c r="E32" s="5"/>
      <c r="F32" s="5"/>
      <c r="G32" s="5"/>
      <c r="H32" s="5">
        <v>50</v>
      </c>
      <c r="I32" s="6">
        <f t="shared" si="12"/>
        <v>50</v>
      </c>
      <c r="J32" s="5"/>
      <c r="K32" s="5">
        <v>0</v>
      </c>
      <c r="L32" s="6">
        <f>SUM(K32:K32)</f>
        <v>0</v>
      </c>
      <c r="M32" s="6">
        <f t="shared" si="2"/>
        <v>50</v>
      </c>
      <c r="N32" s="5"/>
      <c r="O32" s="5">
        <v>50</v>
      </c>
      <c r="P32" s="6">
        <f t="shared" si="13"/>
        <v>50</v>
      </c>
      <c r="Q32" s="5"/>
      <c r="R32" s="5">
        <v>0</v>
      </c>
      <c r="S32" s="6">
        <f>SUM(R32:R32)</f>
        <v>0</v>
      </c>
      <c r="T32" s="6">
        <f t="shared" si="5"/>
        <v>50</v>
      </c>
      <c r="U32" s="5"/>
      <c r="V32" s="5"/>
      <c r="W32" s="5">
        <v>50</v>
      </c>
      <c r="X32" s="6">
        <f t="shared" si="14"/>
        <v>50</v>
      </c>
      <c r="Y32" s="5"/>
      <c r="Z32" s="5">
        <v>0</v>
      </c>
      <c r="AA32" s="6">
        <f>SUM(Z32:Z32)</f>
        <v>0</v>
      </c>
      <c r="AB32" s="6">
        <f t="shared" si="11"/>
        <v>50</v>
      </c>
      <c r="AC32" s="5"/>
    </row>
    <row r="33" spans="1:29" ht="15.75">
      <c r="A33" s="5">
        <v>27</v>
      </c>
      <c r="B33" s="5"/>
      <c r="C33" s="5" t="s">
        <v>21</v>
      </c>
      <c r="D33" s="5"/>
      <c r="E33" s="5"/>
      <c r="F33" s="5"/>
      <c r="G33" s="5"/>
      <c r="H33" s="5">
        <v>360</v>
      </c>
      <c r="I33" s="6">
        <f t="shared" si="12"/>
        <v>360</v>
      </c>
      <c r="J33" s="5"/>
      <c r="K33" s="5">
        <v>0</v>
      </c>
      <c r="L33" s="6">
        <f aca="true" t="shared" si="15" ref="L33:L48">SUM(J33:K33)</f>
        <v>0</v>
      </c>
      <c r="M33" s="6">
        <f t="shared" si="2"/>
        <v>360</v>
      </c>
      <c r="N33" s="5"/>
      <c r="O33" s="5">
        <v>360</v>
      </c>
      <c r="P33" s="6">
        <f t="shared" si="13"/>
        <v>360</v>
      </c>
      <c r="Q33" s="5"/>
      <c r="R33" s="5">
        <v>0</v>
      </c>
      <c r="S33" s="6">
        <f aca="true" t="shared" si="16" ref="S33:S42">SUM(Q33:R33)</f>
        <v>0</v>
      </c>
      <c r="T33" s="6">
        <f t="shared" si="5"/>
        <v>360</v>
      </c>
      <c r="U33" s="5"/>
      <c r="V33" s="5"/>
      <c r="W33" s="5">
        <v>360</v>
      </c>
      <c r="X33" s="6">
        <f t="shared" si="14"/>
        <v>360</v>
      </c>
      <c r="Y33" s="5"/>
      <c r="Z33" s="5">
        <v>0</v>
      </c>
      <c r="AA33" s="6">
        <f aca="true" t="shared" si="17" ref="AA33:AA42">SUM(Y33:Z33)</f>
        <v>0</v>
      </c>
      <c r="AB33" s="6">
        <f t="shared" si="11"/>
        <v>360</v>
      </c>
      <c r="AC33" s="5"/>
    </row>
    <row r="34" spans="1:29" ht="15.75">
      <c r="A34" s="5">
        <v>28</v>
      </c>
      <c r="B34" s="5"/>
      <c r="C34" s="5" t="s">
        <v>22</v>
      </c>
      <c r="D34" s="5"/>
      <c r="E34" s="5"/>
      <c r="F34" s="5"/>
      <c r="G34" s="5"/>
      <c r="H34" s="5">
        <v>1675</v>
      </c>
      <c r="I34" s="6">
        <f t="shared" si="12"/>
        <v>1675</v>
      </c>
      <c r="J34" s="5">
        <v>100</v>
      </c>
      <c r="K34" s="5">
        <v>0</v>
      </c>
      <c r="L34" s="6">
        <f t="shared" si="15"/>
        <v>100</v>
      </c>
      <c r="M34" s="6">
        <f t="shared" si="2"/>
        <v>1775</v>
      </c>
      <c r="N34" s="5"/>
      <c r="O34" s="5">
        <v>1675</v>
      </c>
      <c r="P34" s="6">
        <f t="shared" si="13"/>
        <v>1675</v>
      </c>
      <c r="Q34" s="5">
        <v>100</v>
      </c>
      <c r="R34" s="5">
        <v>0</v>
      </c>
      <c r="S34" s="6">
        <f t="shared" si="16"/>
        <v>100</v>
      </c>
      <c r="T34" s="6">
        <f t="shared" si="5"/>
        <v>1775</v>
      </c>
      <c r="U34" s="5"/>
      <c r="V34" s="5"/>
      <c r="W34" s="5">
        <v>1675</v>
      </c>
      <c r="X34" s="6">
        <f t="shared" si="14"/>
        <v>1675</v>
      </c>
      <c r="Y34" s="5">
        <v>100</v>
      </c>
      <c r="Z34" s="5">
        <v>0</v>
      </c>
      <c r="AA34" s="6">
        <f t="shared" si="17"/>
        <v>100</v>
      </c>
      <c r="AB34" s="6">
        <f t="shared" si="11"/>
        <v>1775</v>
      </c>
      <c r="AC34" s="5"/>
    </row>
    <row r="35" spans="1:29" ht="15.75">
      <c r="A35" s="5">
        <v>29</v>
      </c>
      <c r="B35" s="6" t="s">
        <v>70</v>
      </c>
      <c r="C35" s="6"/>
      <c r="D35" s="6"/>
      <c r="E35" s="6"/>
      <c r="F35" s="6"/>
      <c r="G35" s="6">
        <v>65126</v>
      </c>
      <c r="H35" s="6">
        <v>89966</v>
      </c>
      <c r="I35" s="6">
        <f>SUM(G35:H35)</f>
        <v>155092</v>
      </c>
      <c r="J35" s="6">
        <f>SUM(J7,J8,J9,J17)</f>
        <v>34260</v>
      </c>
      <c r="K35" s="6">
        <f>SUM(K17,K7,K8,K9)</f>
        <v>15559</v>
      </c>
      <c r="L35" s="6">
        <f t="shared" si="15"/>
        <v>49819</v>
      </c>
      <c r="M35" s="6">
        <f t="shared" si="2"/>
        <v>204911</v>
      </c>
      <c r="N35" s="6">
        <v>66264</v>
      </c>
      <c r="O35" s="6">
        <v>96936</v>
      </c>
      <c r="P35" s="6">
        <f>SUM(N35:O35)</f>
        <v>163200</v>
      </c>
      <c r="Q35" s="6">
        <f>SUM(Q7,Q8,Q9,Q17)</f>
        <v>34981</v>
      </c>
      <c r="R35" s="6">
        <f>SUM(R17,R7,R8,R9)</f>
        <v>18454</v>
      </c>
      <c r="S35" s="6">
        <f t="shared" si="16"/>
        <v>53435</v>
      </c>
      <c r="T35" s="6">
        <f t="shared" si="5"/>
        <v>216635</v>
      </c>
      <c r="U35" s="6">
        <v>35244</v>
      </c>
      <c r="V35" s="6">
        <v>22241</v>
      </c>
      <c r="W35" s="6">
        <v>96936</v>
      </c>
      <c r="X35" s="6">
        <f>SUM(U35:W35)</f>
        <v>154421</v>
      </c>
      <c r="Y35" s="6">
        <f>SUM(Y7,Y8,Y9,Y17)</f>
        <v>34981</v>
      </c>
      <c r="Z35" s="6">
        <f>SUM(Z17,Z7,Z8,Z9)</f>
        <v>18454</v>
      </c>
      <c r="AA35" s="6">
        <f t="shared" si="17"/>
        <v>53435</v>
      </c>
      <c r="AB35" s="6">
        <f t="shared" si="11"/>
        <v>207856</v>
      </c>
      <c r="AC35" s="6">
        <v>35244</v>
      </c>
    </row>
    <row r="36" spans="1:29" ht="15.75">
      <c r="A36" s="5">
        <v>30</v>
      </c>
      <c r="B36" s="5" t="s">
        <v>23</v>
      </c>
      <c r="C36" s="5"/>
      <c r="D36" s="5"/>
      <c r="E36" s="5"/>
      <c r="F36" s="5"/>
      <c r="G36" s="5"/>
      <c r="H36" s="5">
        <f>SUM(H37:H40)</f>
        <v>6300</v>
      </c>
      <c r="I36" s="6">
        <f>SUM(H36:H36)</f>
        <v>6300</v>
      </c>
      <c r="J36" s="5">
        <v>0</v>
      </c>
      <c r="K36" s="5">
        <f>SUM(K39:K40)</f>
        <v>6300</v>
      </c>
      <c r="L36" s="6">
        <f t="shared" si="15"/>
        <v>6300</v>
      </c>
      <c r="M36" s="6">
        <f t="shared" si="2"/>
        <v>12600</v>
      </c>
      <c r="N36" s="5"/>
      <c r="O36" s="5">
        <f>SUM(O37:O40)</f>
        <v>6300</v>
      </c>
      <c r="P36" s="6">
        <f>SUM(O36:O36)</f>
        <v>6300</v>
      </c>
      <c r="Q36" s="5">
        <v>0</v>
      </c>
      <c r="R36" s="5">
        <f>SUM(R39:R40)</f>
        <v>6300</v>
      </c>
      <c r="S36" s="6">
        <f t="shared" si="16"/>
        <v>6300</v>
      </c>
      <c r="T36" s="6">
        <f t="shared" si="5"/>
        <v>12600</v>
      </c>
      <c r="U36" s="5"/>
      <c r="V36" s="5"/>
      <c r="W36" s="5">
        <f>SUM(W37:W40)</f>
        <v>6300</v>
      </c>
      <c r="X36" s="6">
        <f>SUM(W36:W36)</f>
        <v>6300</v>
      </c>
      <c r="Y36" s="5">
        <v>0</v>
      </c>
      <c r="Z36" s="5">
        <f>SUM(Z39:Z40)</f>
        <v>6300</v>
      </c>
      <c r="AA36" s="6">
        <f t="shared" si="17"/>
        <v>6300</v>
      </c>
      <c r="AB36" s="6">
        <f t="shared" si="11"/>
        <v>12600</v>
      </c>
      <c r="AC36" s="5"/>
    </row>
    <row r="37" spans="1:29" ht="15.75">
      <c r="A37" s="5">
        <v>31</v>
      </c>
      <c r="B37" s="5"/>
      <c r="C37" s="5" t="s">
        <v>33</v>
      </c>
      <c r="D37" s="5"/>
      <c r="E37" s="5"/>
      <c r="F37" s="5"/>
      <c r="G37" s="5"/>
      <c r="H37" s="5">
        <v>2000</v>
      </c>
      <c r="I37" s="6">
        <f>SUM(H37)</f>
        <v>2000</v>
      </c>
      <c r="J37" s="5"/>
      <c r="K37" s="5">
        <v>0</v>
      </c>
      <c r="L37" s="6">
        <f t="shared" si="15"/>
        <v>0</v>
      </c>
      <c r="M37" s="6">
        <f t="shared" si="2"/>
        <v>2000</v>
      </c>
      <c r="N37" s="5"/>
      <c r="O37" s="5">
        <v>2000</v>
      </c>
      <c r="P37" s="6">
        <f>SUM(O37)</f>
        <v>2000</v>
      </c>
      <c r="Q37" s="5"/>
      <c r="R37" s="5">
        <v>0</v>
      </c>
      <c r="S37" s="6">
        <f t="shared" si="16"/>
        <v>0</v>
      </c>
      <c r="T37" s="6">
        <f t="shared" si="5"/>
        <v>2000</v>
      </c>
      <c r="U37" s="5"/>
      <c r="V37" s="5"/>
      <c r="W37" s="5">
        <v>2000</v>
      </c>
      <c r="X37" s="6">
        <f>SUM(W37)</f>
        <v>2000</v>
      </c>
      <c r="Y37" s="5"/>
      <c r="Z37" s="5">
        <v>0</v>
      </c>
      <c r="AA37" s="6">
        <f t="shared" si="17"/>
        <v>0</v>
      </c>
      <c r="AB37" s="6">
        <f t="shared" si="11"/>
        <v>2000</v>
      </c>
      <c r="AC37" s="5"/>
    </row>
    <row r="38" spans="1:29" ht="15.75">
      <c r="A38" s="5">
        <v>32</v>
      </c>
      <c r="B38" s="5"/>
      <c r="C38" s="5" t="s">
        <v>50</v>
      </c>
      <c r="D38" s="5"/>
      <c r="E38" s="5"/>
      <c r="F38" s="5"/>
      <c r="G38" s="5"/>
      <c r="H38" s="5">
        <v>1500</v>
      </c>
      <c r="I38" s="6">
        <f>SUM(H38)</f>
        <v>1500</v>
      </c>
      <c r="J38" s="5"/>
      <c r="K38" s="5">
        <v>0</v>
      </c>
      <c r="L38" s="6">
        <f t="shared" si="15"/>
        <v>0</v>
      </c>
      <c r="M38" s="6">
        <f t="shared" si="2"/>
        <v>1500</v>
      </c>
      <c r="N38" s="5"/>
      <c r="O38" s="5">
        <v>1500</v>
      </c>
      <c r="P38" s="6">
        <f>SUM(O38)</f>
        <v>1500</v>
      </c>
      <c r="Q38" s="5"/>
      <c r="R38" s="5">
        <v>0</v>
      </c>
      <c r="S38" s="6">
        <f t="shared" si="16"/>
        <v>0</v>
      </c>
      <c r="T38" s="6">
        <f t="shared" si="5"/>
        <v>1500</v>
      </c>
      <c r="U38" s="5"/>
      <c r="V38" s="5"/>
      <c r="W38" s="5">
        <v>1500</v>
      </c>
      <c r="X38" s="6">
        <f>SUM(W38)</f>
        <v>1500</v>
      </c>
      <c r="Y38" s="5"/>
      <c r="Z38" s="5">
        <v>0</v>
      </c>
      <c r="AA38" s="6">
        <f t="shared" si="17"/>
        <v>0</v>
      </c>
      <c r="AB38" s="6">
        <f t="shared" si="11"/>
        <v>1500</v>
      </c>
      <c r="AC38" s="5"/>
    </row>
    <row r="39" spans="1:29" ht="15.75">
      <c r="A39" s="5">
        <v>33</v>
      </c>
      <c r="B39" s="5"/>
      <c r="C39" s="5" t="s">
        <v>51</v>
      </c>
      <c r="D39" s="5"/>
      <c r="E39" s="5"/>
      <c r="F39" s="5"/>
      <c r="G39" s="5"/>
      <c r="H39" s="5">
        <v>2000</v>
      </c>
      <c r="I39" s="6">
        <v>2000</v>
      </c>
      <c r="J39" s="5"/>
      <c r="K39" s="5">
        <v>5000</v>
      </c>
      <c r="L39" s="6">
        <f t="shared" si="15"/>
        <v>5000</v>
      </c>
      <c r="M39" s="6">
        <v>7000</v>
      </c>
      <c r="N39" s="5"/>
      <c r="O39" s="5">
        <v>2000</v>
      </c>
      <c r="P39" s="6">
        <v>2000</v>
      </c>
      <c r="Q39" s="5"/>
      <c r="R39" s="5">
        <v>5000</v>
      </c>
      <c r="S39" s="6">
        <f t="shared" si="16"/>
        <v>5000</v>
      </c>
      <c r="T39" s="6">
        <v>7000</v>
      </c>
      <c r="U39" s="5"/>
      <c r="V39" s="5"/>
      <c r="W39" s="5">
        <v>2000</v>
      </c>
      <c r="X39" s="6">
        <v>2000</v>
      </c>
      <c r="Y39" s="5"/>
      <c r="Z39" s="5">
        <v>5000</v>
      </c>
      <c r="AA39" s="6">
        <f t="shared" si="17"/>
        <v>5000</v>
      </c>
      <c r="AB39" s="6">
        <v>7000</v>
      </c>
      <c r="AC39" s="5"/>
    </row>
    <row r="40" spans="1:29" ht="15.75">
      <c r="A40" s="5">
        <v>34</v>
      </c>
      <c r="B40" s="5"/>
      <c r="C40" s="5" t="s">
        <v>52</v>
      </c>
      <c r="D40" s="5"/>
      <c r="E40" s="5"/>
      <c r="F40" s="5"/>
      <c r="G40" s="5"/>
      <c r="H40" s="5">
        <v>800</v>
      </c>
      <c r="I40" s="6">
        <v>800</v>
      </c>
      <c r="J40" s="5"/>
      <c r="K40" s="5">
        <v>1300</v>
      </c>
      <c r="L40" s="6">
        <f t="shared" si="15"/>
        <v>1300</v>
      </c>
      <c r="M40" s="6">
        <v>2100</v>
      </c>
      <c r="N40" s="5"/>
      <c r="O40" s="5">
        <v>800</v>
      </c>
      <c r="P40" s="6">
        <v>800</v>
      </c>
      <c r="Q40" s="5"/>
      <c r="R40" s="5">
        <v>1300</v>
      </c>
      <c r="S40" s="6">
        <f t="shared" si="16"/>
        <v>1300</v>
      </c>
      <c r="T40" s="6">
        <v>2100</v>
      </c>
      <c r="U40" s="5"/>
      <c r="V40" s="5"/>
      <c r="W40" s="5">
        <v>800</v>
      </c>
      <c r="X40" s="6">
        <v>800</v>
      </c>
      <c r="Y40" s="5"/>
      <c r="Z40" s="5">
        <v>1300</v>
      </c>
      <c r="AA40" s="6">
        <f t="shared" si="17"/>
        <v>1300</v>
      </c>
      <c r="AB40" s="6">
        <v>2100</v>
      </c>
      <c r="AC40" s="5"/>
    </row>
    <row r="41" spans="1:29" ht="15.75">
      <c r="A41" s="5">
        <v>35</v>
      </c>
      <c r="B41" s="5" t="s">
        <v>24</v>
      </c>
      <c r="C41" s="5"/>
      <c r="D41" s="5"/>
      <c r="E41" s="5"/>
      <c r="F41" s="5"/>
      <c r="G41" s="5"/>
      <c r="H41" s="5">
        <v>11850</v>
      </c>
      <c r="I41" s="6">
        <f>SUM(G41:H41)</f>
        <v>11850</v>
      </c>
      <c r="J41" s="5">
        <v>0</v>
      </c>
      <c r="K41" s="5"/>
      <c r="L41" s="6">
        <f t="shared" si="15"/>
        <v>0</v>
      </c>
      <c r="M41" s="6">
        <f t="shared" si="2"/>
        <v>11850</v>
      </c>
      <c r="N41" s="5"/>
      <c r="O41" s="5">
        <v>11850</v>
      </c>
      <c r="P41" s="6">
        <f>SUM(N41:O41)</f>
        <v>11850</v>
      </c>
      <c r="Q41" s="5">
        <v>0</v>
      </c>
      <c r="R41" s="5">
        <v>3807</v>
      </c>
      <c r="S41" s="6">
        <f t="shared" si="16"/>
        <v>3807</v>
      </c>
      <c r="T41" s="6">
        <f>SUM(P41,S41)</f>
        <v>15657</v>
      </c>
      <c r="U41" s="5"/>
      <c r="V41" s="5"/>
      <c r="W41" s="5">
        <v>11850</v>
      </c>
      <c r="X41" s="6">
        <f>SUM(U41:W41)</f>
        <v>11850</v>
      </c>
      <c r="Y41" s="5">
        <v>0</v>
      </c>
      <c r="Z41" s="5">
        <v>3807</v>
      </c>
      <c r="AA41" s="6">
        <f t="shared" si="17"/>
        <v>3807</v>
      </c>
      <c r="AB41" s="6">
        <f>SUM(X41,AA41)</f>
        <v>15657</v>
      </c>
      <c r="AC41" s="5"/>
    </row>
    <row r="42" spans="1:29" ht="15.75">
      <c r="A42" s="5">
        <v>36</v>
      </c>
      <c r="B42" s="5" t="s">
        <v>10</v>
      </c>
      <c r="C42" s="5" t="s">
        <v>25</v>
      </c>
      <c r="D42" s="5"/>
      <c r="E42" s="5"/>
      <c r="F42" s="5"/>
      <c r="G42" s="5"/>
      <c r="H42" s="5">
        <v>8000</v>
      </c>
      <c r="I42" s="6">
        <f>SUM(G42:H42)</f>
        <v>8000</v>
      </c>
      <c r="J42" s="5">
        <v>0</v>
      </c>
      <c r="K42" s="5">
        <f>SUM(K43:K48)</f>
        <v>0</v>
      </c>
      <c r="L42" s="6">
        <f t="shared" si="15"/>
        <v>0</v>
      </c>
      <c r="M42" s="6">
        <f t="shared" si="2"/>
        <v>8000</v>
      </c>
      <c r="N42" s="5"/>
      <c r="O42" s="5">
        <v>8000</v>
      </c>
      <c r="P42" s="6">
        <f>SUM(N42:O42)</f>
        <v>8000</v>
      </c>
      <c r="Q42" s="5">
        <v>0</v>
      </c>
      <c r="R42" s="5">
        <f>SUM(R43:R48)</f>
        <v>3807</v>
      </c>
      <c r="S42" s="6">
        <f t="shared" si="16"/>
        <v>3807</v>
      </c>
      <c r="T42" s="6">
        <f>SUM(P42,S42)</f>
        <v>11807</v>
      </c>
      <c r="U42" s="5"/>
      <c r="V42" s="5"/>
      <c r="W42" s="5">
        <v>8000</v>
      </c>
      <c r="X42" s="6">
        <f>SUM(U42:W42)</f>
        <v>8000</v>
      </c>
      <c r="Y42" s="5">
        <v>0</v>
      </c>
      <c r="Z42" s="5">
        <f>SUM(Z43:Z48)</f>
        <v>3807</v>
      </c>
      <c r="AA42" s="6">
        <f t="shared" si="17"/>
        <v>3807</v>
      </c>
      <c r="AB42" s="6">
        <f>SUM(X42,AA42)</f>
        <v>11807</v>
      </c>
      <c r="AC42" s="5"/>
    </row>
    <row r="43" spans="1:29" ht="15.75">
      <c r="A43" s="5">
        <v>37</v>
      </c>
      <c r="B43" s="5"/>
      <c r="C43" s="5"/>
      <c r="D43" s="5" t="s">
        <v>38</v>
      </c>
      <c r="E43" s="5"/>
      <c r="F43" s="5"/>
      <c r="G43" s="5"/>
      <c r="H43" s="5"/>
      <c r="I43" s="6"/>
      <c r="J43" s="5"/>
      <c r="K43" s="5"/>
      <c r="L43" s="6"/>
      <c r="M43" s="6">
        <f t="shared" si="2"/>
        <v>0</v>
      </c>
      <c r="N43" s="5"/>
      <c r="O43" s="5"/>
      <c r="P43" s="6"/>
      <c r="Q43" s="5"/>
      <c r="R43" s="5"/>
      <c r="S43" s="6"/>
      <c r="T43" s="6">
        <f>SUM(P43,S43)</f>
        <v>0</v>
      </c>
      <c r="U43" s="5"/>
      <c r="V43" s="5"/>
      <c r="W43" s="5"/>
      <c r="X43" s="6"/>
      <c r="Y43" s="5"/>
      <c r="Z43" s="5"/>
      <c r="AA43" s="6"/>
      <c r="AB43" s="6">
        <f>SUM(X43,AA43)</f>
        <v>0</v>
      </c>
      <c r="AC43" s="5"/>
    </row>
    <row r="44" spans="1:29" ht="15.75">
      <c r="A44" s="5">
        <v>38</v>
      </c>
      <c r="B44" s="5"/>
      <c r="C44" s="5"/>
      <c r="D44" s="5" t="s">
        <v>46</v>
      </c>
      <c r="E44" s="5"/>
      <c r="F44" s="5"/>
      <c r="G44" s="5"/>
      <c r="H44" s="5">
        <v>8000</v>
      </c>
      <c r="I44" s="6">
        <v>8000</v>
      </c>
      <c r="J44" s="5"/>
      <c r="K44" s="5"/>
      <c r="L44" s="6"/>
      <c r="M44" s="6">
        <f>SUM(I44:K44)</f>
        <v>8000</v>
      </c>
      <c r="N44" s="5"/>
      <c r="O44" s="5">
        <v>8000</v>
      </c>
      <c r="P44" s="6">
        <v>8000</v>
      </c>
      <c r="Q44" s="5"/>
      <c r="R44" s="5"/>
      <c r="S44" s="6"/>
      <c r="T44" s="6">
        <f>SUM(P44:R44)</f>
        <v>8000</v>
      </c>
      <c r="U44" s="5"/>
      <c r="V44" s="5"/>
      <c r="W44" s="5">
        <v>8000</v>
      </c>
      <c r="X44" s="6">
        <v>8000</v>
      </c>
      <c r="Y44" s="5"/>
      <c r="Z44" s="5"/>
      <c r="AA44" s="6"/>
      <c r="AB44" s="6">
        <f>SUM(X44:Z44)</f>
        <v>8000</v>
      </c>
      <c r="AC44" s="5"/>
    </row>
    <row r="45" spans="1:29" ht="15.75">
      <c r="A45" s="5">
        <v>39</v>
      </c>
      <c r="B45" s="5"/>
      <c r="C45" s="5"/>
      <c r="D45" s="5" t="s">
        <v>61</v>
      </c>
      <c r="E45" s="5"/>
      <c r="F45" s="5"/>
      <c r="G45" s="5"/>
      <c r="H45" s="5"/>
      <c r="I45" s="6"/>
      <c r="J45" s="5"/>
      <c r="K45" s="5"/>
      <c r="L45" s="6"/>
      <c r="M45" s="6"/>
      <c r="N45" s="5"/>
      <c r="O45" s="5"/>
      <c r="P45" s="6"/>
      <c r="Q45" s="5"/>
      <c r="R45" s="5">
        <v>3689</v>
      </c>
      <c r="S45" s="6">
        <v>3689</v>
      </c>
      <c r="T45" s="6">
        <v>3689</v>
      </c>
      <c r="U45" s="5"/>
      <c r="V45" s="5"/>
      <c r="W45" s="5"/>
      <c r="X45" s="6"/>
      <c r="Y45" s="5"/>
      <c r="Z45" s="5">
        <v>3689</v>
      </c>
      <c r="AA45" s="6">
        <v>3689</v>
      </c>
      <c r="AB45" s="6">
        <v>3689</v>
      </c>
      <c r="AC45" s="5"/>
    </row>
    <row r="46" spans="1:29" ht="15.75">
      <c r="A46" s="5">
        <v>40</v>
      </c>
      <c r="B46" s="5"/>
      <c r="C46" s="5"/>
      <c r="D46" s="5" t="s">
        <v>62</v>
      </c>
      <c r="E46" s="5"/>
      <c r="F46" s="5"/>
      <c r="G46" s="5"/>
      <c r="H46" s="5"/>
      <c r="I46" s="6"/>
      <c r="J46" s="5"/>
      <c r="K46" s="5"/>
      <c r="L46" s="6"/>
      <c r="M46" s="6"/>
      <c r="N46" s="5"/>
      <c r="O46" s="5"/>
      <c r="P46" s="6"/>
      <c r="Q46" s="5"/>
      <c r="R46" s="5">
        <v>118</v>
      </c>
      <c r="S46" s="6">
        <v>118</v>
      </c>
      <c r="T46" s="6">
        <v>118</v>
      </c>
      <c r="U46" s="5"/>
      <c r="V46" s="5"/>
      <c r="W46" s="5"/>
      <c r="X46" s="6"/>
      <c r="Y46" s="5"/>
      <c r="Z46" s="5">
        <v>118</v>
      </c>
      <c r="AA46" s="6">
        <v>118</v>
      </c>
      <c r="AB46" s="6">
        <v>118</v>
      </c>
      <c r="AC46" s="5"/>
    </row>
    <row r="47" spans="1:29" ht="15.75">
      <c r="A47" s="5">
        <v>41</v>
      </c>
      <c r="B47" s="5"/>
      <c r="C47" s="5" t="s">
        <v>26</v>
      </c>
      <c r="D47" s="5"/>
      <c r="E47" s="5"/>
      <c r="F47" s="5"/>
      <c r="G47" s="5"/>
      <c r="H47" s="5">
        <v>3850</v>
      </c>
      <c r="I47" s="6">
        <v>3850</v>
      </c>
      <c r="J47" s="5"/>
      <c r="K47" s="5">
        <v>0</v>
      </c>
      <c r="L47" s="6">
        <f t="shared" si="15"/>
        <v>0</v>
      </c>
      <c r="M47" s="6">
        <f aca="true" t="shared" si="18" ref="M47:M58">SUM(I47,L47)</f>
        <v>3850</v>
      </c>
      <c r="N47" s="5"/>
      <c r="O47" s="5">
        <v>3850</v>
      </c>
      <c r="P47" s="6">
        <v>3850</v>
      </c>
      <c r="Q47" s="5"/>
      <c r="R47" s="5">
        <v>0</v>
      </c>
      <c r="S47" s="6">
        <f>SUM(Q47:R47)</f>
        <v>0</v>
      </c>
      <c r="T47" s="6">
        <f aca="true" t="shared" si="19" ref="T47:T58">SUM(P47,S47)</f>
        <v>3850</v>
      </c>
      <c r="U47" s="5"/>
      <c r="V47" s="5"/>
      <c r="W47" s="5">
        <v>3850</v>
      </c>
      <c r="X47" s="6">
        <v>3850</v>
      </c>
      <c r="Y47" s="5"/>
      <c r="Z47" s="5">
        <v>0</v>
      </c>
      <c r="AA47" s="6">
        <f>SUM(Y47:Z47)</f>
        <v>0</v>
      </c>
      <c r="AB47" s="6">
        <f aca="true" t="shared" si="20" ref="AB47:AB58">SUM(X47,AA47)</f>
        <v>3850</v>
      </c>
      <c r="AC47" s="5"/>
    </row>
    <row r="48" spans="1:29" ht="15.75">
      <c r="A48" s="5">
        <v>42</v>
      </c>
      <c r="B48" s="5"/>
      <c r="C48" s="5" t="s">
        <v>27</v>
      </c>
      <c r="D48" s="5"/>
      <c r="E48" s="5"/>
      <c r="F48" s="5"/>
      <c r="G48" s="5"/>
      <c r="H48" s="5"/>
      <c r="I48" s="6"/>
      <c r="J48" s="5"/>
      <c r="K48" s="5">
        <v>0</v>
      </c>
      <c r="L48" s="6">
        <f t="shared" si="15"/>
        <v>0</v>
      </c>
      <c r="M48" s="6">
        <f t="shared" si="18"/>
        <v>0</v>
      </c>
      <c r="N48" s="5"/>
      <c r="O48" s="5"/>
      <c r="P48" s="6"/>
      <c r="Q48" s="5"/>
      <c r="R48" s="5">
        <v>0</v>
      </c>
      <c r="S48" s="6">
        <f>SUM(Q48:R48)</f>
        <v>0</v>
      </c>
      <c r="T48" s="6">
        <f t="shared" si="19"/>
        <v>0</v>
      </c>
      <c r="U48" s="5"/>
      <c r="V48" s="5"/>
      <c r="W48" s="5"/>
      <c r="X48" s="6"/>
      <c r="Y48" s="5"/>
      <c r="Z48" s="5">
        <v>0</v>
      </c>
      <c r="AA48" s="6">
        <f>SUM(Y48:Z48)</f>
        <v>0</v>
      </c>
      <c r="AB48" s="6">
        <f t="shared" si="20"/>
        <v>0</v>
      </c>
      <c r="AC48" s="5"/>
    </row>
    <row r="49" spans="1:29" ht="15.75">
      <c r="A49" s="5">
        <v>43</v>
      </c>
      <c r="B49" s="5" t="s">
        <v>28</v>
      </c>
      <c r="C49" s="5"/>
      <c r="D49" s="5"/>
      <c r="E49" s="5"/>
      <c r="F49" s="5"/>
      <c r="G49" s="5"/>
      <c r="H49" s="5"/>
      <c r="I49" s="6"/>
      <c r="J49" s="5"/>
      <c r="K49" s="5"/>
      <c r="L49" s="6"/>
      <c r="M49" s="6">
        <f t="shared" si="18"/>
        <v>0</v>
      </c>
      <c r="N49" s="5"/>
      <c r="O49" s="5"/>
      <c r="P49" s="6"/>
      <c r="Q49" s="5"/>
      <c r="R49" s="5"/>
      <c r="S49" s="6"/>
      <c r="T49" s="6">
        <f t="shared" si="19"/>
        <v>0</v>
      </c>
      <c r="U49" s="5"/>
      <c r="V49" s="5"/>
      <c r="W49" s="5"/>
      <c r="X49" s="6"/>
      <c r="Y49" s="5"/>
      <c r="Z49" s="5"/>
      <c r="AA49" s="6"/>
      <c r="AB49" s="6">
        <f t="shared" si="20"/>
        <v>0</v>
      </c>
      <c r="AC49" s="5"/>
    </row>
    <row r="50" spans="1:29" ht="15.75">
      <c r="A50" s="5">
        <v>44</v>
      </c>
      <c r="B50" s="5"/>
      <c r="C50" s="5" t="s">
        <v>29</v>
      </c>
      <c r="D50" s="5"/>
      <c r="E50" s="5"/>
      <c r="F50" s="5"/>
      <c r="G50" s="5"/>
      <c r="H50" s="5"/>
      <c r="I50" s="6"/>
      <c r="J50" s="5"/>
      <c r="K50" s="5"/>
      <c r="L50" s="6"/>
      <c r="M50" s="6">
        <f t="shared" si="18"/>
        <v>0</v>
      </c>
      <c r="N50" s="5"/>
      <c r="O50" s="5"/>
      <c r="P50" s="6"/>
      <c r="Q50" s="5"/>
      <c r="R50" s="5"/>
      <c r="S50" s="6"/>
      <c r="T50" s="6">
        <f t="shared" si="19"/>
        <v>0</v>
      </c>
      <c r="U50" s="5"/>
      <c r="V50" s="5"/>
      <c r="W50" s="5"/>
      <c r="X50" s="6"/>
      <c r="Y50" s="5"/>
      <c r="Z50" s="5"/>
      <c r="AA50" s="6"/>
      <c r="AB50" s="6">
        <f t="shared" si="20"/>
        <v>0</v>
      </c>
      <c r="AC50" s="5"/>
    </row>
    <row r="51" spans="1:29" ht="15.75">
      <c r="A51" s="5">
        <v>45</v>
      </c>
      <c r="B51" s="5" t="s">
        <v>55</v>
      </c>
      <c r="C51" s="5"/>
      <c r="D51" s="5"/>
      <c r="E51" s="5"/>
      <c r="F51" s="5"/>
      <c r="G51" s="5"/>
      <c r="H51" s="5"/>
      <c r="I51" s="6"/>
      <c r="J51" s="5">
        <v>0</v>
      </c>
      <c r="K51" s="5">
        <v>1092</v>
      </c>
      <c r="L51" s="6">
        <v>1092</v>
      </c>
      <c r="M51" s="6">
        <f t="shared" si="18"/>
        <v>1092</v>
      </c>
      <c r="N51" s="5"/>
      <c r="O51" s="5"/>
      <c r="P51" s="6"/>
      <c r="Q51" s="5">
        <v>0</v>
      </c>
      <c r="R51" s="5">
        <v>1092</v>
      </c>
      <c r="S51" s="6">
        <v>1092</v>
      </c>
      <c r="T51" s="6">
        <f t="shared" si="19"/>
        <v>1092</v>
      </c>
      <c r="U51" s="5"/>
      <c r="V51" s="5"/>
      <c r="W51" s="5"/>
      <c r="X51" s="6"/>
      <c r="Y51" s="5">
        <v>0</v>
      </c>
      <c r="Z51" s="5">
        <v>1092</v>
      </c>
      <c r="AA51" s="6">
        <v>1092</v>
      </c>
      <c r="AB51" s="6">
        <f t="shared" si="20"/>
        <v>1092</v>
      </c>
      <c r="AC51" s="5"/>
    </row>
    <row r="52" spans="1:29" ht="15.75">
      <c r="A52" s="5">
        <v>46</v>
      </c>
      <c r="B52" s="6" t="s">
        <v>30</v>
      </c>
      <c r="C52" s="6"/>
      <c r="D52" s="6"/>
      <c r="E52" s="6"/>
      <c r="F52" s="6"/>
      <c r="G52" s="6"/>
      <c r="H52" s="6">
        <v>18150</v>
      </c>
      <c r="I52" s="6">
        <f>SUM(G52:H52)</f>
        <v>18150</v>
      </c>
      <c r="J52" s="6">
        <f>SUM(J36,J41,J51)</f>
        <v>0</v>
      </c>
      <c r="K52" s="6">
        <f>SUM(K36,K41,K51)</f>
        <v>7392</v>
      </c>
      <c r="L52" s="6">
        <f>SUM(J52:K52)</f>
        <v>7392</v>
      </c>
      <c r="M52" s="6">
        <f t="shared" si="18"/>
        <v>25542</v>
      </c>
      <c r="N52" s="6"/>
      <c r="O52" s="6">
        <v>18150</v>
      </c>
      <c r="P52" s="6">
        <f>SUM(N52:O52)</f>
        <v>18150</v>
      </c>
      <c r="Q52" s="6">
        <f>SUM(Q36,Q41,Q51)</f>
        <v>0</v>
      </c>
      <c r="R52" s="6">
        <f>SUM(R36,R42,R51)</f>
        <v>11199</v>
      </c>
      <c r="S52" s="6">
        <f>SUM(Q52:R52)</f>
        <v>11199</v>
      </c>
      <c r="T52" s="6">
        <f t="shared" si="19"/>
        <v>29349</v>
      </c>
      <c r="U52" s="6"/>
      <c r="V52" s="6"/>
      <c r="W52" s="6">
        <v>18150</v>
      </c>
      <c r="X52" s="6">
        <f>SUM(U52:W52)</f>
        <v>18150</v>
      </c>
      <c r="Y52" s="6">
        <f>SUM(Y36,Y41,Y51)</f>
        <v>0</v>
      </c>
      <c r="Z52" s="6">
        <f>SUM(Z36,Z42,Z51)</f>
        <v>11199</v>
      </c>
      <c r="AA52" s="6">
        <f>SUM(Y52:Z52)</f>
        <v>11199</v>
      </c>
      <c r="AB52" s="6">
        <f t="shared" si="20"/>
        <v>29349</v>
      </c>
      <c r="AC52" s="6"/>
    </row>
    <row r="53" spans="1:29" ht="15.75">
      <c r="A53" s="5">
        <v>47</v>
      </c>
      <c r="B53" s="5" t="s">
        <v>31</v>
      </c>
      <c r="C53" s="5"/>
      <c r="D53" s="5"/>
      <c r="E53" s="5"/>
      <c r="F53" s="5"/>
      <c r="G53" s="5"/>
      <c r="H53" s="5"/>
      <c r="I53" s="6"/>
      <c r="J53" s="5">
        <v>0</v>
      </c>
      <c r="K53" s="5">
        <v>18824</v>
      </c>
      <c r="L53" s="6">
        <f>SUM(J53:K53)</f>
        <v>18824</v>
      </c>
      <c r="M53" s="6">
        <f t="shared" si="18"/>
        <v>18824</v>
      </c>
      <c r="N53" s="5"/>
      <c r="O53" s="5"/>
      <c r="P53" s="6"/>
      <c r="Q53" s="5">
        <v>0</v>
      </c>
      <c r="R53" s="5">
        <v>225956</v>
      </c>
      <c r="S53" s="6">
        <f>SUM(Q53:R53)</f>
        <v>225956</v>
      </c>
      <c r="T53" s="6">
        <f t="shared" si="19"/>
        <v>225956</v>
      </c>
      <c r="U53" s="5"/>
      <c r="V53" s="5"/>
      <c r="W53" s="5"/>
      <c r="X53" s="6"/>
      <c r="Y53" s="5">
        <v>0</v>
      </c>
      <c r="Z53" s="5">
        <v>230140</v>
      </c>
      <c r="AA53" s="6">
        <f>SUM(Y53:Z53)</f>
        <v>230140</v>
      </c>
      <c r="AB53" s="6">
        <f t="shared" si="20"/>
        <v>230140</v>
      </c>
      <c r="AC53" s="5"/>
    </row>
    <row r="54" spans="1:29" ht="15.75">
      <c r="A54" s="5">
        <v>48</v>
      </c>
      <c r="B54" s="5"/>
      <c r="C54" s="5" t="s">
        <v>32</v>
      </c>
      <c r="D54" s="5"/>
      <c r="E54" s="5"/>
      <c r="F54" s="5"/>
      <c r="G54" s="5"/>
      <c r="H54" s="5"/>
      <c r="I54" s="6"/>
      <c r="J54" s="5">
        <v>0</v>
      </c>
      <c r="K54" s="5">
        <v>18824</v>
      </c>
      <c r="L54" s="6">
        <f>SUM(J54:K54)</f>
        <v>18824</v>
      </c>
      <c r="M54" s="6">
        <f t="shared" si="18"/>
        <v>18824</v>
      </c>
      <c r="N54" s="5"/>
      <c r="O54" s="5"/>
      <c r="P54" s="6"/>
      <c r="Q54" s="5">
        <v>0</v>
      </c>
      <c r="R54" s="5">
        <v>225956</v>
      </c>
      <c r="S54" s="6">
        <f>SUM(Q54:R54)</f>
        <v>225956</v>
      </c>
      <c r="T54" s="6">
        <f t="shared" si="19"/>
        <v>225956</v>
      </c>
      <c r="U54" s="5"/>
      <c r="V54" s="5"/>
      <c r="W54" s="5"/>
      <c r="X54" s="6"/>
      <c r="Y54" s="5">
        <v>0</v>
      </c>
      <c r="Z54" s="5">
        <v>230140</v>
      </c>
      <c r="AA54" s="6">
        <f>SUM(Y54:Z54)</f>
        <v>230140</v>
      </c>
      <c r="AB54" s="6">
        <f t="shared" si="20"/>
        <v>230140</v>
      </c>
      <c r="AC54" s="5"/>
    </row>
    <row r="55" spans="1:29" ht="15.75">
      <c r="A55" s="5">
        <v>49</v>
      </c>
      <c r="B55" s="6" t="s">
        <v>72</v>
      </c>
      <c r="C55" s="6"/>
      <c r="D55" s="6"/>
      <c r="E55" s="6"/>
      <c r="F55" s="6"/>
      <c r="G55" s="6">
        <v>65126</v>
      </c>
      <c r="H55" s="6">
        <v>108116</v>
      </c>
      <c r="I55" s="6">
        <f>SUM(G55:H55)</f>
        <v>173242</v>
      </c>
      <c r="J55" s="6">
        <f>SUM(J35,J52,J53)</f>
        <v>34260</v>
      </c>
      <c r="K55" s="6">
        <f>SUM(K35,K52,K53)</f>
        <v>41775</v>
      </c>
      <c r="L55" s="6">
        <f>SUM(J55:K55)</f>
        <v>76035</v>
      </c>
      <c r="M55" s="6">
        <f t="shared" si="18"/>
        <v>249277</v>
      </c>
      <c r="N55" s="6">
        <v>66264</v>
      </c>
      <c r="O55" s="6">
        <v>115086</v>
      </c>
      <c r="P55" s="6">
        <f>SUM(N55:O55)</f>
        <v>181350</v>
      </c>
      <c r="Q55" s="6">
        <f>SUM(Q35,Q52,Q53)</f>
        <v>34981</v>
      </c>
      <c r="R55" s="6">
        <f>SUM(R35,R52,R53)</f>
        <v>255609</v>
      </c>
      <c r="S55" s="6">
        <f>SUM(Q55:R55)</f>
        <v>290590</v>
      </c>
      <c r="T55" s="6">
        <f t="shared" si="19"/>
        <v>471940</v>
      </c>
      <c r="U55" s="6">
        <v>35244</v>
      </c>
      <c r="V55" s="6">
        <v>22241</v>
      </c>
      <c r="W55" s="6">
        <v>115086</v>
      </c>
      <c r="X55" s="6">
        <f>SUM(U55:W55)</f>
        <v>172571</v>
      </c>
      <c r="Y55" s="6">
        <f>SUM(Y35,Y52,Y53)</f>
        <v>34981</v>
      </c>
      <c r="Z55" s="6">
        <f>SUM(Z35,Z52,Z53)</f>
        <v>259793</v>
      </c>
      <c r="AA55" s="6">
        <f>SUM(Y55:Z55)</f>
        <v>294774</v>
      </c>
      <c r="AB55" s="6">
        <f t="shared" si="20"/>
        <v>467345</v>
      </c>
      <c r="AC55" s="6">
        <v>35244</v>
      </c>
    </row>
    <row r="56" spans="1:29" ht="15.75">
      <c r="A56" s="5">
        <v>50</v>
      </c>
      <c r="B56" s="6" t="s">
        <v>71</v>
      </c>
      <c r="C56" s="6"/>
      <c r="D56" s="6"/>
      <c r="E56" s="6"/>
      <c r="F56" s="6"/>
      <c r="G56" s="6">
        <v>65126</v>
      </c>
      <c r="H56" s="6">
        <v>89966</v>
      </c>
      <c r="I56" s="6">
        <v>155092</v>
      </c>
      <c r="J56" s="6">
        <v>34260</v>
      </c>
      <c r="K56" s="6">
        <v>34383</v>
      </c>
      <c r="L56" s="6">
        <v>68643</v>
      </c>
      <c r="M56" s="6">
        <v>223735</v>
      </c>
      <c r="N56" s="6">
        <v>66264</v>
      </c>
      <c r="O56" s="6">
        <v>96936</v>
      </c>
      <c r="P56" s="6">
        <v>163200</v>
      </c>
      <c r="Q56" s="6">
        <v>34981</v>
      </c>
      <c r="R56" s="6">
        <v>244410</v>
      </c>
      <c r="S56" s="6">
        <v>279391</v>
      </c>
      <c r="T56" s="6">
        <v>442591</v>
      </c>
      <c r="U56" s="6">
        <v>35244</v>
      </c>
      <c r="V56" s="6">
        <v>22241</v>
      </c>
      <c r="W56" s="6">
        <v>96936</v>
      </c>
      <c r="X56" s="6">
        <v>154421</v>
      </c>
      <c r="Y56" s="6">
        <v>34981</v>
      </c>
      <c r="Z56" s="6">
        <v>248594</v>
      </c>
      <c r="AA56" s="6">
        <v>283575</v>
      </c>
      <c r="AB56" s="6">
        <v>437996</v>
      </c>
      <c r="AC56" s="6"/>
    </row>
    <row r="57" spans="1:29" ht="15.75">
      <c r="A57" s="5">
        <v>51</v>
      </c>
      <c r="B57" s="5" t="s">
        <v>39</v>
      </c>
      <c r="C57" s="5"/>
      <c r="D57" s="5"/>
      <c r="E57" s="5"/>
      <c r="F57" s="5"/>
      <c r="G57" s="5"/>
      <c r="H57" s="5"/>
      <c r="I57" s="6"/>
      <c r="J57" s="5"/>
      <c r="K57" s="5">
        <v>135470</v>
      </c>
      <c r="L57" s="6">
        <v>135470</v>
      </c>
      <c r="M57" s="6">
        <f t="shared" si="18"/>
        <v>135470</v>
      </c>
      <c r="N57" s="5"/>
      <c r="O57" s="5"/>
      <c r="P57" s="6"/>
      <c r="Q57" s="5"/>
      <c r="R57" s="5">
        <v>139841</v>
      </c>
      <c r="S57" s="6">
        <v>139841</v>
      </c>
      <c r="T57" s="6">
        <f t="shared" si="19"/>
        <v>139841</v>
      </c>
      <c r="U57" s="5"/>
      <c r="V57" s="5"/>
      <c r="W57" s="5"/>
      <c r="X57" s="6"/>
      <c r="Y57" s="5"/>
      <c r="Z57" s="5">
        <v>131061</v>
      </c>
      <c r="AA57" s="6">
        <v>131061</v>
      </c>
      <c r="AB57" s="6">
        <f t="shared" si="20"/>
        <v>131061</v>
      </c>
      <c r="AC57" s="5"/>
    </row>
    <row r="58" spans="1:29" ht="15.75">
      <c r="A58" s="7">
        <v>52</v>
      </c>
      <c r="B58" s="7" t="s">
        <v>40</v>
      </c>
      <c r="C58" s="7"/>
      <c r="D58" s="7"/>
      <c r="E58" s="7"/>
      <c r="F58" s="7"/>
      <c r="G58" s="7"/>
      <c r="H58" s="7"/>
      <c r="I58" s="8"/>
      <c r="J58" s="7"/>
      <c r="K58" s="7">
        <v>34260</v>
      </c>
      <c r="L58" s="8">
        <v>34260</v>
      </c>
      <c r="M58" s="6">
        <f t="shared" si="18"/>
        <v>34260</v>
      </c>
      <c r="N58" s="7"/>
      <c r="O58" s="7"/>
      <c r="P58" s="8"/>
      <c r="Q58" s="7"/>
      <c r="R58" s="7">
        <v>34478</v>
      </c>
      <c r="S58" s="8">
        <v>34478</v>
      </c>
      <c r="T58" s="6">
        <f t="shared" si="19"/>
        <v>34478</v>
      </c>
      <c r="U58" s="7"/>
      <c r="V58" s="7"/>
      <c r="W58" s="7"/>
      <c r="X58" s="8"/>
      <c r="Y58" s="7"/>
      <c r="Z58" s="7">
        <v>34478</v>
      </c>
      <c r="AA58" s="8">
        <v>34478</v>
      </c>
      <c r="AB58" s="6">
        <f t="shared" si="20"/>
        <v>34478</v>
      </c>
      <c r="AC58" s="7"/>
    </row>
    <row r="59" spans="1:29" ht="15.75">
      <c r="A59" s="8">
        <v>53</v>
      </c>
      <c r="B59" s="9" t="s">
        <v>41</v>
      </c>
      <c r="C59" s="8"/>
      <c r="D59" s="8"/>
      <c r="E59" s="8"/>
      <c r="F59" s="8"/>
      <c r="G59" s="8"/>
      <c r="H59" s="8"/>
      <c r="I59" s="8"/>
      <c r="J59" s="8"/>
      <c r="K59" s="8">
        <f>SUM(K57:K58)</f>
        <v>169730</v>
      </c>
      <c r="L59" s="8">
        <f>SUM(L57:L58)</f>
        <v>169730</v>
      </c>
      <c r="M59" s="6">
        <f>SUM(M57:M58)</f>
        <v>169730</v>
      </c>
      <c r="N59" s="8"/>
      <c r="O59" s="8"/>
      <c r="P59" s="8"/>
      <c r="Q59" s="8"/>
      <c r="R59" s="8">
        <f>SUM(R57:R58)</f>
        <v>174319</v>
      </c>
      <c r="S59" s="8">
        <f>SUM(S57:S58)</f>
        <v>174319</v>
      </c>
      <c r="T59" s="6">
        <f>SUM(T57:T58)</f>
        <v>174319</v>
      </c>
      <c r="U59" s="8"/>
      <c r="V59" s="8"/>
      <c r="W59" s="8"/>
      <c r="X59" s="8"/>
      <c r="Y59" s="8"/>
      <c r="Z59" s="8">
        <f>SUM(Z57:Z58)</f>
        <v>165539</v>
      </c>
      <c r="AA59" s="8">
        <f>SUM(AA57:AA58)</f>
        <v>165539</v>
      </c>
      <c r="AB59" s="6">
        <f>SUM(AB57:AB58)</f>
        <v>165539</v>
      </c>
      <c r="AC59" s="8"/>
    </row>
  </sheetData>
  <sheetProtection/>
  <printOptions/>
  <pageMargins left="0.7" right="0.7" top="0.75" bottom="0.75" header="0.3" footer="0.3"/>
  <pageSetup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Kriszti</dc:creator>
  <cp:keywords/>
  <dc:description/>
  <cp:lastModifiedBy>USER</cp:lastModifiedBy>
  <cp:lastPrinted>2013-09-19T10:19:30Z</cp:lastPrinted>
  <dcterms:created xsi:type="dcterms:W3CDTF">2008-01-30T19:14:49Z</dcterms:created>
  <dcterms:modified xsi:type="dcterms:W3CDTF">2013-09-30T12:22:44Z</dcterms:modified>
  <cp:category/>
  <cp:version/>
  <cp:contentType/>
  <cp:contentStatus/>
</cp:coreProperties>
</file>