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5" activeTab="10"/>
  </bookViews>
  <sheets>
    <sheet name="Kiemelt önk.összesen" sheetId="1" r:id="rId1"/>
    <sheet name="Kiemelt önk.nettósított" sheetId="2" r:id="rId2"/>
    <sheet name="Önk.feladat kiadás" sheetId="3" r:id="rId3"/>
    <sheet name="Hivatal kiadás" sheetId="4" r:id="rId4"/>
    <sheet name="Művház kiadás" sheetId="5" r:id="rId5"/>
    <sheet name="Kiadás összesen" sheetId="6" r:id="rId6"/>
    <sheet name="Kiadás nettó összesen" sheetId="7" r:id="rId7"/>
    <sheet name="Önk.feladat bevétel" sheetId="8" r:id="rId8"/>
    <sheet name="Hivatal bevétel" sheetId="9" r:id="rId9"/>
    <sheet name="Művház bevétel" sheetId="10" r:id="rId10"/>
    <sheet name="Bevétel összesen" sheetId="11" r:id="rId11"/>
    <sheet name="Bevétel nettó összesen" sheetId="12" r:id="rId12"/>
    <sheet name="Munka1" sheetId="13" r:id="rId13"/>
  </sheets>
  <definedNames>
    <definedName name="_xlnm.Print_Area" localSheetId="11">'Bevétel nettó összesen'!$A$1:$D$99</definedName>
    <definedName name="_xlnm.Print_Area" localSheetId="10">'Bevétel összesen'!$A$1:$D$99</definedName>
    <definedName name="_xlnm.Print_Area" localSheetId="0">'Kiemelt önk.összesen'!$A$1:$C$27</definedName>
    <definedName name="_xlnm.Print_Area" localSheetId="7">'Önk.feladat bevétel'!$A$1:$D$99</definedName>
    <definedName name="_xlnm.Print_Area" localSheetId="2">'Önk.feladat kiadás'!$A$1:$D$123</definedName>
  </definedNames>
  <calcPr fullCalcOnLoad="1"/>
</workbook>
</file>

<file path=xl/sharedStrings.xml><?xml version="1.0" encoding="utf-8"?>
<sst xmlns="http://schemas.openxmlformats.org/spreadsheetml/2006/main" count="2174" uniqueCount="448">
  <si>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</si>
  <si>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</si>
  <si>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</si>
  <si>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</si>
  <si>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</si>
  <si>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</si>
  <si>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</si>
  <si>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</si>
  <si>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</si>
  <si>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</si>
  <si>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</si>
  <si>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</si>
  <si>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</si>
  <si>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</si>
  <si>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</si>
  <si>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</si>
  <si>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</si>
  <si>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</si>
  <si>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</si>
  <si>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</si>
  <si>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</si>
  <si>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</si>
  <si>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</si>
  <si>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</si>
  <si>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</si>
  <si>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</si>
  <si>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</si>
  <si>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</si>
  <si>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</si>
  <si>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</si>
  <si>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</si>
  <si>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</si>
  <si>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</si>
  <si>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</si>
  <si>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</si>
  <si>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</si>
  <si>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</si>
  <si>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</si>
  <si>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</si>
  <si>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</si>
  <si>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</si>
  <si>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</si>
  <si>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</si>
  <si>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</si>
  <si>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</si>
  <si>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</si>
  <si>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</si>
  <si>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</si>
  <si>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</si>
  <si>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</si>
  <si>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</si>
  <si>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</si>
  <si>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</si>
  <si>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</si>
  <si>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</si>
  <si>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</si>
  <si>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</si>
  <si>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</si>
  <si>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</si>
  <si>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</si>
  <si>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</si>
  <si>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</si>
  <si>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</si>
  <si>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</si>
  <si>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</si>
  <si>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</si>
  <si>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</si>
  <si>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</si>
  <si>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</si>
  <si>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</si>
  <si>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</si>
  <si>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</si>
  <si>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</si>
  <si>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</si>
  <si>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</si>
  <si>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</si>
  <si>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</si>
  <si>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</si>
  <si>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</si>
  <si>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</si>
  <si>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</si>
  <si>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</si>
  <si>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</si>
  <si>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</si>
  <si>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</si>
  <si>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</si>
  <si>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</si>
  <si>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</si>
  <si>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</si>
  <si>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</si>
  <si>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</si>
  <si>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</si>
  <si>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</si>
  <si>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</si>
  <si>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</si>
  <si>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</si>
  <si>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</si>
  <si>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</si>
  <si>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</si>
  <si>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</si>
  <si>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</si>
  <si>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</si>
  <si>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</si>
  <si>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</si>
  <si>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</si>
  <si>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</si>
  <si>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</si>
  <si>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</si>
  <si>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</si>
  <si>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</si>
  <si>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</si>
  <si>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</si>
  <si>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</si>
  <si>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</si>
  <si>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</si>
  <si>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</si>
  <si>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</si>
  <si>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</si>
  <si>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</si>
  <si>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</si>
  <si>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</si>
  <si>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</si>
  <si>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</si>
  <si>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</si>
  <si>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</si>
  <si>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</si>
  <si>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</si>
  <si>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</si>
  <si>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</si>
  <si>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</si>
  <si>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</si>
  <si>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</si>
  <si>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</si>
  <si>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</si>
  <si>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</si>
  <si>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</si>
  <si>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</si>
  <si>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</si>
  <si>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</si>
  <si>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</si>
  <si>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</si>
  <si>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</si>
  <si>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</si>
  <si>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</si>
  <si>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</si>
  <si>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</si>
  <si>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</si>
  <si>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</si>
  <si>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</si>
  <si>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</si>
  <si>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</si>
  <si>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</si>
  <si>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</si>
  <si>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</si>
  <si>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</si>
  <si>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</si>
  <si>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</si>
  <si>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</si>
  <si>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</si>
  <si>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</si>
  <si>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</si>
  <si>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</si>
  <si>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</si>
  <si>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</si>
  <si>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</si>
  <si>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</si>
  <si>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</si>
  <si>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</si>
  <si>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</si>
  <si>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</si>
  <si>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</si>
  <si>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</si>
  <si>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</si>
  <si>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</si>
  <si>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</si>
  <si>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</si>
  <si>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</si>
  <si>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</si>
  <si>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</si>
  <si>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</si>
  <si>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</si>
  <si>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</si>
  <si>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</si>
  <si>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</si>
  <si>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</si>
  <si>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</si>
  <si>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</si>
  <si>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</si>
  <si>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</si>
  <si>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</si>
  <si>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</si>
  <si>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</si>
  <si>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</si>
  <si>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</si>
  <si>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</si>
  <si>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</si>
  <si>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</si>
  <si>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</si>
  <si>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</si>
  <si>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</si>
  <si>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</si>
  <si>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</si>
  <si>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</si>
  <si>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</si>
  <si>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</si>
  <si>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</si>
  <si>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</si>
  <si>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</si>
  <si>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</si>
  <si>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</si>
  <si>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</si>
  <si>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</si>
  <si>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</si>
  <si>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</si>
  <si>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</si>
  <si>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</si>
  <si>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</si>
  <si>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</si>
  <si>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</si>
  <si>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</si>
  <si>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</si>
  <si>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</si>
  <si>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</si>
  <si>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</si>
  <si>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</si>
  <si>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</si>
  <si>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</si>
  <si>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</si>
  <si>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</si>
  <si>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</si>
  <si>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</si>
  <si>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</si>
  <si>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</si>
  <si>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</si>
  <si>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</si>
  <si>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</si>
  <si>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</si>
  <si>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</si>
  <si>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</si>
  <si>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</si>
  <si>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</si>
  <si>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</si>
  <si>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</si>
  <si>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</si>
  <si>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</si>
  <si>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</si>
  <si>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</si>
  <si>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</si>
  <si>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</si>
  <si>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</si>
  <si>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</si>
  <si>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</si>
  <si>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</si>
  <si>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</si>
  <si>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</si>
  <si>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</si>
  <si>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</si>
  <si>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</si>
  <si>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</si>
  <si>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</si>
  <si>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</si>
  <si>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</si>
  <si>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</si>
  <si>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</si>
  <si>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</si>
  <si>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</si>
  <si>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</si>
  <si>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</si>
  <si>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</si>
  <si>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</si>
  <si>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</si>
  <si>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</si>
  <si>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</si>
  <si>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</si>
  <si>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</si>
  <si>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</si>
  <si>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</si>
  <si>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</si>
  <si>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</si>
  <si>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</si>
  <si>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</si>
  <si>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</si>
  <si>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</si>
  <si>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</si>
  <si>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</si>
  <si>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</si>
  <si>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</si>
  <si>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</si>
  <si>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</si>
  <si>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</si>
  <si>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</si>
  <si>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</si>
  <si>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</si>
  <si>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</si>
  <si>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</si>
  <si>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</si>
  <si>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</si>
  <si>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</si>
  <si>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</si>
  <si>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</si>
  <si>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</si>
  <si>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</si>
  <si>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</si>
  <si>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</si>
  <si>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</si>
  <si>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</si>
  <si>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</si>
  <si>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</si>
  <si>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</si>
  <si>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</si>
  <si>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</si>
  <si>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</si>
  <si>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</si>
  <si>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</si>
  <si>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</si>
  <si>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</si>
  <si>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</si>
  <si>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</si>
  <si>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</si>
  <si>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</si>
  <si>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</si>
  <si>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</si>
  <si>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</si>
  <si>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</si>
  <si>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</si>
  <si>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</si>
  <si>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</si>
  <si>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</si>
  <si>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</si>
  <si>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</si>
  <si>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</si>
  <si>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</si>
  <si>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</si>
  <si>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</si>
  <si>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</si>
  <si>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</si>
  <si>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</si>
  <si>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</si>
  <si>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</si>
  <si>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</si>
  <si>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</si>
  <si>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</si>
  <si>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</si>
  <si>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</si>
  <si>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</si>
  <si>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</si>
  <si>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</si>
  <si>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</si>
  <si>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</si>
  <si>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</si>
  <si>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</si>
  <si>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</si>
  <si>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</si>
  <si>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</si>
  <si>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</si>
  <si>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</si>
  <si>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</si>
  <si>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</si>
  <si>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</si>
  <si>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</si>
  <si>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</si>
  <si>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</si>
  <si>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</si>
  <si>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</si>
  <si>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</si>
  <si>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</si>
  <si>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</si>
  <si>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</si>
  <si>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</si>
  <si>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</si>
  <si>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</si>
  <si>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</si>
  <si>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</si>
  <si>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</si>
  <si>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</si>
  <si>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</si>
  <si>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</si>
  <si>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</si>
  <si>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</si>
  <si>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</si>
  <si>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</si>
  <si>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</si>
  <si>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</si>
  <si>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</si>
  <si>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</si>
  <si>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</si>
  <si>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</si>
  <si>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</si>
  <si>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</si>
  <si>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</si>
  <si>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</si>
  <si>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</si>
  <si>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</si>
  <si>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</si>
  <si>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</si>
  <si>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</si>
  <si>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</si>
  <si>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</si>
  <si>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</si>
  <si>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</si>
  <si>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</si>
  <si>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</si>
  <si>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</si>
  <si>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</si>
  <si>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</si>
  <si>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</si>
  <si>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</si>
  <si>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</si>
  <si>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</si>
  <si>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</si>
  <si>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</si>
  <si>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</si>
  <si>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</si>
  <si>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</si>
  <si>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</si>
  <si>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</si>
  <si>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</si>
  <si>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</si>
  <si>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</si>
  <si>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</si>
  <si>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</si>
  <si>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</si>
  <si>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</si>
  <si>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</si>
  <si>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</si>
  <si>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</si>
  <si>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eFt-ban</t>
  </si>
  <si>
    <t>Eredeti
előirányzat</t>
  </si>
  <si>
    <t>K513</t>
  </si>
  <si>
    <t>B411</t>
  </si>
  <si>
    <t>B64</t>
  </si>
  <si>
    <t>B74</t>
  </si>
  <si>
    <t>Eredeti előirányzat</t>
  </si>
  <si>
    <t>Módosított előirányzat</t>
  </si>
  <si>
    <t>Jogcím</t>
  </si>
  <si>
    <t>Módosított
előirányzat</t>
  </si>
  <si>
    <t>B65</t>
  </si>
  <si>
    <t>Működési célú átvett pénzeszközök háztartásoktól</t>
  </si>
  <si>
    <t>ÖNKORMÁNYZAT ÖSSZESEN 2019. ÉVI KÖLTSÉGVETÉS ÉV VÉGI MÓDOSÍTÁSA</t>
  </si>
  <si>
    <t>ÖNKORMÁNYZAT NETTÓSÍTOTT ÖSSZESEN 2019. ÉVI KÖLTSÉGVETÉS ÉV VÉGI MÓDOSÍTÁSA</t>
  </si>
  <si>
    <t>ÖNKORMÁNYZATI FELADATELLÁTÁS 2019. ÉVI KÖLTSÉGVETÉS ÉV VÉGI MÓDOSÍTÁSA</t>
  </si>
  <si>
    <t>POLGÁRMESTERI HIVATAL 2019. ÉVI KÖLTSÉGVETÉS ÉV VÉGI MÓDOSÍTÁSA</t>
  </si>
  <si>
    <t>JÓKAI MÓR MŰVELŐDÉSI HÁZ, KÖZSÉGI-ISKOLAI KÖNYVTÁR ÉS TELEHÁZ 2019. ÉVI KÖLTSÉGVETÉS ÉV VÉGI MÓDOSÍTÁSA</t>
  </si>
  <si>
    <t>ÖNKORMÁNYZAT ÉS INTÉZMÉNYEI ÖSSZESEN 2019. ÉVI KÖLTSÉGVETÉS ÉV VÉGI MÓDOSÍTÁSA</t>
  </si>
  <si>
    <t>ÖNKORMÁNYZAT ÉS INTÉZMÉNYEI NETTÓSÍTOTT ÖSSZESEN 2019. ÉVI KÖLTSÉGVETÉS ÉV VÉGI MÓDOSÍTÁSA</t>
  </si>
  <si>
    <t>Biztosító által fizetett kártérítés</t>
  </si>
  <si>
    <t>B75</t>
  </si>
  <si>
    <t>Felhalmozási célú visszatérítendő kölcsönök visszatérülése államháztartáson kívülről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</si>
</sst>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3"/>
      <color indexed="8"/>
      <name val="Bookman Old Style"/>
      <family val="1"/>
    </font>
    <font>
      <b/>
      <i/>
      <sz val="13"/>
      <color indexed="8"/>
      <name val="Bookman Old Style"/>
      <family val="1"/>
    </font>
    <font>
      <b/>
      <sz val="15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b/>
      <sz val="10"/>
      <color rgb="FF000000"/>
      <name val="Bookman Old Style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177" fontId="20" fillId="0" borderId="10" xfId="40" applyNumberFormat="1" applyFont="1" applyBorder="1" applyAlignment="1">
      <alignment/>
    </xf>
    <xf numFmtId="177" fontId="68" fillId="0" borderId="10" xfId="40" applyNumberFormat="1" applyFont="1" applyBorder="1" applyAlignment="1">
      <alignment/>
    </xf>
    <xf numFmtId="177" fontId="22" fillId="0" borderId="10" xfId="40" applyNumberFormat="1" applyFont="1" applyFill="1" applyBorder="1" applyAlignment="1">
      <alignment horizontal="left" vertical="center" wrapText="1"/>
    </xf>
    <xf numFmtId="177" fontId="23" fillId="0" borderId="10" xfId="40" applyNumberFormat="1" applyFont="1" applyFill="1" applyBorder="1" applyAlignment="1">
      <alignment horizontal="left" vertical="center" wrapText="1"/>
    </xf>
    <xf numFmtId="177" fontId="22" fillId="0" borderId="10" xfId="40" applyNumberFormat="1" applyFont="1" applyFill="1" applyBorder="1" applyAlignment="1">
      <alignment horizontal="left" vertical="center"/>
    </xf>
    <xf numFmtId="177" fontId="23" fillId="0" borderId="10" xfId="40" applyNumberFormat="1" applyFont="1" applyFill="1" applyBorder="1" applyAlignment="1">
      <alignment horizontal="left" vertical="center"/>
    </xf>
    <xf numFmtId="177" fontId="21" fillId="0" borderId="10" xfId="40" applyNumberFormat="1" applyFont="1" applyBorder="1" applyAlignment="1">
      <alignment/>
    </xf>
    <xf numFmtId="177" fontId="21" fillId="0" borderId="10" xfId="40" applyNumberFormat="1" applyFont="1" applyBorder="1" applyAlignment="1">
      <alignment/>
    </xf>
    <xf numFmtId="177" fontId="69" fillId="0" borderId="10" xfId="40" applyNumberFormat="1" applyFont="1" applyBorder="1" applyAlignment="1">
      <alignment/>
    </xf>
    <xf numFmtId="0" fontId="11" fillId="9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77" fontId="13" fillId="0" borderId="10" xfId="40" applyNumberFormat="1" applyFont="1" applyBorder="1" applyAlignment="1">
      <alignment/>
    </xf>
    <xf numFmtId="177" fontId="11" fillId="0" borderId="10" xfId="40" applyNumberFormat="1" applyFont="1" applyBorder="1" applyAlignment="1">
      <alignment/>
    </xf>
    <xf numFmtId="177" fontId="11" fillId="9" borderId="10" xfId="4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70" fillId="9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0" fillId="9" borderId="0" xfId="0" applyFont="1" applyFill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71" fillId="9" borderId="0" xfId="0" applyFont="1" applyFill="1" applyAlignment="1">
      <alignment horizontal="center" wrapText="1"/>
    </xf>
    <xf numFmtId="0" fontId="27" fillId="9" borderId="0" xfId="0" applyFont="1" applyFill="1" applyAlignment="1">
      <alignment horizontal="center" wrapText="1"/>
    </xf>
    <xf numFmtId="0" fontId="72" fillId="9" borderId="0" xfId="0" applyFont="1" applyFill="1" applyAlignment="1">
      <alignment horizontal="center" wrapText="1"/>
    </xf>
    <xf numFmtId="0" fontId="73" fillId="9" borderId="0" xfId="0" applyFont="1" applyFill="1" applyAlignment="1">
      <alignment horizontal="center" wrapText="1"/>
    </xf>
    <xf numFmtId="0" fontId="74" fillId="9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0">
      <selection activeCell="C14" sqref="C14"/>
    </sheetView>
  </sheetViews>
  <sheetFormatPr defaultColWidth="9.140625" defaultRowHeight="15"/>
  <cols>
    <col min="1" max="1" width="85.57421875" style="0" customWidth="1"/>
    <col min="2" max="2" width="15.57421875" style="0" customWidth="1"/>
    <col min="3" max="3" width="14.8515625" style="0" customWidth="1"/>
  </cols>
  <sheetData>
    <row r="1" spans="1:3" ht="32.25" customHeight="1">
      <c r="A1" s="66" t="s">
        <v>438</v>
      </c>
      <c r="B1" s="66"/>
      <c r="C1" s="66"/>
    </row>
    <row r="2" spans="1:3" ht="34.5" customHeight="1">
      <c r="A2" s="67" t="s">
        <v>400</v>
      </c>
      <c r="B2" s="67"/>
      <c r="C2" s="67"/>
    </row>
    <row r="4" spans="3:9" ht="45.75" customHeight="1">
      <c r="C4" s="59" t="s">
        <v>426</v>
      </c>
      <c r="D4" s="3"/>
      <c r="E4" s="3"/>
      <c r="F4" s="3"/>
      <c r="G4" s="3"/>
      <c r="H4" s="3"/>
      <c r="I4" s="3"/>
    </row>
    <row r="5" spans="1:9" ht="45.75" customHeight="1">
      <c r="A5" s="60" t="s">
        <v>434</v>
      </c>
      <c r="B5" s="60" t="s">
        <v>427</v>
      </c>
      <c r="C5" s="60" t="s">
        <v>435</v>
      </c>
      <c r="D5" s="3"/>
      <c r="E5" s="3"/>
      <c r="F5" s="3"/>
      <c r="G5" s="3"/>
      <c r="H5" s="3"/>
      <c r="I5" s="3"/>
    </row>
    <row r="6" spans="1:9" ht="24.75" customHeight="1">
      <c r="A6" s="34" t="s">
        <v>8</v>
      </c>
      <c r="B6" s="62">
        <v>57164</v>
      </c>
      <c r="C6" s="62">
        <f>SUM('Művház kiadás'!D24,'Hivatal kiadás'!D24,'Önk.feladat kiadás'!D24)</f>
        <v>66560</v>
      </c>
      <c r="D6" s="3"/>
      <c r="E6" s="3"/>
      <c r="F6" s="3"/>
      <c r="G6" s="3"/>
      <c r="H6" s="3"/>
      <c r="I6" s="3"/>
    </row>
    <row r="7" spans="1:9" ht="24.75" customHeight="1">
      <c r="A7" s="34" t="s">
        <v>9</v>
      </c>
      <c r="B7" s="62">
        <v>10772</v>
      </c>
      <c r="C7" s="62">
        <f>SUM('Művház kiadás'!D25,'Hivatal kiadás'!D25,'Önk.feladat kiadás'!D25)</f>
        <v>11654</v>
      </c>
      <c r="D7" s="3"/>
      <c r="E7" s="3"/>
      <c r="F7" s="3"/>
      <c r="G7" s="3"/>
      <c r="H7" s="3"/>
      <c r="I7" s="3"/>
    </row>
    <row r="8" spans="1:9" ht="24.75" customHeight="1">
      <c r="A8" s="34" t="s">
        <v>10</v>
      </c>
      <c r="B8" s="62">
        <v>55852</v>
      </c>
      <c r="C8" s="62">
        <f>SUM('Művház kiadás'!D50,'Hivatal kiadás'!D50,'Önk.feladat kiadás'!D50)</f>
        <v>67369</v>
      </c>
      <c r="D8" s="3"/>
      <c r="E8" s="3"/>
      <c r="F8" s="3"/>
      <c r="G8" s="3"/>
      <c r="H8" s="3"/>
      <c r="I8" s="3"/>
    </row>
    <row r="9" spans="1:9" ht="24.75" customHeight="1">
      <c r="A9" s="34" t="s">
        <v>11</v>
      </c>
      <c r="B9" s="62">
        <v>3492</v>
      </c>
      <c r="C9" s="62">
        <f>SUM('Művház kiadás'!D59,'Hivatal kiadás'!D59,'Önk.feladat kiadás'!D59)</f>
        <v>6208</v>
      </c>
      <c r="D9" s="3"/>
      <c r="E9" s="3"/>
      <c r="F9" s="3"/>
      <c r="G9" s="3"/>
      <c r="H9" s="3"/>
      <c r="I9" s="3"/>
    </row>
    <row r="10" spans="1:9" ht="24.75" customHeight="1">
      <c r="A10" s="34" t="s">
        <v>12</v>
      </c>
      <c r="B10" s="62">
        <v>184180</v>
      </c>
      <c r="C10" s="62">
        <f>SUM('Művház kiadás'!D73,'Hivatal kiadás'!D73,'Önk.feladat kiadás'!D73)</f>
        <v>256186</v>
      </c>
      <c r="D10" s="3"/>
      <c r="E10" s="3"/>
      <c r="F10" s="3"/>
      <c r="G10" s="3"/>
      <c r="H10" s="3"/>
      <c r="I10" s="3"/>
    </row>
    <row r="11" spans="1:9" ht="24.75" customHeight="1">
      <c r="A11" s="34" t="s">
        <v>13</v>
      </c>
      <c r="B11" s="62">
        <v>19211</v>
      </c>
      <c r="C11" s="62">
        <f>SUM('Művház kiadás'!D82,'Hivatal kiadás'!D82,'Önk.feladat kiadás'!D82)</f>
        <v>24276</v>
      </c>
      <c r="D11" s="3"/>
      <c r="E11" s="3"/>
      <c r="F11" s="3"/>
      <c r="G11" s="3"/>
      <c r="H11" s="3"/>
      <c r="I11" s="3"/>
    </row>
    <row r="12" spans="1:9" ht="24.75" customHeight="1">
      <c r="A12" s="34" t="s">
        <v>14</v>
      </c>
      <c r="B12" s="62">
        <v>22402</v>
      </c>
      <c r="C12" s="62">
        <f>SUM('Művház kiadás'!D87,'Hivatal kiadás'!D87,'Önk.feladat kiadás'!D87)</f>
        <v>68415</v>
      </c>
      <c r="D12" s="3"/>
      <c r="E12" s="3"/>
      <c r="F12" s="3"/>
      <c r="G12" s="3"/>
      <c r="H12" s="3"/>
      <c r="I12" s="3"/>
    </row>
    <row r="13" spans="1:9" ht="24.75" customHeight="1">
      <c r="A13" s="34" t="s">
        <v>15</v>
      </c>
      <c r="B13" s="62">
        <v>0</v>
      </c>
      <c r="C13" s="62">
        <f>SUM('Művház kiadás'!D96,'Hivatal kiadás'!D96,'Önk.feladat kiadás'!D96)</f>
        <v>0</v>
      </c>
      <c r="D13" s="3"/>
      <c r="E13" s="3"/>
      <c r="F13" s="3"/>
      <c r="G13" s="3"/>
      <c r="H13" s="3"/>
      <c r="I13" s="3"/>
    </row>
    <row r="14" spans="1:9" ht="24.75" customHeight="1">
      <c r="A14" s="35" t="s">
        <v>7</v>
      </c>
      <c r="B14" s="63">
        <f>SUM(B6:B13)</f>
        <v>353073</v>
      </c>
      <c r="C14" s="63">
        <f>SUM(C6:C13)</f>
        <v>500668</v>
      </c>
      <c r="D14" s="3"/>
      <c r="E14" s="3"/>
      <c r="F14" s="3"/>
      <c r="G14" s="3"/>
      <c r="H14" s="3"/>
      <c r="I14" s="3"/>
    </row>
    <row r="15" spans="1:9" ht="24.75" customHeight="1">
      <c r="A15" s="35" t="s">
        <v>16</v>
      </c>
      <c r="B15" s="63">
        <v>70782</v>
      </c>
      <c r="C15" s="63">
        <f>SUM('Művház kiadás'!D121,'Hivatal kiadás'!D121,'Önk.feladat kiadás'!D121)</f>
        <v>77895</v>
      </c>
      <c r="D15" s="3"/>
      <c r="E15" s="3"/>
      <c r="F15" s="3"/>
      <c r="G15" s="3"/>
      <c r="H15" s="3"/>
      <c r="I15" s="3"/>
    </row>
    <row r="16" spans="1:9" ht="24.75" customHeight="1">
      <c r="A16" s="58" t="s">
        <v>398</v>
      </c>
      <c r="B16" s="64">
        <f>SUM(B14:B15)</f>
        <v>423855</v>
      </c>
      <c r="C16" s="64">
        <f>SUM(C14:C15)</f>
        <v>578563</v>
      </c>
      <c r="D16" s="3"/>
      <c r="E16" s="3"/>
      <c r="F16" s="3"/>
      <c r="G16" s="3"/>
      <c r="H16" s="3"/>
      <c r="I16" s="3"/>
    </row>
    <row r="17" spans="1:9" ht="24.75" customHeight="1">
      <c r="A17" s="34" t="s">
        <v>18</v>
      </c>
      <c r="B17" s="62">
        <v>220309</v>
      </c>
      <c r="C17" s="62">
        <f>SUM('Művház bevétel'!D18,'Hivatal bevétel'!D18,'Önk.feladat bevétel'!D18)</f>
        <v>272645</v>
      </c>
      <c r="D17" s="3"/>
      <c r="E17" s="3"/>
      <c r="F17" s="3"/>
      <c r="G17" s="3"/>
      <c r="H17" s="3"/>
      <c r="I17" s="3"/>
    </row>
    <row r="18" spans="1:9" ht="24.75" customHeight="1">
      <c r="A18" s="34" t="s">
        <v>19</v>
      </c>
      <c r="B18" s="62">
        <v>3175</v>
      </c>
      <c r="C18" s="62">
        <f>SUM('Művház bevétel'!D55,'Hivatal bevétel'!D55,'Önk.feladat bevétel'!D55)</f>
        <v>59300</v>
      </c>
      <c r="D18" s="3"/>
      <c r="E18" s="3"/>
      <c r="F18" s="3"/>
      <c r="G18" s="3"/>
      <c r="H18" s="3"/>
      <c r="I18" s="3"/>
    </row>
    <row r="19" spans="1:9" ht="24.75" customHeight="1">
      <c r="A19" s="34" t="s">
        <v>20</v>
      </c>
      <c r="B19" s="62">
        <v>54250</v>
      </c>
      <c r="C19" s="62">
        <f>SUM('Művház bevétel'!D32,'Hivatal bevétel'!D32,'Önk.feladat bevétel'!D32)</f>
        <v>83747</v>
      </c>
      <c r="D19" s="3"/>
      <c r="E19" s="3"/>
      <c r="F19" s="3"/>
      <c r="G19" s="3"/>
      <c r="H19" s="3"/>
      <c r="I19" s="3"/>
    </row>
    <row r="20" spans="1:9" ht="24.75" customHeight="1">
      <c r="A20" s="34" t="s">
        <v>21</v>
      </c>
      <c r="B20" s="62">
        <v>10180</v>
      </c>
      <c r="C20" s="62">
        <f>SUM('Művház bevétel'!D44,'Hivatal bevétel'!D44,'Önk.feladat bevétel'!D44)</f>
        <v>14368</v>
      </c>
      <c r="D20" s="3"/>
      <c r="E20" s="3"/>
      <c r="F20" s="3"/>
      <c r="G20" s="3"/>
      <c r="H20" s="3"/>
      <c r="I20" s="3"/>
    </row>
    <row r="21" spans="1:9" ht="24.75" customHeight="1">
      <c r="A21" s="34" t="s">
        <v>22</v>
      </c>
      <c r="B21" s="62">
        <v>20000</v>
      </c>
      <c r="C21" s="62">
        <f>SUM('Művház bevétel'!D61,'Hivatal bevétel'!D61,'Önk.feladat bevétel'!D61)</f>
        <v>23261</v>
      </c>
      <c r="D21" s="3"/>
      <c r="E21" s="3"/>
      <c r="F21" s="3"/>
      <c r="G21" s="3"/>
      <c r="H21" s="3"/>
      <c r="I21" s="3"/>
    </row>
    <row r="22" spans="1:9" ht="24.75" customHeight="1">
      <c r="A22" s="34" t="s">
        <v>23</v>
      </c>
      <c r="B22" s="62">
        <v>20</v>
      </c>
      <c r="C22" s="62">
        <f>SUM('Művház bevétel'!D48,'Hivatal bevétel'!D48,'Önk.feladat bevétel'!D48)</f>
        <v>1571</v>
      </c>
      <c r="D22" s="3"/>
      <c r="E22" s="3"/>
      <c r="F22" s="3"/>
      <c r="G22" s="3"/>
      <c r="H22" s="3"/>
      <c r="I22" s="3"/>
    </row>
    <row r="23" spans="1:9" ht="24.75" customHeight="1">
      <c r="A23" s="34" t="s">
        <v>24</v>
      </c>
      <c r="B23" s="62">
        <v>94</v>
      </c>
      <c r="C23" s="62">
        <f>SUM('Művház bevétel'!D66,'Hivatal bevétel'!D66,'Önk.feladat bevétel'!D66)</f>
        <v>630</v>
      </c>
      <c r="D23" s="3"/>
      <c r="E23" s="3"/>
      <c r="F23" s="3"/>
      <c r="G23" s="3"/>
      <c r="H23" s="3"/>
      <c r="I23" s="3"/>
    </row>
    <row r="24" spans="1:9" ht="24.75" customHeight="1">
      <c r="A24" s="35" t="s">
        <v>17</v>
      </c>
      <c r="B24" s="63">
        <f>SUM(B17:B23)</f>
        <v>308028</v>
      </c>
      <c r="C24" s="63">
        <f>SUM(C17:C23)</f>
        <v>455522</v>
      </c>
      <c r="D24" s="3"/>
      <c r="E24" s="3"/>
      <c r="F24" s="3"/>
      <c r="G24" s="3"/>
      <c r="H24" s="3"/>
      <c r="I24" s="3"/>
    </row>
    <row r="25" spans="1:9" ht="24.75" customHeight="1">
      <c r="A25" s="35" t="s">
        <v>25</v>
      </c>
      <c r="B25" s="63">
        <v>115827</v>
      </c>
      <c r="C25" s="63">
        <f>SUM('Művház bevétel'!D97,'Hivatal bevétel'!D97,'Önk.feladat bevétel'!D97)</f>
        <v>123041</v>
      </c>
      <c r="D25" s="3"/>
      <c r="E25" s="3"/>
      <c r="F25" s="3"/>
      <c r="G25" s="3"/>
      <c r="H25" s="3"/>
      <c r="I25" s="3"/>
    </row>
    <row r="26" spans="1:9" ht="24.75" customHeight="1">
      <c r="A26" s="58" t="s">
        <v>399</v>
      </c>
      <c r="B26" s="64">
        <f>SUM(B24:B25)</f>
        <v>423855</v>
      </c>
      <c r="C26" s="64">
        <f>SUM(C24:C25)</f>
        <v>578563</v>
      </c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67">
      <selection activeCell="D88" sqref="D88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</cols>
  <sheetData>
    <row r="1" spans="1:4" ht="24" customHeight="1">
      <c r="A1" s="79" t="s">
        <v>442</v>
      </c>
      <c r="B1" s="80"/>
      <c r="C1" s="80"/>
      <c r="D1" s="80"/>
    </row>
    <row r="2" spans="1:6" ht="24" customHeight="1">
      <c r="A2" s="67" t="s">
        <v>418</v>
      </c>
      <c r="B2" s="72"/>
      <c r="C2" s="72"/>
      <c r="D2" s="72"/>
      <c r="F2" s="46"/>
    </row>
    <row r="3" ht="18">
      <c r="A3" s="39"/>
    </row>
    <row r="4" ht="15">
      <c r="A4" s="3"/>
    </row>
    <row r="5" spans="1:4" ht="29.25">
      <c r="A5" s="1" t="s">
        <v>26</v>
      </c>
      <c r="B5" s="2" t="s">
        <v>0</v>
      </c>
      <c r="C5" s="61" t="s">
        <v>432</v>
      </c>
      <c r="D5" s="61" t="s">
        <v>433</v>
      </c>
    </row>
    <row r="6" spans="1:4" ht="15" customHeight="1">
      <c r="A6" s="23" t="s">
        <v>198</v>
      </c>
      <c r="B6" s="5" t="s">
        <v>199</v>
      </c>
      <c r="C6" s="57"/>
      <c r="D6" s="57"/>
    </row>
    <row r="7" spans="1:4" ht="15" customHeight="1">
      <c r="A7" s="4" t="s">
        <v>200</v>
      </c>
      <c r="B7" s="5" t="s">
        <v>201</v>
      </c>
      <c r="C7" s="57"/>
      <c r="D7" s="57"/>
    </row>
    <row r="8" spans="1:4" ht="15" customHeight="1">
      <c r="A8" s="4" t="s">
        <v>202</v>
      </c>
      <c r="B8" s="5" t="s">
        <v>203</v>
      </c>
      <c r="C8" s="57"/>
      <c r="D8" s="57"/>
    </row>
    <row r="9" spans="1:4" ht="15" customHeight="1">
      <c r="A9" s="4" t="s">
        <v>204</v>
      </c>
      <c r="B9" s="5" t="s">
        <v>205</v>
      </c>
      <c r="C9" s="57"/>
      <c r="D9" s="57"/>
    </row>
    <row r="10" spans="1:4" ht="15" customHeight="1">
      <c r="A10" s="4" t="s">
        <v>206</v>
      </c>
      <c r="B10" s="5" t="s">
        <v>207</v>
      </c>
      <c r="C10" s="57"/>
      <c r="D10" s="57"/>
    </row>
    <row r="11" spans="1:4" ht="15" customHeight="1">
      <c r="A11" s="4" t="s">
        <v>208</v>
      </c>
      <c r="B11" s="5" t="s">
        <v>209</v>
      </c>
      <c r="C11" s="57"/>
      <c r="D11" s="57"/>
    </row>
    <row r="12" spans="1:4" ht="15" customHeight="1">
      <c r="A12" s="6" t="s">
        <v>401</v>
      </c>
      <c r="B12" s="7" t="s">
        <v>210</v>
      </c>
      <c r="C12" s="50">
        <f>SUM(C6:C11)</f>
        <v>0</v>
      </c>
      <c r="D12" s="50">
        <f>SUM(D6:D11)</f>
        <v>0</v>
      </c>
    </row>
    <row r="13" spans="1:4" ht="15" customHeight="1">
      <c r="A13" s="4" t="s">
        <v>211</v>
      </c>
      <c r="B13" s="5" t="s">
        <v>212</v>
      </c>
      <c r="C13" s="57"/>
      <c r="D13" s="57"/>
    </row>
    <row r="14" spans="1:4" ht="15" customHeight="1">
      <c r="A14" s="4" t="s">
        <v>213</v>
      </c>
      <c r="B14" s="5" t="s">
        <v>214</v>
      </c>
      <c r="C14" s="57"/>
      <c r="D14" s="57"/>
    </row>
    <row r="15" spans="1:4" ht="15" customHeight="1">
      <c r="A15" s="4" t="s">
        <v>364</v>
      </c>
      <c r="B15" s="5" t="s">
        <v>215</v>
      </c>
      <c r="C15" s="57"/>
      <c r="D15" s="57"/>
    </row>
    <row r="16" spans="1:4" ht="15" customHeight="1">
      <c r="A16" s="4" t="s">
        <v>365</v>
      </c>
      <c r="B16" s="5" t="s">
        <v>216</v>
      </c>
      <c r="C16" s="57"/>
      <c r="D16" s="57"/>
    </row>
    <row r="17" spans="1:4" ht="15" customHeight="1">
      <c r="A17" s="4" t="s">
        <v>366</v>
      </c>
      <c r="B17" s="5" t="s">
        <v>217</v>
      </c>
      <c r="C17" s="57"/>
      <c r="D17" s="57"/>
    </row>
    <row r="18" spans="1:4" ht="15" customHeight="1">
      <c r="A18" s="31" t="s">
        <v>402</v>
      </c>
      <c r="B18" s="41" t="s">
        <v>218</v>
      </c>
      <c r="C18" s="50">
        <f>SUM(C12:C17)</f>
        <v>0</v>
      </c>
      <c r="D18" s="50">
        <f>SUM(D12:D17)</f>
        <v>0</v>
      </c>
    </row>
    <row r="19" spans="1:4" ht="15" customHeight="1">
      <c r="A19" s="4" t="s">
        <v>370</v>
      </c>
      <c r="B19" s="5" t="s">
        <v>227</v>
      </c>
      <c r="C19" s="57"/>
      <c r="D19" s="57"/>
    </row>
    <row r="20" spans="1:4" ht="15" customHeight="1">
      <c r="A20" s="4" t="s">
        <v>371</v>
      </c>
      <c r="B20" s="5" t="s">
        <v>228</v>
      </c>
      <c r="C20" s="57"/>
      <c r="D20" s="57"/>
    </row>
    <row r="21" spans="1:4" ht="15" customHeight="1">
      <c r="A21" s="6" t="s">
        <v>404</v>
      </c>
      <c r="B21" s="7" t="s">
        <v>229</v>
      </c>
      <c r="C21" s="57">
        <f>SUM(C19:C20)</f>
        <v>0</v>
      </c>
      <c r="D21" s="57">
        <f>SUM(D19:D20)</f>
        <v>0</v>
      </c>
    </row>
    <row r="22" spans="1:4" ht="15" customHeight="1">
      <c r="A22" s="4" t="s">
        <v>372</v>
      </c>
      <c r="B22" s="5" t="s">
        <v>230</v>
      </c>
      <c r="C22" s="57"/>
      <c r="D22" s="57"/>
    </row>
    <row r="23" spans="1:4" ht="15" customHeight="1">
      <c r="A23" s="4" t="s">
        <v>373</v>
      </c>
      <c r="B23" s="5" t="s">
        <v>231</v>
      </c>
      <c r="C23" s="57"/>
      <c r="D23" s="57"/>
    </row>
    <row r="24" spans="1:4" ht="15" customHeight="1">
      <c r="A24" s="4" t="s">
        <v>374</v>
      </c>
      <c r="B24" s="5" t="s">
        <v>232</v>
      </c>
      <c r="C24" s="57"/>
      <c r="D24" s="57"/>
    </row>
    <row r="25" spans="1:4" ht="15" customHeight="1">
      <c r="A25" s="4" t="s">
        <v>375</v>
      </c>
      <c r="B25" s="5" t="s">
        <v>233</v>
      </c>
      <c r="C25" s="57"/>
      <c r="D25" s="57"/>
    </row>
    <row r="26" spans="1:4" ht="15" customHeight="1">
      <c r="A26" s="4" t="s">
        <v>376</v>
      </c>
      <c r="B26" s="5" t="s">
        <v>234</v>
      </c>
      <c r="C26" s="57"/>
      <c r="D26" s="57"/>
    </row>
    <row r="27" spans="1:4" ht="15" customHeight="1">
      <c r="A27" s="4" t="s">
        <v>235</v>
      </c>
      <c r="B27" s="5" t="s">
        <v>236</v>
      </c>
      <c r="C27" s="57"/>
      <c r="D27" s="57"/>
    </row>
    <row r="28" spans="1:4" ht="15" customHeight="1">
      <c r="A28" s="4" t="s">
        <v>377</v>
      </c>
      <c r="B28" s="5" t="s">
        <v>237</v>
      </c>
      <c r="C28" s="57"/>
      <c r="D28" s="57"/>
    </row>
    <row r="29" spans="1:4" ht="15" customHeight="1">
      <c r="A29" s="4" t="s">
        <v>378</v>
      </c>
      <c r="B29" s="5" t="s">
        <v>238</v>
      </c>
      <c r="C29" s="57"/>
      <c r="D29" s="57"/>
    </row>
    <row r="30" spans="1:4" ht="15" customHeight="1">
      <c r="A30" s="6" t="s">
        <v>405</v>
      </c>
      <c r="B30" s="7" t="s">
        <v>239</v>
      </c>
      <c r="C30" s="50">
        <f>SUM(C25:C29)</f>
        <v>0</v>
      </c>
      <c r="D30" s="50">
        <f>SUM(D25:D29)</f>
        <v>0</v>
      </c>
    </row>
    <row r="31" spans="1:4" ht="15" customHeight="1">
      <c r="A31" s="4" t="s">
        <v>379</v>
      </c>
      <c r="B31" s="5" t="s">
        <v>240</v>
      </c>
      <c r="C31" s="57"/>
      <c r="D31" s="57"/>
    </row>
    <row r="32" spans="1:4" ht="15" customHeight="1">
      <c r="A32" s="31" t="s">
        <v>406</v>
      </c>
      <c r="B32" s="41" t="s">
        <v>241</v>
      </c>
      <c r="C32" s="50">
        <f>SUM(C22:C24,C30,C31)</f>
        <v>0</v>
      </c>
      <c r="D32" s="50">
        <f>SUM(D22:D24,D30,D31)</f>
        <v>0</v>
      </c>
    </row>
    <row r="33" spans="1:4" ht="15" customHeight="1">
      <c r="A33" s="10" t="s">
        <v>242</v>
      </c>
      <c r="B33" s="5" t="s">
        <v>243</v>
      </c>
      <c r="C33" s="57"/>
      <c r="D33" s="57"/>
    </row>
    <row r="34" spans="1:4" ht="15" customHeight="1">
      <c r="A34" s="10" t="s">
        <v>380</v>
      </c>
      <c r="B34" s="5" t="s">
        <v>244</v>
      </c>
      <c r="C34" s="57">
        <v>60</v>
      </c>
      <c r="D34" s="57">
        <v>94</v>
      </c>
    </row>
    <row r="35" spans="1:4" ht="15" customHeight="1">
      <c r="A35" s="10" t="s">
        <v>381</v>
      </c>
      <c r="B35" s="5" t="s">
        <v>245</v>
      </c>
      <c r="C35" s="57"/>
      <c r="D35" s="57"/>
    </row>
    <row r="36" spans="1:4" ht="15" customHeight="1">
      <c r="A36" s="10" t="s">
        <v>382</v>
      </c>
      <c r="B36" s="5" t="s">
        <v>246</v>
      </c>
      <c r="C36" s="57"/>
      <c r="D36" s="57"/>
    </row>
    <row r="37" spans="1:4" ht="15" customHeight="1">
      <c r="A37" s="10" t="s">
        <v>247</v>
      </c>
      <c r="B37" s="5" t="s">
        <v>248</v>
      </c>
      <c r="C37" s="57"/>
      <c r="D37" s="57"/>
    </row>
    <row r="38" spans="1:4" ht="15" customHeight="1">
      <c r="A38" s="10" t="s">
        <v>249</v>
      </c>
      <c r="B38" s="5" t="s">
        <v>250</v>
      </c>
      <c r="C38" s="57"/>
      <c r="D38" s="57"/>
    </row>
    <row r="39" spans="1:4" ht="15" customHeight="1">
      <c r="A39" s="10" t="s">
        <v>251</v>
      </c>
      <c r="B39" s="5" t="s">
        <v>252</v>
      </c>
      <c r="C39" s="57"/>
      <c r="D39" s="57"/>
    </row>
    <row r="40" spans="1:4" ht="15" customHeight="1">
      <c r="A40" s="10" t="s">
        <v>383</v>
      </c>
      <c r="B40" s="5" t="s">
        <v>253</v>
      </c>
      <c r="C40" s="57"/>
      <c r="D40" s="57"/>
    </row>
    <row r="41" spans="1:4" ht="15" customHeight="1">
      <c r="A41" s="10" t="s">
        <v>384</v>
      </c>
      <c r="B41" s="5" t="s">
        <v>254</v>
      </c>
      <c r="C41" s="57"/>
      <c r="D41" s="57"/>
    </row>
    <row r="42" spans="1:4" ht="15" customHeight="1">
      <c r="A42" s="10" t="s">
        <v>445</v>
      </c>
      <c r="B42" s="5" t="s">
        <v>255</v>
      </c>
      <c r="C42" s="57"/>
      <c r="D42" s="57"/>
    </row>
    <row r="43" spans="1:4" ht="15" customHeight="1">
      <c r="A43" s="10" t="s">
        <v>385</v>
      </c>
      <c r="B43" s="5" t="s">
        <v>429</v>
      </c>
      <c r="C43" s="57"/>
      <c r="D43" s="57"/>
    </row>
    <row r="44" spans="1:4" ht="15" customHeight="1">
      <c r="A44" s="40" t="s">
        <v>407</v>
      </c>
      <c r="B44" s="41" t="s">
        <v>256</v>
      </c>
      <c r="C44" s="50">
        <f>SUM(C33:C43)</f>
        <v>60</v>
      </c>
      <c r="D44" s="50">
        <f>SUM(D33:D43)</f>
        <v>94</v>
      </c>
    </row>
    <row r="45" spans="1:4" ht="15" customHeight="1">
      <c r="A45" s="10" t="s">
        <v>265</v>
      </c>
      <c r="B45" s="5" t="s">
        <v>266</v>
      </c>
      <c r="C45" s="57"/>
      <c r="D45" s="57"/>
    </row>
    <row r="46" spans="1:4" ht="15" customHeight="1">
      <c r="A46" s="4" t="s">
        <v>437</v>
      </c>
      <c r="B46" s="5" t="s">
        <v>436</v>
      </c>
      <c r="C46" s="57"/>
      <c r="D46" s="57"/>
    </row>
    <row r="47" spans="1:4" ht="15" customHeight="1">
      <c r="A47" s="10" t="s">
        <v>389</v>
      </c>
      <c r="B47" s="5" t="s">
        <v>430</v>
      </c>
      <c r="C47" s="57"/>
      <c r="D47" s="57"/>
    </row>
    <row r="48" spans="1:4" ht="15" customHeight="1">
      <c r="A48" s="31" t="s">
        <v>409</v>
      </c>
      <c r="B48" s="41" t="s">
        <v>267</v>
      </c>
      <c r="C48" s="50">
        <f>SUM(C45:C47)</f>
        <v>0</v>
      </c>
      <c r="D48" s="50">
        <f>SUM(D45:D47)</f>
        <v>0</v>
      </c>
    </row>
    <row r="49" spans="1:4" ht="15" customHeight="1">
      <c r="A49" s="44" t="s">
        <v>3</v>
      </c>
      <c r="B49" s="45"/>
      <c r="C49" s="50">
        <f>SUM(C48,C44,C32,C18)</f>
        <v>60</v>
      </c>
      <c r="D49" s="50">
        <f>SUM(D48,D44,D32,D18)</f>
        <v>94</v>
      </c>
    </row>
    <row r="50" spans="1:4" ht="15" customHeight="1">
      <c r="A50" s="4" t="s">
        <v>219</v>
      </c>
      <c r="B50" s="5" t="s">
        <v>220</v>
      </c>
      <c r="C50" s="57"/>
      <c r="D50" s="57"/>
    </row>
    <row r="51" spans="1:4" ht="15" customHeight="1">
      <c r="A51" s="4" t="s">
        <v>221</v>
      </c>
      <c r="B51" s="5" t="s">
        <v>222</v>
      </c>
      <c r="C51" s="57"/>
      <c r="D51" s="57"/>
    </row>
    <row r="52" spans="1:4" ht="15" customHeight="1">
      <c r="A52" s="4" t="s">
        <v>367</v>
      </c>
      <c r="B52" s="5" t="s">
        <v>223</v>
      </c>
      <c r="C52" s="57"/>
      <c r="D52" s="57"/>
    </row>
    <row r="53" spans="1:4" ht="15" customHeight="1">
      <c r="A53" s="4" t="s">
        <v>368</v>
      </c>
      <c r="B53" s="5" t="s">
        <v>224</v>
      </c>
      <c r="C53" s="57"/>
      <c r="D53" s="57"/>
    </row>
    <row r="54" spans="1:4" ht="15" customHeight="1">
      <c r="A54" s="4" t="s">
        <v>369</v>
      </c>
      <c r="B54" s="5" t="s">
        <v>225</v>
      </c>
      <c r="C54" s="57"/>
      <c r="D54" s="57"/>
    </row>
    <row r="55" spans="1:4" ht="15" customHeight="1">
      <c r="A55" s="31" t="s">
        <v>403</v>
      </c>
      <c r="B55" s="41" t="s">
        <v>226</v>
      </c>
      <c r="C55" s="57">
        <f>SUM(C50:C54)</f>
        <v>0</v>
      </c>
      <c r="D55" s="57">
        <f>SUM(D50:D54)</f>
        <v>0</v>
      </c>
    </row>
    <row r="56" spans="1:4" ht="15" customHeight="1">
      <c r="A56" s="10" t="s">
        <v>386</v>
      </c>
      <c r="B56" s="5" t="s">
        <v>257</v>
      </c>
      <c r="C56" s="57"/>
      <c r="D56" s="57"/>
    </row>
    <row r="57" spans="1:4" ht="15" customHeight="1">
      <c r="A57" s="10" t="s">
        <v>387</v>
      </c>
      <c r="B57" s="5" t="s">
        <v>258</v>
      </c>
      <c r="C57" s="57"/>
      <c r="D57" s="57"/>
    </row>
    <row r="58" spans="1:4" ht="15" customHeight="1">
      <c r="A58" s="10" t="s">
        <v>259</v>
      </c>
      <c r="B58" s="5" t="s">
        <v>260</v>
      </c>
      <c r="C58" s="57"/>
      <c r="D58" s="57"/>
    </row>
    <row r="59" spans="1:4" ht="15" customHeight="1">
      <c r="A59" s="10" t="s">
        <v>388</v>
      </c>
      <c r="B59" s="5" t="s">
        <v>261</v>
      </c>
      <c r="C59" s="57"/>
      <c r="D59" s="57"/>
    </row>
    <row r="60" spans="1:4" ht="15" customHeight="1">
      <c r="A60" s="10" t="s">
        <v>262</v>
      </c>
      <c r="B60" s="5" t="s">
        <v>263</v>
      </c>
      <c r="C60" s="57"/>
      <c r="D60" s="57"/>
    </row>
    <row r="61" spans="1:4" ht="15" customHeight="1">
      <c r="A61" s="31" t="s">
        <v>408</v>
      </c>
      <c r="B61" s="41" t="s">
        <v>264</v>
      </c>
      <c r="C61" s="57">
        <f>SUM(C56:C60)</f>
        <v>0</v>
      </c>
      <c r="D61" s="57">
        <f>SUM(D56:D60)</f>
        <v>0</v>
      </c>
    </row>
    <row r="62" spans="1:4" ht="15" customHeight="1">
      <c r="A62" s="10" t="s">
        <v>268</v>
      </c>
      <c r="B62" s="5" t="s">
        <v>269</v>
      </c>
      <c r="C62" s="57"/>
      <c r="D62" s="57"/>
    </row>
    <row r="63" spans="1:4" ht="15" customHeight="1">
      <c r="A63" s="4" t="s">
        <v>390</v>
      </c>
      <c r="B63" s="5" t="s">
        <v>270</v>
      </c>
      <c r="C63" s="57"/>
      <c r="D63" s="57"/>
    </row>
    <row r="64" spans="1:4" ht="15" customHeight="1">
      <c r="A64" s="65" t="s">
        <v>447</v>
      </c>
      <c r="B64" s="5" t="s">
        <v>431</v>
      </c>
      <c r="C64" s="57"/>
      <c r="D64" s="57"/>
    </row>
    <row r="65" spans="1:4" ht="15" customHeight="1">
      <c r="A65" s="10" t="s">
        <v>391</v>
      </c>
      <c r="B65" s="5" t="s">
        <v>446</v>
      </c>
      <c r="C65" s="57"/>
      <c r="D65" s="57"/>
    </row>
    <row r="66" spans="1:4" ht="15" customHeight="1">
      <c r="A66" s="31" t="s">
        <v>411</v>
      </c>
      <c r="B66" s="41" t="s">
        <v>271</v>
      </c>
      <c r="C66" s="50">
        <f>SUM(C62:C65)</f>
        <v>0</v>
      </c>
      <c r="D66" s="50">
        <f>SUM(D62:D65)</f>
        <v>0</v>
      </c>
    </row>
    <row r="67" spans="1:4" ht="15" customHeight="1">
      <c r="A67" s="44" t="s">
        <v>4</v>
      </c>
      <c r="B67" s="45"/>
      <c r="C67" s="50">
        <f>SUM(C66,C61,C55)</f>
        <v>0</v>
      </c>
      <c r="D67" s="50">
        <f>SUM(D66,D61,D55)</f>
        <v>0</v>
      </c>
    </row>
    <row r="68" spans="1:4" ht="15.75">
      <c r="A68" s="38" t="s">
        <v>410</v>
      </c>
      <c r="B68" s="27" t="s">
        <v>272</v>
      </c>
      <c r="C68" s="50">
        <f>SUM(C49,C67)</f>
        <v>60</v>
      </c>
      <c r="D68" s="50">
        <f>SUM(D49,D67)</f>
        <v>94</v>
      </c>
    </row>
    <row r="69" spans="1:4" ht="15.75">
      <c r="A69" s="48" t="s">
        <v>5</v>
      </c>
      <c r="B69" s="47"/>
      <c r="C69" s="57">
        <f>C49-'Művház kiadás'!C74</f>
        <v>-7612</v>
      </c>
      <c r="D69" s="57">
        <f>D49-'Művház kiadás'!D74</f>
        <v>-8517</v>
      </c>
    </row>
    <row r="70" spans="1:4" ht="15.75">
      <c r="A70" s="48" t="s">
        <v>6</v>
      </c>
      <c r="B70" s="47"/>
      <c r="C70" s="57">
        <f>C67-'Művház kiadás'!C97</f>
        <v>0</v>
      </c>
      <c r="D70" s="57">
        <f>D67-'Művház kiadás'!D97</f>
        <v>0</v>
      </c>
    </row>
    <row r="71" spans="1:4" ht="15">
      <c r="A71" s="29" t="s">
        <v>392</v>
      </c>
      <c r="B71" s="4" t="s">
        <v>273</v>
      </c>
      <c r="C71" s="57"/>
      <c r="D71" s="57"/>
    </row>
    <row r="72" spans="1:4" ht="15">
      <c r="A72" s="10" t="s">
        <v>274</v>
      </c>
      <c r="B72" s="4" t="s">
        <v>275</v>
      </c>
      <c r="C72" s="57"/>
      <c r="D72" s="57"/>
    </row>
    <row r="73" spans="1:4" ht="15">
      <c r="A73" s="29" t="s">
        <v>393</v>
      </c>
      <c r="B73" s="4" t="s">
        <v>276</v>
      </c>
      <c r="C73" s="57"/>
      <c r="D73" s="57"/>
    </row>
    <row r="74" spans="1:4" ht="15">
      <c r="A74" s="12" t="s">
        <v>412</v>
      </c>
      <c r="B74" s="6" t="s">
        <v>277</v>
      </c>
      <c r="C74" s="57"/>
      <c r="D74" s="57"/>
    </row>
    <row r="75" spans="1:4" ht="15">
      <c r="A75" s="10" t="s">
        <v>394</v>
      </c>
      <c r="B75" s="4" t="s">
        <v>278</v>
      </c>
      <c r="C75" s="57"/>
      <c r="D75" s="57"/>
    </row>
    <row r="76" spans="1:4" ht="15">
      <c r="A76" s="29" t="s">
        <v>279</v>
      </c>
      <c r="B76" s="4" t="s">
        <v>280</v>
      </c>
      <c r="C76" s="57"/>
      <c r="D76" s="57"/>
    </row>
    <row r="77" spans="1:4" ht="15">
      <c r="A77" s="10" t="s">
        <v>395</v>
      </c>
      <c r="B77" s="4" t="s">
        <v>281</v>
      </c>
      <c r="C77" s="57"/>
      <c r="D77" s="57"/>
    </row>
    <row r="78" spans="1:4" ht="15">
      <c r="A78" s="29" t="s">
        <v>282</v>
      </c>
      <c r="B78" s="4" t="s">
        <v>283</v>
      </c>
      <c r="C78" s="57"/>
      <c r="D78" s="57"/>
    </row>
    <row r="79" spans="1:4" ht="15">
      <c r="A79" s="11" t="s">
        <v>413</v>
      </c>
      <c r="B79" s="6" t="s">
        <v>284</v>
      </c>
      <c r="C79" s="57"/>
      <c r="D79" s="57"/>
    </row>
    <row r="80" spans="1:4" ht="15">
      <c r="A80" s="4" t="s">
        <v>422</v>
      </c>
      <c r="B80" s="4" t="s">
        <v>285</v>
      </c>
      <c r="C80" s="57"/>
      <c r="D80" s="57">
        <v>61</v>
      </c>
    </row>
    <row r="81" spans="1:4" ht="15">
      <c r="A81" s="4" t="s">
        <v>423</v>
      </c>
      <c r="B81" s="4" t="s">
        <v>285</v>
      </c>
      <c r="C81" s="57"/>
      <c r="D81" s="57"/>
    </row>
    <row r="82" spans="1:4" ht="15">
      <c r="A82" s="4" t="s">
        <v>420</v>
      </c>
      <c r="B82" s="4" t="s">
        <v>286</v>
      </c>
      <c r="C82" s="57"/>
      <c r="D82" s="57"/>
    </row>
    <row r="83" spans="1:4" ht="15">
      <c r="A83" s="4" t="s">
        <v>421</v>
      </c>
      <c r="B83" s="4" t="s">
        <v>286</v>
      </c>
      <c r="C83" s="57"/>
      <c r="D83" s="57"/>
    </row>
    <row r="84" spans="1:4" ht="15">
      <c r="A84" s="6" t="s">
        <v>414</v>
      </c>
      <c r="B84" s="6" t="s">
        <v>287</v>
      </c>
      <c r="C84" s="50">
        <f>SUM(C80:C83)</f>
        <v>0</v>
      </c>
      <c r="D84" s="50">
        <f>SUM(D80:D83)</f>
        <v>61</v>
      </c>
    </row>
    <row r="85" spans="1:4" ht="15">
      <c r="A85" s="29" t="s">
        <v>288</v>
      </c>
      <c r="B85" s="4" t="s">
        <v>289</v>
      </c>
      <c r="C85" s="57"/>
      <c r="D85" s="57"/>
    </row>
    <row r="86" spans="1:4" ht="15">
      <c r="A86" s="29" t="s">
        <v>290</v>
      </c>
      <c r="B86" s="4" t="s">
        <v>291</v>
      </c>
      <c r="C86" s="57"/>
      <c r="D86" s="57"/>
    </row>
    <row r="87" spans="1:4" ht="15">
      <c r="A87" s="29" t="s">
        <v>292</v>
      </c>
      <c r="B87" s="4" t="s">
        <v>293</v>
      </c>
      <c r="C87" s="57">
        <v>7612</v>
      </c>
      <c r="D87" s="57">
        <v>8456</v>
      </c>
    </row>
    <row r="88" spans="1:4" ht="15">
      <c r="A88" s="29" t="s">
        <v>294</v>
      </c>
      <c r="B88" s="4" t="s">
        <v>295</v>
      </c>
      <c r="C88" s="57"/>
      <c r="D88" s="57"/>
    </row>
    <row r="89" spans="1:4" ht="15">
      <c r="A89" s="10" t="s">
        <v>396</v>
      </c>
      <c r="B89" s="4" t="s">
        <v>296</v>
      </c>
      <c r="C89" s="57"/>
      <c r="D89" s="57"/>
    </row>
    <row r="90" spans="1:4" ht="15">
      <c r="A90" s="12" t="s">
        <v>415</v>
      </c>
      <c r="B90" s="6" t="s">
        <v>297</v>
      </c>
      <c r="C90" s="50">
        <f>SUM(C74,C79,C84,C85:C89)</f>
        <v>7612</v>
      </c>
      <c r="D90" s="50">
        <f>SUM(D74,D79,D84,D85:D89)</f>
        <v>8517</v>
      </c>
    </row>
    <row r="91" spans="1:4" ht="15">
      <c r="A91" s="10" t="s">
        <v>298</v>
      </c>
      <c r="B91" s="4" t="s">
        <v>299</v>
      </c>
      <c r="C91" s="57"/>
      <c r="D91" s="57"/>
    </row>
    <row r="92" spans="1:4" ht="15">
      <c r="A92" s="10" t="s">
        <v>300</v>
      </c>
      <c r="B92" s="4" t="s">
        <v>301</v>
      </c>
      <c r="C92" s="57"/>
      <c r="D92" s="57"/>
    </row>
    <row r="93" spans="1:4" ht="15">
      <c r="A93" s="29" t="s">
        <v>302</v>
      </c>
      <c r="B93" s="4" t="s">
        <v>303</v>
      </c>
      <c r="C93" s="57"/>
      <c r="D93" s="57"/>
    </row>
    <row r="94" spans="1:4" ht="15">
      <c r="A94" s="29" t="s">
        <v>397</v>
      </c>
      <c r="B94" s="4" t="s">
        <v>304</v>
      </c>
      <c r="C94" s="57"/>
      <c r="D94" s="57"/>
    </row>
    <row r="95" spans="1:4" ht="15">
      <c r="A95" s="11" t="s">
        <v>416</v>
      </c>
      <c r="B95" s="6" t="s">
        <v>305</v>
      </c>
      <c r="C95" s="57"/>
      <c r="D95" s="57"/>
    </row>
    <row r="96" spans="1:4" ht="15">
      <c r="A96" s="12" t="s">
        <v>306</v>
      </c>
      <c r="B96" s="6" t="s">
        <v>307</v>
      </c>
      <c r="C96" s="57"/>
      <c r="D96" s="57"/>
    </row>
    <row r="97" spans="1:4" ht="15.75">
      <c r="A97" s="32" t="s">
        <v>417</v>
      </c>
      <c r="B97" s="33" t="s">
        <v>308</v>
      </c>
      <c r="C97" s="50">
        <f>SUM(C90,C95,C96)</f>
        <v>7612</v>
      </c>
      <c r="D97" s="50">
        <f>SUM(D90,D95,D96)</f>
        <v>8517</v>
      </c>
    </row>
    <row r="98" spans="1:4" ht="15.75">
      <c r="A98" s="36" t="s">
        <v>399</v>
      </c>
      <c r="B98" s="37"/>
      <c r="C98" s="50">
        <f>SUM(C68,C97)</f>
        <v>7672</v>
      </c>
      <c r="D98" s="50">
        <f>SUM(D68,D97)</f>
        <v>8611</v>
      </c>
    </row>
  </sheetData>
  <sheetProtection/>
  <mergeCells count="2">
    <mergeCell ref="A1:D1"/>
    <mergeCell ref="A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82">
      <selection activeCell="E113" sqref="E113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</cols>
  <sheetData>
    <row r="1" spans="1:4" ht="24" customHeight="1">
      <c r="A1" s="75" t="s">
        <v>443</v>
      </c>
      <c r="B1" s="76"/>
      <c r="C1" s="76"/>
      <c r="D1" s="76"/>
    </row>
    <row r="2" spans="1:6" ht="24" customHeight="1">
      <c r="A2" s="67" t="s">
        <v>418</v>
      </c>
      <c r="B2" s="72"/>
      <c r="C2" s="72"/>
      <c r="D2" s="72"/>
      <c r="F2" s="46"/>
    </row>
    <row r="3" ht="18">
      <c r="A3" s="39"/>
    </row>
    <row r="4" ht="15">
      <c r="A4" s="3"/>
    </row>
    <row r="5" spans="1:4" ht="29.25">
      <c r="A5" s="1" t="s">
        <v>26</v>
      </c>
      <c r="B5" s="2" t="s">
        <v>0</v>
      </c>
      <c r="C5" s="61" t="s">
        <v>432</v>
      </c>
      <c r="D5" s="61" t="s">
        <v>433</v>
      </c>
    </row>
    <row r="6" spans="1:4" ht="15" customHeight="1">
      <c r="A6" s="23" t="s">
        <v>198</v>
      </c>
      <c r="B6" s="5" t="s">
        <v>199</v>
      </c>
      <c r="C6" s="57">
        <f>SUM('Önk.feladat bevétel'!C6,'Hivatal bevétel'!C6,'Művház bevétel'!C6)</f>
        <v>52884</v>
      </c>
      <c r="D6" s="57">
        <f>SUM('Önk.feladat bevétel'!D6,'Hivatal bevétel'!D6,'Művház bevétel'!D6)</f>
        <v>54172</v>
      </c>
    </row>
    <row r="7" spans="1:4" ht="15" customHeight="1">
      <c r="A7" s="4" t="s">
        <v>200</v>
      </c>
      <c r="B7" s="5" t="s">
        <v>201</v>
      </c>
      <c r="C7" s="57">
        <f>SUM('Önk.feladat bevétel'!C7,'Hivatal bevétel'!C7,'Művház bevétel'!C7)</f>
        <v>73739</v>
      </c>
      <c r="D7" s="57">
        <f>SUM('Önk.feladat bevétel'!D7,'Hivatal bevétel'!D7,'Művház bevétel'!D7)</f>
        <v>83074</v>
      </c>
    </row>
    <row r="8" spans="1:4" ht="15" customHeight="1">
      <c r="A8" s="4" t="s">
        <v>202</v>
      </c>
      <c r="B8" s="5" t="s">
        <v>203</v>
      </c>
      <c r="C8" s="57">
        <f>SUM('Önk.feladat bevétel'!C8,'Hivatal bevétel'!C8,'Művház bevétel'!C8)</f>
        <v>88612</v>
      </c>
      <c r="D8" s="57">
        <f>SUM('Önk.feladat bevétel'!D8,'Hivatal bevétel'!D8,'Művház bevétel'!D8)</f>
        <v>87902</v>
      </c>
    </row>
    <row r="9" spans="1:4" ht="15" customHeight="1">
      <c r="A9" s="4" t="s">
        <v>204</v>
      </c>
      <c r="B9" s="5" t="s">
        <v>205</v>
      </c>
      <c r="C9" s="57">
        <f>SUM('Önk.feladat bevétel'!C9,'Hivatal bevétel'!C9,'Művház bevétel'!C9)</f>
        <v>3162</v>
      </c>
      <c r="D9" s="57">
        <f>SUM('Önk.feladat bevétel'!D9,'Hivatal bevétel'!D9,'Művház bevétel'!D9)</f>
        <v>3644</v>
      </c>
    </row>
    <row r="10" spans="1:4" ht="15" customHeight="1">
      <c r="A10" s="4" t="s">
        <v>206</v>
      </c>
      <c r="B10" s="5" t="s">
        <v>207</v>
      </c>
      <c r="C10" s="57">
        <f>SUM('Önk.feladat bevétel'!C10,'Hivatal bevétel'!C10,'Művház bevétel'!C10)</f>
        <v>0</v>
      </c>
      <c r="D10" s="57">
        <f>SUM('Önk.feladat bevétel'!D10,'Hivatal bevétel'!D10,'Művház bevétel'!D10)</f>
        <v>7404</v>
      </c>
    </row>
    <row r="11" spans="1:4" ht="15" customHeight="1">
      <c r="A11" s="4" t="s">
        <v>208</v>
      </c>
      <c r="B11" s="5" t="s">
        <v>209</v>
      </c>
      <c r="C11" s="57">
        <f>SUM('Önk.feladat bevétel'!C11,'Hivatal bevétel'!C11,'Művház bevétel'!C11)</f>
        <v>0</v>
      </c>
      <c r="D11" s="57">
        <f>SUM('Önk.feladat bevétel'!D11,'Hivatal bevétel'!D11,'Művház bevétel'!D11)</f>
        <v>5707</v>
      </c>
    </row>
    <row r="12" spans="1:4" ht="15" customHeight="1">
      <c r="A12" s="6" t="s">
        <v>401</v>
      </c>
      <c r="B12" s="7" t="s">
        <v>210</v>
      </c>
      <c r="C12" s="50">
        <f>SUM('Önk.feladat bevétel'!C12,'Hivatal bevétel'!C12,'Művház bevétel'!C12)</f>
        <v>218397</v>
      </c>
      <c r="D12" s="50">
        <f>SUM('Önk.feladat bevétel'!D12,'Hivatal bevétel'!D12,'Művház bevétel'!D12)</f>
        <v>241903</v>
      </c>
    </row>
    <row r="13" spans="1:4" ht="15" customHeight="1">
      <c r="A13" s="4" t="s">
        <v>211</v>
      </c>
      <c r="B13" s="5" t="s">
        <v>212</v>
      </c>
      <c r="C13" s="57">
        <f>SUM('Önk.feladat bevétel'!C13,'Hivatal bevétel'!C13,'Művház bevétel'!C13)</f>
        <v>0</v>
      </c>
      <c r="D13" s="57">
        <f>SUM('Önk.feladat bevétel'!D13,'Hivatal bevétel'!D13,'Művház bevétel'!D13)</f>
        <v>28704</v>
      </c>
    </row>
    <row r="14" spans="1:4" ht="15" customHeight="1">
      <c r="A14" s="4" t="s">
        <v>213</v>
      </c>
      <c r="B14" s="5" t="s">
        <v>214</v>
      </c>
      <c r="C14" s="57">
        <f>SUM('Önk.feladat bevétel'!C14,'Hivatal bevétel'!C14,'Művház bevétel'!C14)</f>
        <v>0</v>
      </c>
      <c r="D14" s="57">
        <f>SUM('Önk.feladat bevétel'!D14,'Hivatal bevétel'!D14,'Művház bevétel'!D14)</f>
        <v>0</v>
      </c>
    </row>
    <row r="15" spans="1:4" ht="15" customHeight="1">
      <c r="A15" s="4" t="s">
        <v>364</v>
      </c>
      <c r="B15" s="5" t="s">
        <v>215</v>
      </c>
      <c r="C15" s="57">
        <f>SUM('Önk.feladat bevétel'!C15,'Hivatal bevétel'!C15,'Művház bevétel'!C15)</f>
        <v>0</v>
      </c>
      <c r="D15" s="57">
        <f>SUM('Önk.feladat bevétel'!D15,'Hivatal bevétel'!D15,'Művház bevétel'!D15)</f>
        <v>0</v>
      </c>
    </row>
    <row r="16" spans="1:4" ht="15" customHeight="1">
      <c r="A16" s="4" t="s">
        <v>365</v>
      </c>
      <c r="B16" s="5" t="s">
        <v>216</v>
      </c>
      <c r="C16" s="57">
        <f>SUM('Önk.feladat bevétel'!C16,'Hivatal bevétel'!C16,'Művház bevétel'!C16)</f>
        <v>0</v>
      </c>
      <c r="D16" s="57">
        <f>SUM('Önk.feladat bevétel'!D16,'Hivatal bevétel'!D16,'Művház bevétel'!D16)</f>
        <v>0</v>
      </c>
    </row>
    <row r="17" spans="1:4" ht="15" customHeight="1">
      <c r="A17" s="4" t="s">
        <v>366</v>
      </c>
      <c r="B17" s="5" t="s">
        <v>217</v>
      </c>
      <c r="C17" s="57">
        <f>SUM('Önk.feladat bevétel'!C17,'Hivatal bevétel'!C17,'Művház bevétel'!C17)</f>
        <v>1912</v>
      </c>
      <c r="D17" s="57">
        <f>SUM('Önk.feladat bevétel'!D17,'Hivatal bevétel'!D17,'Művház bevétel'!D17)</f>
        <v>2038</v>
      </c>
    </row>
    <row r="18" spans="1:4" ht="15" customHeight="1">
      <c r="A18" s="31" t="s">
        <v>402</v>
      </c>
      <c r="B18" s="41" t="s">
        <v>218</v>
      </c>
      <c r="C18" s="50">
        <f>SUM('Önk.feladat bevétel'!C18,'Hivatal bevétel'!C18,'Művház bevétel'!C18)</f>
        <v>220309</v>
      </c>
      <c r="D18" s="50">
        <f>SUM('Önk.feladat bevétel'!D18,'Hivatal bevétel'!D18,'Művház bevétel'!D18)</f>
        <v>272645</v>
      </c>
    </row>
    <row r="19" spans="1:4" ht="15" customHeight="1">
      <c r="A19" s="4" t="s">
        <v>370</v>
      </c>
      <c r="B19" s="5" t="s">
        <v>227</v>
      </c>
      <c r="C19" s="57">
        <f>SUM('Önk.feladat bevétel'!C19,'Hivatal bevétel'!C19,'Művház bevétel'!C19)</f>
        <v>0</v>
      </c>
      <c r="D19" s="57">
        <f>SUM('Önk.feladat bevétel'!D19,'Hivatal bevétel'!D19,'Művház bevétel'!D19)</f>
        <v>0</v>
      </c>
    </row>
    <row r="20" spans="1:4" ht="15" customHeight="1">
      <c r="A20" s="4" t="s">
        <v>371</v>
      </c>
      <c r="B20" s="5" t="s">
        <v>228</v>
      </c>
      <c r="C20" s="57">
        <f>SUM('Önk.feladat bevétel'!C20,'Hivatal bevétel'!C20,'Művház bevétel'!C20)</f>
        <v>0</v>
      </c>
      <c r="D20" s="57">
        <f>SUM('Önk.feladat bevétel'!D20,'Hivatal bevétel'!D20,'Művház bevétel'!D20)</f>
        <v>0</v>
      </c>
    </row>
    <row r="21" spans="1:4" ht="15" customHeight="1">
      <c r="A21" s="6" t="s">
        <v>404</v>
      </c>
      <c r="B21" s="7" t="s">
        <v>229</v>
      </c>
      <c r="C21" s="57">
        <f>SUM('Önk.feladat bevétel'!C21,'Hivatal bevétel'!C21,'Művház bevétel'!C21)</f>
        <v>0</v>
      </c>
      <c r="D21" s="57">
        <f>SUM('Önk.feladat bevétel'!D21,'Hivatal bevétel'!D21,'Művház bevétel'!D21)</f>
        <v>0</v>
      </c>
    </row>
    <row r="22" spans="1:4" ht="15" customHeight="1">
      <c r="A22" s="4" t="s">
        <v>372</v>
      </c>
      <c r="B22" s="5" t="s">
        <v>230</v>
      </c>
      <c r="C22" s="57">
        <f>SUM('Önk.feladat bevétel'!C22,'Hivatal bevétel'!C22,'Művház bevétel'!C22)</f>
        <v>0</v>
      </c>
      <c r="D22" s="57">
        <f>SUM('Önk.feladat bevétel'!D22,'Hivatal bevétel'!D22,'Művház bevétel'!D22)</f>
        <v>0</v>
      </c>
    </row>
    <row r="23" spans="1:4" ht="15" customHeight="1">
      <c r="A23" s="4" t="s">
        <v>373</v>
      </c>
      <c r="B23" s="5" t="s">
        <v>231</v>
      </c>
      <c r="C23" s="57">
        <f>SUM('Önk.feladat bevétel'!C23,'Hivatal bevétel'!C23,'Művház bevétel'!C23)</f>
        <v>0</v>
      </c>
      <c r="D23" s="57">
        <f>SUM('Önk.feladat bevétel'!D23,'Hivatal bevétel'!D23,'Művház bevétel'!D23)</f>
        <v>0</v>
      </c>
    </row>
    <row r="24" spans="1:4" ht="15" customHeight="1">
      <c r="A24" s="4" t="s">
        <v>374</v>
      </c>
      <c r="B24" s="5" t="s">
        <v>232</v>
      </c>
      <c r="C24" s="57">
        <f>SUM('Önk.feladat bevétel'!C24,'Hivatal bevétel'!C24,'Művház bevétel'!C24)</f>
        <v>0</v>
      </c>
      <c r="D24" s="57">
        <f>SUM('Önk.feladat bevétel'!D24,'Hivatal bevétel'!D24,'Művház bevétel'!D24)</f>
        <v>0</v>
      </c>
    </row>
    <row r="25" spans="1:4" ht="15" customHeight="1">
      <c r="A25" s="4" t="s">
        <v>375</v>
      </c>
      <c r="B25" s="5" t="s">
        <v>233</v>
      </c>
      <c r="C25" s="57">
        <f>SUM('Önk.feladat bevétel'!C25,'Hivatal bevétel'!C25,'Művház bevétel'!C25)</f>
        <v>40000</v>
      </c>
      <c r="D25" s="57">
        <f>SUM('Önk.feladat bevétel'!D25,'Hivatal bevétel'!D25,'Művház bevétel'!D25)</f>
        <v>65453</v>
      </c>
    </row>
    <row r="26" spans="1:4" ht="15" customHeight="1">
      <c r="A26" s="4" t="s">
        <v>376</v>
      </c>
      <c r="B26" s="5" t="s">
        <v>234</v>
      </c>
      <c r="C26" s="57">
        <f>SUM('Önk.feladat bevétel'!C26,'Hivatal bevétel'!C26,'Művház bevétel'!C26)</f>
        <v>0</v>
      </c>
      <c r="D26" s="57">
        <f>SUM('Önk.feladat bevétel'!D26,'Hivatal bevétel'!D26,'Művház bevétel'!D26)</f>
        <v>0</v>
      </c>
    </row>
    <row r="27" spans="1:4" ht="15" customHeight="1">
      <c r="A27" s="4" t="s">
        <v>235</v>
      </c>
      <c r="B27" s="5" t="s">
        <v>236</v>
      </c>
      <c r="C27" s="57">
        <f>SUM('Önk.feladat bevétel'!C27,'Hivatal bevétel'!C27,'Művház bevétel'!C27)</f>
        <v>0</v>
      </c>
      <c r="D27" s="57">
        <f>SUM('Önk.feladat bevétel'!D27,'Hivatal bevétel'!D27,'Művház bevétel'!D27)</f>
        <v>0</v>
      </c>
    </row>
    <row r="28" spans="1:4" ht="15" customHeight="1">
      <c r="A28" s="4" t="s">
        <v>377</v>
      </c>
      <c r="B28" s="5" t="s">
        <v>237</v>
      </c>
      <c r="C28" s="57">
        <f>SUM('Önk.feladat bevétel'!C28,'Hivatal bevétel'!C28,'Művház bevétel'!C28)</f>
        <v>8750</v>
      </c>
      <c r="D28" s="57">
        <f>SUM('Önk.feladat bevétel'!D28,'Hivatal bevétel'!D28,'Művház bevétel'!D28)</f>
        <v>11839</v>
      </c>
    </row>
    <row r="29" spans="1:4" ht="15" customHeight="1">
      <c r="A29" s="4" t="s">
        <v>378</v>
      </c>
      <c r="B29" s="5" t="s">
        <v>238</v>
      </c>
      <c r="C29" s="57">
        <f>SUM('Önk.feladat bevétel'!C29,'Hivatal bevétel'!C29,'Művház bevétel'!C29)</f>
        <v>0</v>
      </c>
      <c r="D29" s="57">
        <f>SUM('Önk.feladat bevétel'!D29,'Hivatal bevétel'!D29,'Művház bevétel'!D29)</f>
        <v>0</v>
      </c>
    </row>
    <row r="30" spans="1:4" ht="15" customHeight="1">
      <c r="A30" s="6" t="s">
        <v>405</v>
      </c>
      <c r="B30" s="7" t="s">
        <v>239</v>
      </c>
      <c r="C30" s="50">
        <f>SUM('Önk.feladat bevétel'!C30,'Hivatal bevétel'!C30,'Művház bevétel'!C30)</f>
        <v>48750</v>
      </c>
      <c r="D30" s="50">
        <f>SUM('Önk.feladat bevétel'!D30,'Hivatal bevétel'!D30,'Művház bevétel'!D30)</f>
        <v>77292</v>
      </c>
    </row>
    <row r="31" spans="1:4" ht="15" customHeight="1">
      <c r="A31" s="4" t="s">
        <v>379</v>
      </c>
      <c r="B31" s="5" t="s">
        <v>240</v>
      </c>
      <c r="C31" s="57">
        <f>SUM('Önk.feladat bevétel'!C31,'Hivatal bevétel'!C31,'Művház bevétel'!C31)</f>
        <v>5500</v>
      </c>
      <c r="D31" s="57">
        <f>SUM('Önk.feladat bevétel'!D31,'Hivatal bevétel'!D31,'Művház bevétel'!D31)</f>
        <v>6455</v>
      </c>
    </row>
    <row r="32" spans="1:4" ht="15" customHeight="1">
      <c r="A32" s="31" t="s">
        <v>406</v>
      </c>
      <c r="B32" s="41" t="s">
        <v>241</v>
      </c>
      <c r="C32" s="50">
        <f>SUM('Önk.feladat bevétel'!C32,'Hivatal bevétel'!C32,'Művház bevétel'!C32)</f>
        <v>54250</v>
      </c>
      <c r="D32" s="50">
        <f>SUM('Önk.feladat bevétel'!D32,'Hivatal bevétel'!D32,'Művház bevétel'!D32)</f>
        <v>83747</v>
      </c>
    </row>
    <row r="33" spans="1:4" ht="15" customHeight="1">
      <c r="A33" s="10" t="s">
        <v>242</v>
      </c>
      <c r="B33" s="5" t="s">
        <v>243</v>
      </c>
      <c r="C33" s="57">
        <f>SUM('Önk.feladat bevétel'!C33,'Hivatal bevétel'!C33,'Művház bevétel'!C33)</f>
        <v>0</v>
      </c>
      <c r="D33" s="57">
        <f>SUM('Önk.feladat bevétel'!D33,'Hivatal bevétel'!D33,'Művház bevétel'!D33)</f>
        <v>0</v>
      </c>
    </row>
    <row r="34" spans="1:4" ht="15" customHeight="1">
      <c r="A34" s="10" t="s">
        <v>380</v>
      </c>
      <c r="B34" s="5" t="s">
        <v>244</v>
      </c>
      <c r="C34" s="57">
        <f>SUM('Önk.feladat bevétel'!C34,'Hivatal bevétel'!C34,'Művház bevétel'!C34)</f>
        <v>8864</v>
      </c>
      <c r="D34" s="57">
        <f>SUM('Önk.feladat bevétel'!D34,'Hivatal bevétel'!D34,'Művház bevétel'!D34)</f>
        <v>11997</v>
      </c>
    </row>
    <row r="35" spans="1:4" ht="15" customHeight="1">
      <c r="A35" s="10" t="s">
        <v>381</v>
      </c>
      <c r="B35" s="5" t="s">
        <v>245</v>
      </c>
      <c r="C35" s="57">
        <f>SUM('Önk.feladat bevétel'!C35,'Hivatal bevétel'!C35,'Művház bevétel'!C35)</f>
        <v>1235</v>
      </c>
      <c r="D35" s="57">
        <f>SUM('Önk.feladat bevétel'!D35,'Hivatal bevétel'!D35,'Művház bevétel'!D35)</f>
        <v>1237</v>
      </c>
    </row>
    <row r="36" spans="1:4" ht="15" customHeight="1">
      <c r="A36" s="10" t="s">
        <v>382</v>
      </c>
      <c r="B36" s="5" t="s">
        <v>246</v>
      </c>
      <c r="C36" s="57">
        <f>SUM('Önk.feladat bevétel'!C36,'Hivatal bevétel'!C36,'Művház bevétel'!C36)</f>
        <v>0</v>
      </c>
      <c r="D36" s="57">
        <f>SUM('Önk.feladat bevétel'!D36,'Hivatal bevétel'!D36,'Művház bevétel'!D36)</f>
        <v>0</v>
      </c>
    </row>
    <row r="37" spans="1:4" ht="15" customHeight="1">
      <c r="A37" s="10" t="s">
        <v>247</v>
      </c>
      <c r="B37" s="5" t="s">
        <v>248</v>
      </c>
      <c r="C37" s="57">
        <f>SUM('Önk.feladat bevétel'!C37,'Hivatal bevétel'!C37,'Művház bevétel'!C37)</f>
        <v>0</v>
      </c>
      <c r="D37" s="57">
        <f>SUM('Önk.feladat bevétel'!D37,'Hivatal bevétel'!D37,'Művház bevétel'!D37)</f>
        <v>209</v>
      </c>
    </row>
    <row r="38" spans="1:4" ht="15" customHeight="1">
      <c r="A38" s="10" t="s">
        <v>249</v>
      </c>
      <c r="B38" s="5" t="s">
        <v>250</v>
      </c>
      <c r="C38" s="57">
        <f>SUM('Önk.feladat bevétel'!C38,'Hivatal bevétel'!C38,'Művház bevétel'!C38)</f>
        <v>0</v>
      </c>
      <c r="D38" s="57">
        <f>SUM('Önk.feladat bevétel'!D38,'Hivatal bevétel'!D38,'Művház bevétel'!D38)</f>
        <v>61</v>
      </c>
    </row>
    <row r="39" spans="1:4" ht="15" customHeight="1">
      <c r="A39" s="10" t="s">
        <v>251</v>
      </c>
      <c r="B39" s="5" t="s">
        <v>252</v>
      </c>
      <c r="C39" s="57">
        <f>SUM('Önk.feladat bevétel'!C39,'Hivatal bevétel'!C39,'Művház bevétel'!C39)</f>
        <v>0</v>
      </c>
      <c r="D39" s="57">
        <f>SUM('Önk.feladat bevétel'!D39,'Hivatal bevétel'!D39,'Művház bevétel'!D39)</f>
        <v>150</v>
      </c>
    </row>
    <row r="40" spans="1:4" ht="15" customHeight="1">
      <c r="A40" s="10" t="s">
        <v>383</v>
      </c>
      <c r="B40" s="5" t="s">
        <v>253</v>
      </c>
      <c r="C40" s="57">
        <f>SUM('Önk.feladat bevétel'!C40,'Hivatal bevétel'!C40,'Művház bevétel'!C40)</f>
        <v>0</v>
      </c>
      <c r="D40" s="57">
        <f>SUM('Önk.feladat bevétel'!D40,'Hivatal bevétel'!D40,'Művház bevétel'!D40)</f>
        <v>0</v>
      </c>
    </row>
    <row r="41" spans="1:4" ht="15" customHeight="1">
      <c r="A41" s="10" t="s">
        <v>384</v>
      </c>
      <c r="B41" s="5" t="s">
        <v>254</v>
      </c>
      <c r="C41" s="57">
        <f>SUM('Önk.feladat bevétel'!C41,'Hivatal bevétel'!C41,'Művház bevétel'!C41)</f>
        <v>0</v>
      </c>
      <c r="D41" s="57">
        <f>SUM('Önk.feladat bevétel'!D41,'Hivatal bevétel'!D41,'Művház bevétel'!D41)</f>
        <v>13</v>
      </c>
    </row>
    <row r="42" spans="1:4" ht="15" customHeight="1">
      <c r="A42" s="10" t="s">
        <v>445</v>
      </c>
      <c r="B42" s="5" t="s">
        <v>255</v>
      </c>
      <c r="C42" s="57">
        <f>SUM('Önk.feladat bevétel'!C42,'Hivatal bevétel'!C42,'Művház bevétel'!C42)</f>
        <v>0</v>
      </c>
      <c r="D42" s="57">
        <f>SUM('Önk.feladat bevétel'!D42,'Hivatal bevétel'!D42,'Művház bevétel'!D42)</f>
        <v>344</v>
      </c>
    </row>
    <row r="43" spans="1:4" ht="15" customHeight="1">
      <c r="A43" s="10" t="s">
        <v>385</v>
      </c>
      <c r="B43" s="5" t="s">
        <v>429</v>
      </c>
      <c r="C43" s="57">
        <f>SUM('Önk.feladat bevétel'!C43,'Hivatal bevétel'!C43,'Művház bevétel'!C43)</f>
        <v>81</v>
      </c>
      <c r="D43" s="57">
        <f>SUM('Önk.feladat bevétel'!D43,'Hivatal bevétel'!D43,'Művház bevétel'!D43)</f>
        <v>357</v>
      </c>
    </row>
    <row r="44" spans="1:4" ht="15" customHeight="1">
      <c r="A44" s="40" t="s">
        <v>407</v>
      </c>
      <c r="B44" s="41" t="s">
        <v>256</v>
      </c>
      <c r="C44" s="50">
        <f>SUM('Önk.feladat bevétel'!C44,'Hivatal bevétel'!C44,'Művház bevétel'!C44)</f>
        <v>10180</v>
      </c>
      <c r="D44" s="50">
        <f>SUM('Önk.feladat bevétel'!D44,'Hivatal bevétel'!D44,'Művház bevétel'!D44)</f>
        <v>14368</v>
      </c>
    </row>
    <row r="45" spans="1:4" ht="15" customHeight="1">
      <c r="A45" s="10" t="s">
        <v>265</v>
      </c>
      <c r="B45" s="5" t="s">
        <v>266</v>
      </c>
      <c r="C45" s="57">
        <f>SUM('Önk.feladat bevétel'!C45,'Hivatal bevétel'!C45,'Művház bevétel'!C45)</f>
        <v>0</v>
      </c>
      <c r="D45" s="57">
        <f>SUM('Önk.feladat bevétel'!D45,'Hivatal bevétel'!D45,'Művház bevétel'!D45)</f>
        <v>0</v>
      </c>
    </row>
    <row r="46" spans="1:4" ht="15" customHeight="1">
      <c r="A46" s="4" t="s">
        <v>437</v>
      </c>
      <c r="B46" s="5" t="s">
        <v>436</v>
      </c>
      <c r="C46" s="57">
        <f>SUM('Önk.feladat bevétel'!C46,'Hivatal bevétel'!C46,'Művház bevétel'!C46)</f>
        <v>0</v>
      </c>
      <c r="D46" s="57">
        <f>SUM('Önk.feladat bevétel'!D46,'Hivatal bevétel'!D46,'Művház bevétel'!D46)</f>
        <v>1551</v>
      </c>
    </row>
    <row r="47" spans="1:4" ht="15" customHeight="1">
      <c r="A47" s="10" t="s">
        <v>389</v>
      </c>
      <c r="B47" s="5" t="s">
        <v>430</v>
      </c>
      <c r="C47" s="57">
        <f>SUM('Önk.feladat bevétel'!C47,'Hivatal bevétel'!C47,'Művház bevétel'!C47)</f>
        <v>20</v>
      </c>
      <c r="D47" s="57">
        <f>SUM('Önk.feladat bevétel'!D47,'Hivatal bevétel'!D47,'Művház bevétel'!D47)</f>
        <v>20</v>
      </c>
    </row>
    <row r="48" spans="1:4" ht="15" customHeight="1">
      <c r="A48" s="31" t="s">
        <v>409</v>
      </c>
      <c r="B48" s="41" t="s">
        <v>267</v>
      </c>
      <c r="C48" s="50">
        <f>SUM('Önk.feladat bevétel'!C48,'Hivatal bevétel'!C48,'Művház bevétel'!C48)</f>
        <v>20</v>
      </c>
      <c r="D48" s="50">
        <f>SUM('Önk.feladat bevétel'!D48,'Hivatal bevétel'!D48,'Művház bevétel'!D48)</f>
        <v>1571</v>
      </c>
    </row>
    <row r="49" spans="1:4" ht="15" customHeight="1">
      <c r="A49" s="44" t="s">
        <v>3</v>
      </c>
      <c r="B49" s="45"/>
      <c r="C49" s="50">
        <f>SUM('Önk.feladat bevétel'!C49,'Hivatal bevétel'!C49,'Művház bevétel'!C49)</f>
        <v>284759</v>
      </c>
      <c r="D49" s="50">
        <f>SUM('Önk.feladat bevétel'!D49,'Hivatal bevétel'!D49,'Művház bevétel'!D49)</f>
        <v>372331</v>
      </c>
    </row>
    <row r="50" spans="1:4" ht="15" customHeight="1">
      <c r="A50" s="4" t="s">
        <v>219</v>
      </c>
      <c r="B50" s="5" t="s">
        <v>220</v>
      </c>
      <c r="C50" s="57">
        <f>SUM('Önk.feladat bevétel'!C50,'Hivatal bevétel'!C50,'Művház bevétel'!C50)</f>
        <v>0</v>
      </c>
      <c r="D50" s="57">
        <f>SUM('Önk.feladat bevétel'!D50,'Hivatal bevétel'!D50,'Művház bevétel'!D50)</f>
        <v>0</v>
      </c>
    </row>
    <row r="51" spans="1:4" ht="15" customHeight="1">
      <c r="A51" s="4" t="s">
        <v>221</v>
      </c>
      <c r="B51" s="5" t="s">
        <v>222</v>
      </c>
      <c r="C51" s="57">
        <f>SUM('Önk.feladat bevétel'!C51,'Hivatal bevétel'!C51,'Művház bevétel'!C51)</f>
        <v>0</v>
      </c>
      <c r="D51" s="57">
        <f>SUM('Önk.feladat bevétel'!D51,'Hivatal bevétel'!D51,'Művház bevétel'!D51)</f>
        <v>0</v>
      </c>
    </row>
    <row r="52" spans="1:4" ht="15" customHeight="1">
      <c r="A52" s="4" t="s">
        <v>367</v>
      </c>
      <c r="B52" s="5" t="s">
        <v>223</v>
      </c>
      <c r="C52" s="57">
        <f>SUM('Önk.feladat bevétel'!C52,'Hivatal bevétel'!C52,'Művház bevétel'!C52)</f>
        <v>0</v>
      </c>
      <c r="D52" s="57">
        <f>SUM('Önk.feladat bevétel'!D52,'Hivatal bevétel'!D52,'Művház bevétel'!D52)</f>
        <v>0</v>
      </c>
    </row>
    <row r="53" spans="1:4" ht="15" customHeight="1">
      <c r="A53" s="4" t="s">
        <v>368</v>
      </c>
      <c r="B53" s="5" t="s">
        <v>224</v>
      </c>
      <c r="C53" s="57">
        <f>SUM('Önk.feladat bevétel'!C53,'Hivatal bevétel'!C53,'Művház bevétel'!C53)</f>
        <v>0</v>
      </c>
      <c r="D53" s="57">
        <f>SUM('Önk.feladat bevétel'!D53,'Hivatal bevétel'!D53,'Művház bevétel'!D53)</f>
        <v>0</v>
      </c>
    </row>
    <row r="54" spans="1:4" ht="15" customHeight="1">
      <c r="A54" s="4" t="s">
        <v>369</v>
      </c>
      <c r="B54" s="5" t="s">
        <v>225</v>
      </c>
      <c r="C54" s="57">
        <f>SUM('Önk.feladat bevétel'!C54,'Hivatal bevétel'!C54,'Művház bevétel'!C54)</f>
        <v>3175</v>
      </c>
      <c r="D54" s="57">
        <f>SUM('Önk.feladat bevétel'!D54,'Hivatal bevétel'!D54,'Művház bevétel'!D54)</f>
        <v>59300</v>
      </c>
    </row>
    <row r="55" spans="1:4" ht="15" customHeight="1">
      <c r="A55" s="31" t="s">
        <v>403</v>
      </c>
      <c r="B55" s="41" t="s">
        <v>226</v>
      </c>
      <c r="C55" s="57">
        <f>SUM('Önk.feladat bevétel'!C55,'Hivatal bevétel'!C55,'Művház bevétel'!C55)</f>
        <v>3175</v>
      </c>
      <c r="D55" s="57">
        <f>SUM('Önk.feladat bevétel'!D55,'Hivatal bevétel'!D55,'Művház bevétel'!D55)</f>
        <v>59300</v>
      </c>
    </row>
    <row r="56" spans="1:4" ht="15" customHeight="1">
      <c r="A56" s="10" t="s">
        <v>386</v>
      </c>
      <c r="B56" s="5" t="s">
        <v>257</v>
      </c>
      <c r="C56" s="57">
        <f>SUM('Önk.feladat bevétel'!C56,'Hivatal bevétel'!C56,'Művház bevétel'!C56)</f>
        <v>0</v>
      </c>
      <c r="D56" s="57">
        <f>SUM('Önk.feladat bevétel'!D56,'Hivatal bevétel'!D56,'Művház bevétel'!D56)</f>
        <v>0</v>
      </c>
    </row>
    <row r="57" spans="1:4" ht="15" customHeight="1">
      <c r="A57" s="10" t="s">
        <v>387</v>
      </c>
      <c r="B57" s="5" t="s">
        <v>258</v>
      </c>
      <c r="C57" s="57">
        <f>SUM('Önk.feladat bevétel'!C57,'Hivatal bevétel'!C57,'Művház bevétel'!C57)</f>
        <v>20000</v>
      </c>
      <c r="D57" s="57">
        <f>SUM('Önk.feladat bevétel'!D57,'Hivatal bevétel'!D57,'Művház bevétel'!D57)</f>
        <v>23121</v>
      </c>
    </row>
    <row r="58" spans="1:4" ht="15" customHeight="1">
      <c r="A58" s="10" t="s">
        <v>259</v>
      </c>
      <c r="B58" s="5" t="s">
        <v>260</v>
      </c>
      <c r="C58" s="57">
        <f>SUM('Önk.feladat bevétel'!C58,'Hivatal bevétel'!C58,'Művház bevétel'!C58)</f>
        <v>0</v>
      </c>
      <c r="D58" s="57">
        <f>SUM('Önk.feladat bevétel'!D58,'Hivatal bevétel'!D58,'Művház bevétel'!D58)</f>
        <v>140</v>
      </c>
    </row>
    <row r="59" spans="1:4" ht="15" customHeight="1">
      <c r="A59" s="10" t="s">
        <v>388</v>
      </c>
      <c r="B59" s="5" t="s">
        <v>261</v>
      </c>
      <c r="C59" s="57">
        <f>SUM('Önk.feladat bevétel'!C59,'Hivatal bevétel'!C59,'Művház bevétel'!C59)</f>
        <v>0</v>
      </c>
      <c r="D59" s="57">
        <f>SUM('Önk.feladat bevétel'!D59,'Hivatal bevétel'!D59,'Művház bevétel'!D59)</f>
        <v>0</v>
      </c>
    </row>
    <row r="60" spans="1:4" ht="15" customHeight="1">
      <c r="A60" s="10" t="s">
        <v>262</v>
      </c>
      <c r="B60" s="5" t="s">
        <v>263</v>
      </c>
      <c r="C60" s="57">
        <f>SUM('Önk.feladat bevétel'!C60,'Hivatal bevétel'!C60,'Művház bevétel'!C60)</f>
        <v>0</v>
      </c>
      <c r="D60" s="57">
        <f>SUM('Önk.feladat bevétel'!D60,'Hivatal bevétel'!D60,'Művház bevétel'!D60)</f>
        <v>0</v>
      </c>
    </row>
    <row r="61" spans="1:4" ht="15" customHeight="1">
      <c r="A61" s="31" t="s">
        <v>408</v>
      </c>
      <c r="B61" s="41" t="s">
        <v>264</v>
      </c>
      <c r="C61" s="57">
        <f>SUM('Önk.feladat bevétel'!C61,'Hivatal bevétel'!C61,'Művház bevétel'!C61)</f>
        <v>20000</v>
      </c>
      <c r="D61" s="57">
        <f>SUM('Önk.feladat bevétel'!D61,'Hivatal bevétel'!D61,'Művház bevétel'!D61)</f>
        <v>23261</v>
      </c>
    </row>
    <row r="62" spans="1:4" ht="15" customHeight="1">
      <c r="A62" s="10" t="s">
        <v>268</v>
      </c>
      <c r="B62" s="5" t="s">
        <v>269</v>
      </c>
      <c r="C62" s="57">
        <f>SUM('Önk.feladat bevétel'!C62,'Hivatal bevétel'!C62,'Művház bevétel'!C62)</f>
        <v>0</v>
      </c>
      <c r="D62" s="57">
        <f>SUM('Önk.feladat bevétel'!D62,'Hivatal bevétel'!D62,'Művház bevétel'!D62)</f>
        <v>0</v>
      </c>
    </row>
    <row r="63" spans="1:4" ht="15" customHeight="1">
      <c r="A63" s="4" t="s">
        <v>390</v>
      </c>
      <c r="B63" s="5" t="s">
        <v>270</v>
      </c>
      <c r="C63" s="57">
        <f>SUM('Önk.feladat bevétel'!C63,'Hivatal bevétel'!C63,'Művház bevétel'!C63)</f>
        <v>0</v>
      </c>
      <c r="D63" s="57">
        <f>SUM('Önk.feladat bevétel'!D63,'Hivatal bevétel'!D63,'Művház bevétel'!D63)</f>
        <v>0</v>
      </c>
    </row>
    <row r="64" spans="1:4" ht="15" customHeight="1">
      <c r="A64" s="65" t="s">
        <v>447</v>
      </c>
      <c r="B64" s="5" t="s">
        <v>431</v>
      </c>
      <c r="C64" s="57">
        <f>SUM('Önk.feladat bevétel'!C64,'Hivatal bevétel'!C65,'Művház bevétel'!C65)</f>
        <v>94</v>
      </c>
      <c r="D64" s="57">
        <f>SUM('Önk.feladat bevétel'!D64,'Hivatal bevétel'!D65,'Művház bevétel'!D65)</f>
        <v>87</v>
      </c>
    </row>
    <row r="65" spans="1:4" ht="15" customHeight="1">
      <c r="A65" s="10" t="s">
        <v>391</v>
      </c>
      <c r="B65" s="5" t="s">
        <v>446</v>
      </c>
      <c r="C65" s="57">
        <f>SUM('Önk.feladat bevétel'!C65,'Hivatal bevétel'!C66,'Művház bevétel'!C66)</f>
        <v>0</v>
      </c>
      <c r="D65" s="57">
        <f>SUM('Önk.feladat bevétel'!D65,'Hivatal bevétel'!D66,'Művház bevétel'!D66)</f>
        <v>543</v>
      </c>
    </row>
    <row r="66" spans="1:4" ht="15" customHeight="1">
      <c r="A66" s="31" t="s">
        <v>411</v>
      </c>
      <c r="B66" s="41" t="s">
        <v>271</v>
      </c>
      <c r="C66" s="50">
        <f>SUM('Önk.feladat bevétel'!C66,'Hivatal bevétel'!C66,'Művház bevétel'!C66)</f>
        <v>94</v>
      </c>
      <c r="D66" s="50">
        <f>SUM('Önk.feladat bevétel'!D66,'Hivatal bevétel'!D66,'Művház bevétel'!D66)</f>
        <v>630</v>
      </c>
    </row>
    <row r="67" spans="1:4" ht="15" customHeight="1">
      <c r="A67" s="44" t="s">
        <v>4</v>
      </c>
      <c r="B67" s="45"/>
      <c r="C67" s="50">
        <f>SUM('Önk.feladat bevétel'!C67,'Hivatal bevétel'!C67,'Művház bevétel'!C67)</f>
        <v>23269</v>
      </c>
      <c r="D67" s="50">
        <f>SUM('Önk.feladat bevétel'!D67,'Hivatal bevétel'!D67,'Művház bevétel'!D67)</f>
        <v>83191</v>
      </c>
    </row>
    <row r="68" spans="1:4" ht="15.75">
      <c r="A68" s="38" t="s">
        <v>410</v>
      </c>
      <c r="B68" s="27" t="s">
        <v>272</v>
      </c>
      <c r="C68" s="50">
        <f>SUM('Önk.feladat bevétel'!C68,'Hivatal bevétel'!C68,'Művház bevétel'!C68)</f>
        <v>308028</v>
      </c>
      <c r="D68" s="50">
        <f>SUM('Önk.feladat bevétel'!D68,'Hivatal bevétel'!D68,'Művház bevétel'!D68)</f>
        <v>455522</v>
      </c>
    </row>
    <row r="69" spans="1:4" ht="15.75">
      <c r="A69" s="48" t="s">
        <v>5</v>
      </c>
      <c r="B69" s="47"/>
      <c r="C69" s="57">
        <f>C49-'Kiadás nettó összesen'!C74</f>
        <v>-26701</v>
      </c>
      <c r="D69" s="57">
        <f>D49-'Kiadás nettó összesen'!D74</f>
        <v>-35646</v>
      </c>
    </row>
    <row r="70" spans="1:4" ht="15.75">
      <c r="A70" s="48" t="s">
        <v>6</v>
      </c>
      <c r="B70" s="47"/>
      <c r="C70" s="57">
        <f>C67-'Kiadás összesen'!C97</f>
        <v>-18344</v>
      </c>
      <c r="D70" s="57">
        <f>D67-'Kiadás összesen'!D97</f>
        <v>-9500</v>
      </c>
    </row>
    <row r="71" spans="1:4" ht="15">
      <c r="A71" s="29" t="s">
        <v>392</v>
      </c>
      <c r="B71" s="4" t="s">
        <v>273</v>
      </c>
      <c r="C71" s="57">
        <f>SUM('Önk.feladat bevétel'!C71,'Hivatal bevétel'!C71,'Művház bevétel'!C71)</f>
        <v>0</v>
      </c>
      <c r="D71" s="57">
        <f>SUM('Önk.feladat bevétel'!D71,'Hivatal bevétel'!D71,'Művház bevétel'!D71)</f>
        <v>0</v>
      </c>
    </row>
    <row r="72" spans="1:4" ht="15">
      <c r="A72" s="10" t="s">
        <v>274</v>
      </c>
      <c r="B72" s="4" t="s">
        <v>275</v>
      </c>
      <c r="C72" s="57">
        <f>SUM('Önk.feladat bevétel'!C72,'Hivatal bevétel'!C72,'Művház bevétel'!C72)</f>
        <v>18550</v>
      </c>
      <c r="D72" s="57">
        <f>SUM('Önk.feladat bevétel'!D72,'Hivatal bevétel'!D72,'Művház bevétel'!D72)</f>
        <v>18550</v>
      </c>
    </row>
    <row r="73" spans="1:4" ht="15">
      <c r="A73" s="29" t="s">
        <v>393</v>
      </c>
      <c r="B73" s="4" t="s">
        <v>276</v>
      </c>
      <c r="C73" s="57">
        <f>SUM('Önk.feladat bevétel'!C73,'Hivatal bevétel'!C73,'Művház bevétel'!C73)</f>
        <v>0</v>
      </c>
      <c r="D73" s="57">
        <f>SUM('Önk.feladat bevétel'!D73,'Hivatal bevétel'!D73,'Művház bevétel'!D73)</f>
        <v>0</v>
      </c>
    </row>
    <row r="74" spans="1:4" ht="15">
      <c r="A74" s="12" t="s">
        <v>412</v>
      </c>
      <c r="B74" s="6" t="s">
        <v>277</v>
      </c>
      <c r="C74" s="57">
        <f>SUM('Önk.feladat bevétel'!C74,'Hivatal bevétel'!C74,'Művház bevétel'!C74)</f>
        <v>18550</v>
      </c>
      <c r="D74" s="57">
        <f>SUM('Önk.feladat bevétel'!D74,'Hivatal bevétel'!D74,'Művház bevétel'!D74)</f>
        <v>18550</v>
      </c>
    </row>
    <row r="75" spans="1:4" ht="15">
      <c r="A75" s="10" t="s">
        <v>394</v>
      </c>
      <c r="B75" s="4" t="s">
        <v>278</v>
      </c>
      <c r="C75" s="57">
        <f>SUM('Önk.feladat bevétel'!C75,'Hivatal bevétel'!C75,'Művház bevétel'!C75)</f>
        <v>0</v>
      </c>
      <c r="D75" s="57">
        <f>SUM('Önk.feladat bevétel'!D75,'Hivatal bevétel'!D75,'Művház bevétel'!D75)</f>
        <v>0</v>
      </c>
    </row>
    <row r="76" spans="1:4" ht="15">
      <c r="A76" s="29" t="s">
        <v>279</v>
      </c>
      <c r="B76" s="4" t="s">
        <v>280</v>
      </c>
      <c r="C76" s="57">
        <f>SUM('Önk.feladat bevétel'!C76,'Hivatal bevétel'!C76,'Művház bevétel'!C76)</f>
        <v>0</v>
      </c>
      <c r="D76" s="57">
        <f>SUM('Önk.feladat bevétel'!D76,'Hivatal bevétel'!D76,'Művház bevétel'!D76)</f>
        <v>0</v>
      </c>
    </row>
    <row r="77" spans="1:4" ht="15">
      <c r="A77" s="10" t="s">
        <v>395</v>
      </c>
      <c r="B77" s="4" t="s">
        <v>281</v>
      </c>
      <c r="C77" s="57">
        <f>SUM('Önk.feladat bevétel'!C77,'Hivatal bevétel'!C77,'Művház bevétel'!C77)</f>
        <v>0</v>
      </c>
      <c r="D77" s="57">
        <f>SUM('Önk.feladat bevétel'!D77,'Hivatal bevétel'!D77,'Művház bevétel'!D77)</f>
        <v>0</v>
      </c>
    </row>
    <row r="78" spans="1:4" ht="15">
      <c r="A78" s="29" t="s">
        <v>282</v>
      </c>
      <c r="B78" s="4" t="s">
        <v>283</v>
      </c>
      <c r="C78" s="57">
        <f>SUM('Önk.feladat bevétel'!C78,'Hivatal bevétel'!C78,'Művház bevétel'!C78)</f>
        <v>0</v>
      </c>
      <c r="D78" s="57">
        <f>SUM('Önk.feladat bevétel'!D78,'Hivatal bevétel'!D78,'Művház bevétel'!D78)</f>
        <v>0</v>
      </c>
    </row>
    <row r="79" spans="1:4" ht="15">
      <c r="A79" s="11" t="s">
        <v>413</v>
      </c>
      <c r="B79" s="6" t="s">
        <v>284</v>
      </c>
      <c r="C79" s="57">
        <f>SUM('Önk.feladat bevétel'!C79,'Hivatal bevétel'!C79,'Művház bevétel'!C79)</f>
        <v>0</v>
      </c>
      <c r="D79" s="57">
        <f>SUM('Önk.feladat bevétel'!D79,'Hivatal bevétel'!D79,'Művház bevétel'!D79)</f>
        <v>0</v>
      </c>
    </row>
    <row r="80" spans="1:4" ht="15">
      <c r="A80" s="4" t="s">
        <v>422</v>
      </c>
      <c r="B80" s="4" t="s">
        <v>285</v>
      </c>
      <c r="C80" s="57">
        <f>SUM('Önk.feladat bevétel'!C80,'Hivatal bevétel'!C80,'Művház bevétel'!C80)</f>
        <v>52787</v>
      </c>
      <c r="D80" s="57">
        <f>SUM('Önk.feladat bevétel'!D80,'Hivatal bevétel'!D80,'Művház bevétel'!D80)</f>
        <v>52888</v>
      </c>
    </row>
    <row r="81" spans="1:4" ht="15">
      <c r="A81" s="4" t="s">
        <v>423</v>
      </c>
      <c r="B81" s="4" t="s">
        <v>285</v>
      </c>
      <c r="C81" s="57">
        <f>SUM('Önk.feladat bevétel'!C81,'Hivatal bevétel'!C81,'Művház bevétel'!C81)</f>
        <v>0</v>
      </c>
      <c r="D81" s="57">
        <f>SUM('Önk.feladat bevétel'!D81,'Hivatal bevétel'!D81,'Művház bevétel'!D81)</f>
        <v>0</v>
      </c>
    </row>
    <row r="82" spans="1:4" ht="15">
      <c r="A82" s="4" t="s">
        <v>420</v>
      </c>
      <c r="B82" s="4" t="s">
        <v>286</v>
      </c>
      <c r="C82" s="57">
        <f>SUM('Önk.feladat bevétel'!C82,'Hivatal bevétel'!C82,'Művház bevétel'!C82)</f>
        <v>0</v>
      </c>
      <c r="D82" s="57">
        <f>SUM('Önk.feladat bevétel'!D82,'Hivatal bevétel'!D82,'Művház bevétel'!D82)</f>
        <v>0</v>
      </c>
    </row>
    <row r="83" spans="1:4" ht="15">
      <c r="A83" s="4" t="s">
        <v>421</v>
      </c>
      <c r="B83" s="4" t="s">
        <v>286</v>
      </c>
      <c r="C83" s="57">
        <f>SUM('Önk.feladat bevétel'!C83,'Hivatal bevétel'!C83,'Művház bevétel'!C83)</f>
        <v>0</v>
      </c>
      <c r="D83" s="57">
        <f>SUM('Önk.feladat bevétel'!D83,'Hivatal bevétel'!D83,'Művház bevétel'!D83)</f>
        <v>0</v>
      </c>
    </row>
    <row r="84" spans="1:4" ht="15">
      <c r="A84" s="6" t="s">
        <v>414</v>
      </c>
      <c r="B84" s="6" t="s">
        <v>287</v>
      </c>
      <c r="C84" s="50">
        <f>SUM('Önk.feladat bevétel'!C84,'Hivatal bevétel'!C84,'Művház bevétel'!C84)</f>
        <v>52787</v>
      </c>
      <c r="D84" s="50">
        <f>SUM('Önk.feladat bevétel'!D84,'Hivatal bevétel'!D84,'Művház bevétel'!D84)</f>
        <v>52888</v>
      </c>
    </row>
    <row r="85" spans="1:4" ht="15">
      <c r="A85" s="29" t="s">
        <v>288</v>
      </c>
      <c r="B85" s="4" t="s">
        <v>289</v>
      </c>
      <c r="C85" s="57">
        <f>SUM('Önk.feladat bevétel'!C85,'Hivatal bevétel'!C85,'Művház bevétel'!C85)</f>
        <v>0</v>
      </c>
      <c r="D85" s="57">
        <f>SUM('Önk.feladat bevétel'!D85,'Hivatal bevétel'!D85,'Művház bevétel'!D85)</f>
        <v>0</v>
      </c>
    </row>
    <row r="86" spans="1:4" ht="15">
      <c r="A86" s="29" t="s">
        <v>290</v>
      </c>
      <c r="B86" s="4" t="s">
        <v>291</v>
      </c>
      <c r="C86" s="57">
        <f>SUM('Önk.feladat bevétel'!C86,'Hivatal bevétel'!C86,'Művház bevétel'!C86)</f>
        <v>0</v>
      </c>
      <c r="D86" s="57">
        <f>SUM('Önk.feladat bevétel'!D86,'Hivatal bevétel'!D86,'Művház bevétel'!D86)</f>
        <v>0</v>
      </c>
    </row>
    <row r="87" spans="1:4" ht="15">
      <c r="A87" s="29" t="s">
        <v>292</v>
      </c>
      <c r="B87" s="4" t="s">
        <v>293</v>
      </c>
      <c r="C87" s="57">
        <f>SUM('Önk.feladat bevétel'!C87,'Hivatal bevétel'!C87,'Művház bevétel'!C87)</f>
        <v>44490</v>
      </c>
      <c r="D87" s="57">
        <f>SUM('Önk.feladat bevétel'!D87,'Hivatal bevétel'!D87,'Művház bevétel'!D87)</f>
        <v>51603</v>
      </c>
    </row>
    <row r="88" spans="1:4" ht="15">
      <c r="A88" s="29" t="s">
        <v>294</v>
      </c>
      <c r="B88" s="4" t="s">
        <v>295</v>
      </c>
      <c r="C88" s="57">
        <f>SUM('Önk.feladat bevétel'!C88,'Hivatal bevétel'!C88,'Művház bevétel'!C88)</f>
        <v>0</v>
      </c>
      <c r="D88" s="57">
        <f>SUM('Önk.feladat bevétel'!D88,'Hivatal bevétel'!D88,'Művház bevétel'!D88)</f>
        <v>0</v>
      </c>
    </row>
    <row r="89" spans="1:4" ht="15">
      <c r="A89" s="10" t="s">
        <v>396</v>
      </c>
      <c r="B89" s="4" t="s">
        <v>296</v>
      </c>
      <c r="C89" s="57">
        <f>SUM('Önk.feladat bevétel'!C89,'Hivatal bevétel'!C89,'Művház bevétel'!C89)</f>
        <v>0</v>
      </c>
      <c r="D89" s="57">
        <f>SUM('Önk.feladat bevétel'!D89,'Hivatal bevétel'!D89,'Művház bevétel'!D89)</f>
        <v>0</v>
      </c>
    </row>
    <row r="90" spans="1:4" ht="15">
      <c r="A90" s="12" t="s">
        <v>415</v>
      </c>
      <c r="B90" s="6" t="s">
        <v>297</v>
      </c>
      <c r="C90" s="50">
        <f>SUM('Önk.feladat bevétel'!C90,'Hivatal bevétel'!C90,'Művház bevétel'!C90)</f>
        <v>115827</v>
      </c>
      <c r="D90" s="50">
        <f>SUM('Önk.feladat bevétel'!D90,'Hivatal bevétel'!D90,'Művház bevétel'!D90)</f>
        <v>123041</v>
      </c>
    </row>
    <row r="91" spans="1:4" ht="15">
      <c r="A91" s="10" t="s">
        <v>298</v>
      </c>
      <c r="B91" s="4" t="s">
        <v>299</v>
      </c>
      <c r="C91" s="57">
        <f>SUM('Önk.feladat bevétel'!C91,'Hivatal bevétel'!C91,'Művház bevétel'!C91)</f>
        <v>0</v>
      </c>
      <c r="D91" s="57">
        <f>SUM('Önk.feladat bevétel'!D91,'Hivatal bevétel'!D91,'Művház bevétel'!D91)</f>
        <v>0</v>
      </c>
    </row>
    <row r="92" spans="1:4" ht="15">
      <c r="A92" s="10" t="s">
        <v>300</v>
      </c>
      <c r="B92" s="4" t="s">
        <v>301</v>
      </c>
      <c r="C92" s="57">
        <f>SUM('Önk.feladat bevétel'!C92,'Hivatal bevétel'!C92,'Művház bevétel'!C92)</f>
        <v>0</v>
      </c>
      <c r="D92" s="57">
        <f>SUM('Önk.feladat bevétel'!D92,'Hivatal bevétel'!D92,'Művház bevétel'!D92)</f>
        <v>0</v>
      </c>
    </row>
    <row r="93" spans="1:4" ht="15">
      <c r="A93" s="29" t="s">
        <v>302</v>
      </c>
      <c r="B93" s="4" t="s">
        <v>303</v>
      </c>
      <c r="C93" s="57">
        <f>SUM('Önk.feladat bevétel'!C93,'Hivatal bevétel'!C93,'Művház bevétel'!C93)</f>
        <v>0</v>
      </c>
      <c r="D93" s="57">
        <f>SUM('Önk.feladat bevétel'!D93,'Hivatal bevétel'!D93,'Művház bevétel'!D93)</f>
        <v>0</v>
      </c>
    </row>
    <row r="94" spans="1:4" ht="15">
      <c r="A94" s="29" t="s">
        <v>397</v>
      </c>
      <c r="B94" s="4" t="s">
        <v>304</v>
      </c>
      <c r="C94" s="57">
        <f>SUM('Önk.feladat bevétel'!C94,'Hivatal bevétel'!C94,'Művház bevétel'!C94)</f>
        <v>0</v>
      </c>
      <c r="D94" s="57">
        <f>SUM('Önk.feladat bevétel'!D94,'Hivatal bevétel'!D94,'Művház bevétel'!D94)</f>
        <v>0</v>
      </c>
    </row>
    <row r="95" spans="1:4" ht="15">
      <c r="A95" s="11" t="s">
        <v>416</v>
      </c>
      <c r="B95" s="6" t="s">
        <v>305</v>
      </c>
      <c r="C95" s="57">
        <f>SUM('Önk.feladat bevétel'!C95,'Hivatal bevétel'!C95,'Művház bevétel'!C95)</f>
        <v>0</v>
      </c>
      <c r="D95" s="57">
        <f>SUM('Önk.feladat bevétel'!D95,'Hivatal bevétel'!D95,'Művház bevétel'!D95)</f>
        <v>0</v>
      </c>
    </row>
    <row r="96" spans="1:4" ht="15">
      <c r="A96" s="12" t="s">
        <v>306</v>
      </c>
      <c r="B96" s="6" t="s">
        <v>307</v>
      </c>
      <c r="C96" s="57">
        <f>SUM('Önk.feladat bevétel'!C96,'Hivatal bevétel'!C96,'Művház bevétel'!C96)</f>
        <v>0</v>
      </c>
      <c r="D96" s="57">
        <f>SUM('Önk.feladat bevétel'!D96,'Hivatal bevétel'!D96,'Művház bevétel'!D96)</f>
        <v>0</v>
      </c>
    </row>
    <row r="97" spans="1:4" ht="15.75">
      <c r="A97" s="32" t="s">
        <v>417</v>
      </c>
      <c r="B97" s="33" t="s">
        <v>308</v>
      </c>
      <c r="C97" s="50">
        <f>SUM('Önk.feladat bevétel'!C97,'Hivatal bevétel'!C97,'Művház bevétel'!C97)</f>
        <v>115827</v>
      </c>
      <c r="D97" s="50">
        <f>SUM('Önk.feladat bevétel'!D97,'Hivatal bevétel'!D97,'Művház bevétel'!D97)</f>
        <v>123041</v>
      </c>
    </row>
    <row r="98" spans="1:4" ht="15.75">
      <c r="A98" s="36" t="s">
        <v>399</v>
      </c>
      <c r="B98" s="37"/>
      <c r="C98" s="50">
        <f>SUM('Önk.feladat bevétel'!C98,'Hivatal bevétel'!C98,'Művház bevétel'!C98)</f>
        <v>423855</v>
      </c>
      <c r="D98" s="50">
        <f>SUM('Önk.feladat bevétel'!D98,'Hivatal bevétel'!D98,'Művház bevétel'!D98)</f>
        <v>578563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66">
      <selection activeCell="I48" sqref="I48"/>
    </sheetView>
  </sheetViews>
  <sheetFormatPr defaultColWidth="9.140625" defaultRowHeight="15"/>
  <cols>
    <col min="1" max="1" width="92.57421875" style="0" customWidth="1"/>
    <col min="3" max="3" width="14.140625" style="0" customWidth="1"/>
    <col min="4" max="4" width="16.140625" style="0" customWidth="1"/>
  </cols>
  <sheetData>
    <row r="1" spans="1:4" ht="24" customHeight="1">
      <c r="A1" s="73" t="s">
        <v>444</v>
      </c>
      <c r="B1" s="74"/>
      <c r="C1" s="74"/>
      <c r="D1" s="74"/>
    </row>
    <row r="2" spans="1:6" ht="24" customHeight="1">
      <c r="A2" s="67" t="s">
        <v>418</v>
      </c>
      <c r="B2" s="72"/>
      <c r="C2" s="72"/>
      <c r="D2" s="72"/>
      <c r="F2" s="46"/>
    </row>
    <row r="3" ht="18">
      <c r="A3" s="39"/>
    </row>
    <row r="4" ht="15">
      <c r="A4" s="3"/>
    </row>
    <row r="5" spans="1:4" ht="29.25">
      <c r="A5" s="1" t="s">
        <v>26</v>
      </c>
      <c r="B5" s="2" t="s">
        <v>0</v>
      </c>
      <c r="C5" s="61" t="s">
        <v>432</v>
      </c>
      <c r="D5" s="61" t="s">
        <v>433</v>
      </c>
    </row>
    <row r="6" spans="1:4" ht="15" customHeight="1">
      <c r="A6" s="23" t="s">
        <v>198</v>
      </c>
      <c r="B6" s="5" t="s">
        <v>199</v>
      </c>
      <c r="C6" s="57">
        <f>SUM('Önk.feladat bevétel'!C6,'Hivatal bevétel'!C6,'Művház bevétel'!C6)</f>
        <v>52884</v>
      </c>
      <c r="D6" s="57">
        <f>SUM('Önk.feladat bevétel'!D6,'Hivatal bevétel'!D6,'Művház bevétel'!D6)</f>
        <v>54172</v>
      </c>
    </row>
    <row r="7" spans="1:4" ht="15" customHeight="1">
      <c r="A7" s="4" t="s">
        <v>200</v>
      </c>
      <c r="B7" s="5" t="s">
        <v>201</v>
      </c>
      <c r="C7" s="57">
        <f>SUM('Önk.feladat bevétel'!C7,'Hivatal bevétel'!C7,'Művház bevétel'!C7)</f>
        <v>73739</v>
      </c>
      <c r="D7" s="57">
        <f>SUM('Önk.feladat bevétel'!D7,'Hivatal bevétel'!D7,'Művház bevétel'!D7)</f>
        <v>83074</v>
      </c>
    </row>
    <row r="8" spans="1:4" ht="15" customHeight="1">
      <c r="A8" s="4" t="s">
        <v>202</v>
      </c>
      <c r="B8" s="5" t="s">
        <v>203</v>
      </c>
      <c r="C8" s="57">
        <f>SUM('Önk.feladat bevétel'!C8,'Hivatal bevétel'!C8,'Művház bevétel'!C8)</f>
        <v>88612</v>
      </c>
      <c r="D8" s="57">
        <f>SUM('Önk.feladat bevétel'!D8,'Hivatal bevétel'!D8,'Művház bevétel'!D8)</f>
        <v>87902</v>
      </c>
    </row>
    <row r="9" spans="1:4" ht="15" customHeight="1">
      <c r="A9" s="4" t="s">
        <v>204</v>
      </c>
      <c r="B9" s="5" t="s">
        <v>205</v>
      </c>
      <c r="C9" s="57">
        <f>SUM('Önk.feladat bevétel'!C9,'Hivatal bevétel'!C9,'Művház bevétel'!C9)</f>
        <v>3162</v>
      </c>
      <c r="D9" s="57">
        <f>SUM('Önk.feladat bevétel'!D9,'Hivatal bevétel'!D9,'Művház bevétel'!D9)</f>
        <v>3644</v>
      </c>
    </row>
    <row r="10" spans="1:4" ht="15" customHeight="1">
      <c r="A10" s="4" t="s">
        <v>206</v>
      </c>
      <c r="B10" s="5" t="s">
        <v>207</v>
      </c>
      <c r="C10" s="57">
        <f>SUM('Önk.feladat bevétel'!C10,'Hivatal bevétel'!C10,'Művház bevétel'!C10)</f>
        <v>0</v>
      </c>
      <c r="D10" s="57">
        <f>SUM('Önk.feladat bevétel'!D10,'Hivatal bevétel'!D10,'Művház bevétel'!D10)</f>
        <v>7404</v>
      </c>
    </row>
    <row r="11" spans="1:4" ht="15" customHeight="1">
      <c r="A11" s="4" t="s">
        <v>208</v>
      </c>
      <c r="B11" s="5" t="s">
        <v>209</v>
      </c>
      <c r="C11" s="57">
        <f>SUM('Önk.feladat bevétel'!C11,'Hivatal bevétel'!C11,'Művház bevétel'!C11)</f>
        <v>0</v>
      </c>
      <c r="D11" s="57">
        <f>SUM('Önk.feladat bevétel'!D11,'Hivatal bevétel'!D11,'Művház bevétel'!D11)</f>
        <v>5707</v>
      </c>
    </row>
    <row r="12" spans="1:4" ht="15" customHeight="1">
      <c r="A12" s="6" t="s">
        <v>401</v>
      </c>
      <c r="B12" s="7" t="s">
        <v>210</v>
      </c>
      <c r="C12" s="50">
        <f>SUM('Önk.feladat bevétel'!C12,'Hivatal bevétel'!C12,'Művház bevétel'!C12)</f>
        <v>218397</v>
      </c>
      <c r="D12" s="50">
        <f>SUM('Önk.feladat bevétel'!D12,'Hivatal bevétel'!D12,'Művház bevétel'!D12)</f>
        <v>241903</v>
      </c>
    </row>
    <row r="13" spans="1:4" ht="15" customHeight="1">
      <c r="A13" s="4" t="s">
        <v>211</v>
      </c>
      <c r="B13" s="5" t="s">
        <v>212</v>
      </c>
      <c r="C13" s="57">
        <f>SUM('Önk.feladat bevétel'!C13,'Hivatal bevétel'!C13,'Művház bevétel'!C13)</f>
        <v>0</v>
      </c>
      <c r="D13" s="57">
        <f>SUM('Önk.feladat bevétel'!D13,'Hivatal bevétel'!D13,'Művház bevétel'!D13)</f>
        <v>28704</v>
      </c>
    </row>
    <row r="14" spans="1:4" ht="15" customHeight="1">
      <c r="A14" s="4" t="s">
        <v>213</v>
      </c>
      <c r="B14" s="5" t="s">
        <v>214</v>
      </c>
      <c r="C14" s="57">
        <f>SUM('Önk.feladat bevétel'!C14,'Hivatal bevétel'!C14,'Művház bevétel'!C14)</f>
        <v>0</v>
      </c>
      <c r="D14" s="57">
        <f>SUM('Önk.feladat bevétel'!D14,'Hivatal bevétel'!D14,'Művház bevétel'!D14)</f>
        <v>0</v>
      </c>
    </row>
    <row r="15" spans="1:4" ht="15" customHeight="1">
      <c r="A15" s="4" t="s">
        <v>364</v>
      </c>
      <c r="B15" s="5" t="s">
        <v>215</v>
      </c>
      <c r="C15" s="57">
        <f>SUM('Önk.feladat bevétel'!C15,'Hivatal bevétel'!C15,'Művház bevétel'!C15)</f>
        <v>0</v>
      </c>
      <c r="D15" s="57">
        <f>SUM('Önk.feladat bevétel'!D15,'Hivatal bevétel'!D15,'Művház bevétel'!D15)</f>
        <v>0</v>
      </c>
    </row>
    <row r="16" spans="1:4" ht="15" customHeight="1">
      <c r="A16" s="4" t="s">
        <v>365</v>
      </c>
      <c r="B16" s="5" t="s">
        <v>216</v>
      </c>
      <c r="C16" s="57">
        <f>SUM('Önk.feladat bevétel'!C16,'Hivatal bevétel'!C16,'Művház bevétel'!C16)</f>
        <v>0</v>
      </c>
      <c r="D16" s="57">
        <f>SUM('Önk.feladat bevétel'!D16,'Hivatal bevétel'!D16,'Művház bevétel'!D16)</f>
        <v>0</v>
      </c>
    </row>
    <row r="17" spans="1:4" ht="15" customHeight="1">
      <c r="A17" s="4" t="s">
        <v>366</v>
      </c>
      <c r="B17" s="5" t="s">
        <v>217</v>
      </c>
      <c r="C17" s="57">
        <f>SUM('Önk.feladat bevétel'!C17,'Hivatal bevétel'!C17,'Művház bevétel'!C17)</f>
        <v>1912</v>
      </c>
      <c r="D17" s="57">
        <f>SUM('Önk.feladat bevétel'!D17,'Hivatal bevétel'!D17,'Művház bevétel'!D17)</f>
        <v>2038</v>
      </c>
    </row>
    <row r="18" spans="1:4" ht="15" customHeight="1">
      <c r="A18" s="31" t="s">
        <v>402</v>
      </c>
      <c r="B18" s="41" t="s">
        <v>218</v>
      </c>
      <c r="C18" s="50">
        <f>SUM('Önk.feladat bevétel'!C18,'Hivatal bevétel'!C18,'Művház bevétel'!C18)</f>
        <v>220309</v>
      </c>
      <c r="D18" s="50">
        <f>SUM('Önk.feladat bevétel'!D18,'Hivatal bevétel'!D18,'Művház bevétel'!D18)</f>
        <v>272645</v>
      </c>
    </row>
    <row r="19" spans="1:4" ht="15" customHeight="1">
      <c r="A19" s="4" t="s">
        <v>370</v>
      </c>
      <c r="B19" s="5" t="s">
        <v>227</v>
      </c>
      <c r="C19" s="57">
        <f>SUM('Önk.feladat bevétel'!C19,'Hivatal bevétel'!C19,'Művház bevétel'!C19)</f>
        <v>0</v>
      </c>
      <c r="D19" s="57">
        <f>SUM('Önk.feladat bevétel'!D19,'Hivatal bevétel'!D19,'Művház bevétel'!D19)</f>
        <v>0</v>
      </c>
    </row>
    <row r="20" spans="1:4" ht="15" customHeight="1">
      <c r="A20" s="4" t="s">
        <v>371</v>
      </c>
      <c r="B20" s="5" t="s">
        <v>228</v>
      </c>
      <c r="C20" s="57">
        <f>SUM('Önk.feladat bevétel'!C20,'Hivatal bevétel'!C20,'Művház bevétel'!C20)</f>
        <v>0</v>
      </c>
      <c r="D20" s="57">
        <f>SUM('Önk.feladat bevétel'!D20,'Hivatal bevétel'!D20,'Művház bevétel'!D20)</f>
        <v>0</v>
      </c>
    </row>
    <row r="21" spans="1:4" ht="15" customHeight="1">
      <c r="A21" s="6" t="s">
        <v>404</v>
      </c>
      <c r="B21" s="7" t="s">
        <v>229</v>
      </c>
      <c r="C21" s="57">
        <f>SUM('Önk.feladat bevétel'!C21,'Hivatal bevétel'!C21,'Művház bevétel'!C21)</f>
        <v>0</v>
      </c>
      <c r="D21" s="57">
        <f>SUM('Önk.feladat bevétel'!D21,'Hivatal bevétel'!D21,'Művház bevétel'!D21)</f>
        <v>0</v>
      </c>
    </row>
    <row r="22" spans="1:4" ht="15" customHeight="1">
      <c r="A22" s="4" t="s">
        <v>372</v>
      </c>
      <c r="B22" s="5" t="s">
        <v>230</v>
      </c>
      <c r="C22" s="57">
        <f>SUM('Önk.feladat bevétel'!C22,'Hivatal bevétel'!C22,'Művház bevétel'!C22)</f>
        <v>0</v>
      </c>
      <c r="D22" s="57">
        <f>SUM('Önk.feladat bevétel'!D22,'Hivatal bevétel'!D22,'Művház bevétel'!D22)</f>
        <v>0</v>
      </c>
    </row>
    <row r="23" spans="1:4" ht="15" customHeight="1">
      <c r="A23" s="4" t="s">
        <v>373</v>
      </c>
      <c r="B23" s="5" t="s">
        <v>231</v>
      </c>
      <c r="C23" s="57">
        <f>SUM('Önk.feladat bevétel'!C23,'Hivatal bevétel'!C23,'Művház bevétel'!C23)</f>
        <v>0</v>
      </c>
      <c r="D23" s="57">
        <f>SUM('Önk.feladat bevétel'!D23,'Hivatal bevétel'!D23,'Művház bevétel'!D23)</f>
        <v>0</v>
      </c>
    </row>
    <row r="24" spans="1:4" ht="15" customHeight="1">
      <c r="A24" s="4" t="s">
        <v>374</v>
      </c>
      <c r="B24" s="5" t="s">
        <v>232</v>
      </c>
      <c r="C24" s="57">
        <f>SUM('Önk.feladat bevétel'!C24,'Hivatal bevétel'!C24,'Művház bevétel'!C24)</f>
        <v>0</v>
      </c>
      <c r="D24" s="57">
        <f>SUM('Önk.feladat bevétel'!D24,'Hivatal bevétel'!D24,'Művház bevétel'!D24)</f>
        <v>0</v>
      </c>
    </row>
    <row r="25" spans="1:4" ht="15" customHeight="1">
      <c r="A25" s="4" t="s">
        <v>375</v>
      </c>
      <c r="B25" s="5" t="s">
        <v>233</v>
      </c>
      <c r="C25" s="57">
        <f>SUM('Önk.feladat bevétel'!C25,'Hivatal bevétel'!C25,'Művház bevétel'!C25)</f>
        <v>40000</v>
      </c>
      <c r="D25" s="57">
        <f>SUM('Önk.feladat bevétel'!D25,'Hivatal bevétel'!D25,'Művház bevétel'!D25)</f>
        <v>65453</v>
      </c>
    </row>
    <row r="26" spans="1:4" ht="15" customHeight="1">
      <c r="A26" s="4" t="s">
        <v>376</v>
      </c>
      <c r="B26" s="5" t="s">
        <v>234</v>
      </c>
      <c r="C26" s="57">
        <f>SUM('Önk.feladat bevétel'!C26,'Hivatal bevétel'!C26,'Művház bevétel'!C26)</f>
        <v>0</v>
      </c>
      <c r="D26" s="57">
        <f>SUM('Önk.feladat bevétel'!D26,'Hivatal bevétel'!D26,'Művház bevétel'!D26)</f>
        <v>0</v>
      </c>
    </row>
    <row r="27" spans="1:4" ht="15" customHeight="1">
      <c r="A27" s="4" t="s">
        <v>235</v>
      </c>
      <c r="B27" s="5" t="s">
        <v>236</v>
      </c>
      <c r="C27" s="57">
        <f>SUM('Önk.feladat bevétel'!C27,'Hivatal bevétel'!C27,'Művház bevétel'!C27)</f>
        <v>0</v>
      </c>
      <c r="D27" s="57">
        <f>SUM('Önk.feladat bevétel'!D27,'Hivatal bevétel'!D27,'Művház bevétel'!D27)</f>
        <v>0</v>
      </c>
    </row>
    <row r="28" spans="1:4" ht="15" customHeight="1">
      <c r="A28" s="4" t="s">
        <v>377</v>
      </c>
      <c r="B28" s="5" t="s">
        <v>237</v>
      </c>
      <c r="C28" s="57">
        <f>SUM('Önk.feladat bevétel'!C28,'Hivatal bevétel'!C28,'Művház bevétel'!C28)</f>
        <v>8750</v>
      </c>
      <c r="D28" s="57">
        <f>SUM('Önk.feladat bevétel'!D28,'Hivatal bevétel'!D28,'Művház bevétel'!D28)</f>
        <v>11839</v>
      </c>
    </row>
    <row r="29" spans="1:4" ht="15" customHeight="1">
      <c r="A29" s="4" t="s">
        <v>378</v>
      </c>
      <c r="B29" s="5" t="s">
        <v>238</v>
      </c>
      <c r="C29" s="57">
        <f>SUM('Önk.feladat bevétel'!C29,'Hivatal bevétel'!C29,'Művház bevétel'!C29)</f>
        <v>0</v>
      </c>
      <c r="D29" s="57">
        <f>SUM('Önk.feladat bevétel'!D29,'Hivatal bevétel'!D29,'Művház bevétel'!D29)</f>
        <v>0</v>
      </c>
    </row>
    <row r="30" spans="1:4" ht="15" customHeight="1">
      <c r="A30" s="6" t="s">
        <v>405</v>
      </c>
      <c r="B30" s="7" t="s">
        <v>239</v>
      </c>
      <c r="C30" s="50">
        <f>SUM('Önk.feladat bevétel'!C30,'Hivatal bevétel'!C30,'Művház bevétel'!C30)</f>
        <v>48750</v>
      </c>
      <c r="D30" s="50">
        <f>SUM('Önk.feladat bevétel'!D30,'Hivatal bevétel'!D30,'Művház bevétel'!D30)</f>
        <v>77292</v>
      </c>
    </row>
    <row r="31" spans="1:4" ht="15" customHeight="1">
      <c r="A31" s="4" t="s">
        <v>379</v>
      </c>
      <c r="B31" s="5" t="s">
        <v>240</v>
      </c>
      <c r="C31" s="57">
        <f>SUM('Önk.feladat bevétel'!C31,'Hivatal bevétel'!C31,'Művház bevétel'!C31)</f>
        <v>5500</v>
      </c>
      <c r="D31" s="57">
        <f>SUM('Önk.feladat bevétel'!D31,'Hivatal bevétel'!D31,'Művház bevétel'!D31)</f>
        <v>6455</v>
      </c>
    </row>
    <row r="32" spans="1:4" ht="15" customHeight="1">
      <c r="A32" s="31" t="s">
        <v>406</v>
      </c>
      <c r="B32" s="41" t="s">
        <v>241</v>
      </c>
      <c r="C32" s="50">
        <f>SUM('Önk.feladat bevétel'!C32,'Hivatal bevétel'!C32,'Művház bevétel'!C32)</f>
        <v>54250</v>
      </c>
      <c r="D32" s="50">
        <f>SUM('Önk.feladat bevétel'!D32,'Hivatal bevétel'!D32,'Művház bevétel'!D32)</f>
        <v>83747</v>
      </c>
    </row>
    <row r="33" spans="1:4" ht="15" customHeight="1">
      <c r="A33" s="10" t="s">
        <v>242</v>
      </c>
      <c r="B33" s="5" t="s">
        <v>243</v>
      </c>
      <c r="C33" s="57">
        <f>SUM('Önk.feladat bevétel'!C33,'Hivatal bevétel'!C33,'Művház bevétel'!C33)</f>
        <v>0</v>
      </c>
      <c r="D33" s="57">
        <f>SUM('Önk.feladat bevétel'!D33,'Hivatal bevétel'!D33,'Művház bevétel'!D33)</f>
        <v>0</v>
      </c>
    </row>
    <row r="34" spans="1:4" ht="15" customHeight="1">
      <c r="A34" s="10" t="s">
        <v>380</v>
      </c>
      <c r="B34" s="5" t="s">
        <v>244</v>
      </c>
      <c r="C34" s="57">
        <f>SUM('Önk.feladat bevétel'!C34,'Hivatal bevétel'!C34,'Művház bevétel'!C34)</f>
        <v>8864</v>
      </c>
      <c r="D34" s="57">
        <f>SUM('Önk.feladat bevétel'!D34,'Hivatal bevétel'!D34,'Művház bevétel'!D34)</f>
        <v>11997</v>
      </c>
    </row>
    <row r="35" spans="1:4" ht="15" customHeight="1">
      <c r="A35" s="10" t="s">
        <v>381</v>
      </c>
      <c r="B35" s="5" t="s">
        <v>245</v>
      </c>
      <c r="C35" s="57">
        <f>SUM('Önk.feladat bevétel'!C35,'Hivatal bevétel'!C35,'Művház bevétel'!C35)</f>
        <v>1235</v>
      </c>
      <c r="D35" s="57">
        <f>SUM('Önk.feladat bevétel'!D35,'Hivatal bevétel'!D35,'Művház bevétel'!D35)</f>
        <v>1237</v>
      </c>
    </row>
    <row r="36" spans="1:4" ht="15" customHeight="1">
      <c r="A36" s="10" t="s">
        <v>382</v>
      </c>
      <c r="B36" s="5" t="s">
        <v>246</v>
      </c>
      <c r="C36" s="57">
        <f>SUM('Önk.feladat bevétel'!C36,'Hivatal bevétel'!C36,'Művház bevétel'!C36)</f>
        <v>0</v>
      </c>
      <c r="D36" s="57">
        <f>SUM('Önk.feladat bevétel'!D36,'Hivatal bevétel'!D36,'Művház bevétel'!D36)</f>
        <v>0</v>
      </c>
    </row>
    <row r="37" spans="1:4" ht="15" customHeight="1">
      <c r="A37" s="10" t="s">
        <v>247</v>
      </c>
      <c r="B37" s="5" t="s">
        <v>248</v>
      </c>
      <c r="C37" s="57">
        <f>SUM('Önk.feladat bevétel'!C37,'Hivatal bevétel'!C37,'Művház bevétel'!C37)</f>
        <v>0</v>
      </c>
      <c r="D37" s="57">
        <f>SUM('Önk.feladat bevétel'!D37,'Hivatal bevétel'!D37,'Művház bevétel'!D37)</f>
        <v>209</v>
      </c>
    </row>
    <row r="38" spans="1:4" ht="15" customHeight="1">
      <c r="A38" s="10" t="s">
        <v>249</v>
      </c>
      <c r="B38" s="5" t="s">
        <v>250</v>
      </c>
      <c r="C38" s="57">
        <f>SUM('Önk.feladat bevétel'!C38,'Hivatal bevétel'!C38,'Művház bevétel'!C38)</f>
        <v>0</v>
      </c>
      <c r="D38" s="57">
        <f>SUM('Önk.feladat bevétel'!D38,'Hivatal bevétel'!D38,'Művház bevétel'!D38)</f>
        <v>61</v>
      </c>
    </row>
    <row r="39" spans="1:4" ht="15" customHeight="1">
      <c r="A39" s="10" t="s">
        <v>251</v>
      </c>
      <c r="B39" s="5" t="s">
        <v>252</v>
      </c>
      <c r="C39" s="57">
        <f>SUM('Önk.feladat bevétel'!C39,'Hivatal bevétel'!C39,'Művház bevétel'!C39)</f>
        <v>0</v>
      </c>
      <c r="D39" s="57">
        <f>SUM('Önk.feladat bevétel'!D39,'Hivatal bevétel'!D39,'Művház bevétel'!D39)</f>
        <v>150</v>
      </c>
    </row>
    <row r="40" spans="1:4" ht="15" customHeight="1">
      <c r="A40" s="10" t="s">
        <v>383</v>
      </c>
      <c r="B40" s="5" t="s">
        <v>253</v>
      </c>
      <c r="C40" s="57">
        <f>SUM('Önk.feladat bevétel'!C40,'Hivatal bevétel'!C40,'Művház bevétel'!C40)</f>
        <v>0</v>
      </c>
      <c r="D40" s="57">
        <f>SUM('Önk.feladat bevétel'!D40,'Hivatal bevétel'!D40,'Művház bevétel'!D40)</f>
        <v>0</v>
      </c>
    </row>
    <row r="41" spans="1:4" ht="15" customHeight="1">
      <c r="A41" s="10" t="s">
        <v>384</v>
      </c>
      <c r="B41" s="5" t="s">
        <v>254</v>
      </c>
      <c r="C41" s="57">
        <f>SUM('Önk.feladat bevétel'!C41,'Hivatal bevétel'!C41,'Művház bevétel'!C41)</f>
        <v>0</v>
      </c>
      <c r="D41" s="57">
        <f>SUM('Önk.feladat bevétel'!D41,'Hivatal bevétel'!D41,'Művház bevétel'!D41)</f>
        <v>13</v>
      </c>
    </row>
    <row r="42" spans="1:4" ht="15" customHeight="1">
      <c r="A42" s="10" t="s">
        <v>445</v>
      </c>
      <c r="B42" s="5" t="s">
        <v>255</v>
      </c>
      <c r="C42" s="57">
        <f>SUM('Önk.feladat bevétel'!C42,'Hivatal bevétel'!C42,'Művház bevétel'!C42)</f>
        <v>0</v>
      </c>
      <c r="D42" s="57">
        <f>SUM('Önk.feladat bevétel'!D42,'Hivatal bevétel'!D42,'Művház bevétel'!D42)</f>
        <v>344</v>
      </c>
    </row>
    <row r="43" spans="1:4" ht="15" customHeight="1">
      <c r="A43" s="10" t="s">
        <v>385</v>
      </c>
      <c r="B43" s="5" t="s">
        <v>429</v>
      </c>
      <c r="C43" s="57">
        <f>SUM('Önk.feladat bevétel'!C43,'Hivatal bevétel'!C43,'Művház bevétel'!C43)</f>
        <v>81</v>
      </c>
      <c r="D43" s="57">
        <f>SUM('Önk.feladat bevétel'!D43,'Hivatal bevétel'!D43,'Művház bevétel'!D43)</f>
        <v>357</v>
      </c>
    </row>
    <row r="44" spans="1:4" ht="15" customHeight="1">
      <c r="A44" s="40" t="s">
        <v>407</v>
      </c>
      <c r="B44" s="41" t="s">
        <v>256</v>
      </c>
      <c r="C44" s="50">
        <f>SUM('Önk.feladat bevétel'!C44,'Hivatal bevétel'!C44,'Művház bevétel'!C44)</f>
        <v>10180</v>
      </c>
      <c r="D44" s="50">
        <f>SUM('Önk.feladat bevétel'!D44,'Hivatal bevétel'!D44,'Művház bevétel'!D44)</f>
        <v>14368</v>
      </c>
    </row>
    <row r="45" spans="1:4" ht="15" customHeight="1">
      <c r="A45" s="10" t="s">
        <v>265</v>
      </c>
      <c r="B45" s="5" t="s">
        <v>266</v>
      </c>
      <c r="C45" s="57">
        <f>SUM('Önk.feladat bevétel'!C45,'Hivatal bevétel'!C45,'Művház bevétel'!C45)</f>
        <v>0</v>
      </c>
      <c r="D45" s="57">
        <f>SUM('Önk.feladat bevétel'!D45,'Hivatal bevétel'!D45,'Művház bevétel'!D45)</f>
        <v>0</v>
      </c>
    </row>
    <row r="46" spans="1:4" ht="15" customHeight="1">
      <c r="A46" s="4" t="s">
        <v>437</v>
      </c>
      <c r="B46" s="5" t="s">
        <v>436</v>
      </c>
      <c r="C46" s="57">
        <f>SUM('Önk.feladat bevétel'!C46,'Hivatal bevétel'!C46,'Művház bevétel'!C46)</f>
        <v>0</v>
      </c>
      <c r="D46" s="57">
        <f>SUM('Önk.feladat bevétel'!D46,'Hivatal bevétel'!D46,'Művház bevétel'!D46)</f>
        <v>1551</v>
      </c>
    </row>
    <row r="47" spans="1:4" ht="15" customHeight="1">
      <c r="A47" s="10" t="s">
        <v>389</v>
      </c>
      <c r="B47" s="5" t="s">
        <v>430</v>
      </c>
      <c r="C47" s="57">
        <f>SUM('Önk.feladat bevétel'!C47,'Hivatal bevétel'!C47,'Művház bevétel'!C47)</f>
        <v>20</v>
      </c>
      <c r="D47" s="57">
        <f>SUM('Önk.feladat bevétel'!D47,'Hivatal bevétel'!D47,'Művház bevétel'!D47)</f>
        <v>20</v>
      </c>
    </row>
    <row r="48" spans="1:4" ht="15" customHeight="1">
      <c r="A48" s="31" t="s">
        <v>409</v>
      </c>
      <c r="B48" s="41" t="s">
        <v>267</v>
      </c>
      <c r="C48" s="50">
        <f>SUM('Önk.feladat bevétel'!C48,'Hivatal bevétel'!C48,'Művház bevétel'!C48)</f>
        <v>20</v>
      </c>
      <c r="D48" s="50">
        <f>SUM('Önk.feladat bevétel'!D48,'Hivatal bevétel'!D48,'Művház bevétel'!D48)</f>
        <v>1571</v>
      </c>
    </row>
    <row r="49" spans="1:4" ht="15" customHeight="1">
      <c r="A49" s="44" t="s">
        <v>3</v>
      </c>
      <c r="B49" s="45"/>
      <c r="C49" s="50">
        <f>SUM('Önk.feladat bevétel'!C49,'Hivatal bevétel'!C49,'Művház bevétel'!C49)</f>
        <v>284759</v>
      </c>
      <c r="D49" s="50">
        <f>SUM('Önk.feladat bevétel'!D49,'Hivatal bevétel'!D49,'Művház bevétel'!D49)</f>
        <v>372331</v>
      </c>
    </row>
    <row r="50" spans="1:4" ht="15" customHeight="1">
      <c r="A50" s="4" t="s">
        <v>219</v>
      </c>
      <c r="B50" s="5" t="s">
        <v>220</v>
      </c>
      <c r="C50" s="57">
        <f>SUM('Önk.feladat bevétel'!C50,'Hivatal bevétel'!C50,'Művház bevétel'!C50)</f>
        <v>0</v>
      </c>
      <c r="D50" s="57">
        <f>SUM('Önk.feladat bevétel'!D50,'Hivatal bevétel'!D50,'Művház bevétel'!D50)</f>
        <v>0</v>
      </c>
    </row>
    <row r="51" spans="1:4" ht="15" customHeight="1">
      <c r="A51" s="4" t="s">
        <v>221</v>
      </c>
      <c r="B51" s="5" t="s">
        <v>222</v>
      </c>
      <c r="C51" s="57">
        <f>SUM('Önk.feladat bevétel'!C51,'Hivatal bevétel'!C51,'Művház bevétel'!C51)</f>
        <v>0</v>
      </c>
      <c r="D51" s="57">
        <f>SUM('Önk.feladat bevétel'!D51,'Hivatal bevétel'!D51,'Művház bevétel'!D51)</f>
        <v>0</v>
      </c>
    </row>
    <row r="52" spans="1:4" ht="15" customHeight="1">
      <c r="A52" s="4" t="s">
        <v>367</v>
      </c>
      <c r="B52" s="5" t="s">
        <v>223</v>
      </c>
      <c r="C52" s="57">
        <f>SUM('Önk.feladat bevétel'!C52,'Hivatal bevétel'!C52,'Művház bevétel'!C52)</f>
        <v>0</v>
      </c>
      <c r="D52" s="57">
        <f>SUM('Önk.feladat bevétel'!D52,'Hivatal bevétel'!D52,'Művház bevétel'!D52)</f>
        <v>0</v>
      </c>
    </row>
    <row r="53" spans="1:4" ht="15" customHeight="1">
      <c r="A53" s="4" t="s">
        <v>368</v>
      </c>
      <c r="B53" s="5" t="s">
        <v>224</v>
      </c>
      <c r="C53" s="57">
        <f>SUM('Önk.feladat bevétel'!C53,'Hivatal bevétel'!C53,'Művház bevétel'!C53)</f>
        <v>0</v>
      </c>
      <c r="D53" s="57">
        <f>SUM('Önk.feladat bevétel'!D53,'Hivatal bevétel'!D53,'Művház bevétel'!D53)</f>
        <v>0</v>
      </c>
    </row>
    <row r="54" spans="1:4" ht="15" customHeight="1">
      <c r="A54" s="4" t="s">
        <v>369</v>
      </c>
      <c r="B54" s="5" t="s">
        <v>225</v>
      </c>
      <c r="C54" s="57">
        <f>SUM('Önk.feladat bevétel'!C54,'Hivatal bevétel'!C54,'Művház bevétel'!C54)</f>
        <v>3175</v>
      </c>
      <c r="D54" s="57">
        <f>SUM('Önk.feladat bevétel'!D54,'Hivatal bevétel'!D54,'Művház bevétel'!D54)</f>
        <v>59300</v>
      </c>
    </row>
    <row r="55" spans="1:4" ht="15" customHeight="1">
      <c r="A55" s="31" t="s">
        <v>403</v>
      </c>
      <c r="B55" s="41" t="s">
        <v>226</v>
      </c>
      <c r="C55" s="57">
        <f>SUM('Önk.feladat bevétel'!C55,'Hivatal bevétel'!C55,'Művház bevétel'!C55)</f>
        <v>3175</v>
      </c>
      <c r="D55" s="57">
        <f>SUM('Önk.feladat bevétel'!D55,'Hivatal bevétel'!D55,'Művház bevétel'!D55)</f>
        <v>59300</v>
      </c>
    </row>
    <row r="56" spans="1:4" ht="15" customHeight="1">
      <c r="A56" s="10" t="s">
        <v>386</v>
      </c>
      <c r="B56" s="5" t="s">
        <v>257</v>
      </c>
      <c r="C56" s="57">
        <f>SUM('Önk.feladat bevétel'!C56,'Hivatal bevétel'!C56,'Művház bevétel'!C56)</f>
        <v>0</v>
      </c>
      <c r="D56" s="57">
        <f>SUM('Önk.feladat bevétel'!D56,'Hivatal bevétel'!D56,'Művház bevétel'!D56)</f>
        <v>0</v>
      </c>
    </row>
    <row r="57" spans="1:4" ht="15" customHeight="1">
      <c r="A57" s="10" t="s">
        <v>387</v>
      </c>
      <c r="B57" s="5" t="s">
        <v>258</v>
      </c>
      <c r="C57" s="57">
        <f>SUM('Önk.feladat bevétel'!C57,'Hivatal bevétel'!C57,'Művház bevétel'!C57)</f>
        <v>20000</v>
      </c>
      <c r="D57" s="57">
        <f>SUM('Önk.feladat bevétel'!D57,'Hivatal bevétel'!D57,'Művház bevétel'!D57)</f>
        <v>23121</v>
      </c>
    </row>
    <row r="58" spans="1:4" ht="15" customHeight="1">
      <c r="A58" s="10" t="s">
        <v>259</v>
      </c>
      <c r="B58" s="5" t="s">
        <v>260</v>
      </c>
      <c r="C58" s="57">
        <f>SUM('Önk.feladat bevétel'!C58,'Hivatal bevétel'!C58,'Művház bevétel'!C58)</f>
        <v>0</v>
      </c>
      <c r="D58" s="57">
        <f>SUM('Önk.feladat bevétel'!D58,'Hivatal bevétel'!D58,'Művház bevétel'!D58)</f>
        <v>140</v>
      </c>
    </row>
    <row r="59" spans="1:4" ht="15" customHeight="1">
      <c r="A59" s="10" t="s">
        <v>388</v>
      </c>
      <c r="B59" s="5" t="s">
        <v>261</v>
      </c>
      <c r="C59" s="57">
        <f>SUM('Önk.feladat bevétel'!C59,'Hivatal bevétel'!C59,'Művház bevétel'!C59)</f>
        <v>0</v>
      </c>
      <c r="D59" s="57">
        <f>SUM('Önk.feladat bevétel'!D59,'Hivatal bevétel'!D59,'Művház bevétel'!D59)</f>
        <v>0</v>
      </c>
    </row>
    <row r="60" spans="1:4" ht="15" customHeight="1">
      <c r="A60" s="10" t="s">
        <v>262</v>
      </c>
      <c r="B60" s="5" t="s">
        <v>263</v>
      </c>
      <c r="C60" s="57">
        <f>SUM('Önk.feladat bevétel'!C60,'Hivatal bevétel'!C60,'Művház bevétel'!C60)</f>
        <v>0</v>
      </c>
      <c r="D60" s="57">
        <f>SUM('Önk.feladat bevétel'!D60,'Hivatal bevétel'!D60,'Művház bevétel'!D60)</f>
        <v>0</v>
      </c>
    </row>
    <row r="61" spans="1:4" ht="15" customHeight="1">
      <c r="A61" s="31" t="s">
        <v>408</v>
      </c>
      <c r="B61" s="41" t="s">
        <v>264</v>
      </c>
      <c r="C61" s="57">
        <f>SUM('Önk.feladat bevétel'!C61,'Hivatal bevétel'!C61,'Művház bevétel'!C61)</f>
        <v>20000</v>
      </c>
      <c r="D61" s="57">
        <f>SUM('Önk.feladat bevétel'!D61,'Hivatal bevétel'!D61,'Művház bevétel'!D61)</f>
        <v>23261</v>
      </c>
    </row>
    <row r="62" spans="1:4" ht="15" customHeight="1">
      <c r="A62" s="10" t="s">
        <v>268</v>
      </c>
      <c r="B62" s="5" t="s">
        <v>269</v>
      </c>
      <c r="C62" s="57">
        <f>SUM('Önk.feladat bevétel'!C62,'Hivatal bevétel'!C62,'Művház bevétel'!C62)</f>
        <v>0</v>
      </c>
      <c r="D62" s="57">
        <f>SUM('Önk.feladat bevétel'!D62,'Hivatal bevétel'!D62,'Művház bevétel'!D62)</f>
        <v>0</v>
      </c>
    </row>
    <row r="63" spans="1:4" ht="15" customHeight="1">
      <c r="A63" s="4" t="s">
        <v>390</v>
      </c>
      <c r="B63" s="5" t="s">
        <v>270</v>
      </c>
      <c r="C63" s="57">
        <f>SUM('Önk.feladat bevétel'!C63,'Hivatal bevétel'!C63,'Művház bevétel'!C63)</f>
        <v>0</v>
      </c>
      <c r="D63" s="57">
        <f>SUM('Önk.feladat bevétel'!D63,'Hivatal bevétel'!D63,'Művház bevétel'!D63)</f>
        <v>0</v>
      </c>
    </row>
    <row r="64" spans="1:4" ht="15" customHeight="1">
      <c r="A64" s="65" t="s">
        <v>447</v>
      </c>
      <c r="B64" s="5" t="s">
        <v>431</v>
      </c>
      <c r="C64" s="57"/>
      <c r="D64" s="57"/>
    </row>
    <row r="65" spans="1:4" ht="15" customHeight="1">
      <c r="A65" s="10" t="s">
        <v>391</v>
      </c>
      <c r="B65" s="5" t="s">
        <v>446</v>
      </c>
      <c r="C65" s="57">
        <f>SUM('Önk.feladat bevétel'!C64,'Hivatal bevétel'!C65,'Művház bevétel'!C65)</f>
        <v>94</v>
      </c>
      <c r="D65" s="57">
        <f>SUM('Önk.feladat bevétel'!D64,'Hivatal bevétel'!D65,'Művház bevétel'!D65)</f>
        <v>87</v>
      </c>
    </row>
    <row r="66" spans="1:4" ht="15" customHeight="1">
      <c r="A66" s="31" t="s">
        <v>411</v>
      </c>
      <c r="B66" s="41" t="s">
        <v>271</v>
      </c>
      <c r="C66" s="50">
        <f>SUM('Önk.feladat bevétel'!C66,'Hivatal bevétel'!C66,'Művház bevétel'!C66)</f>
        <v>94</v>
      </c>
      <c r="D66" s="50">
        <f>SUM('Önk.feladat bevétel'!D66,'Hivatal bevétel'!D66,'Művház bevétel'!D66)</f>
        <v>630</v>
      </c>
    </row>
    <row r="67" spans="1:4" ht="15" customHeight="1">
      <c r="A67" s="44" t="s">
        <v>4</v>
      </c>
      <c r="B67" s="45"/>
      <c r="C67" s="50">
        <f>SUM('Önk.feladat bevétel'!C67,'Hivatal bevétel'!C67,'Művház bevétel'!C67)</f>
        <v>23269</v>
      </c>
      <c r="D67" s="50">
        <f>SUM('Önk.feladat bevétel'!D67,'Hivatal bevétel'!D67,'Művház bevétel'!D67)</f>
        <v>83191</v>
      </c>
    </row>
    <row r="68" spans="1:4" ht="15.75">
      <c r="A68" s="38" t="s">
        <v>410</v>
      </c>
      <c r="B68" s="27" t="s">
        <v>272</v>
      </c>
      <c r="C68" s="50">
        <f>SUM('Önk.feladat bevétel'!C68,'Hivatal bevétel'!C68,'Művház bevétel'!C68)</f>
        <v>308028</v>
      </c>
      <c r="D68" s="50">
        <f>SUM('Önk.feladat bevétel'!D68,'Hivatal bevétel'!D68,'Művház bevétel'!D68)</f>
        <v>455522</v>
      </c>
    </row>
    <row r="69" spans="1:4" ht="15.75">
      <c r="A69" s="48" t="s">
        <v>5</v>
      </c>
      <c r="B69" s="47"/>
      <c r="C69" s="57">
        <f>C49-'Kiadás nettó összesen'!C74</f>
        <v>-26701</v>
      </c>
      <c r="D69" s="57">
        <f>D49-'Kiadás nettó összesen'!D74</f>
        <v>-35646</v>
      </c>
    </row>
    <row r="70" spans="1:4" ht="15.75">
      <c r="A70" s="48" t="s">
        <v>6</v>
      </c>
      <c r="B70" s="47"/>
      <c r="C70" s="57">
        <f>C67-'Kiadás összesen'!C97</f>
        <v>-18344</v>
      </c>
      <c r="D70" s="57">
        <f>D67-'Kiadás összesen'!D97</f>
        <v>-9500</v>
      </c>
    </row>
    <row r="71" spans="1:4" ht="15">
      <c r="A71" s="29" t="s">
        <v>392</v>
      </c>
      <c r="B71" s="4" t="s">
        <v>273</v>
      </c>
      <c r="C71" s="57">
        <f>SUM('Önk.feladat bevétel'!C71,'Hivatal bevétel'!C71,'Művház bevétel'!C71)</f>
        <v>0</v>
      </c>
      <c r="D71" s="57">
        <f>SUM('Önk.feladat bevétel'!D71,'Hivatal bevétel'!D71,'Művház bevétel'!D71)</f>
        <v>0</v>
      </c>
    </row>
    <row r="72" spans="1:4" ht="15">
      <c r="A72" s="10" t="s">
        <v>274</v>
      </c>
      <c r="B72" s="4" t="s">
        <v>275</v>
      </c>
      <c r="C72" s="57">
        <f>SUM('Önk.feladat bevétel'!C72,'Hivatal bevétel'!C72,'Művház bevétel'!C72)</f>
        <v>18550</v>
      </c>
      <c r="D72" s="57">
        <f>SUM('Önk.feladat bevétel'!D72,'Hivatal bevétel'!D72,'Művház bevétel'!D72)</f>
        <v>18550</v>
      </c>
    </row>
    <row r="73" spans="1:4" ht="15">
      <c r="A73" s="29" t="s">
        <v>393</v>
      </c>
      <c r="B73" s="4" t="s">
        <v>276</v>
      </c>
      <c r="C73" s="57">
        <f>SUM('Önk.feladat bevétel'!C73,'Hivatal bevétel'!C73,'Művház bevétel'!C73)</f>
        <v>0</v>
      </c>
      <c r="D73" s="57">
        <f>SUM('Önk.feladat bevétel'!D73,'Hivatal bevétel'!D73,'Művház bevétel'!D73)</f>
        <v>0</v>
      </c>
    </row>
    <row r="74" spans="1:4" ht="15">
      <c r="A74" s="12" t="s">
        <v>412</v>
      </c>
      <c r="B74" s="6" t="s">
        <v>277</v>
      </c>
      <c r="C74" s="57">
        <f>SUM('Önk.feladat bevétel'!C74,'Hivatal bevétel'!C74,'Művház bevétel'!C74)</f>
        <v>18550</v>
      </c>
      <c r="D74" s="57">
        <f>SUM('Önk.feladat bevétel'!D74,'Hivatal bevétel'!D74,'Művház bevétel'!D74)</f>
        <v>18550</v>
      </c>
    </row>
    <row r="75" spans="1:4" ht="15">
      <c r="A75" s="10" t="s">
        <v>394</v>
      </c>
      <c r="B75" s="4" t="s">
        <v>278</v>
      </c>
      <c r="C75" s="57">
        <f>SUM('Önk.feladat bevétel'!C75,'Hivatal bevétel'!C75,'Művház bevétel'!C75)</f>
        <v>0</v>
      </c>
      <c r="D75" s="57">
        <f>SUM('Önk.feladat bevétel'!D75,'Hivatal bevétel'!D75,'Művház bevétel'!D75)</f>
        <v>0</v>
      </c>
    </row>
    <row r="76" spans="1:4" ht="15">
      <c r="A76" s="29" t="s">
        <v>279</v>
      </c>
      <c r="B76" s="4" t="s">
        <v>280</v>
      </c>
      <c r="C76" s="57">
        <f>SUM('Önk.feladat bevétel'!C76,'Hivatal bevétel'!C76,'Művház bevétel'!C76)</f>
        <v>0</v>
      </c>
      <c r="D76" s="57">
        <f>SUM('Önk.feladat bevétel'!D76,'Hivatal bevétel'!D76,'Művház bevétel'!D76)</f>
        <v>0</v>
      </c>
    </row>
    <row r="77" spans="1:4" ht="15">
      <c r="A77" s="10" t="s">
        <v>395</v>
      </c>
      <c r="B77" s="4" t="s">
        <v>281</v>
      </c>
      <c r="C77" s="57">
        <f>SUM('Önk.feladat bevétel'!C77,'Hivatal bevétel'!C77,'Művház bevétel'!C77)</f>
        <v>0</v>
      </c>
      <c r="D77" s="57">
        <f>SUM('Önk.feladat bevétel'!D77,'Hivatal bevétel'!D77,'Művház bevétel'!D77)</f>
        <v>0</v>
      </c>
    </row>
    <row r="78" spans="1:4" ht="15">
      <c r="A78" s="29" t="s">
        <v>282</v>
      </c>
      <c r="B78" s="4" t="s">
        <v>283</v>
      </c>
      <c r="C78" s="57">
        <f>SUM('Önk.feladat bevétel'!C78,'Hivatal bevétel'!C78,'Művház bevétel'!C78)</f>
        <v>0</v>
      </c>
      <c r="D78" s="57">
        <f>SUM('Önk.feladat bevétel'!D78,'Hivatal bevétel'!D78,'Művház bevétel'!D78)</f>
        <v>0</v>
      </c>
    </row>
    <row r="79" spans="1:4" ht="15">
      <c r="A79" s="11" t="s">
        <v>413</v>
      </c>
      <c r="B79" s="6" t="s">
        <v>284</v>
      </c>
      <c r="C79" s="57">
        <f>SUM('Önk.feladat bevétel'!C79,'Hivatal bevétel'!C79,'Művház bevétel'!C79)</f>
        <v>0</v>
      </c>
      <c r="D79" s="57">
        <f>SUM('Önk.feladat bevétel'!D79,'Hivatal bevétel'!D79,'Művház bevétel'!D79)</f>
        <v>0</v>
      </c>
    </row>
    <row r="80" spans="1:4" ht="15">
      <c r="A80" s="4" t="s">
        <v>422</v>
      </c>
      <c r="B80" s="4" t="s">
        <v>285</v>
      </c>
      <c r="C80" s="57">
        <f>SUM('Önk.feladat bevétel'!C80,'Hivatal bevétel'!C80,'Művház bevétel'!C80)</f>
        <v>52787</v>
      </c>
      <c r="D80" s="57">
        <f>SUM('Önk.feladat bevétel'!D80,'Hivatal bevétel'!D80,'Művház bevétel'!D80)</f>
        <v>52888</v>
      </c>
    </row>
    <row r="81" spans="1:4" ht="15">
      <c r="A81" s="4" t="s">
        <v>423</v>
      </c>
      <c r="B81" s="4" t="s">
        <v>285</v>
      </c>
      <c r="C81" s="57">
        <f>SUM('Önk.feladat bevétel'!C81,'Hivatal bevétel'!C81,'Művház bevétel'!C81)</f>
        <v>0</v>
      </c>
      <c r="D81" s="57">
        <f>SUM('Önk.feladat bevétel'!D81,'Hivatal bevétel'!D81,'Művház bevétel'!D81)</f>
        <v>0</v>
      </c>
    </row>
    <row r="82" spans="1:4" ht="15">
      <c r="A82" s="4" t="s">
        <v>420</v>
      </c>
      <c r="B82" s="4" t="s">
        <v>286</v>
      </c>
      <c r="C82" s="57">
        <f>SUM('Önk.feladat bevétel'!C82,'Hivatal bevétel'!C82,'Művház bevétel'!C82)</f>
        <v>0</v>
      </c>
      <c r="D82" s="57">
        <f>SUM('Önk.feladat bevétel'!D82,'Hivatal bevétel'!D82,'Művház bevétel'!D82)</f>
        <v>0</v>
      </c>
    </row>
    <row r="83" spans="1:4" ht="15">
      <c r="A83" s="4" t="s">
        <v>421</v>
      </c>
      <c r="B83" s="4" t="s">
        <v>286</v>
      </c>
      <c r="C83" s="57">
        <f>SUM('Önk.feladat bevétel'!C83,'Hivatal bevétel'!C83,'Művház bevétel'!C83)</f>
        <v>0</v>
      </c>
      <c r="D83" s="57">
        <f>SUM('Önk.feladat bevétel'!D83,'Hivatal bevétel'!D83,'Művház bevétel'!D83)</f>
        <v>0</v>
      </c>
    </row>
    <row r="84" spans="1:4" ht="15">
      <c r="A84" s="6" t="s">
        <v>414</v>
      </c>
      <c r="B84" s="6" t="s">
        <v>287</v>
      </c>
      <c r="C84" s="50">
        <f>SUM('Önk.feladat bevétel'!C84,'Hivatal bevétel'!C84,'Művház bevétel'!C84)</f>
        <v>52787</v>
      </c>
      <c r="D84" s="50">
        <f>SUM('Önk.feladat bevétel'!D84,'Hivatal bevétel'!D84,'Művház bevétel'!D84)</f>
        <v>52888</v>
      </c>
    </row>
    <row r="85" spans="1:4" ht="15">
      <c r="A85" s="29" t="s">
        <v>288</v>
      </c>
      <c r="B85" s="4" t="s">
        <v>289</v>
      </c>
      <c r="C85" s="57">
        <f>SUM('Önk.feladat bevétel'!C85,'Hivatal bevétel'!C85,'Művház bevétel'!C85)</f>
        <v>0</v>
      </c>
      <c r="D85" s="57">
        <f>SUM('Önk.feladat bevétel'!D85,'Hivatal bevétel'!D85,'Művház bevétel'!D85)</f>
        <v>0</v>
      </c>
    </row>
    <row r="86" spans="1:4" ht="15">
      <c r="A86" s="29" t="s">
        <v>290</v>
      </c>
      <c r="B86" s="4" t="s">
        <v>291</v>
      </c>
      <c r="C86" s="57">
        <f>SUM('Önk.feladat bevétel'!C86,'Hivatal bevétel'!C86,'Művház bevétel'!C86)</f>
        <v>0</v>
      </c>
      <c r="D86" s="57">
        <f>SUM('Önk.feladat bevétel'!D86,'Hivatal bevétel'!D86,'Művház bevétel'!D86)</f>
        <v>0</v>
      </c>
    </row>
    <row r="87" spans="1:4" ht="15">
      <c r="A87" s="29" t="s">
        <v>292</v>
      </c>
      <c r="B87" s="4" t="s">
        <v>293</v>
      </c>
      <c r="C87" s="57">
        <v>0</v>
      </c>
      <c r="D87" s="57">
        <v>0</v>
      </c>
    </row>
    <row r="88" spans="1:4" ht="15">
      <c r="A88" s="29" t="s">
        <v>294</v>
      </c>
      <c r="B88" s="4" t="s">
        <v>295</v>
      </c>
      <c r="C88" s="57">
        <f>SUM('Önk.feladat bevétel'!C88,'Hivatal bevétel'!C88,'Művház bevétel'!C88)</f>
        <v>0</v>
      </c>
      <c r="D88" s="57">
        <f>SUM('Önk.feladat bevétel'!D88,'Hivatal bevétel'!D88,'Művház bevétel'!D88)</f>
        <v>0</v>
      </c>
    </row>
    <row r="89" spans="1:4" ht="15">
      <c r="A89" s="10" t="s">
        <v>396</v>
      </c>
      <c r="B89" s="4" t="s">
        <v>296</v>
      </c>
      <c r="C89" s="57">
        <f>SUM('Önk.feladat bevétel'!C89,'Hivatal bevétel'!C89,'Művház bevétel'!C89)</f>
        <v>0</v>
      </c>
      <c r="D89" s="57">
        <f>SUM('Önk.feladat bevétel'!D89,'Hivatal bevétel'!D89,'Művház bevétel'!D89)</f>
        <v>0</v>
      </c>
    </row>
    <row r="90" spans="1:4" ht="15">
      <c r="A90" s="12" t="s">
        <v>415</v>
      </c>
      <c r="B90" s="6" t="s">
        <v>297</v>
      </c>
      <c r="C90" s="50">
        <f>SUM(C74,C79,C84,C85:C89)</f>
        <v>71337</v>
      </c>
      <c r="D90" s="50">
        <f>SUM(D74,D79,D84,D85:D89)</f>
        <v>71438</v>
      </c>
    </row>
    <row r="91" spans="1:4" ht="15">
      <c r="A91" s="10" t="s">
        <v>298</v>
      </c>
      <c r="B91" s="4" t="s">
        <v>299</v>
      </c>
      <c r="C91" s="57">
        <f>SUM('Önk.feladat bevétel'!C91,'Hivatal bevétel'!C91,'Művház bevétel'!C91)</f>
        <v>0</v>
      </c>
      <c r="D91" s="57">
        <f>SUM('Önk.feladat bevétel'!D91,'Hivatal bevétel'!D91,'Művház bevétel'!D91)</f>
        <v>0</v>
      </c>
    </row>
    <row r="92" spans="1:4" ht="15">
      <c r="A92" s="10" t="s">
        <v>300</v>
      </c>
      <c r="B92" s="4" t="s">
        <v>301</v>
      </c>
      <c r="C92" s="57">
        <f>SUM('Önk.feladat bevétel'!C92,'Hivatal bevétel'!C92,'Művház bevétel'!C92)</f>
        <v>0</v>
      </c>
      <c r="D92" s="57">
        <f>SUM('Önk.feladat bevétel'!D92,'Hivatal bevétel'!D92,'Művház bevétel'!D92)</f>
        <v>0</v>
      </c>
    </row>
    <row r="93" spans="1:4" ht="15">
      <c r="A93" s="29" t="s">
        <v>302</v>
      </c>
      <c r="B93" s="4" t="s">
        <v>303</v>
      </c>
      <c r="C93" s="57">
        <f>SUM('Önk.feladat bevétel'!C93,'Hivatal bevétel'!C93,'Művház bevétel'!C93)</f>
        <v>0</v>
      </c>
      <c r="D93" s="57">
        <f>SUM('Önk.feladat bevétel'!D93,'Hivatal bevétel'!D93,'Művház bevétel'!D93)</f>
        <v>0</v>
      </c>
    </row>
    <row r="94" spans="1:4" ht="15">
      <c r="A94" s="29" t="s">
        <v>397</v>
      </c>
      <c r="B94" s="4" t="s">
        <v>304</v>
      </c>
      <c r="C94" s="57">
        <f>SUM('Önk.feladat bevétel'!C94,'Hivatal bevétel'!C94,'Művház bevétel'!C94)</f>
        <v>0</v>
      </c>
      <c r="D94" s="57">
        <f>SUM('Önk.feladat bevétel'!D94,'Hivatal bevétel'!D94,'Művház bevétel'!D94)</f>
        <v>0</v>
      </c>
    </row>
    <row r="95" spans="1:4" ht="15">
      <c r="A95" s="11" t="s">
        <v>416</v>
      </c>
      <c r="B95" s="6" t="s">
        <v>305</v>
      </c>
      <c r="C95" s="57">
        <f>SUM('Önk.feladat bevétel'!C95,'Hivatal bevétel'!C95,'Művház bevétel'!C95)</f>
        <v>0</v>
      </c>
      <c r="D95" s="57">
        <f>SUM('Önk.feladat bevétel'!D95,'Hivatal bevétel'!D95,'Művház bevétel'!D95)</f>
        <v>0</v>
      </c>
    </row>
    <row r="96" spans="1:4" ht="15">
      <c r="A96" s="12" t="s">
        <v>306</v>
      </c>
      <c r="B96" s="6" t="s">
        <v>307</v>
      </c>
      <c r="C96" s="57">
        <f>SUM('Önk.feladat bevétel'!C96,'Hivatal bevétel'!C96,'Művház bevétel'!C96)</f>
        <v>0</v>
      </c>
      <c r="D96" s="57">
        <f>SUM('Önk.feladat bevétel'!D96,'Hivatal bevétel'!D96,'Művház bevétel'!D96)</f>
        <v>0</v>
      </c>
    </row>
    <row r="97" spans="1:4" ht="15.75">
      <c r="A97" s="32" t="s">
        <v>417</v>
      </c>
      <c r="B97" s="33" t="s">
        <v>308</v>
      </c>
      <c r="C97" s="50">
        <f>SUM(C90,C95,C96)</f>
        <v>71337</v>
      </c>
      <c r="D97" s="50">
        <f>SUM(D90,D95,D96)</f>
        <v>71438</v>
      </c>
    </row>
    <row r="98" spans="1:4" ht="15.75">
      <c r="A98" s="36" t="s">
        <v>399</v>
      </c>
      <c r="B98" s="37"/>
      <c r="C98" s="50">
        <f>SUM(C68,C97)</f>
        <v>379365</v>
      </c>
      <c r="D98" s="50">
        <f>SUM(D68,D97)</f>
        <v>526960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C6" sqref="C6"/>
    </sheetView>
  </sheetViews>
  <sheetFormatPr defaultColWidth="9.140625" defaultRowHeight="15"/>
  <cols>
    <col min="1" max="1" width="85.57421875" style="0" customWidth="1"/>
    <col min="2" max="2" width="18.8515625" style="0" customWidth="1"/>
    <col min="3" max="3" width="18.7109375" style="0" customWidth="1"/>
  </cols>
  <sheetData>
    <row r="1" spans="1:3" ht="32.25" customHeight="1">
      <c r="A1" s="68" t="s">
        <v>439</v>
      </c>
      <c r="B1" s="68"/>
      <c r="C1" s="68"/>
    </row>
    <row r="2" spans="1:3" ht="34.5" customHeight="1">
      <c r="A2" s="69" t="s">
        <v>400</v>
      </c>
      <c r="B2" s="69"/>
      <c r="C2" s="69"/>
    </row>
    <row r="4" spans="3:9" ht="45.75" customHeight="1">
      <c r="C4" s="59" t="s">
        <v>426</v>
      </c>
      <c r="D4" s="3"/>
      <c r="E4" s="3"/>
      <c r="F4" s="3"/>
      <c r="G4" s="3"/>
      <c r="H4" s="3"/>
      <c r="I4" s="3"/>
    </row>
    <row r="5" spans="1:9" ht="45.75" customHeight="1">
      <c r="A5" s="60" t="s">
        <v>434</v>
      </c>
      <c r="B5" s="60" t="s">
        <v>427</v>
      </c>
      <c r="C5" s="60" t="s">
        <v>435</v>
      </c>
      <c r="D5" s="3"/>
      <c r="E5" s="3"/>
      <c r="F5" s="3"/>
      <c r="G5" s="3"/>
      <c r="H5" s="3"/>
      <c r="I5" s="3"/>
    </row>
    <row r="6" spans="1:9" ht="24.75" customHeight="1">
      <c r="A6" s="34" t="s">
        <v>8</v>
      </c>
      <c r="B6" s="62">
        <f>'Kiemelt önk.összesen'!B6</f>
        <v>57164</v>
      </c>
      <c r="C6" s="62">
        <f>'Kiemelt önk.összesen'!C6</f>
        <v>66560</v>
      </c>
      <c r="D6" s="3"/>
      <c r="E6" s="3"/>
      <c r="F6" s="3"/>
      <c r="G6" s="3"/>
      <c r="H6" s="3"/>
      <c r="I6" s="3"/>
    </row>
    <row r="7" spans="1:9" ht="24.75" customHeight="1">
      <c r="A7" s="34" t="s">
        <v>9</v>
      </c>
      <c r="B7" s="62">
        <f>'Kiemelt önk.összesen'!B7</f>
        <v>10772</v>
      </c>
      <c r="C7" s="62">
        <f>'Kiemelt önk.összesen'!C7</f>
        <v>11654</v>
      </c>
      <c r="D7" s="3"/>
      <c r="E7" s="3"/>
      <c r="F7" s="3"/>
      <c r="G7" s="3"/>
      <c r="H7" s="3"/>
      <c r="I7" s="3"/>
    </row>
    <row r="8" spans="1:9" ht="24.75" customHeight="1">
      <c r="A8" s="34" t="s">
        <v>10</v>
      </c>
      <c r="B8" s="62">
        <f>'Kiemelt önk.összesen'!B8</f>
        <v>55852</v>
      </c>
      <c r="C8" s="62">
        <f>'Kiemelt önk.összesen'!C8</f>
        <v>67369</v>
      </c>
      <c r="D8" s="3"/>
      <c r="E8" s="3"/>
      <c r="F8" s="3"/>
      <c r="G8" s="3"/>
      <c r="H8" s="3"/>
      <c r="I8" s="3"/>
    </row>
    <row r="9" spans="1:9" ht="24.75" customHeight="1">
      <c r="A9" s="34" t="s">
        <v>11</v>
      </c>
      <c r="B9" s="62">
        <f>'Kiemelt önk.összesen'!B9</f>
        <v>3492</v>
      </c>
      <c r="C9" s="62">
        <f>'Kiemelt önk.összesen'!C9</f>
        <v>6208</v>
      </c>
      <c r="D9" s="3"/>
      <c r="E9" s="3"/>
      <c r="F9" s="3"/>
      <c r="G9" s="3"/>
      <c r="H9" s="3"/>
      <c r="I9" s="3"/>
    </row>
    <row r="10" spans="1:9" ht="24.75" customHeight="1">
      <c r="A10" s="34" t="s">
        <v>12</v>
      </c>
      <c r="B10" s="62">
        <f>'Kiemelt önk.összesen'!B10</f>
        <v>184180</v>
      </c>
      <c r="C10" s="62">
        <f>'Kiemelt önk.összesen'!C10</f>
        <v>256186</v>
      </c>
      <c r="D10" s="3"/>
      <c r="E10" s="3"/>
      <c r="F10" s="3"/>
      <c r="G10" s="3"/>
      <c r="H10" s="3"/>
      <c r="I10" s="3"/>
    </row>
    <row r="11" spans="1:9" ht="24.75" customHeight="1">
      <c r="A11" s="34" t="s">
        <v>13</v>
      </c>
      <c r="B11" s="62">
        <f>'Kiemelt önk.összesen'!B11</f>
        <v>19211</v>
      </c>
      <c r="C11" s="62">
        <f>'Kiemelt önk.összesen'!C11</f>
        <v>24276</v>
      </c>
      <c r="D11" s="3"/>
      <c r="E11" s="3"/>
      <c r="F11" s="3"/>
      <c r="G11" s="3"/>
      <c r="H11" s="3"/>
      <c r="I11" s="3"/>
    </row>
    <row r="12" spans="1:9" ht="24.75" customHeight="1">
      <c r="A12" s="34" t="s">
        <v>14</v>
      </c>
      <c r="B12" s="62">
        <f>'Kiemelt önk.összesen'!B12</f>
        <v>22402</v>
      </c>
      <c r="C12" s="62">
        <f>'Kiemelt önk.összesen'!C12</f>
        <v>68415</v>
      </c>
      <c r="D12" s="3"/>
      <c r="E12" s="3"/>
      <c r="F12" s="3"/>
      <c r="G12" s="3"/>
      <c r="H12" s="3"/>
      <c r="I12" s="3"/>
    </row>
    <row r="13" spans="1:9" ht="24.75" customHeight="1">
      <c r="A13" s="34" t="s">
        <v>15</v>
      </c>
      <c r="B13" s="62">
        <f>'Kiemelt önk.összesen'!B13</f>
        <v>0</v>
      </c>
      <c r="C13" s="62">
        <f>'Kiemelt önk.összesen'!C13</f>
        <v>0</v>
      </c>
      <c r="D13" s="3"/>
      <c r="E13" s="3"/>
      <c r="F13" s="3"/>
      <c r="G13" s="3"/>
      <c r="H13" s="3"/>
      <c r="I13" s="3"/>
    </row>
    <row r="14" spans="1:9" ht="24.75" customHeight="1">
      <c r="A14" s="35" t="s">
        <v>7</v>
      </c>
      <c r="B14" s="63">
        <f>'Kiemelt önk.összesen'!B14</f>
        <v>353073</v>
      </c>
      <c r="C14" s="63">
        <f>'Kiemelt önk.összesen'!C14</f>
        <v>500668</v>
      </c>
      <c r="D14" s="3"/>
      <c r="E14" s="3"/>
      <c r="F14" s="3"/>
      <c r="G14" s="3"/>
      <c r="H14" s="3"/>
      <c r="I14" s="3"/>
    </row>
    <row r="15" spans="1:9" ht="24.75" customHeight="1">
      <c r="A15" s="35" t="s">
        <v>16</v>
      </c>
      <c r="B15" s="63">
        <v>26292</v>
      </c>
      <c r="C15" s="63">
        <v>26292</v>
      </c>
      <c r="D15" s="3"/>
      <c r="E15" s="3"/>
      <c r="F15" s="3"/>
      <c r="G15" s="3"/>
      <c r="H15" s="3"/>
      <c r="I15" s="3"/>
    </row>
    <row r="16" spans="1:9" ht="24.75" customHeight="1">
      <c r="A16" s="58" t="s">
        <v>398</v>
      </c>
      <c r="B16" s="64">
        <f>SUM(B14:B15)</f>
        <v>379365</v>
      </c>
      <c r="C16" s="64">
        <f>SUM(C14:C15)</f>
        <v>526960</v>
      </c>
      <c r="D16" s="3"/>
      <c r="E16" s="3"/>
      <c r="F16" s="3"/>
      <c r="G16" s="3"/>
      <c r="H16" s="3"/>
      <c r="I16" s="3"/>
    </row>
    <row r="17" spans="1:9" ht="24.75" customHeight="1">
      <c r="A17" s="34" t="s">
        <v>18</v>
      </c>
      <c r="B17" s="62">
        <f>'Kiemelt önk.összesen'!B17</f>
        <v>220309</v>
      </c>
      <c r="C17" s="62">
        <f>'Kiemelt önk.összesen'!C17</f>
        <v>272645</v>
      </c>
      <c r="D17" s="3"/>
      <c r="E17" s="3"/>
      <c r="F17" s="3"/>
      <c r="G17" s="3"/>
      <c r="H17" s="3"/>
      <c r="I17" s="3"/>
    </row>
    <row r="18" spans="1:9" ht="24.75" customHeight="1">
      <c r="A18" s="34" t="s">
        <v>19</v>
      </c>
      <c r="B18" s="62">
        <f>'Kiemelt önk.összesen'!B18</f>
        <v>3175</v>
      </c>
      <c r="C18" s="62">
        <f>'Kiemelt önk.összesen'!C18</f>
        <v>59300</v>
      </c>
      <c r="D18" s="3"/>
      <c r="E18" s="3"/>
      <c r="F18" s="3"/>
      <c r="G18" s="3"/>
      <c r="H18" s="3"/>
      <c r="I18" s="3"/>
    </row>
    <row r="19" spans="1:9" ht="24.75" customHeight="1">
      <c r="A19" s="34" t="s">
        <v>20</v>
      </c>
      <c r="B19" s="62">
        <f>'Kiemelt önk.összesen'!B19</f>
        <v>54250</v>
      </c>
      <c r="C19" s="62">
        <f>'Kiemelt önk.összesen'!C19</f>
        <v>83747</v>
      </c>
      <c r="D19" s="3"/>
      <c r="E19" s="3"/>
      <c r="F19" s="3"/>
      <c r="G19" s="3"/>
      <c r="H19" s="3"/>
      <c r="I19" s="3"/>
    </row>
    <row r="20" spans="1:9" ht="24.75" customHeight="1">
      <c r="A20" s="34" t="s">
        <v>21</v>
      </c>
      <c r="B20" s="62">
        <f>'Kiemelt önk.összesen'!B20</f>
        <v>10180</v>
      </c>
      <c r="C20" s="62">
        <f>'Kiemelt önk.összesen'!C20</f>
        <v>14368</v>
      </c>
      <c r="D20" s="3"/>
      <c r="E20" s="3"/>
      <c r="F20" s="3"/>
      <c r="G20" s="3"/>
      <c r="H20" s="3"/>
      <c r="I20" s="3"/>
    </row>
    <row r="21" spans="1:9" ht="24.75" customHeight="1">
      <c r="A21" s="34" t="s">
        <v>22</v>
      </c>
      <c r="B21" s="62">
        <f>'Kiemelt önk.összesen'!B21</f>
        <v>20000</v>
      </c>
      <c r="C21" s="62">
        <f>'Kiemelt önk.összesen'!C21</f>
        <v>23261</v>
      </c>
      <c r="D21" s="3"/>
      <c r="E21" s="3"/>
      <c r="F21" s="3"/>
      <c r="G21" s="3"/>
      <c r="H21" s="3"/>
      <c r="I21" s="3"/>
    </row>
    <row r="22" spans="1:9" ht="24.75" customHeight="1">
      <c r="A22" s="34" t="s">
        <v>23</v>
      </c>
      <c r="B22" s="62">
        <f>'Kiemelt önk.összesen'!B22</f>
        <v>20</v>
      </c>
      <c r="C22" s="62">
        <f>'Kiemelt önk.összesen'!C22</f>
        <v>1571</v>
      </c>
      <c r="D22" s="3"/>
      <c r="E22" s="3"/>
      <c r="F22" s="3"/>
      <c r="G22" s="3"/>
      <c r="H22" s="3"/>
      <c r="I22" s="3"/>
    </row>
    <row r="23" spans="1:9" ht="24.75" customHeight="1">
      <c r="A23" s="34" t="s">
        <v>24</v>
      </c>
      <c r="B23" s="62">
        <f>'Kiemelt önk.összesen'!B23</f>
        <v>94</v>
      </c>
      <c r="C23" s="62">
        <f>'Kiemelt önk.összesen'!C23</f>
        <v>630</v>
      </c>
      <c r="D23" s="3"/>
      <c r="E23" s="3"/>
      <c r="F23" s="3"/>
      <c r="G23" s="3"/>
      <c r="H23" s="3"/>
      <c r="I23" s="3"/>
    </row>
    <row r="24" spans="1:9" ht="24.75" customHeight="1">
      <c r="A24" s="35" t="s">
        <v>17</v>
      </c>
      <c r="B24" s="63">
        <f>'Kiemelt önk.összesen'!B24</f>
        <v>308028</v>
      </c>
      <c r="C24" s="63">
        <f>'Kiemelt önk.összesen'!C24</f>
        <v>455522</v>
      </c>
      <c r="D24" s="3"/>
      <c r="E24" s="3"/>
      <c r="F24" s="3"/>
      <c r="G24" s="3"/>
      <c r="H24" s="3"/>
      <c r="I24" s="3"/>
    </row>
    <row r="25" spans="1:9" ht="24.75" customHeight="1">
      <c r="A25" s="35" t="s">
        <v>25</v>
      </c>
      <c r="B25" s="63">
        <v>71337</v>
      </c>
      <c r="C25" s="63">
        <v>71438</v>
      </c>
      <c r="D25" s="3"/>
      <c r="E25" s="3"/>
      <c r="F25" s="3"/>
      <c r="G25" s="3"/>
      <c r="H25" s="3"/>
      <c r="I25" s="3"/>
    </row>
    <row r="26" spans="1:9" ht="24.75" customHeight="1">
      <c r="A26" s="58" t="s">
        <v>399</v>
      </c>
      <c r="B26" s="64">
        <f>SUM(B24:B25)</f>
        <v>379365</v>
      </c>
      <c r="C26" s="64">
        <f>SUM(C24:C25)</f>
        <v>526960</v>
      </c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97">
      <selection activeCell="D110" sqref="D110"/>
    </sheetView>
  </sheetViews>
  <sheetFormatPr defaultColWidth="9.140625" defaultRowHeight="15"/>
  <cols>
    <col min="1" max="1" width="97.57421875" style="0" customWidth="1"/>
    <col min="3" max="4" width="20.7109375" style="0" customWidth="1"/>
  </cols>
  <sheetData>
    <row r="1" spans="1:4" ht="30.75" customHeight="1">
      <c r="A1" s="70" t="s">
        <v>440</v>
      </c>
      <c r="B1" s="71"/>
      <c r="C1" s="71"/>
      <c r="D1" s="71"/>
    </row>
    <row r="2" spans="1:4" ht="18.75" customHeight="1">
      <c r="A2" s="67" t="s">
        <v>419</v>
      </c>
      <c r="B2" s="72"/>
      <c r="C2" s="72"/>
      <c r="D2" s="72"/>
    </row>
    <row r="3" ht="18">
      <c r="A3" s="39"/>
    </row>
    <row r="4" ht="15">
      <c r="A4" s="3"/>
    </row>
    <row r="5" spans="1:4" ht="29.25">
      <c r="A5" s="1" t="s">
        <v>26</v>
      </c>
      <c r="B5" s="2" t="s">
        <v>27</v>
      </c>
      <c r="C5" s="61" t="s">
        <v>432</v>
      </c>
      <c r="D5" s="61" t="s">
        <v>433</v>
      </c>
    </row>
    <row r="6" spans="1:4" ht="15">
      <c r="A6" s="20" t="s">
        <v>28</v>
      </c>
      <c r="B6" s="21" t="s">
        <v>29</v>
      </c>
      <c r="C6" s="49">
        <v>7526</v>
      </c>
      <c r="D6" s="49">
        <v>6933</v>
      </c>
    </row>
    <row r="7" spans="1:4" ht="15">
      <c r="A7" s="20" t="s">
        <v>30</v>
      </c>
      <c r="B7" s="22" t="s">
        <v>31</v>
      </c>
      <c r="C7" s="49"/>
      <c r="D7" s="49"/>
    </row>
    <row r="8" spans="1:4" ht="15">
      <c r="A8" s="20" t="s">
        <v>32</v>
      </c>
      <c r="B8" s="22" t="s">
        <v>33</v>
      </c>
      <c r="C8" s="49"/>
      <c r="D8" s="49"/>
    </row>
    <row r="9" spans="1:4" ht="15">
      <c r="A9" s="23" t="s">
        <v>34</v>
      </c>
      <c r="B9" s="22" t="s">
        <v>35</v>
      </c>
      <c r="C9" s="49"/>
      <c r="D9" s="49"/>
    </row>
    <row r="10" spans="1:4" ht="15">
      <c r="A10" s="23" t="s">
        <v>36</v>
      </c>
      <c r="B10" s="22" t="s">
        <v>37</v>
      </c>
      <c r="C10" s="49"/>
      <c r="D10" s="49"/>
    </row>
    <row r="11" spans="1:4" ht="15">
      <c r="A11" s="23" t="s">
        <v>38</v>
      </c>
      <c r="B11" s="22" t="s">
        <v>39</v>
      </c>
      <c r="C11" s="49"/>
      <c r="D11" s="49"/>
    </row>
    <row r="12" spans="1:4" ht="15">
      <c r="A12" s="23" t="s">
        <v>40</v>
      </c>
      <c r="B12" s="22" t="s">
        <v>41</v>
      </c>
      <c r="C12" s="49"/>
      <c r="D12" s="49"/>
    </row>
    <row r="13" spans="1:4" ht="15">
      <c r="A13" s="23" t="s">
        <v>42</v>
      </c>
      <c r="B13" s="22" t="s">
        <v>43</v>
      </c>
      <c r="C13" s="49"/>
      <c r="D13" s="49"/>
    </row>
    <row r="14" spans="1:4" ht="15">
      <c r="A14" s="4" t="s">
        <v>44</v>
      </c>
      <c r="B14" s="22" t="s">
        <v>45</v>
      </c>
      <c r="C14" s="49">
        <v>25</v>
      </c>
      <c r="D14" s="49">
        <v>0</v>
      </c>
    </row>
    <row r="15" spans="1:4" ht="15">
      <c r="A15" s="4" t="s">
        <v>46</v>
      </c>
      <c r="B15" s="22" t="s">
        <v>47</v>
      </c>
      <c r="C15" s="49"/>
      <c r="D15" s="49"/>
    </row>
    <row r="16" spans="1:4" ht="15">
      <c r="A16" s="4" t="s">
        <v>48</v>
      </c>
      <c r="B16" s="22" t="s">
        <v>49</v>
      </c>
      <c r="C16" s="49"/>
      <c r="D16" s="49"/>
    </row>
    <row r="17" spans="1:4" ht="15">
      <c r="A17" s="4" t="s">
        <v>50</v>
      </c>
      <c r="B17" s="22" t="s">
        <v>51</v>
      </c>
      <c r="C17" s="49"/>
      <c r="D17" s="49"/>
    </row>
    <row r="18" spans="1:4" ht="15">
      <c r="A18" s="4" t="s">
        <v>330</v>
      </c>
      <c r="B18" s="22" t="s">
        <v>52</v>
      </c>
      <c r="C18" s="49"/>
      <c r="D18" s="49">
        <v>56</v>
      </c>
    </row>
    <row r="19" spans="1:4" ht="15">
      <c r="A19" s="24" t="s">
        <v>309</v>
      </c>
      <c r="B19" s="25" t="s">
        <v>53</v>
      </c>
      <c r="C19" s="55">
        <f>SUM(C6:C18)</f>
        <v>7551</v>
      </c>
      <c r="D19" s="55">
        <f>SUM(D6:D18)</f>
        <v>6989</v>
      </c>
    </row>
    <row r="20" spans="1:4" ht="15">
      <c r="A20" s="4" t="s">
        <v>54</v>
      </c>
      <c r="B20" s="22" t="s">
        <v>55</v>
      </c>
      <c r="C20" s="49">
        <v>12517</v>
      </c>
      <c r="D20" s="49">
        <v>12540</v>
      </c>
    </row>
    <row r="21" spans="1:4" ht="17.25" customHeight="1">
      <c r="A21" s="4" t="s">
        <v>56</v>
      </c>
      <c r="B21" s="22" t="s">
        <v>57</v>
      </c>
      <c r="C21" s="49">
        <v>6492</v>
      </c>
      <c r="D21" s="49">
        <v>6379</v>
      </c>
    </row>
    <row r="22" spans="1:4" ht="15">
      <c r="A22" s="5" t="s">
        <v>58</v>
      </c>
      <c r="B22" s="22" t="s">
        <v>59</v>
      </c>
      <c r="C22" s="49">
        <v>323</v>
      </c>
      <c r="D22" s="49">
        <v>2832</v>
      </c>
    </row>
    <row r="23" spans="1:4" ht="15">
      <c r="A23" s="6" t="s">
        <v>310</v>
      </c>
      <c r="B23" s="25" t="s">
        <v>60</v>
      </c>
      <c r="C23" s="55">
        <f>SUM(C20:C22)</f>
        <v>19332</v>
      </c>
      <c r="D23" s="55">
        <f>SUM(D20:D22)</f>
        <v>21751</v>
      </c>
    </row>
    <row r="24" spans="1:4" ht="15">
      <c r="A24" s="42" t="s">
        <v>360</v>
      </c>
      <c r="B24" s="43" t="s">
        <v>61</v>
      </c>
      <c r="C24" s="55">
        <f>SUM(C23,C19)</f>
        <v>26883</v>
      </c>
      <c r="D24" s="55">
        <f>SUM(D23,D19)</f>
        <v>28740</v>
      </c>
    </row>
    <row r="25" spans="1:4" ht="15">
      <c r="A25" s="31" t="s">
        <v>331</v>
      </c>
      <c r="B25" s="43" t="s">
        <v>62</v>
      </c>
      <c r="C25" s="55">
        <v>4770</v>
      </c>
      <c r="D25" s="55">
        <v>4546</v>
      </c>
    </row>
    <row r="26" spans="1:4" ht="15">
      <c r="A26" s="4" t="s">
        <v>63</v>
      </c>
      <c r="B26" s="22" t="s">
        <v>64</v>
      </c>
      <c r="C26" s="49">
        <v>110</v>
      </c>
      <c r="D26" s="49">
        <v>735</v>
      </c>
    </row>
    <row r="27" spans="1:4" ht="15">
      <c r="A27" s="4" t="s">
        <v>65</v>
      </c>
      <c r="B27" s="22" t="s">
        <v>66</v>
      </c>
      <c r="C27" s="49">
        <v>4390</v>
      </c>
      <c r="D27" s="49">
        <v>6743</v>
      </c>
    </row>
    <row r="28" spans="1:4" ht="15">
      <c r="A28" s="4" t="s">
        <v>67</v>
      </c>
      <c r="B28" s="22" t="s">
        <v>68</v>
      </c>
      <c r="C28" s="49"/>
      <c r="D28" s="49"/>
    </row>
    <row r="29" spans="1:4" ht="15">
      <c r="A29" s="6" t="s">
        <v>311</v>
      </c>
      <c r="B29" s="25" t="s">
        <v>69</v>
      </c>
      <c r="C29" s="55">
        <f>SUM(C26:C28)</f>
        <v>4500</v>
      </c>
      <c r="D29" s="55">
        <f>SUM(D26:D28)</f>
        <v>7478</v>
      </c>
    </row>
    <row r="30" spans="1:4" ht="15">
      <c r="A30" s="4" t="s">
        <v>70</v>
      </c>
      <c r="B30" s="22" t="s">
        <v>71</v>
      </c>
      <c r="C30" s="49">
        <v>951</v>
      </c>
      <c r="D30" s="49">
        <v>842</v>
      </c>
    </row>
    <row r="31" spans="1:4" ht="15">
      <c r="A31" s="4" t="s">
        <v>72</v>
      </c>
      <c r="B31" s="22" t="s">
        <v>73</v>
      </c>
      <c r="C31" s="49">
        <v>106</v>
      </c>
      <c r="D31" s="49">
        <v>6</v>
      </c>
    </row>
    <row r="32" spans="1:4" ht="15" customHeight="1">
      <c r="A32" s="6" t="s">
        <v>361</v>
      </c>
      <c r="B32" s="25" t="s">
        <v>74</v>
      </c>
      <c r="C32" s="55">
        <f>SUM(C30:C31)</f>
        <v>1057</v>
      </c>
      <c r="D32" s="55">
        <f>SUM(D30:D31)</f>
        <v>848</v>
      </c>
    </row>
    <row r="33" spans="1:4" ht="15">
      <c r="A33" s="4" t="s">
        <v>75</v>
      </c>
      <c r="B33" s="22" t="s">
        <v>76</v>
      </c>
      <c r="C33" s="49">
        <v>6400</v>
      </c>
      <c r="D33" s="49">
        <v>3921</v>
      </c>
    </row>
    <row r="34" spans="1:4" ht="15">
      <c r="A34" s="4" t="s">
        <v>77</v>
      </c>
      <c r="B34" s="22" t="s">
        <v>78</v>
      </c>
      <c r="C34" s="49">
        <v>40</v>
      </c>
      <c r="D34" s="49">
        <v>35</v>
      </c>
    </row>
    <row r="35" spans="1:4" ht="15">
      <c r="A35" s="4" t="s">
        <v>332</v>
      </c>
      <c r="B35" s="22" t="s">
        <v>79</v>
      </c>
      <c r="C35" s="49">
        <v>28</v>
      </c>
      <c r="D35" s="49">
        <v>624</v>
      </c>
    </row>
    <row r="36" spans="1:4" ht="15">
      <c r="A36" s="4" t="s">
        <v>80</v>
      </c>
      <c r="B36" s="22" t="s">
        <v>81</v>
      </c>
      <c r="C36" s="49">
        <v>5493</v>
      </c>
      <c r="D36" s="49">
        <v>7120</v>
      </c>
    </row>
    <row r="37" spans="1:4" ht="15">
      <c r="A37" s="8" t="s">
        <v>333</v>
      </c>
      <c r="B37" s="22" t="s">
        <v>82</v>
      </c>
      <c r="C37" s="49">
        <v>640</v>
      </c>
      <c r="D37" s="49">
        <v>919</v>
      </c>
    </row>
    <row r="38" spans="1:4" ht="15">
      <c r="A38" s="5" t="s">
        <v>83</v>
      </c>
      <c r="B38" s="22" t="s">
        <v>84</v>
      </c>
      <c r="C38" s="49">
        <v>305</v>
      </c>
      <c r="D38" s="49">
        <v>1089</v>
      </c>
    </row>
    <row r="39" spans="1:4" ht="15">
      <c r="A39" s="4" t="s">
        <v>334</v>
      </c>
      <c r="B39" s="22" t="s">
        <v>85</v>
      </c>
      <c r="C39" s="49">
        <v>17456</v>
      </c>
      <c r="D39" s="49">
        <v>23946</v>
      </c>
    </row>
    <row r="40" spans="1:4" ht="15">
      <c r="A40" s="6" t="s">
        <v>312</v>
      </c>
      <c r="B40" s="25" t="s">
        <v>86</v>
      </c>
      <c r="C40" s="55">
        <f>SUM(C33:C39)</f>
        <v>30362</v>
      </c>
      <c r="D40" s="55">
        <f>SUM(D33:D39)</f>
        <v>37654</v>
      </c>
    </row>
    <row r="41" spans="1:4" ht="15">
      <c r="A41" s="4" t="s">
        <v>87</v>
      </c>
      <c r="B41" s="22" t="s">
        <v>88</v>
      </c>
      <c r="C41" s="49"/>
      <c r="D41" s="49">
        <v>14</v>
      </c>
    </row>
    <row r="42" spans="1:4" ht="15">
      <c r="A42" s="4" t="s">
        <v>89</v>
      </c>
      <c r="B42" s="22" t="s">
        <v>90</v>
      </c>
      <c r="C42" s="49">
        <v>800</v>
      </c>
      <c r="D42" s="49">
        <v>836</v>
      </c>
    </row>
    <row r="43" spans="1:4" ht="15">
      <c r="A43" s="6" t="s">
        <v>313</v>
      </c>
      <c r="B43" s="25" t="s">
        <v>91</v>
      </c>
      <c r="C43" s="55">
        <f>SUM(C41:C42)</f>
        <v>800</v>
      </c>
      <c r="D43" s="55">
        <f>SUM(D41:D42)</f>
        <v>850</v>
      </c>
    </row>
    <row r="44" spans="1:4" ht="15">
      <c r="A44" s="4" t="s">
        <v>92</v>
      </c>
      <c r="B44" s="22" t="s">
        <v>93</v>
      </c>
      <c r="C44" s="49">
        <v>8753</v>
      </c>
      <c r="D44" s="49">
        <v>8989</v>
      </c>
    </row>
    <row r="45" spans="1:4" ht="15">
      <c r="A45" s="4" t="s">
        <v>94</v>
      </c>
      <c r="B45" s="22" t="s">
        <v>95</v>
      </c>
      <c r="C45" s="49">
        <v>798</v>
      </c>
      <c r="D45" s="49">
        <v>622</v>
      </c>
    </row>
    <row r="46" spans="1:4" ht="15">
      <c r="A46" s="4" t="s">
        <v>335</v>
      </c>
      <c r="B46" s="22" t="s">
        <v>96</v>
      </c>
      <c r="C46" s="49"/>
      <c r="D46" s="49"/>
    </row>
    <row r="47" spans="1:4" ht="15">
      <c r="A47" s="4" t="s">
        <v>336</v>
      </c>
      <c r="B47" s="22" t="s">
        <v>97</v>
      </c>
      <c r="C47" s="49"/>
      <c r="D47" s="49"/>
    </row>
    <row r="48" spans="1:4" ht="15">
      <c r="A48" s="4" t="s">
        <v>98</v>
      </c>
      <c r="B48" s="22" t="s">
        <v>99</v>
      </c>
      <c r="C48" s="49">
        <v>1065</v>
      </c>
      <c r="D48" s="49">
        <v>1631</v>
      </c>
    </row>
    <row r="49" spans="1:4" ht="15">
      <c r="A49" s="6" t="s">
        <v>314</v>
      </c>
      <c r="B49" s="25" t="s">
        <v>100</v>
      </c>
      <c r="C49" s="55">
        <f>SUM(C44:C48)</f>
        <v>10616</v>
      </c>
      <c r="D49" s="55">
        <f>SUM(D44:D48)</f>
        <v>11242</v>
      </c>
    </row>
    <row r="50" spans="1:4" ht="15">
      <c r="A50" s="31" t="s">
        <v>315</v>
      </c>
      <c r="B50" s="43" t="s">
        <v>101</v>
      </c>
      <c r="C50" s="55">
        <f>SUM(C29,C32,C40,C43,C49)</f>
        <v>47335</v>
      </c>
      <c r="D50" s="55">
        <f>SUM(D29,D32,D40,D43,D49)</f>
        <v>58072</v>
      </c>
    </row>
    <row r="51" spans="1:4" ht="15">
      <c r="A51" s="10" t="s">
        <v>102</v>
      </c>
      <c r="B51" s="22" t="s">
        <v>103</v>
      </c>
      <c r="C51" s="49"/>
      <c r="D51" s="49"/>
    </row>
    <row r="52" spans="1:4" ht="15">
      <c r="A52" s="10" t="s">
        <v>316</v>
      </c>
      <c r="B52" s="22" t="s">
        <v>104</v>
      </c>
      <c r="C52" s="49">
        <v>92</v>
      </c>
      <c r="D52" s="49">
        <v>44</v>
      </c>
    </row>
    <row r="53" spans="1:4" ht="15">
      <c r="A53" s="13" t="s">
        <v>337</v>
      </c>
      <c r="B53" s="22" t="s">
        <v>105</v>
      </c>
      <c r="C53" s="49"/>
      <c r="D53" s="49"/>
    </row>
    <row r="54" spans="1:4" ht="15">
      <c r="A54" s="13" t="s">
        <v>338</v>
      </c>
      <c r="B54" s="22" t="s">
        <v>106</v>
      </c>
      <c r="C54" s="49"/>
      <c r="D54" s="49"/>
    </row>
    <row r="55" spans="1:4" ht="15">
      <c r="A55" s="13" t="s">
        <v>339</v>
      </c>
      <c r="B55" s="22" t="s">
        <v>107</v>
      </c>
      <c r="C55" s="49"/>
      <c r="D55" s="49"/>
    </row>
    <row r="56" spans="1:4" ht="15">
      <c r="A56" s="10" t="s">
        <v>340</v>
      </c>
      <c r="B56" s="22" t="s">
        <v>108</v>
      </c>
      <c r="C56" s="49"/>
      <c r="D56" s="49"/>
    </row>
    <row r="57" spans="1:4" ht="15">
      <c r="A57" s="10" t="s">
        <v>341</v>
      </c>
      <c r="B57" s="22" t="s">
        <v>109</v>
      </c>
      <c r="C57" s="49"/>
      <c r="D57" s="49"/>
    </row>
    <row r="58" spans="1:4" ht="15">
      <c r="A58" s="10" t="s">
        <v>342</v>
      </c>
      <c r="B58" s="22" t="s">
        <v>110</v>
      </c>
      <c r="C58" s="49">
        <v>3400</v>
      </c>
      <c r="D58" s="49">
        <v>6164</v>
      </c>
    </row>
    <row r="59" spans="1:4" ht="15">
      <c r="A59" s="40" t="s">
        <v>317</v>
      </c>
      <c r="B59" s="43" t="s">
        <v>111</v>
      </c>
      <c r="C59" s="55">
        <f>SUM(C51:C58)</f>
        <v>3492</v>
      </c>
      <c r="D59" s="55">
        <f>SUM(D51:D58)</f>
        <v>6208</v>
      </c>
    </row>
    <row r="60" spans="1:4" ht="15">
      <c r="A60" s="9" t="s">
        <v>343</v>
      </c>
      <c r="B60" s="22" t="s">
        <v>112</v>
      </c>
      <c r="C60" s="49"/>
      <c r="D60" s="49"/>
    </row>
    <row r="61" spans="1:4" ht="15">
      <c r="A61" s="9" t="s">
        <v>113</v>
      </c>
      <c r="B61" s="22" t="s">
        <v>114</v>
      </c>
      <c r="C61" s="49"/>
      <c r="D61" s="49">
        <v>799</v>
      </c>
    </row>
    <row r="62" spans="1:4" ht="16.5" customHeight="1">
      <c r="A62" s="9" t="s">
        <v>115</v>
      </c>
      <c r="B62" s="22" t="s">
        <v>116</v>
      </c>
      <c r="C62" s="49"/>
      <c r="D62" s="49"/>
    </row>
    <row r="63" spans="1:4" ht="16.5" customHeight="1">
      <c r="A63" s="9" t="s">
        <v>318</v>
      </c>
      <c r="B63" s="22" t="s">
        <v>117</v>
      </c>
      <c r="C63" s="49"/>
      <c r="D63" s="49"/>
    </row>
    <row r="64" spans="1:4" ht="16.5" customHeight="1">
      <c r="A64" s="9" t="s">
        <v>344</v>
      </c>
      <c r="B64" s="22" t="s">
        <v>118</v>
      </c>
      <c r="C64" s="49"/>
      <c r="D64" s="49"/>
    </row>
    <row r="65" spans="1:4" ht="15">
      <c r="A65" s="9" t="s">
        <v>319</v>
      </c>
      <c r="B65" s="22" t="s">
        <v>119</v>
      </c>
      <c r="C65" s="49">
        <v>175132</v>
      </c>
      <c r="D65" s="49">
        <v>159696</v>
      </c>
    </row>
    <row r="66" spans="1:4" ht="15.75" customHeight="1">
      <c r="A66" s="9" t="s">
        <v>345</v>
      </c>
      <c r="B66" s="22" t="s">
        <v>120</v>
      </c>
      <c r="C66" s="49"/>
      <c r="D66" s="49"/>
    </row>
    <row r="67" spans="1:4" ht="15.75" customHeight="1">
      <c r="A67" s="9" t="s">
        <v>346</v>
      </c>
      <c r="B67" s="22" t="s">
        <v>121</v>
      </c>
      <c r="C67" s="49"/>
      <c r="D67" s="49"/>
    </row>
    <row r="68" spans="1:4" ht="15">
      <c r="A68" s="9" t="s">
        <v>122</v>
      </c>
      <c r="B68" s="22" t="s">
        <v>123</v>
      </c>
      <c r="C68" s="49"/>
      <c r="D68" s="49"/>
    </row>
    <row r="69" spans="1:4" ht="15">
      <c r="A69" s="14" t="s">
        <v>124</v>
      </c>
      <c r="B69" s="22" t="s">
        <v>125</v>
      </c>
      <c r="C69" s="49"/>
      <c r="D69" s="49"/>
    </row>
    <row r="70" spans="1:4" ht="15">
      <c r="A70" s="9" t="s">
        <v>347</v>
      </c>
      <c r="B70" s="22" t="s">
        <v>127</v>
      </c>
      <c r="C70" s="49"/>
      <c r="D70" s="49"/>
    </row>
    <row r="71" spans="1:4" ht="15">
      <c r="A71" s="14" t="s">
        <v>424</v>
      </c>
      <c r="B71" s="22" t="s">
        <v>428</v>
      </c>
      <c r="C71" s="49">
        <v>9048</v>
      </c>
      <c r="D71" s="49">
        <v>95691</v>
      </c>
    </row>
    <row r="72" spans="1:4" ht="15">
      <c r="A72" s="14" t="s">
        <v>425</v>
      </c>
      <c r="B72" s="22" t="s">
        <v>127</v>
      </c>
      <c r="C72" s="49"/>
      <c r="D72" s="49"/>
    </row>
    <row r="73" spans="1:4" ht="15">
      <c r="A73" s="40" t="s">
        <v>320</v>
      </c>
      <c r="B73" s="43" t="s">
        <v>128</v>
      </c>
      <c r="C73" s="55">
        <f>SUM(C60:C72)</f>
        <v>184180</v>
      </c>
      <c r="D73" s="55">
        <f>SUM(D60:D72)</f>
        <v>256186</v>
      </c>
    </row>
    <row r="74" spans="1:4" ht="15.75">
      <c r="A74" s="44" t="s">
        <v>1</v>
      </c>
      <c r="B74" s="43"/>
      <c r="C74" s="55">
        <f>SUM(C24,C25,C50,C59,C73)</f>
        <v>266660</v>
      </c>
      <c r="D74" s="55">
        <f>SUM(D24,D25,D50,D59,D73)</f>
        <v>353752</v>
      </c>
    </row>
    <row r="75" spans="1:4" ht="15">
      <c r="A75" s="26" t="s">
        <v>129</v>
      </c>
      <c r="B75" s="22" t="s">
        <v>130</v>
      </c>
      <c r="C75" s="49">
        <v>200</v>
      </c>
      <c r="D75" s="49">
        <v>419</v>
      </c>
    </row>
    <row r="76" spans="1:4" ht="15">
      <c r="A76" s="26" t="s">
        <v>348</v>
      </c>
      <c r="B76" s="22" t="s">
        <v>131</v>
      </c>
      <c r="C76" s="49">
        <v>12374</v>
      </c>
      <c r="D76" s="49">
        <v>14188</v>
      </c>
    </row>
    <row r="77" spans="1:4" ht="15">
      <c r="A77" s="26" t="s">
        <v>132</v>
      </c>
      <c r="B77" s="22" t="s">
        <v>133</v>
      </c>
      <c r="C77" s="49">
        <v>700</v>
      </c>
      <c r="D77" s="49">
        <v>769</v>
      </c>
    </row>
    <row r="78" spans="1:4" ht="15">
      <c r="A78" s="26" t="s">
        <v>134</v>
      </c>
      <c r="B78" s="22" t="s">
        <v>135</v>
      </c>
      <c r="C78" s="49">
        <v>2035</v>
      </c>
      <c r="D78" s="49">
        <v>3677</v>
      </c>
    </row>
    <row r="79" spans="1:4" ht="15">
      <c r="A79" s="5" t="s">
        <v>136</v>
      </c>
      <c r="B79" s="22" t="s">
        <v>137</v>
      </c>
      <c r="C79" s="49"/>
      <c r="D79" s="49"/>
    </row>
    <row r="80" spans="1:4" ht="15">
      <c r="A80" s="5" t="s">
        <v>138</v>
      </c>
      <c r="B80" s="22" t="s">
        <v>139</v>
      </c>
      <c r="C80" s="49"/>
      <c r="D80" s="49"/>
    </row>
    <row r="81" spans="1:4" ht="15">
      <c r="A81" s="5" t="s">
        <v>140</v>
      </c>
      <c r="B81" s="22" t="s">
        <v>141</v>
      </c>
      <c r="C81" s="49">
        <v>3902</v>
      </c>
      <c r="D81" s="49">
        <v>5223</v>
      </c>
    </row>
    <row r="82" spans="1:4" ht="15">
      <c r="A82" s="41" t="s">
        <v>321</v>
      </c>
      <c r="B82" s="43" t="s">
        <v>142</v>
      </c>
      <c r="C82" s="55">
        <f>SUM(C75:C81)</f>
        <v>19211</v>
      </c>
      <c r="D82" s="55">
        <f>SUM(D75:D81)</f>
        <v>24276</v>
      </c>
    </row>
    <row r="83" spans="1:4" ht="15">
      <c r="A83" s="10" t="s">
        <v>143</v>
      </c>
      <c r="B83" s="22" t="s">
        <v>144</v>
      </c>
      <c r="C83" s="49">
        <v>17639</v>
      </c>
      <c r="D83" s="49">
        <v>57785</v>
      </c>
    </row>
    <row r="84" spans="1:4" ht="15">
      <c r="A84" s="10" t="s">
        <v>145</v>
      </c>
      <c r="B84" s="22" t="s">
        <v>146</v>
      </c>
      <c r="C84" s="49"/>
      <c r="D84" s="49"/>
    </row>
    <row r="85" spans="1:4" ht="15">
      <c r="A85" s="10" t="s">
        <v>147</v>
      </c>
      <c r="B85" s="22" t="s">
        <v>148</v>
      </c>
      <c r="C85" s="49"/>
      <c r="D85" s="49"/>
    </row>
    <row r="86" spans="1:4" ht="15">
      <c r="A86" s="10" t="s">
        <v>149</v>
      </c>
      <c r="B86" s="22" t="s">
        <v>150</v>
      </c>
      <c r="C86" s="49">
        <v>4763</v>
      </c>
      <c r="D86" s="49">
        <v>10630</v>
      </c>
    </row>
    <row r="87" spans="1:4" ht="15">
      <c r="A87" s="40" t="s">
        <v>322</v>
      </c>
      <c r="B87" s="43" t="s">
        <v>151</v>
      </c>
      <c r="C87" s="55">
        <f>SUM(C83:C86)</f>
        <v>22402</v>
      </c>
      <c r="D87" s="55">
        <f>SUM(D83:D86)</f>
        <v>68415</v>
      </c>
    </row>
    <row r="88" spans="1:4" ht="14.25" customHeight="1">
      <c r="A88" s="10" t="s">
        <v>152</v>
      </c>
      <c r="B88" s="22" t="s">
        <v>153</v>
      </c>
      <c r="C88" s="49"/>
      <c r="D88" s="49"/>
    </row>
    <row r="89" spans="1:4" ht="14.25" customHeight="1">
      <c r="A89" s="10" t="s">
        <v>349</v>
      </c>
      <c r="B89" s="22" t="s">
        <v>154</v>
      </c>
      <c r="C89" s="49"/>
      <c r="D89" s="49"/>
    </row>
    <row r="90" spans="1:4" ht="14.25" customHeight="1">
      <c r="A90" s="10" t="s">
        <v>350</v>
      </c>
      <c r="B90" s="22" t="s">
        <v>155</v>
      </c>
      <c r="C90" s="49"/>
      <c r="D90" s="49"/>
    </row>
    <row r="91" spans="1:4" ht="14.25" customHeight="1">
      <c r="A91" s="10" t="s">
        <v>351</v>
      </c>
      <c r="B91" s="22" t="s">
        <v>156</v>
      </c>
      <c r="C91" s="49"/>
      <c r="D91" s="49"/>
    </row>
    <row r="92" spans="1:4" ht="14.25" customHeight="1">
      <c r="A92" s="10" t="s">
        <v>352</v>
      </c>
      <c r="B92" s="22" t="s">
        <v>157</v>
      </c>
      <c r="C92" s="49"/>
      <c r="D92" s="49"/>
    </row>
    <row r="93" spans="1:4" ht="14.25" customHeight="1">
      <c r="A93" s="10" t="s">
        <v>353</v>
      </c>
      <c r="B93" s="22" t="s">
        <v>158</v>
      </c>
      <c r="C93" s="49"/>
      <c r="D93" s="49"/>
    </row>
    <row r="94" spans="1:4" ht="15">
      <c r="A94" s="10" t="s">
        <v>159</v>
      </c>
      <c r="B94" s="22" t="s">
        <v>160</v>
      </c>
      <c r="C94" s="49"/>
      <c r="D94" s="49"/>
    </row>
    <row r="95" spans="1:4" ht="15">
      <c r="A95" s="10" t="s">
        <v>354</v>
      </c>
      <c r="B95" s="22" t="s">
        <v>161</v>
      </c>
      <c r="C95" s="49"/>
      <c r="D95" s="49"/>
    </row>
    <row r="96" spans="1:4" ht="15">
      <c r="A96" s="40" t="s">
        <v>323</v>
      </c>
      <c r="B96" s="43" t="s">
        <v>162</v>
      </c>
      <c r="C96" s="55">
        <f>SUM(C88:C95)</f>
        <v>0</v>
      </c>
      <c r="D96" s="55">
        <f>SUM(D88:D95)</f>
        <v>0</v>
      </c>
    </row>
    <row r="97" spans="1:4" ht="15.75">
      <c r="A97" s="44" t="s">
        <v>2</v>
      </c>
      <c r="B97" s="43"/>
      <c r="C97" s="55">
        <f>SUM(C96,C87,C82)</f>
        <v>41613</v>
      </c>
      <c r="D97" s="55">
        <f>SUM(D96,D87,D82)</f>
        <v>92691</v>
      </c>
    </row>
    <row r="98" spans="1:4" ht="15.75">
      <c r="A98" s="27" t="s">
        <v>362</v>
      </c>
      <c r="B98" s="28" t="s">
        <v>163</v>
      </c>
      <c r="C98" s="55">
        <f>SUM(C74,C97)</f>
        <v>308273</v>
      </c>
      <c r="D98" s="55">
        <f>SUM(D74,D97)</f>
        <v>446443</v>
      </c>
    </row>
    <row r="99" spans="1:23" ht="15">
      <c r="A99" s="10" t="s">
        <v>355</v>
      </c>
      <c r="B99" s="4" t="s">
        <v>164</v>
      </c>
      <c r="C99" s="51"/>
      <c r="D99" s="51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51">
        <v>18550</v>
      </c>
      <c r="D100" s="51">
        <v>18550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51"/>
      <c r="D101" s="51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52">
        <f>SUM(C99:C101)</f>
        <v>18550</v>
      </c>
      <c r="D102" s="52">
        <f>SUM(D99:D101)</f>
        <v>18550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53"/>
      <c r="D103" s="5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53"/>
      <c r="D104" s="5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51"/>
      <c r="D105" s="51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51"/>
      <c r="D106" s="51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54"/>
      <c r="D107" s="5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53"/>
      <c r="D108" s="5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53">
        <v>7742</v>
      </c>
      <c r="D109" s="53">
        <v>7742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3">
        <v>44490</v>
      </c>
      <c r="D110" s="53">
        <v>51603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53"/>
      <c r="D111" s="5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53"/>
      <c r="D112" s="5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53"/>
      <c r="D113" s="5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4">
        <f>SUM(C102,C107,C108,C109,C110,C111,C112,C113)</f>
        <v>70782</v>
      </c>
      <c r="D114" s="54">
        <f>SUM(D102,D107,D108,D109,D110,D111,D112,D113)</f>
        <v>77895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53"/>
      <c r="D115" s="5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51"/>
      <c r="D116" s="51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53"/>
      <c r="D117" s="5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53"/>
      <c r="D118" s="5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54">
        <f>SUM(C115:C118)</f>
        <v>0</v>
      </c>
      <c r="D119" s="54">
        <f>SUM(D115:D118)</f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51"/>
      <c r="D120" s="51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4">
        <f>SUM(C119,C114,C120)</f>
        <v>70782</v>
      </c>
      <c r="D121" s="54">
        <f>SUM(D119,D114,D120)</f>
        <v>77895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5">
        <f>SUM(C98,C121)</f>
        <v>379055</v>
      </c>
      <c r="D122" s="55">
        <f>SUM(D98,D121)</f>
        <v>524338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D1"/>
    <mergeCell ref="A2:D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97">
      <selection activeCell="D24" sqref="D24"/>
    </sheetView>
  </sheetViews>
  <sheetFormatPr defaultColWidth="9.140625" defaultRowHeight="15"/>
  <cols>
    <col min="1" max="1" width="97.57421875" style="0" customWidth="1"/>
    <col min="3" max="4" width="20.7109375" style="0" customWidth="1"/>
  </cols>
  <sheetData>
    <row r="1" spans="1:4" ht="21" customHeight="1">
      <c r="A1" s="70" t="s">
        <v>441</v>
      </c>
      <c r="B1" s="71"/>
      <c r="C1" s="71"/>
      <c r="D1" s="71"/>
    </row>
    <row r="2" spans="1:4" ht="18.75" customHeight="1">
      <c r="A2" s="67" t="s">
        <v>419</v>
      </c>
      <c r="B2" s="72"/>
      <c r="C2" s="72"/>
      <c r="D2" s="72"/>
    </row>
    <row r="3" ht="18">
      <c r="A3" s="39"/>
    </row>
    <row r="4" ht="15">
      <c r="A4" s="3"/>
    </row>
    <row r="5" spans="1:4" ht="29.25">
      <c r="A5" s="1" t="s">
        <v>26</v>
      </c>
      <c r="B5" s="2" t="s">
        <v>27</v>
      </c>
      <c r="C5" s="61" t="s">
        <v>432</v>
      </c>
      <c r="D5" s="61" t="s">
        <v>433</v>
      </c>
    </row>
    <row r="6" spans="1:4" ht="15">
      <c r="A6" s="20" t="s">
        <v>28</v>
      </c>
      <c r="B6" s="21" t="s">
        <v>29</v>
      </c>
      <c r="C6" s="49">
        <v>23824</v>
      </c>
      <c r="D6" s="49">
        <v>28499</v>
      </c>
    </row>
    <row r="7" spans="1:4" ht="15">
      <c r="A7" s="20" t="s">
        <v>30</v>
      </c>
      <c r="B7" s="22" t="s">
        <v>31</v>
      </c>
      <c r="C7" s="49"/>
      <c r="D7" s="49"/>
    </row>
    <row r="8" spans="1:4" ht="15">
      <c r="A8" s="20" t="s">
        <v>32</v>
      </c>
      <c r="B8" s="22" t="s">
        <v>33</v>
      </c>
      <c r="C8" s="49"/>
      <c r="D8" s="49">
        <v>580</v>
      </c>
    </row>
    <row r="9" spans="1:4" ht="15">
      <c r="A9" s="23" t="s">
        <v>34</v>
      </c>
      <c r="B9" s="22" t="s">
        <v>35</v>
      </c>
      <c r="C9" s="49"/>
      <c r="D9" s="49"/>
    </row>
    <row r="10" spans="1:4" ht="15">
      <c r="A10" s="23" t="s">
        <v>36</v>
      </c>
      <c r="B10" s="22" t="s">
        <v>37</v>
      </c>
      <c r="C10" s="49"/>
      <c r="D10" s="49"/>
    </row>
    <row r="11" spans="1:4" ht="15">
      <c r="A11" s="23" t="s">
        <v>38</v>
      </c>
      <c r="B11" s="22" t="s">
        <v>39</v>
      </c>
      <c r="C11" s="49">
        <v>1880</v>
      </c>
      <c r="D11" s="49">
        <v>2160</v>
      </c>
    </row>
    <row r="12" spans="1:4" ht="15">
      <c r="A12" s="23" t="s">
        <v>40</v>
      </c>
      <c r="B12" s="22" t="s">
        <v>41</v>
      </c>
      <c r="C12" s="49">
        <v>1068</v>
      </c>
      <c r="D12" s="49">
        <v>1011</v>
      </c>
    </row>
    <row r="13" spans="1:4" ht="15">
      <c r="A13" s="23" t="s">
        <v>42</v>
      </c>
      <c r="B13" s="22" t="s">
        <v>43</v>
      </c>
      <c r="C13" s="49"/>
      <c r="D13" s="49"/>
    </row>
    <row r="14" spans="1:4" ht="15">
      <c r="A14" s="4" t="s">
        <v>44</v>
      </c>
      <c r="B14" s="22" t="s">
        <v>45</v>
      </c>
      <c r="C14" s="49">
        <v>43</v>
      </c>
      <c r="D14" s="49">
        <v>19</v>
      </c>
    </row>
    <row r="15" spans="1:4" ht="15">
      <c r="A15" s="4" t="s">
        <v>46</v>
      </c>
      <c r="B15" s="22" t="s">
        <v>47</v>
      </c>
      <c r="C15" s="49"/>
      <c r="D15" s="49"/>
    </row>
    <row r="16" spans="1:4" ht="15">
      <c r="A16" s="4" t="s">
        <v>48</v>
      </c>
      <c r="B16" s="22" t="s">
        <v>49</v>
      </c>
      <c r="C16" s="49"/>
      <c r="D16" s="49"/>
    </row>
    <row r="17" spans="1:4" ht="15">
      <c r="A17" s="4" t="s">
        <v>50</v>
      </c>
      <c r="B17" s="22" t="s">
        <v>51</v>
      </c>
      <c r="C17" s="49"/>
      <c r="D17" s="49"/>
    </row>
    <row r="18" spans="1:4" ht="15">
      <c r="A18" s="4" t="s">
        <v>330</v>
      </c>
      <c r="B18" s="22" t="s">
        <v>52</v>
      </c>
      <c r="C18" s="49">
        <v>300</v>
      </c>
      <c r="D18" s="49">
        <v>1239</v>
      </c>
    </row>
    <row r="19" spans="1:4" ht="15">
      <c r="A19" s="24" t="s">
        <v>309</v>
      </c>
      <c r="B19" s="25" t="s">
        <v>53</v>
      </c>
      <c r="C19" s="55">
        <f>SUM(C6:C18)</f>
        <v>27115</v>
      </c>
      <c r="D19" s="55">
        <f>SUM(D6:D18)</f>
        <v>33508</v>
      </c>
    </row>
    <row r="20" spans="1:4" ht="15">
      <c r="A20" s="4" t="s">
        <v>54</v>
      </c>
      <c r="B20" s="22" t="s">
        <v>55</v>
      </c>
      <c r="C20" s="49"/>
      <c r="D20" s="49"/>
    </row>
    <row r="21" spans="1:4" ht="17.25" customHeight="1">
      <c r="A21" s="4" t="s">
        <v>56</v>
      </c>
      <c r="B21" s="22" t="s">
        <v>57</v>
      </c>
      <c r="C21" s="49"/>
      <c r="D21" s="49"/>
    </row>
    <row r="22" spans="1:4" ht="15">
      <c r="A22" s="5" t="s">
        <v>58</v>
      </c>
      <c r="B22" s="22" t="s">
        <v>59</v>
      </c>
      <c r="C22" s="49"/>
      <c r="D22" s="49">
        <v>936</v>
      </c>
    </row>
    <row r="23" spans="1:4" ht="15">
      <c r="A23" s="6" t="s">
        <v>310</v>
      </c>
      <c r="B23" s="25" t="s">
        <v>60</v>
      </c>
      <c r="C23" s="55">
        <f>SUM(C20:C22)</f>
        <v>0</v>
      </c>
      <c r="D23" s="55">
        <f>SUM(D20:D22)</f>
        <v>936</v>
      </c>
    </row>
    <row r="24" spans="1:4" ht="15">
      <c r="A24" s="42" t="s">
        <v>360</v>
      </c>
      <c r="B24" s="43" t="s">
        <v>61</v>
      </c>
      <c r="C24" s="55">
        <f>SUM(C23,C19)</f>
        <v>27115</v>
      </c>
      <c r="D24" s="55">
        <f>SUM(D23,D19)</f>
        <v>34444</v>
      </c>
    </row>
    <row r="25" spans="1:4" ht="15">
      <c r="A25" s="31" t="s">
        <v>331</v>
      </c>
      <c r="B25" s="43" t="s">
        <v>62</v>
      </c>
      <c r="C25" s="55">
        <v>5389</v>
      </c>
      <c r="D25" s="55">
        <v>6478</v>
      </c>
    </row>
    <row r="26" spans="1:4" ht="15">
      <c r="A26" s="4" t="s">
        <v>63</v>
      </c>
      <c r="B26" s="22" t="s">
        <v>64</v>
      </c>
      <c r="C26" s="49">
        <v>80</v>
      </c>
      <c r="D26" s="49">
        <v>55</v>
      </c>
    </row>
    <row r="27" spans="1:4" ht="15">
      <c r="A27" s="4" t="s">
        <v>65</v>
      </c>
      <c r="B27" s="22" t="s">
        <v>66</v>
      </c>
      <c r="C27" s="49">
        <v>700</v>
      </c>
      <c r="D27" s="49">
        <v>521</v>
      </c>
    </row>
    <row r="28" spans="1:4" ht="15">
      <c r="A28" s="4" t="s">
        <v>67</v>
      </c>
      <c r="B28" s="22" t="s">
        <v>68</v>
      </c>
      <c r="C28" s="49"/>
      <c r="D28" s="49"/>
    </row>
    <row r="29" spans="1:4" ht="15">
      <c r="A29" s="6" t="s">
        <v>311</v>
      </c>
      <c r="B29" s="25" t="s">
        <v>69</v>
      </c>
      <c r="C29" s="55">
        <f>SUM(C26:C28)</f>
        <v>780</v>
      </c>
      <c r="D29" s="55">
        <f>SUM(D26:D28)</f>
        <v>576</v>
      </c>
    </row>
    <row r="30" spans="1:4" ht="15">
      <c r="A30" s="4" t="s">
        <v>70</v>
      </c>
      <c r="B30" s="22" t="s">
        <v>71</v>
      </c>
      <c r="C30" s="49">
        <v>400</v>
      </c>
      <c r="D30" s="49">
        <v>169</v>
      </c>
    </row>
    <row r="31" spans="1:4" ht="15">
      <c r="A31" s="4" t="s">
        <v>72</v>
      </c>
      <c r="B31" s="22" t="s">
        <v>73</v>
      </c>
      <c r="C31" s="49">
        <v>100</v>
      </c>
      <c r="D31" s="49">
        <v>134</v>
      </c>
    </row>
    <row r="32" spans="1:4" ht="15" customHeight="1">
      <c r="A32" s="6" t="s">
        <v>361</v>
      </c>
      <c r="B32" s="25" t="s">
        <v>74</v>
      </c>
      <c r="C32" s="55">
        <f>SUM(C30:C31)</f>
        <v>500</v>
      </c>
      <c r="D32" s="55">
        <f>SUM(D30:D31)</f>
        <v>303</v>
      </c>
    </row>
    <row r="33" spans="1:4" ht="15">
      <c r="A33" s="4" t="s">
        <v>75</v>
      </c>
      <c r="B33" s="22" t="s">
        <v>76</v>
      </c>
      <c r="C33" s="49">
        <v>260</v>
      </c>
      <c r="D33" s="49">
        <v>595</v>
      </c>
    </row>
    <row r="34" spans="1:4" ht="15">
      <c r="A34" s="4" t="s">
        <v>77</v>
      </c>
      <c r="B34" s="22" t="s">
        <v>78</v>
      </c>
      <c r="C34" s="49">
        <v>20</v>
      </c>
      <c r="D34" s="49">
        <v>14</v>
      </c>
    </row>
    <row r="35" spans="1:4" ht="15">
      <c r="A35" s="4" t="s">
        <v>332</v>
      </c>
      <c r="B35" s="22" t="s">
        <v>79</v>
      </c>
      <c r="C35" s="49">
        <v>10</v>
      </c>
      <c r="D35" s="49">
        <v>10</v>
      </c>
    </row>
    <row r="36" spans="1:4" ht="15">
      <c r="A36" s="4" t="s">
        <v>80</v>
      </c>
      <c r="B36" s="22" t="s">
        <v>81</v>
      </c>
      <c r="C36" s="49"/>
      <c r="D36" s="49"/>
    </row>
    <row r="37" spans="1:4" ht="15">
      <c r="A37" s="8" t="s">
        <v>333</v>
      </c>
      <c r="B37" s="22" t="s">
        <v>82</v>
      </c>
      <c r="C37" s="49"/>
      <c r="D37" s="49"/>
    </row>
    <row r="38" spans="1:4" ht="15">
      <c r="A38" s="5" t="s">
        <v>83</v>
      </c>
      <c r="B38" s="22" t="s">
        <v>84</v>
      </c>
      <c r="C38" s="49">
        <v>408</v>
      </c>
      <c r="D38" s="49">
        <v>566</v>
      </c>
    </row>
    <row r="39" spans="1:4" ht="15">
      <c r="A39" s="4" t="s">
        <v>334</v>
      </c>
      <c r="B39" s="22" t="s">
        <v>85</v>
      </c>
      <c r="C39" s="49">
        <v>730</v>
      </c>
      <c r="D39" s="49">
        <v>781</v>
      </c>
    </row>
    <row r="40" spans="1:4" ht="15">
      <c r="A40" s="6" t="s">
        <v>312</v>
      </c>
      <c r="B40" s="25" t="s">
        <v>86</v>
      </c>
      <c r="C40" s="55">
        <f>SUM(C33:C39)</f>
        <v>1428</v>
      </c>
      <c r="D40" s="55">
        <f>SUM(D33:D39)</f>
        <v>1966</v>
      </c>
    </row>
    <row r="41" spans="1:4" ht="15">
      <c r="A41" s="4" t="s">
        <v>87</v>
      </c>
      <c r="B41" s="22" t="s">
        <v>88</v>
      </c>
      <c r="C41" s="49">
        <v>1200</v>
      </c>
      <c r="D41" s="49">
        <v>954</v>
      </c>
    </row>
    <row r="42" spans="1:4" ht="15">
      <c r="A42" s="4" t="s">
        <v>89</v>
      </c>
      <c r="B42" s="22" t="s">
        <v>90</v>
      </c>
      <c r="C42" s="49"/>
      <c r="D42" s="49">
        <v>14</v>
      </c>
    </row>
    <row r="43" spans="1:4" ht="15">
      <c r="A43" s="6" t="s">
        <v>313</v>
      </c>
      <c r="B43" s="25" t="s">
        <v>91</v>
      </c>
      <c r="C43" s="55">
        <f>SUM(C41:C42)</f>
        <v>1200</v>
      </c>
      <c r="D43" s="55">
        <f>SUM(D41:D42)</f>
        <v>968</v>
      </c>
    </row>
    <row r="44" spans="1:4" ht="15">
      <c r="A44" s="4" t="s">
        <v>92</v>
      </c>
      <c r="B44" s="22" t="s">
        <v>93</v>
      </c>
      <c r="C44" s="49">
        <v>716</v>
      </c>
      <c r="D44" s="49">
        <v>667</v>
      </c>
    </row>
    <row r="45" spans="1:4" ht="15">
      <c r="A45" s="4" t="s">
        <v>94</v>
      </c>
      <c r="B45" s="22" t="s">
        <v>95</v>
      </c>
      <c r="C45" s="49"/>
      <c r="D45" s="49"/>
    </row>
    <row r="46" spans="1:4" ht="15">
      <c r="A46" s="4" t="s">
        <v>335</v>
      </c>
      <c r="B46" s="22" t="s">
        <v>96</v>
      </c>
      <c r="C46" s="49"/>
      <c r="D46" s="49"/>
    </row>
    <row r="47" spans="1:4" ht="15">
      <c r="A47" s="4" t="s">
        <v>336</v>
      </c>
      <c r="B47" s="22" t="s">
        <v>97</v>
      </c>
      <c r="C47" s="49"/>
      <c r="D47" s="49"/>
    </row>
    <row r="48" spans="1:4" ht="15">
      <c r="A48" s="4" t="s">
        <v>98</v>
      </c>
      <c r="B48" s="22" t="s">
        <v>99</v>
      </c>
      <c r="C48" s="49"/>
      <c r="D48" s="49">
        <v>212</v>
      </c>
    </row>
    <row r="49" spans="1:4" ht="15">
      <c r="A49" s="6" t="s">
        <v>314</v>
      </c>
      <c r="B49" s="25" t="s">
        <v>100</v>
      </c>
      <c r="C49" s="55">
        <f>SUM(C44:C48)</f>
        <v>716</v>
      </c>
      <c r="D49" s="55">
        <f>SUM(D44:D48)</f>
        <v>879</v>
      </c>
    </row>
    <row r="50" spans="1:4" ht="15">
      <c r="A50" s="31" t="s">
        <v>315</v>
      </c>
      <c r="B50" s="43" t="s">
        <v>101</v>
      </c>
      <c r="C50" s="55">
        <f>SUM(C29,C32,C40,C43,C49)</f>
        <v>4624</v>
      </c>
      <c r="D50" s="55">
        <f>SUM(D29,D32,D40,D43,D49)</f>
        <v>4692</v>
      </c>
    </row>
    <row r="51" spans="1:4" ht="15">
      <c r="A51" s="10" t="s">
        <v>102</v>
      </c>
      <c r="B51" s="22" t="s">
        <v>103</v>
      </c>
      <c r="C51" s="49"/>
      <c r="D51" s="49"/>
    </row>
    <row r="52" spans="1:4" ht="15">
      <c r="A52" s="10" t="s">
        <v>316</v>
      </c>
      <c r="B52" s="22" t="s">
        <v>104</v>
      </c>
      <c r="C52" s="49"/>
      <c r="D52" s="49"/>
    </row>
    <row r="53" spans="1:4" ht="15">
      <c r="A53" s="13" t="s">
        <v>337</v>
      </c>
      <c r="B53" s="22" t="s">
        <v>105</v>
      </c>
      <c r="C53" s="49"/>
      <c r="D53" s="49"/>
    </row>
    <row r="54" spans="1:4" ht="15">
      <c r="A54" s="13" t="s">
        <v>338</v>
      </c>
      <c r="B54" s="22" t="s">
        <v>106</v>
      </c>
      <c r="C54" s="49"/>
      <c r="D54" s="49"/>
    </row>
    <row r="55" spans="1:4" ht="15">
      <c r="A55" s="13" t="s">
        <v>339</v>
      </c>
      <c r="B55" s="22" t="s">
        <v>107</v>
      </c>
      <c r="C55" s="49"/>
      <c r="D55" s="49"/>
    </row>
    <row r="56" spans="1:4" ht="15">
      <c r="A56" s="10" t="s">
        <v>340</v>
      </c>
      <c r="B56" s="22" t="s">
        <v>108</v>
      </c>
      <c r="C56" s="49"/>
      <c r="D56" s="49"/>
    </row>
    <row r="57" spans="1:4" ht="15">
      <c r="A57" s="10" t="s">
        <v>341</v>
      </c>
      <c r="B57" s="22" t="s">
        <v>109</v>
      </c>
      <c r="C57" s="49"/>
      <c r="D57" s="49"/>
    </row>
    <row r="58" spans="1:4" ht="15">
      <c r="A58" s="10" t="s">
        <v>342</v>
      </c>
      <c r="B58" s="22" t="s">
        <v>110</v>
      </c>
      <c r="C58" s="49"/>
      <c r="D58" s="49"/>
    </row>
    <row r="59" spans="1:4" ht="15">
      <c r="A59" s="40" t="s">
        <v>317</v>
      </c>
      <c r="B59" s="43" t="s">
        <v>111</v>
      </c>
      <c r="C59" s="55">
        <f>SUM(C51:C58)</f>
        <v>0</v>
      </c>
      <c r="D59" s="55">
        <f>SUM(D51:D58)</f>
        <v>0</v>
      </c>
    </row>
    <row r="60" spans="1:4" ht="15">
      <c r="A60" s="9" t="s">
        <v>343</v>
      </c>
      <c r="B60" s="22" t="s">
        <v>112</v>
      </c>
      <c r="C60" s="49"/>
      <c r="D60" s="49"/>
    </row>
    <row r="61" spans="1:4" ht="15">
      <c r="A61" s="9" t="s">
        <v>113</v>
      </c>
      <c r="B61" s="22" t="s">
        <v>114</v>
      </c>
      <c r="C61" s="49"/>
      <c r="D61" s="49"/>
    </row>
    <row r="62" spans="1:4" ht="16.5" customHeight="1">
      <c r="A62" s="9" t="s">
        <v>115</v>
      </c>
      <c r="B62" s="22" t="s">
        <v>116</v>
      </c>
      <c r="C62" s="49"/>
      <c r="D62" s="49"/>
    </row>
    <row r="63" spans="1:4" ht="16.5" customHeight="1">
      <c r="A63" s="9" t="s">
        <v>318</v>
      </c>
      <c r="B63" s="22" t="s">
        <v>117</v>
      </c>
      <c r="C63" s="49"/>
      <c r="D63" s="49"/>
    </row>
    <row r="64" spans="1:4" ht="16.5" customHeight="1">
      <c r="A64" s="9" t="s">
        <v>344</v>
      </c>
      <c r="B64" s="22" t="s">
        <v>118</v>
      </c>
      <c r="C64" s="49"/>
      <c r="D64" s="49"/>
    </row>
    <row r="65" spans="1:4" ht="15">
      <c r="A65" s="9" t="s">
        <v>319</v>
      </c>
      <c r="B65" s="22" t="s">
        <v>119</v>
      </c>
      <c r="C65" s="49"/>
      <c r="D65" s="49"/>
    </row>
    <row r="66" spans="1:4" ht="15.75" customHeight="1">
      <c r="A66" s="9" t="s">
        <v>345</v>
      </c>
      <c r="B66" s="22" t="s">
        <v>120</v>
      </c>
      <c r="C66" s="49"/>
      <c r="D66" s="49"/>
    </row>
    <row r="67" spans="1:4" ht="15.75" customHeight="1">
      <c r="A67" s="9" t="s">
        <v>346</v>
      </c>
      <c r="B67" s="22" t="s">
        <v>121</v>
      </c>
      <c r="C67" s="49"/>
      <c r="D67" s="49"/>
    </row>
    <row r="68" spans="1:4" ht="15">
      <c r="A68" s="9" t="s">
        <v>122</v>
      </c>
      <c r="B68" s="22" t="s">
        <v>123</v>
      </c>
      <c r="C68" s="49"/>
      <c r="D68" s="49"/>
    </row>
    <row r="69" spans="1:4" ht="15">
      <c r="A69" s="14" t="s">
        <v>124</v>
      </c>
      <c r="B69" s="22" t="s">
        <v>125</v>
      </c>
      <c r="C69" s="49"/>
      <c r="D69" s="49"/>
    </row>
    <row r="70" spans="1:4" ht="15">
      <c r="A70" s="9" t="s">
        <v>347</v>
      </c>
      <c r="B70" s="22" t="s">
        <v>126</v>
      </c>
      <c r="C70" s="49"/>
      <c r="D70" s="49"/>
    </row>
    <row r="71" spans="1:4" ht="15">
      <c r="A71" s="14" t="s">
        <v>424</v>
      </c>
      <c r="B71" s="22" t="s">
        <v>127</v>
      </c>
      <c r="C71" s="49"/>
      <c r="D71" s="49"/>
    </row>
    <row r="72" spans="1:4" ht="15">
      <c r="A72" s="14" t="s">
        <v>425</v>
      </c>
      <c r="B72" s="22" t="s">
        <v>127</v>
      </c>
      <c r="C72" s="49"/>
      <c r="D72" s="49"/>
    </row>
    <row r="73" spans="1:4" ht="15">
      <c r="A73" s="40" t="s">
        <v>320</v>
      </c>
      <c r="B73" s="43" t="s">
        <v>128</v>
      </c>
      <c r="C73" s="55">
        <f>SUM(C60:C72)</f>
        <v>0</v>
      </c>
      <c r="D73" s="55">
        <f>SUM(D60:D72)</f>
        <v>0</v>
      </c>
    </row>
    <row r="74" spans="1:4" ht="15.75">
      <c r="A74" s="44" t="s">
        <v>1</v>
      </c>
      <c r="B74" s="43"/>
      <c r="C74" s="55">
        <f>SUM(C24,C25,C50,C59,C73)</f>
        <v>37128</v>
      </c>
      <c r="D74" s="55">
        <f>SUM(D24,D25,D50,D59,D73)</f>
        <v>45614</v>
      </c>
    </row>
    <row r="75" spans="1:4" ht="15">
      <c r="A75" s="26" t="s">
        <v>129</v>
      </c>
      <c r="B75" s="22" t="s">
        <v>130</v>
      </c>
      <c r="C75" s="49"/>
      <c r="D75" s="49"/>
    </row>
    <row r="76" spans="1:4" ht="15">
      <c r="A76" s="26" t="s">
        <v>348</v>
      </c>
      <c r="B76" s="22" t="s">
        <v>131</v>
      </c>
      <c r="C76" s="49"/>
      <c r="D76" s="49"/>
    </row>
    <row r="77" spans="1:4" ht="15">
      <c r="A77" s="26" t="s">
        <v>132</v>
      </c>
      <c r="B77" s="22" t="s">
        <v>133</v>
      </c>
      <c r="C77" s="49"/>
      <c r="D77" s="49"/>
    </row>
    <row r="78" spans="1:4" ht="15">
      <c r="A78" s="26" t="s">
        <v>134</v>
      </c>
      <c r="B78" s="22" t="s">
        <v>135</v>
      </c>
      <c r="C78" s="49"/>
      <c r="D78" s="49"/>
    </row>
    <row r="79" spans="1:4" ht="15">
      <c r="A79" s="5" t="s">
        <v>136</v>
      </c>
      <c r="B79" s="22" t="s">
        <v>137</v>
      </c>
      <c r="C79" s="49"/>
      <c r="D79" s="49"/>
    </row>
    <row r="80" spans="1:4" ht="15">
      <c r="A80" s="5" t="s">
        <v>138</v>
      </c>
      <c r="B80" s="22" t="s">
        <v>139</v>
      </c>
      <c r="C80" s="49"/>
      <c r="D80" s="49"/>
    </row>
    <row r="81" spans="1:4" ht="15">
      <c r="A81" s="5" t="s">
        <v>140</v>
      </c>
      <c r="B81" s="22" t="s">
        <v>141</v>
      </c>
      <c r="C81" s="49"/>
      <c r="D81" s="49"/>
    </row>
    <row r="82" spans="1:4" ht="15">
      <c r="A82" s="41" t="s">
        <v>321</v>
      </c>
      <c r="B82" s="43" t="s">
        <v>142</v>
      </c>
      <c r="C82" s="55">
        <f>SUM(C75:C81)</f>
        <v>0</v>
      </c>
      <c r="D82" s="55">
        <f>SUM(D75:D81)</f>
        <v>0</v>
      </c>
    </row>
    <row r="83" spans="1:4" ht="15">
      <c r="A83" s="10" t="s">
        <v>143</v>
      </c>
      <c r="B83" s="22" t="s">
        <v>144</v>
      </c>
      <c r="C83" s="49"/>
      <c r="D83" s="49"/>
    </row>
    <row r="84" spans="1:4" ht="15">
      <c r="A84" s="10" t="s">
        <v>145</v>
      </c>
      <c r="B84" s="22" t="s">
        <v>146</v>
      </c>
      <c r="C84" s="49"/>
      <c r="D84" s="49"/>
    </row>
    <row r="85" spans="1:4" ht="15">
      <c r="A85" s="10" t="s">
        <v>147</v>
      </c>
      <c r="B85" s="22" t="s">
        <v>148</v>
      </c>
      <c r="C85" s="49"/>
      <c r="D85" s="49"/>
    </row>
    <row r="86" spans="1:4" ht="15">
      <c r="A86" s="10" t="s">
        <v>149</v>
      </c>
      <c r="B86" s="22" t="s">
        <v>150</v>
      </c>
      <c r="C86" s="49"/>
      <c r="D86" s="49"/>
    </row>
    <row r="87" spans="1:4" ht="15">
      <c r="A87" s="40" t="s">
        <v>322</v>
      </c>
      <c r="B87" s="43" t="s">
        <v>151</v>
      </c>
      <c r="C87" s="55">
        <f>SUM(C83:C86)</f>
        <v>0</v>
      </c>
      <c r="D87" s="55">
        <f>SUM(D83:D86)</f>
        <v>0</v>
      </c>
    </row>
    <row r="88" spans="1:4" ht="14.25" customHeight="1">
      <c r="A88" s="10" t="s">
        <v>152</v>
      </c>
      <c r="B88" s="22" t="s">
        <v>153</v>
      </c>
      <c r="C88" s="49"/>
      <c r="D88" s="49"/>
    </row>
    <row r="89" spans="1:4" ht="14.25" customHeight="1">
      <c r="A89" s="10" t="s">
        <v>349</v>
      </c>
      <c r="B89" s="22" t="s">
        <v>154</v>
      </c>
      <c r="C89" s="49"/>
      <c r="D89" s="49"/>
    </row>
    <row r="90" spans="1:4" ht="14.25" customHeight="1">
      <c r="A90" s="10" t="s">
        <v>350</v>
      </c>
      <c r="B90" s="22" t="s">
        <v>155</v>
      </c>
      <c r="C90" s="49"/>
      <c r="D90" s="49"/>
    </row>
    <row r="91" spans="1:4" ht="14.25" customHeight="1">
      <c r="A91" s="10" t="s">
        <v>351</v>
      </c>
      <c r="B91" s="22" t="s">
        <v>156</v>
      </c>
      <c r="C91" s="49"/>
      <c r="D91" s="49"/>
    </row>
    <row r="92" spans="1:4" ht="14.25" customHeight="1">
      <c r="A92" s="10" t="s">
        <v>352</v>
      </c>
      <c r="B92" s="22" t="s">
        <v>157</v>
      </c>
      <c r="C92" s="49"/>
      <c r="D92" s="49"/>
    </row>
    <row r="93" spans="1:4" ht="14.25" customHeight="1">
      <c r="A93" s="10" t="s">
        <v>353</v>
      </c>
      <c r="B93" s="22" t="s">
        <v>158</v>
      </c>
      <c r="C93" s="49"/>
      <c r="D93" s="49"/>
    </row>
    <row r="94" spans="1:4" ht="15">
      <c r="A94" s="10" t="s">
        <v>159</v>
      </c>
      <c r="B94" s="22" t="s">
        <v>160</v>
      </c>
      <c r="C94" s="49"/>
      <c r="D94" s="49"/>
    </row>
    <row r="95" spans="1:4" ht="15">
      <c r="A95" s="10" t="s">
        <v>354</v>
      </c>
      <c r="B95" s="22" t="s">
        <v>161</v>
      </c>
      <c r="C95" s="49"/>
      <c r="D95" s="49"/>
    </row>
    <row r="96" spans="1:4" ht="15">
      <c r="A96" s="40" t="s">
        <v>323</v>
      </c>
      <c r="B96" s="43" t="s">
        <v>162</v>
      </c>
      <c r="C96" s="55">
        <f>SUM(C88:C95)</f>
        <v>0</v>
      </c>
      <c r="D96" s="55">
        <f>SUM(D88:D95)</f>
        <v>0</v>
      </c>
    </row>
    <row r="97" spans="1:4" ht="15.75">
      <c r="A97" s="44" t="s">
        <v>2</v>
      </c>
      <c r="B97" s="43"/>
      <c r="C97" s="55">
        <f>SUM(C96,C87,C82)</f>
        <v>0</v>
      </c>
      <c r="D97" s="55">
        <f>SUM(D96,D87,D82)</f>
        <v>0</v>
      </c>
    </row>
    <row r="98" spans="1:4" ht="15.75">
      <c r="A98" s="27" t="s">
        <v>362</v>
      </c>
      <c r="B98" s="28" t="s">
        <v>163</v>
      </c>
      <c r="C98" s="55">
        <f>SUM(C74,C97)</f>
        <v>37128</v>
      </c>
      <c r="D98" s="55">
        <f>SUM(D74,D97)</f>
        <v>45614</v>
      </c>
    </row>
    <row r="99" spans="1:23" ht="15">
      <c r="A99" s="10" t="s">
        <v>355</v>
      </c>
      <c r="B99" s="4" t="s">
        <v>164</v>
      </c>
      <c r="C99" s="51"/>
      <c r="D99" s="51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51"/>
      <c r="D100" s="51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51"/>
      <c r="D101" s="51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52"/>
      <c r="D102" s="5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53"/>
      <c r="D103" s="5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53"/>
      <c r="D104" s="5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51"/>
      <c r="D105" s="51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51"/>
      <c r="D106" s="51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54"/>
      <c r="D107" s="5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53"/>
      <c r="D108" s="5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53"/>
      <c r="D109" s="5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3"/>
      <c r="D110" s="5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53"/>
      <c r="D111" s="5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53"/>
      <c r="D112" s="5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53"/>
      <c r="D113" s="5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4">
        <f>SUM(C99:C113)</f>
        <v>0</v>
      </c>
      <c r="D114" s="54">
        <f>SUM(D99:D113)</f>
        <v>0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53"/>
      <c r="D115" s="5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51"/>
      <c r="D116" s="51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53"/>
      <c r="D117" s="5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53"/>
      <c r="D118" s="5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54">
        <f>SUM(C115:C118)</f>
        <v>0</v>
      </c>
      <c r="D119" s="54">
        <f>SUM(D115:D118)</f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51"/>
      <c r="D120" s="51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4">
        <f>SUM(C119,C114,C120)</f>
        <v>0</v>
      </c>
      <c r="D121" s="54">
        <f>SUM(D119,D114,D120)</f>
        <v>0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5">
        <f>SUM(C98,C121)</f>
        <v>37128</v>
      </c>
      <c r="D122" s="55">
        <f>SUM(D98,D121)</f>
        <v>45614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D1"/>
    <mergeCell ref="A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91">
      <selection activeCell="D26" sqref="D26"/>
    </sheetView>
  </sheetViews>
  <sheetFormatPr defaultColWidth="9.140625" defaultRowHeight="15"/>
  <cols>
    <col min="1" max="1" width="97.57421875" style="0" customWidth="1"/>
    <col min="3" max="4" width="20.7109375" style="0" customWidth="1"/>
  </cols>
  <sheetData>
    <row r="1" spans="1:4" ht="21" customHeight="1">
      <c r="A1" s="73" t="s">
        <v>442</v>
      </c>
      <c r="B1" s="74"/>
      <c r="C1" s="74"/>
      <c r="D1" s="74"/>
    </row>
    <row r="2" spans="1:4" ht="18.75" customHeight="1">
      <c r="A2" s="67" t="s">
        <v>419</v>
      </c>
      <c r="B2" s="72"/>
      <c r="C2" s="72"/>
      <c r="D2" s="72"/>
    </row>
    <row r="3" ht="18">
      <c r="A3" s="39"/>
    </row>
    <row r="4" ht="15">
      <c r="A4" s="3"/>
    </row>
    <row r="5" spans="1:4" ht="29.25">
      <c r="A5" s="1" t="s">
        <v>26</v>
      </c>
      <c r="B5" s="2" t="s">
        <v>27</v>
      </c>
      <c r="C5" s="61" t="s">
        <v>432</v>
      </c>
      <c r="D5" s="61" t="s">
        <v>433</v>
      </c>
    </row>
    <row r="6" spans="1:4" ht="15">
      <c r="A6" s="20" t="s">
        <v>28</v>
      </c>
      <c r="B6" s="21" t="s">
        <v>29</v>
      </c>
      <c r="C6" s="49">
        <v>2806</v>
      </c>
      <c r="D6" s="49">
        <v>2954</v>
      </c>
    </row>
    <row r="7" spans="1:4" ht="15">
      <c r="A7" s="20" t="s">
        <v>30</v>
      </c>
      <c r="B7" s="22" t="s">
        <v>31</v>
      </c>
      <c r="C7" s="49"/>
      <c r="D7" s="49"/>
    </row>
    <row r="8" spans="1:4" ht="15">
      <c r="A8" s="20" t="s">
        <v>32</v>
      </c>
      <c r="B8" s="22" t="s">
        <v>33</v>
      </c>
      <c r="C8" s="49"/>
      <c r="D8" s="49"/>
    </row>
    <row r="9" spans="1:4" ht="15">
      <c r="A9" s="23" t="s">
        <v>34</v>
      </c>
      <c r="B9" s="22" t="s">
        <v>35</v>
      </c>
      <c r="C9" s="49"/>
      <c r="D9" s="49"/>
    </row>
    <row r="10" spans="1:4" ht="15">
      <c r="A10" s="23" t="s">
        <v>36</v>
      </c>
      <c r="B10" s="22" t="s">
        <v>37</v>
      </c>
      <c r="C10" s="49"/>
      <c r="D10" s="49"/>
    </row>
    <row r="11" spans="1:4" ht="15">
      <c r="A11" s="23" t="s">
        <v>38</v>
      </c>
      <c r="B11" s="22" t="s">
        <v>39</v>
      </c>
      <c r="C11" s="49"/>
      <c r="D11" s="49"/>
    </row>
    <row r="12" spans="1:4" ht="15">
      <c r="A12" s="23" t="s">
        <v>40</v>
      </c>
      <c r="B12" s="22" t="s">
        <v>41</v>
      </c>
      <c r="C12" s="49"/>
      <c r="D12" s="49"/>
    </row>
    <row r="13" spans="1:4" ht="15">
      <c r="A13" s="23" t="s">
        <v>42</v>
      </c>
      <c r="B13" s="22" t="s">
        <v>43</v>
      </c>
      <c r="C13" s="49"/>
      <c r="D13" s="49"/>
    </row>
    <row r="14" spans="1:4" ht="15">
      <c r="A14" s="4" t="s">
        <v>44</v>
      </c>
      <c r="B14" s="22" t="s">
        <v>45</v>
      </c>
      <c r="C14" s="49"/>
      <c r="D14" s="49"/>
    </row>
    <row r="15" spans="1:4" ht="15">
      <c r="A15" s="4" t="s">
        <v>46</v>
      </c>
      <c r="B15" s="22" t="s">
        <v>47</v>
      </c>
      <c r="C15" s="49"/>
      <c r="D15" s="49"/>
    </row>
    <row r="16" spans="1:4" ht="15">
      <c r="A16" s="4" t="s">
        <v>48</v>
      </c>
      <c r="B16" s="22" t="s">
        <v>49</v>
      </c>
      <c r="C16" s="49"/>
      <c r="D16" s="49"/>
    </row>
    <row r="17" spans="1:4" ht="15">
      <c r="A17" s="4" t="s">
        <v>50</v>
      </c>
      <c r="B17" s="22" t="s">
        <v>51</v>
      </c>
      <c r="C17" s="49"/>
      <c r="D17" s="49"/>
    </row>
    <row r="18" spans="1:4" ht="15">
      <c r="A18" s="4" t="s">
        <v>330</v>
      </c>
      <c r="B18" s="22" t="s">
        <v>52</v>
      </c>
      <c r="C18" s="49"/>
      <c r="D18" s="49"/>
    </row>
    <row r="19" spans="1:4" ht="15">
      <c r="A19" s="24" t="s">
        <v>309</v>
      </c>
      <c r="B19" s="25" t="s">
        <v>53</v>
      </c>
      <c r="C19" s="55">
        <f>SUM(C6:C18)</f>
        <v>2806</v>
      </c>
      <c r="D19" s="55">
        <f>SUM(D6:D18)</f>
        <v>2954</v>
      </c>
    </row>
    <row r="20" spans="1:4" ht="15">
      <c r="A20" s="4" t="s">
        <v>54</v>
      </c>
      <c r="B20" s="22" t="s">
        <v>55</v>
      </c>
      <c r="C20" s="49"/>
      <c r="D20" s="49"/>
    </row>
    <row r="21" spans="1:4" ht="17.25" customHeight="1">
      <c r="A21" s="4" t="s">
        <v>56</v>
      </c>
      <c r="B21" s="22" t="s">
        <v>57</v>
      </c>
      <c r="C21" s="49">
        <v>360</v>
      </c>
      <c r="D21" s="49">
        <v>400</v>
      </c>
    </row>
    <row r="22" spans="1:4" ht="15">
      <c r="A22" s="5" t="s">
        <v>58</v>
      </c>
      <c r="B22" s="22" t="s">
        <v>59</v>
      </c>
      <c r="C22" s="49"/>
      <c r="D22" s="49">
        <v>22</v>
      </c>
    </row>
    <row r="23" spans="1:4" ht="15">
      <c r="A23" s="6" t="s">
        <v>310</v>
      </c>
      <c r="B23" s="25" t="s">
        <v>60</v>
      </c>
      <c r="C23" s="55">
        <f>SUM(C20:C22)</f>
        <v>360</v>
      </c>
      <c r="D23" s="55">
        <f>SUM(D20:D22)</f>
        <v>422</v>
      </c>
    </row>
    <row r="24" spans="1:4" ht="15">
      <c r="A24" s="42" t="s">
        <v>360</v>
      </c>
      <c r="B24" s="43" t="s">
        <v>61</v>
      </c>
      <c r="C24" s="55">
        <f>SUM(C23,C19)</f>
        <v>3166</v>
      </c>
      <c r="D24" s="55">
        <f>SUM(D23,D19)</f>
        <v>3376</v>
      </c>
    </row>
    <row r="25" spans="1:4" ht="15">
      <c r="A25" s="31" t="s">
        <v>331</v>
      </c>
      <c r="B25" s="43" t="s">
        <v>62</v>
      </c>
      <c r="C25" s="55">
        <v>613</v>
      </c>
      <c r="D25" s="55">
        <v>630</v>
      </c>
    </row>
    <row r="26" spans="1:4" ht="15">
      <c r="A26" s="4" t="s">
        <v>63</v>
      </c>
      <c r="B26" s="22" t="s">
        <v>64</v>
      </c>
      <c r="C26" s="49">
        <v>680</v>
      </c>
      <c r="D26" s="49">
        <v>587</v>
      </c>
    </row>
    <row r="27" spans="1:4" ht="15">
      <c r="A27" s="4" t="s">
        <v>65</v>
      </c>
      <c r="B27" s="22" t="s">
        <v>66</v>
      </c>
      <c r="C27" s="49">
        <v>150</v>
      </c>
      <c r="D27" s="49">
        <v>276</v>
      </c>
    </row>
    <row r="28" spans="1:4" ht="15">
      <c r="A28" s="4" t="s">
        <v>67</v>
      </c>
      <c r="B28" s="22" t="s">
        <v>68</v>
      </c>
      <c r="C28" s="49"/>
      <c r="D28" s="49"/>
    </row>
    <row r="29" spans="1:4" ht="15">
      <c r="A29" s="6" t="s">
        <v>311</v>
      </c>
      <c r="B29" s="25" t="s">
        <v>69</v>
      </c>
      <c r="C29" s="55">
        <f>SUM(C26:C28)</f>
        <v>830</v>
      </c>
      <c r="D29" s="55">
        <f>SUM(D26:D28)</f>
        <v>863</v>
      </c>
    </row>
    <row r="30" spans="1:4" ht="15">
      <c r="A30" s="4" t="s">
        <v>70</v>
      </c>
      <c r="B30" s="22" t="s">
        <v>71</v>
      </c>
      <c r="C30" s="49">
        <v>110</v>
      </c>
      <c r="D30" s="49">
        <v>170</v>
      </c>
    </row>
    <row r="31" spans="1:4" ht="15">
      <c r="A31" s="4" t="s">
        <v>72</v>
      </c>
      <c r="B31" s="22" t="s">
        <v>73</v>
      </c>
      <c r="C31" s="49">
        <v>30</v>
      </c>
      <c r="D31" s="49">
        <v>19</v>
      </c>
    </row>
    <row r="32" spans="1:4" ht="15" customHeight="1">
      <c r="A32" s="6" t="s">
        <v>361</v>
      </c>
      <c r="B32" s="25" t="s">
        <v>74</v>
      </c>
      <c r="C32" s="55">
        <f>SUM(C30:C31)</f>
        <v>140</v>
      </c>
      <c r="D32" s="55">
        <f>SUM(D30:D31)</f>
        <v>189</v>
      </c>
    </row>
    <row r="33" spans="1:4" ht="15">
      <c r="A33" s="4" t="s">
        <v>75</v>
      </c>
      <c r="B33" s="22" t="s">
        <v>76</v>
      </c>
      <c r="C33" s="49">
        <v>1620</v>
      </c>
      <c r="D33" s="49">
        <v>1493</v>
      </c>
    </row>
    <row r="34" spans="1:4" ht="15">
      <c r="A34" s="4" t="s">
        <v>77</v>
      </c>
      <c r="B34" s="22" t="s">
        <v>78</v>
      </c>
      <c r="C34" s="49"/>
      <c r="D34" s="49"/>
    </row>
    <row r="35" spans="1:4" ht="15">
      <c r="A35" s="4" t="s">
        <v>332</v>
      </c>
      <c r="B35" s="22" t="s">
        <v>79</v>
      </c>
      <c r="C35" s="49"/>
      <c r="D35" s="49"/>
    </row>
    <row r="36" spans="1:4" ht="15">
      <c r="A36" s="4" t="s">
        <v>80</v>
      </c>
      <c r="B36" s="22" t="s">
        <v>81</v>
      </c>
      <c r="C36" s="49">
        <v>70</v>
      </c>
      <c r="D36" s="49">
        <v>75</v>
      </c>
    </row>
    <row r="37" spans="1:4" ht="15">
      <c r="A37" s="8" t="s">
        <v>333</v>
      </c>
      <c r="B37" s="22" t="s">
        <v>82</v>
      </c>
      <c r="C37" s="49"/>
      <c r="D37" s="49"/>
    </row>
    <row r="38" spans="1:4" ht="15">
      <c r="A38" s="5" t="s">
        <v>83</v>
      </c>
      <c r="B38" s="22" t="s">
        <v>84</v>
      </c>
      <c r="C38" s="49"/>
      <c r="D38" s="49">
        <v>4</v>
      </c>
    </row>
    <row r="39" spans="1:4" ht="15">
      <c r="A39" s="4" t="s">
        <v>334</v>
      </c>
      <c r="B39" s="22" t="s">
        <v>85</v>
      </c>
      <c r="C39" s="49">
        <v>342</v>
      </c>
      <c r="D39" s="49">
        <v>1330</v>
      </c>
    </row>
    <row r="40" spans="1:4" ht="15">
      <c r="A40" s="6" t="s">
        <v>312</v>
      </c>
      <c r="B40" s="25" t="s">
        <v>86</v>
      </c>
      <c r="C40" s="55">
        <f>SUM(C33:C39)</f>
        <v>2032</v>
      </c>
      <c r="D40" s="55">
        <f>SUM(D33:D39)</f>
        <v>2902</v>
      </c>
    </row>
    <row r="41" spans="1:4" ht="15">
      <c r="A41" s="4" t="s">
        <v>87</v>
      </c>
      <c r="B41" s="22" t="s">
        <v>88</v>
      </c>
      <c r="C41" s="49">
        <v>10</v>
      </c>
      <c r="D41" s="49"/>
    </row>
    <row r="42" spans="1:4" ht="15">
      <c r="A42" s="4" t="s">
        <v>89</v>
      </c>
      <c r="B42" s="22" t="s">
        <v>90</v>
      </c>
      <c r="C42" s="49">
        <v>10</v>
      </c>
      <c r="D42" s="49">
        <v>0</v>
      </c>
    </row>
    <row r="43" spans="1:4" ht="15">
      <c r="A43" s="6" t="s">
        <v>313</v>
      </c>
      <c r="B43" s="25" t="s">
        <v>91</v>
      </c>
      <c r="C43" s="55">
        <f>SUM(C41:C42)</f>
        <v>20</v>
      </c>
      <c r="D43" s="55">
        <f>SUM(D41:D42)</f>
        <v>0</v>
      </c>
    </row>
    <row r="44" spans="1:4" ht="15">
      <c r="A44" s="4" t="s">
        <v>92</v>
      </c>
      <c r="B44" s="22" t="s">
        <v>93</v>
      </c>
      <c r="C44" s="49">
        <v>651</v>
      </c>
      <c r="D44" s="49">
        <v>611</v>
      </c>
    </row>
    <row r="45" spans="1:4" ht="15">
      <c r="A45" s="4" t="s">
        <v>94</v>
      </c>
      <c r="B45" s="22" t="s">
        <v>95</v>
      </c>
      <c r="C45" s="49"/>
      <c r="D45" s="49"/>
    </row>
    <row r="46" spans="1:4" ht="15">
      <c r="A46" s="4" t="s">
        <v>335</v>
      </c>
      <c r="B46" s="22" t="s">
        <v>96</v>
      </c>
      <c r="C46" s="49"/>
      <c r="D46" s="49"/>
    </row>
    <row r="47" spans="1:4" ht="15">
      <c r="A47" s="4" t="s">
        <v>336</v>
      </c>
      <c r="B47" s="22" t="s">
        <v>97</v>
      </c>
      <c r="C47" s="49"/>
      <c r="D47" s="49"/>
    </row>
    <row r="48" spans="1:4" ht="15">
      <c r="A48" s="4" t="s">
        <v>98</v>
      </c>
      <c r="B48" s="22" t="s">
        <v>99</v>
      </c>
      <c r="C48" s="49">
        <v>220</v>
      </c>
      <c r="D48" s="49">
        <v>40</v>
      </c>
    </row>
    <row r="49" spans="1:4" ht="15">
      <c r="A49" s="6" t="s">
        <v>314</v>
      </c>
      <c r="B49" s="25" t="s">
        <v>100</v>
      </c>
      <c r="C49" s="55">
        <f>SUM(C44:C48)</f>
        <v>871</v>
      </c>
      <c r="D49" s="55">
        <f>SUM(D44:D48)</f>
        <v>651</v>
      </c>
    </row>
    <row r="50" spans="1:4" ht="15">
      <c r="A50" s="31" t="s">
        <v>315</v>
      </c>
      <c r="B50" s="43" t="s">
        <v>101</v>
      </c>
      <c r="C50" s="55">
        <f>SUM(C29,C32,C40,C43,C49)</f>
        <v>3893</v>
      </c>
      <c r="D50" s="55">
        <f>SUM(D29,D32,D40,D43,D49)</f>
        <v>4605</v>
      </c>
    </row>
    <row r="51" spans="1:4" ht="15">
      <c r="A51" s="10" t="s">
        <v>102</v>
      </c>
      <c r="B51" s="22" t="s">
        <v>103</v>
      </c>
      <c r="C51" s="49"/>
      <c r="D51" s="49"/>
    </row>
    <row r="52" spans="1:4" ht="15">
      <c r="A52" s="10" t="s">
        <v>316</v>
      </c>
      <c r="B52" s="22" t="s">
        <v>104</v>
      </c>
      <c r="C52" s="49"/>
      <c r="D52" s="49"/>
    </row>
    <row r="53" spans="1:4" ht="15">
      <c r="A53" s="13" t="s">
        <v>337</v>
      </c>
      <c r="B53" s="22" t="s">
        <v>105</v>
      </c>
      <c r="C53" s="49"/>
      <c r="D53" s="49"/>
    </row>
    <row r="54" spans="1:4" ht="15">
      <c r="A54" s="13" t="s">
        <v>338</v>
      </c>
      <c r="B54" s="22" t="s">
        <v>106</v>
      </c>
      <c r="C54" s="49"/>
      <c r="D54" s="49"/>
    </row>
    <row r="55" spans="1:4" ht="15">
      <c r="A55" s="13" t="s">
        <v>339</v>
      </c>
      <c r="B55" s="22" t="s">
        <v>107</v>
      </c>
      <c r="C55" s="49"/>
      <c r="D55" s="49"/>
    </row>
    <row r="56" spans="1:4" ht="15">
      <c r="A56" s="10" t="s">
        <v>340</v>
      </c>
      <c r="B56" s="22" t="s">
        <v>108</v>
      </c>
      <c r="C56" s="49"/>
      <c r="D56" s="49"/>
    </row>
    <row r="57" spans="1:4" ht="15">
      <c r="A57" s="10" t="s">
        <v>341</v>
      </c>
      <c r="B57" s="22" t="s">
        <v>109</v>
      </c>
      <c r="C57" s="49"/>
      <c r="D57" s="49"/>
    </row>
    <row r="58" spans="1:4" ht="15">
      <c r="A58" s="10" t="s">
        <v>342</v>
      </c>
      <c r="B58" s="22" t="s">
        <v>110</v>
      </c>
      <c r="C58" s="49"/>
      <c r="D58" s="49"/>
    </row>
    <row r="59" spans="1:4" ht="15">
      <c r="A59" s="40" t="s">
        <v>317</v>
      </c>
      <c r="B59" s="43" t="s">
        <v>111</v>
      </c>
      <c r="C59" s="55">
        <f>SUM(C51:C58)</f>
        <v>0</v>
      </c>
      <c r="D59" s="55">
        <f>SUM(D51:D58)</f>
        <v>0</v>
      </c>
    </row>
    <row r="60" spans="1:4" ht="15">
      <c r="A60" s="9" t="s">
        <v>343</v>
      </c>
      <c r="B60" s="22" t="s">
        <v>112</v>
      </c>
      <c r="C60" s="49"/>
      <c r="D60" s="49"/>
    </row>
    <row r="61" spans="1:4" ht="15">
      <c r="A61" s="9" t="s">
        <v>113</v>
      </c>
      <c r="B61" s="22" t="s">
        <v>114</v>
      </c>
      <c r="C61" s="49"/>
      <c r="D61" s="49"/>
    </row>
    <row r="62" spans="1:4" ht="16.5" customHeight="1">
      <c r="A62" s="9" t="s">
        <v>115</v>
      </c>
      <c r="B62" s="22" t="s">
        <v>116</v>
      </c>
      <c r="C62" s="49"/>
      <c r="D62" s="49"/>
    </row>
    <row r="63" spans="1:4" ht="16.5" customHeight="1">
      <c r="A63" s="9" t="s">
        <v>318</v>
      </c>
      <c r="B63" s="22" t="s">
        <v>117</v>
      </c>
      <c r="C63" s="49"/>
      <c r="D63" s="49"/>
    </row>
    <row r="64" spans="1:4" ht="16.5" customHeight="1">
      <c r="A64" s="9" t="s">
        <v>344</v>
      </c>
      <c r="B64" s="22" t="s">
        <v>118</v>
      </c>
      <c r="C64" s="49"/>
      <c r="D64" s="49"/>
    </row>
    <row r="65" spans="1:4" ht="15">
      <c r="A65" s="9" t="s">
        <v>319</v>
      </c>
      <c r="B65" s="22" t="s">
        <v>119</v>
      </c>
      <c r="C65" s="49"/>
      <c r="D65" s="49"/>
    </row>
    <row r="66" spans="1:4" ht="15.75" customHeight="1">
      <c r="A66" s="9" t="s">
        <v>345</v>
      </c>
      <c r="B66" s="22" t="s">
        <v>120</v>
      </c>
      <c r="C66" s="49"/>
      <c r="D66" s="49"/>
    </row>
    <row r="67" spans="1:4" ht="15.75" customHeight="1">
      <c r="A67" s="9" t="s">
        <v>346</v>
      </c>
      <c r="B67" s="22" t="s">
        <v>121</v>
      </c>
      <c r="C67" s="49"/>
      <c r="D67" s="49"/>
    </row>
    <row r="68" spans="1:4" ht="15">
      <c r="A68" s="9" t="s">
        <v>122</v>
      </c>
      <c r="B68" s="22" t="s">
        <v>123</v>
      </c>
      <c r="C68" s="49"/>
      <c r="D68" s="49"/>
    </row>
    <row r="69" spans="1:4" ht="15">
      <c r="A69" s="14" t="s">
        <v>124</v>
      </c>
      <c r="B69" s="22" t="s">
        <v>125</v>
      </c>
      <c r="C69" s="49"/>
      <c r="D69" s="49"/>
    </row>
    <row r="70" spans="1:4" ht="15">
      <c r="A70" s="9" t="s">
        <v>347</v>
      </c>
      <c r="B70" s="22" t="s">
        <v>126</v>
      </c>
      <c r="C70" s="49"/>
      <c r="D70" s="49"/>
    </row>
    <row r="71" spans="1:4" ht="15">
      <c r="A71" s="14" t="s">
        <v>424</v>
      </c>
      <c r="B71" s="22" t="s">
        <v>127</v>
      </c>
      <c r="C71" s="49"/>
      <c r="D71" s="49"/>
    </row>
    <row r="72" spans="1:4" ht="15">
      <c r="A72" s="14" t="s">
        <v>425</v>
      </c>
      <c r="B72" s="22" t="s">
        <v>127</v>
      </c>
      <c r="C72" s="49"/>
      <c r="D72" s="49"/>
    </row>
    <row r="73" spans="1:4" ht="15">
      <c r="A73" s="40" t="s">
        <v>320</v>
      </c>
      <c r="B73" s="43" t="s">
        <v>128</v>
      </c>
      <c r="C73" s="55">
        <f>SUM(C60:C72)</f>
        <v>0</v>
      </c>
      <c r="D73" s="55">
        <f>SUM(D60:D72)</f>
        <v>0</v>
      </c>
    </row>
    <row r="74" spans="1:4" ht="15.75">
      <c r="A74" s="44" t="s">
        <v>1</v>
      </c>
      <c r="B74" s="43"/>
      <c r="C74" s="55">
        <f>SUM(C24,C25,C50,C59,C73)</f>
        <v>7672</v>
      </c>
      <c r="D74" s="55">
        <f>SUM(D24,D25,D50,D59,D73)</f>
        <v>8611</v>
      </c>
    </row>
    <row r="75" spans="1:4" ht="15">
      <c r="A75" s="26" t="s">
        <v>129</v>
      </c>
      <c r="B75" s="22" t="s">
        <v>130</v>
      </c>
      <c r="C75" s="49"/>
      <c r="D75" s="49"/>
    </row>
    <row r="76" spans="1:4" ht="15">
      <c r="A76" s="26" t="s">
        <v>348</v>
      </c>
      <c r="B76" s="22" t="s">
        <v>131</v>
      </c>
      <c r="C76" s="49"/>
      <c r="D76" s="49"/>
    </row>
    <row r="77" spans="1:4" ht="15">
      <c r="A77" s="26" t="s">
        <v>132</v>
      </c>
      <c r="B77" s="22" t="s">
        <v>133</v>
      </c>
      <c r="C77" s="49"/>
      <c r="D77" s="49"/>
    </row>
    <row r="78" spans="1:4" ht="15">
      <c r="A78" s="26" t="s">
        <v>134</v>
      </c>
      <c r="B78" s="22" t="s">
        <v>135</v>
      </c>
      <c r="C78" s="49"/>
      <c r="D78" s="49"/>
    </row>
    <row r="79" spans="1:4" ht="15">
      <c r="A79" s="5" t="s">
        <v>136</v>
      </c>
      <c r="B79" s="22" t="s">
        <v>137</v>
      </c>
      <c r="C79" s="49"/>
      <c r="D79" s="49"/>
    </row>
    <row r="80" spans="1:4" ht="15">
      <c r="A80" s="5" t="s">
        <v>138</v>
      </c>
      <c r="B80" s="22" t="s">
        <v>139</v>
      </c>
      <c r="C80" s="49"/>
      <c r="D80" s="49"/>
    </row>
    <row r="81" spans="1:4" ht="15">
      <c r="A81" s="5" t="s">
        <v>140</v>
      </c>
      <c r="B81" s="22" t="s">
        <v>141</v>
      </c>
      <c r="C81" s="49"/>
      <c r="D81" s="49"/>
    </row>
    <row r="82" spans="1:4" ht="15">
      <c r="A82" s="41" t="s">
        <v>321</v>
      </c>
      <c r="B82" s="43" t="s">
        <v>142</v>
      </c>
      <c r="C82" s="55">
        <f>SUM(C75:C81)</f>
        <v>0</v>
      </c>
      <c r="D82" s="55">
        <f>SUM(D75:D81)</f>
        <v>0</v>
      </c>
    </row>
    <row r="83" spans="1:4" ht="15">
      <c r="A83" s="10" t="s">
        <v>143</v>
      </c>
      <c r="B83" s="22" t="s">
        <v>144</v>
      </c>
      <c r="C83" s="49"/>
      <c r="D83" s="49"/>
    </row>
    <row r="84" spans="1:4" ht="15">
      <c r="A84" s="10" t="s">
        <v>145</v>
      </c>
      <c r="B84" s="22" t="s">
        <v>146</v>
      </c>
      <c r="C84" s="49"/>
      <c r="D84" s="49"/>
    </row>
    <row r="85" spans="1:4" ht="15">
      <c r="A85" s="10" t="s">
        <v>147</v>
      </c>
      <c r="B85" s="22" t="s">
        <v>148</v>
      </c>
      <c r="C85" s="49"/>
      <c r="D85" s="49"/>
    </row>
    <row r="86" spans="1:4" ht="15">
      <c r="A86" s="10" t="s">
        <v>149</v>
      </c>
      <c r="B86" s="22" t="s">
        <v>150</v>
      </c>
      <c r="C86" s="49"/>
      <c r="D86" s="49"/>
    </row>
    <row r="87" spans="1:4" ht="15">
      <c r="A87" s="40" t="s">
        <v>322</v>
      </c>
      <c r="B87" s="43" t="s">
        <v>151</v>
      </c>
      <c r="C87" s="55">
        <f>SUM(C83:C86)</f>
        <v>0</v>
      </c>
      <c r="D87" s="55">
        <f>SUM(D83:D86)</f>
        <v>0</v>
      </c>
    </row>
    <row r="88" spans="1:4" ht="14.25" customHeight="1">
      <c r="A88" s="10" t="s">
        <v>152</v>
      </c>
      <c r="B88" s="22" t="s">
        <v>153</v>
      </c>
      <c r="C88" s="49"/>
      <c r="D88" s="49"/>
    </row>
    <row r="89" spans="1:4" ht="14.25" customHeight="1">
      <c r="A89" s="10" t="s">
        <v>349</v>
      </c>
      <c r="B89" s="22" t="s">
        <v>154</v>
      </c>
      <c r="C89" s="49"/>
      <c r="D89" s="49"/>
    </row>
    <row r="90" spans="1:4" ht="14.25" customHeight="1">
      <c r="A90" s="10" t="s">
        <v>350</v>
      </c>
      <c r="B90" s="22" t="s">
        <v>155</v>
      </c>
      <c r="C90" s="49"/>
      <c r="D90" s="49"/>
    </row>
    <row r="91" spans="1:4" ht="14.25" customHeight="1">
      <c r="A91" s="10" t="s">
        <v>351</v>
      </c>
      <c r="B91" s="22" t="s">
        <v>156</v>
      </c>
      <c r="C91" s="49"/>
      <c r="D91" s="49"/>
    </row>
    <row r="92" spans="1:4" ht="14.25" customHeight="1">
      <c r="A92" s="10" t="s">
        <v>352</v>
      </c>
      <c r="B92" s="22" t="s">
        <v>157</v>
      </c>
      <c r="C92" s="49"/>
      <c r="D92" s="49"/>
    </row>
    <row r="93" spans="1:4" ht="14.25" customHeight="1">
      <c r="A93" s="10" t="s">
        <v>353</v>
      </c>
      <c r="B93" s="22" t="s">
        <v>158</v>
      </c>
      <c r="C93" s="49"/>
      <c r="D93" s="49"/>
    </row>
    <row r="94" spans="1:4" ht="15">
      <c r="A94" s="10" t="s">
        <v>159</v>
      </c>
      <c r="B94" s="22" t="s">
        <v>160</v>
      </c>
      <c r="C94" s="49"/>
      <c r="D94" s="49"/>
    </row>
    <row r="95" spans="1:4" ht="15">
      <c r="A95" s="10" t="s">
        <v>354</v>
      </c>
      <c r="B95" s="22" t="s">
        <v>161</v>
      </c>
      <c r="C95" s="49"/>
      <c r="D95" s="49"/>
    </row>
    <row r="96" spans="1:4" ht="15">
      <c r="A96" s="40" t="s">
        <v>323</v>
      </c>
      <c r="B96" s="43" t="s">
        <v>162</v>
      </c>
      <c r="C96" s="55">
        <f>SUM(C88:C95)</f>
        <v>0</v>
      </c>
      <c r="D96" s="55">
        <f>SUM(D88:D95)</f>
        <v>0</v>
      </c>
    </row>
    <row r="97" spans="1:4" ht="15.75">
      <c r="A97" s="44" t="s">
        <v>2</v>
      </c>
      <c r="B97" s="43"/>
      <c r="C97" s="55">
        <f>SUM(C96,C87,C82)</f>
        <v>0</v>
      </c>
      <c r="D97" s="55">
        <f>SUM(D96,D87,D82)</f>
        <v>0</v>
      </c>
    </row>
    <row r="98" spans="1:4" ht="15.75">
      <c r="A98" s="27" t="s">
        <v>362</v>
      </c>
      <c r="B98" s="28" t="s">
        <v>163</v>
      </c>
      <c r="C98" s="55">
        <f>SUM(C74,C97)</f>
        <v>7672</v>
      </c>
      <c r="D98" s="55">
        <f>SUM(D74,D97)</f>
        <v>8611</v>
      </c>
    </row>
    <row r="99" spans="1:23" ht="15">
      <c r="A99" s="10" t="s">
        <v>355</v>
      </c>
      <c r="B99" s="4" t="s">
        <v>164</v>
      </c>
      <c r="C99" s="51"/>
      <c r="D99" s="51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51"/>
      <c r="D100" s="51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51"/>
      <c r="D101" s="51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52"/>
      <c r="D102" s="5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53"/>
      <c r="D103" s="5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53"/>
      <c r="D104" s="5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51"/>
      <c r="D105" s="51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51"/>
      <c r="D106" s="51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54"/>
      <c r="D107" s="5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53"/>
      <c r="D108" s="5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53"/>
      <c r="D109" s="5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3"/>
      <c r="D110" s="5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53"/>
      <c r="D111" s="5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53"/>
      <c r="D112" s="5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53"/>
      <c r="D113" s="5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4">
        <f>SUM(C99:C113)</f>
        <v>0</v>
      </c>
      <c r="D114" s="54">
        <f>SUM(D99:D113)</f>
        <v>0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53"/>
      <c r="D115" s="5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51"/>
      <c r="D116" s="51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53"/>
      <c r="D117" s="5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53"/>
      <c r="D118" s="5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54">
        <f>SUM(C115:C118)</f>
        <v>0</v>
      </c>
      <c r="D119" s="54">
        <f>SUM(D115:D118)</f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51"/>
      <c r="D120" s="51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4">
        <f>SUM(C119,C114,C120)</f>
        <v>0</v>
      </c>
      <c r="D121" s="54">
        <f>SUM(D119,D114,D120)</f>
        <v>0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5">
        <f>SUM(C98,C121)</f>
        <v>7672</v>
      </c>
      <c r="D122" s="55">
        <f>SUM(D98,D121)</f>
        <v>8611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D1"/>
    <mergeCell ref="A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91">
      <selection activeCell="D110" sqref="D110"/>
    </sheetView>
  </sheetViews>
  <sheetFormatPr defaultColWidth="9.140625" defaultRowHeight="15"/>
  <cols>
    <col min="1" max="1" width="97.57421875" style="0" customWidth="1"/>
    <col min="3" max="4" width="20.7109375" style="0" customWidth="1"/>
  </cols>
  <sheetData>
    <row r="1" spans="1:4" ht="21" customHeight="1">
      <c r="A1" s="75" t="s">
        <v>443</v>
      </c>
      <c r="B1" s="76"/>
      <c r="C1" s="76"/>
      <c r="D1" s="76"/>
    </row>
    <row r="2" spans="1:4" ht="18.75" customHeight="1">
      <c r="A2" s="67" t="s">
        <v>419</v>
      </c>
      <c r="B2" s="72"/>
      <c r="C2" s="72"/>
      <c r="D2" s="72"/>
    </row>
    <row r="3" ht="18">
      <c r="A3" s="39"/>
    </row>
    <row r="4" ht="15">
      <c r="A4" s="3"/>
    </row>
    <row r="5" spans="1:4" ht="29.25">
      <c r="A5" s="1" t="s">
        <v>26</v>
      </c>
      <c r="B5" s="2" t="s">
        <v>27</v>
      </c>
      <c r="C5" s="61" t="s">
        <v>432</v>
      </c>
      <c r="D5" s="61" t="s">
        <v>433</v>
      </c>
    </row>
    <row r="6" spans="1:4" ht="15">
      <c r="A6" s="20" t="s">
        <v>28</v>
      </c>
      <c r="B6" s="21" t="s">
        <v>29</v>
      </c>
      <c r="C6" s="49">
        <f>SUM('Hivatal kiadás'!C6,'Önk.feladat kiadás'!C6,'Művház kiadás'!C6)</f>
        <v>34156</v>
      </c>
      <c r="D6" s="49">
        <f>SUM('Hivatal kiadás'!D6,'Önk.feladat kiadás'!D6,'Művház kiadás'!D6)</f>
        <v>38386</v>
      </c>
    </row>
    <row r="7" spans="1:4" ht="15">
      <c r="A7" s="20" t="s">
        <v>30</v>
      </c>
      <c r="B7" s="22" t="s">
        <v>31</v>
      </c>
      <c r="C7" s="49">
        <f>SUM('Hivatal kiadás'!C7,'Önk.feladat kiadás'!C7,'Művház kiadás'!C7)</f>
        <v>0</v>
      </c>
      <c r="D7" s="49">
        <f>SUM('Hivatal kiadás'!D7,'Önk.feladat kiadás'!D7,'Művház kiadás'!D7)</f>
        <v>0</v>
      </c>
    </row>
    <row r="8" spans="1:4" ht="15">
      <c r="A8" s="20" t="s">
        <v>32</v>
      </c>
      <c r="B8" s="22" t="s">
        <v>33</v>
      </c>
      <c r="C8" s="49">
        <f>SUM('Hivatal kiadás'!C8,'Önk.feladat kiadás'!C8,'Művház kiadás'!C8)</f>
        <v>0</v>
      </c>
      <c r="D8" s="49">
        <f>SUM('Hivatal kiadás'!D8,'Önk.feladat kiadás'!D8,'Művház kiadás'!D8)</f>
        <v>580</v>
      </c>
    </row>
    <row r="9" spans="1:4" ht="15">
      <c r="A9" s="23" t="s">
        <v>34</v>
      </c>
      <c r="B9" s="22" t="s">
        <v>35</v>
      </c>
      <c r="C9" s="49">
        <f>SUM('Hivatal kiadás'!C9,'Önk.feladat kiadás'!C9,'Művház kiadás'!C9)</f>
        <v>0</v>
      </c>
      <c r="D9" s="49">
        <f>SUM('Hivatal kiadás'!D9,'Önk.feladat kiadás'!D9,'Művház kiadás'!D9)</f>
        <v>0</v>
      </c>
    </row>
    <row r="10" spans="1:4" ht="15">
      <c r="A10" s="23" t="s">
        <v>36</v>
      </c>
      <c r="B10" s="22" t="s">
        <v>37</v>
      </c>
      <c r="C10" s="49">
        <f>SUM('Hivatal kiadás'!C10,'Önk.feladat kiadás'!C10,'Művház kiadás'!C10)</f>
        <v>0</v>
      </c>
      <c r="D10" s="49">
        <f>SUM('Hivatal kiadás'!D10,'Önk.feladat kiadás'!D10,'Művház kiadás'!D10)</f>
        <v>0</v>
      </c>
    </row>
    <row r="11" spans="1:4" ht="15">
      <c r="A11" s="23" t="s">
        <v>38</v>
      </c>
      <c r="B11" s="22" t="s">
        <v>39</v>
      </c>
      <c r="C11" s="49">
        <f>SUM('Hivatal kiadás'!C11,'Önk.feladat kiadás'!C11,'Művház kiadás'!C11)</f>
        <v>1880</v>
      </c>
      <c r="D11" s="49">
        <f>SUM('Hivatal kiadás'!D11,'Önk.feladat kiadás'!D11,'Művház kiadás'!D11)</f>
        <v>2160</v>
      </c>
    </row>
    <row r="12" spans="1:4" ht="15">
      <c r="A12" s="23" t="s">
        <v>40</v>
      </c>
      <c r="B12" s="22" t="s">
        <v>41</v>
      </c>
      <c r="C12" s="49">
        <f>SUM('Hivatal kiadás'!C12,'Önk.feladat kiadás'!C12,'Művház kiadás'!C12)</f>
        <v>1068</v>
      </c>
      <c r="D12" s="49">
        <f>SUM('Hivatal kiadás'!D12,'Önk.feladat kiadás'!D12,'Művház kiadás'!D12)</f>
        <v>1011</v>
      </c>
    </row>
    <row r="13" spans="1:4" ht="15">
      <c r="A13" s="23" t="s">
        <v>42</v>
      </c>
      <c r="B13" s="22" t="s">
        <v>43</v>
      </c>
      <c r="C13" s="49">
        <f>SUM('Hivatal kiadás'!C13,'Önk.feladat kiadás'!C13,'Művház kiadás'!C13)</f>
        <v>0</v>
      </c>
      <c r="D13" s="49">
        <f>SUM('Hivatal kiadás'!D13,'Önk.feladat kiadás'!D13,'Művház kiadás'!D13)</f>
        <v>0</v>
      </c>
    </row>
    <row r="14" spans="1:4" ht="15">
      <c r="A14" s="4" t="s">
        <v>44</v>
      </c>
      <c r="B14" s="22" t="s">
        <v>45</v>
      </c>
      <c r="C14" s="49">
        <f>SUM('Hivatal kiadás'!C14,'Önk.feladat kiadás'!C14,'Művház kiadás'!C14)</f>
        <v>68</v>
      </c>
      <c r="D14" s="49">
        <f>SUM('Hivatal kiadás'!D14,'Önk.feladat kiadás'!D14,'Művház kiadás'!D14)</f>
        <v>19</v>
      </c>
    </row>
    <row r="15" spans="1:4" ht="15">
      <c r="A15" s="4" t="s">
        <v>46</v>
      </c>
      <c r="B15" s="22" t="s">
        <v>47</v>
      </c>
      <c r="C15" s="49">
        <f>SUM('Hivatal kiadás'!C15,'Önk.feladat kiadás'!C15,'Művház kiadás'!C15)</f>
        <v>0</v>
      </c>
      <c r="D15" s="49">
        <f>SUM('Hivatal kiadás'!D15,'Önk.feladat kiadás'!D15,'Művház kiadás'!D15)</f>
        <v>0</v>
      </c>
    </row>
    <row r="16" spans="1:4" ht="15">
      <c r="A16" s="4" t="s">
        <v>48</v>
      </c>
      <c r="B16" s="22" t="s">
        <v>49</v>
      </c>
      <c r="C16" s="49">
        <f>SUM('Hivatal kiadás'!C16,'Önk.feladat kiadás'!C16,'Művház kiadás'!C16)</f>
        <v>0</v>
      </c>
      <c r="D16" s="49">
        <f>SUM('Hivatal kiadás'!D16,'Önk.feladat kiadás'!D16,'Művház kiadás'!D16)</f>
        <v>0</v>
      </c>
    </row>
    <row r="17" spans="1:4" ht="15">
      <c r="A17" s="4" t="s">
        <v>50</v>
      </c>
      <c r="B17" s="22" t="s">
        <v>51</v>
      </c>
      <c r="C17" s="49">
        <f>SUM('Hivatal kiadás'!C17,'Önk.feladat kiadás'!C17,'Művház kiadás'!C17)</f>
        <v>0</v>
      </c>
      <c r="D17" s="49">
        <f>SUM('Hivatal kiadás'!D17,'Önk.feladat kiadás'!D17,'Művház kiadás'!D17)</f>
        <v>0</v>
      </c>
    </row>
    <row r="18" spans="1:4" ht="15">
      <c r="A18" s="4" t="s">
        <v>330</v>
      </c>
      <c r="B18" s="22" t="s">
        <v>52</v>
      </c>
      <c r="C18" s="49">
        <f>SUM('Hivatal kiadás'!C18,'Önk.feladat kiadás'!C18,'Művház kiadás'!C18)</f>
        <v>300</v>
      </c>
      <c r="D18" s="49">
        <f>SUM('Hivatal kiadás'!D18,'Önk.feladat kiadás'!D18,'Művház kiadás'!D18)</f>
        <v>1295</v>
      </c>
    </row>
    <row r="19" spans="1:4" ht="15">
      <c r="A19" s="24" t="s">
        <v>309</v>
      </c>
      <c r="B19" s="25" t="s">
        <v>53</v>
      </c>
      <c r="C19" s="56">
        <f>SUM('Hivatal kiadás'!C19,'Önk.feladat kiadás'!C19,'Művház kiadás'!C19)</f>
        <v>37472</v>
      </c>
      <c r="D19" s="56">
        <f>SUM('Hivatal kiadás'!D19,'Önk.feladat kiadás'!D19,'Művház kiadás'!D19)</f>
        <v>43451</v>
      </c>
    </row>
    <row r="20" spans="1:4" ht="15">
      <c r="A20" s="4" t="s">
        <v>54</v>
      </c>
      <c r="B20" s="22" t="s">
        <v>55</v>
      </c>
      <c r="C20" s="49">
        <f>SUM('Hivatal kiadás'!C20,'Önk.feladat kiadás'!C20,'Művház kiadás'!C20)</f>
        <v>12517</v>
      </c>
      <c r="D20" s="49">
        <f>SUM('Hivatal kiadás'!D20,'Önk.feladat kiadás'!D20,'Művház kiadás'!D20)</f>
        <v>12540</v>
      </c>
    </row>
    <row r="21" spans="1:4" ht="17.25" customHeight="1">
      <c r="A21" s="4" t="s">
        <v>56</v>
      </c>
      <c r="B21" s="22" t="s">
        <v>57</v>
      </c>
      <c r="C21" s="49">
        <f>SUM('Hivatal kiadás'!C21,'Önk.feladat kiadás'!C21,'Művház kiadás'!C21)</f>
        <v>6852</v>
      </c>
      <c r="D21" s="49">
        <f>SUM('Hivatal kiadás'!D21,'Önk.feladat kiadás'!D21,'Művház kiadás'!D21)</f>
        <v>6779</v>
      </c>
    </row>
    <row r="22" spans="1:4" ht="15">
      <c r="A22" s="5" t="s">
        <v>58</v>
      </c>
      <c r="B22" s="22" t="s">
        <v>59</v>
      </c>
      <c r="C22" s="49">
        <f>SUM('Hivatal kiadás'!C22,'Önk.feladat kiadás'!C22,'Művház kiadás'!C22)</f>
        <v>323</v>
      </c>
      <c r="D22" s="49">
        <f>SUM('Hivatal kiadás'!D22,'Önk.feladat kiadás'!D22,'Művház kiadás'!D22)</f>
        <v>3790</v>
      </c>
    </row>
    <row r="23" spans="1:4" ht="15">
      <c r="A23" s="6" t="s">
        <v>310</v>
      </c>
      <c r="B23" s="25" t="s">
        <v>60</v>
      </c>
      <c r="C23" s="56">
        <f>SUM('Hivatal kiadás'!C23,'Önk.feladat kiadás'!C23,'Művház kiadás'!C23)</f>
        <v>19692</v>
      </c>
      <c r="D23" s="56">
        <f>SUM('Hivatal kiadás'!D23,'Önk.feladat kiadás'!D23,'Művház kiadás'!D23)</f>
        <v>23109</v>
      </c>
    </row>
    <row r="24" spans="1:4" ht="15">
      <c r="A24" s="42" t="s">
        <v>360</v>
      </c>
      <c r="B24" s="43" t="s">
        <v>61</v>
      </c>
      <c r="C24" s="56">
        <f>SUM('Hivatal kiadás'!C24,'Önk.feladat kiadás'!C24,'Művház kiadás'!C24)</f>
        <v>57164</v>
      </c>
      <c r="D24" s="56">
        <f>SUM('Hivatal kiadás'!D24,'Önk.feladat kiadás'!D24,'Művház kiadás'!D24)</f>
        <v>66560</v>
      </c>
    </row>
    <row r="25" spans="1:4" ht="15">
      <c r="A25" s="31" t="s">
        <v>331</v>
      </c>
      <c r="B25" s="43" t="s">
        <v>62</v>
      </c>
      <c r="C25" s="56">
        <f>SUM('Hivatal kiadás'!C25,'Önk.feladat kiadás'!C25,'Művház kiadás'!C25)</f>
        <v>10772</v>
      </c>
      <c r="D25" s="56">
        <f>SUM('Hivatal kiadás'!D25,'Önk.feladat kiadás'!D25,'Művház kiadás'!D25)</f>
        <v>11654</v>
      </c>
    </row>
    <row r="26" spans="1:4" ht="15">
      <c r="A26" s="4" t="s">
        <v>63</v>
      </c>
      <c r="B26" s="22" t="s">
        <v>64</v>
      </c>
      <c r="C26" s="49">
        <f>SUM('Hivatal kiadás'!C26,'Önk.feladat kiadás'!C26,'Művház kiadás'!C26)</f>
        <v>870</v>
      </c>
      <c r="D26" s="49">
        <f>SUM('Hivatal kiadás'!D26,'Önk.feladat kiadás'!D26,'Művház kiadás'!D26)</f>
        <v>1377</v>
      </c>
    </row>
    <row r="27" spans="1:4" ht="15">
      <c r="A27" s="4" t="s">
        <v>65</v>
      </c>
      <c r="B27" s="22" t="s">
        <v>66</v>
      </c>
      <c r="C27" s="49">
        <f>SUM('Hivatal kiadás'!C27,'Önk.feladat kiadás'!C27,'Művház kiadás'!C27)</f>
        <v>5240</v>
      </c>
      <c r="D27" s="49">
        <f>SUM('Hivatal kiadás'!D27,'Önk.feladat kiadás'!D27,'Művház kiadás'!D27)</f>
        <v>7540</v>
      </c>
    </row>
    <row r="28" spans="1:4" ht="15">
      <c r="A28" s="4" t="s">
        <v>67</v>
      </c>
      <c r="B28" s="22" t="s">
        <v>68</v>
      </c>
      <c r="C28" s="49">
        <f>SUM('Hivatal kiadás'!C28,'Önk.feladat kiadás'!C28,'Művház kiadás'!C28)</f>
        <v>0</v>
      </c>
      <c r="D28" s="49">
        <f>SUM('Hivatal kiadás'!D28,'Önk.feladat kiadás'!D28,'Művház kiadás'!D28)</f>
        <v>0</v>
      </c>
    </row>
    <row r="29" spans="1:4" ht="15">
      <c r="A29" s="6" t="s">
        <v>311</v>
      </c>
      <c r="B29" s="25" t="s">
        <v>69</v>
      </c>
      <c r="C29" s="56">
        <f>SUM('Hivatal kiadás'!C29,'Önk.feladat kiadás'!C29,'Művház kiadás'!C29)</f>
        <v>6110</v>
      </c>
      <c r="D29" s="56">
        <f>SUM('Hivatal kiadás'!D29,'Önk.feladat kiadás'!D29,'Művház kiadás'!D29)</f>
        <v>8917</v>
      </c>
    </row>
    <row r="30" spans="1:4" ht="15">
      <c r="A30" s="4" t="s">
        <v>70</v>
      </c>
      <c r="B30" s="22" t="s">
        <v>71</v>
      </c>
      <c r="C30" s="49">
        <f>SUM('Hivatal kiadás'!C30,'Önk.feladat kiadás'!C30,'Művház kiadás'!C30)</f>
        <v>1461</v>
      </c>
      <c r="D30" s="49">
        <f>SUM('Hivatal kiadás'!D30,'Önk.feladat kiadás'!D30,'Művház kiadás'!D30)</f>
        <v>1181</v>
      </c>
    </row>
    <row r="31" spans="1:4" ht="15">
      <c r="A31" s="4" t="s">
        <v>72</v>
      </c>
      <c r="B31" s="22" t="s">
        <v>73</v>
      </c>
      <c r="C31" s="49">
        <f>SUM('Hivatal kiadás'!C31,'Önk.feladat kiadás'!C31,'Művház kiadás'!C31)</f>
        <v>236</v>
      </c>
      <c r="D31" s="49">
        <f>SUM('Hivatal kiadás'!D31,'Önk.feladat kiadás'!D31,'Művház kiadás'!D31)</f>
        <v>159</v>
      </c>
    </row>
    <row r="32" spans="1:4" ht="15" customHeight="1">
      <c r="A32" s="6" t="s">
        <v>361</v>
      </c>
      <c r="B32" s="25" t="s">
        <v>74</v>
      </c>
      <c r="C32" s="56">
        <f>SUM('Hivatal kiadás'!C32,'Önk.feladat kiadás'!C32,'Művház kiadás'!C32)</f>
        <v>1697</v>
      </c>
      <c r="D32" s="56">
        <f>SUM('Hivatal kiadás'!D32,'Önk.feladat kiadás'!D32,'Művház kiadás'!D32)</f>
        <v>1340</v>
      </c>
    </row>
    <row r="33" spans="1:4" ht="15">
      <c r="A33" s="4" t="s">
        <v>75</v>
      </c>
      <c r="B33" s="22" t="s">
        <v>76</v>
      </c>
      <c r="C33" s="49">
        <f>SUM('Hivatal kiadás'!C33,'Önk.feladat kiadás'!C33,'Művház kiadás'!C33)</f>
        <v>8280</v>
      </c>
      <c r="D33" s="49">
        <f>SUM('Hivatal kiadás'!D33,'Önk.feladat kiadás'!D33,'Művház kiadás'!D33)</f>
        <v>6009</v>
      </c>
    </row>
    <row r="34" spans="1:4" ht="15">
      <c r="A34" s="4" t="s">
        <v>77</v>
      </c>
      <c r="B34" s="22" t="s">
        <v>78</v>
      </c>
      <c r="C34" s="49">
        <f>SUM('Hivatal kiadás'!C34,'Önk.feladat kiadás'!C34,'Művház kiadás'!C34)</f>
        <v>60</v>
      </c>
      <c r="D34" s="49">
        <f>SUM('Hivatal kiadás'!D34,'Önk.feladat kiadás'!D34,'Művház kiadás'!D34)</f>
        <v>49</v>
      </c>
    </row>
    <row r="35" spans="1:4" ht="15">
      <c r="A35" s="4" t="s">
        <v>332</v>
      </c>
      <c r="B35" s="22" t="s">
        <v>79</v>
      </c>
      <c r="C35" s="49">
        <f>SUM('Hivatal kiadás'!C35,'Önk.feladat kiadás'!C35,'Művház kiadás'!C35)</f>
        <v>38</v>
      </c>
      <c r="D35" s="49">
        <f>SUM('Hivatal kiadás'!D35,'Önk.feladat kiadás'!D35,'Művház kiadás'!D35)</f>
        <v>634</v>
      </c>
    </row>
    <row r="36" spans="1:4" ht="15">
      <c r="A36" s="4" t="s">
        <v>80</v>
      </c>
      <c r="B36" s="22" t="s">
        <v>81</v>
      </c>
      <c r="C36" s="49">
        <f>SUM('Hivatal kiadás'!C36,'Önk.feladat kiadás'!C36,'Művház kiadás'!C36)</f>
        <v>5563</v>
      </c>
      <c r="D36" s="49">
        <f>SUM('Hivatal kiadás'!D36,'Önk.feladat kiadás'!D36,'Művház kiadás'!D36)</f>
        <v>7195</v>
      </c>
    </row>
    <row r="37" spans="1:4" ht="15">
      <c r="A37" s="8" t="s">
        <v>333</v>
      </c>
      <c r="B37" s="22" t="s">
        <v>82</v>
      </c>
      <c r="C37" s="49">
        <f>SUM('Hivatal kiadás'!C37,'Önk.feladat kiadás'!C37,'Művház kiadás'!C37)</f>
        <v>640</v>
      </c>
      <c r="D37" s="49">
        <f>SUM('Hivatal kiadás'!D37,'Önk.feladat kiadás'!D37,'Művház kiadás'!D37)</f>
        <v>919</v>
      </c>
    </row>
    <row r="38" spans="1:4" ht="15">
      <c r="A38" s="5" t="s">
        <v>83</v>
      </c>
      <c r="B38" s="22" t="s">
        <v>84</v>
      </c>
      <c r="C38" s="49">
        <f>SUM('Hivatal kiadás'!C38,'Önk.feladat kiadás'!C38,'Művház kiadás'!C38)</f>
        <v>713</v>
      </c>
      <c r="D38" s="49">
        <f>SUM('Hivatal kiadás'!D38,'Önk.feladat kiadás'!D38,'Művház kiadás'!D38)</f>
        <v>1659</v>
      </c>
    </row>
    <row r="39" spans="1:4" ht="15">
      <c r="A39" s="4" t="s">
        <v>334</v>
      </c>
      <c r="B39" s="22" t="s">
        <v>85</v>
      </c>
      <c r="C39" s="49">
        <f>SUM('Hivatal kiadás'!C39,'Önk.feladat kiadás'!C39,'Művház kiadás'!C39)</f>
        <v>18528</v>
      </c>
      <c r="D39" s="49">
        <f>SUM('Hivatal kiadás'!D39,'Önk.feladat kiadás'!D39,'Művház kiadás'!D39)</f>
        <v>26057</v>
      </c>
    </row>
    <row r="40" spans="1:4" ht="15">
      <c r="A40" s="6" t="s">
        <v>312</v>
      </c>
      <c r="B40" s="25" t="s">
        <v>86</v>
      </c>
      <c r="C40" s="56">
        <f>SUM('Hivatal kiadás'!C40,'Önk.feladat kiadás'!C40,'Művház kiadás'!C40)</f>
        <v>33822</v>
      </c>
      <c r="D40" s="56">
        <f>SUM('Hivatal kiadás'!D40,'Önk.feladat kiadás'!D40,'Művház kiadás'!D40)</f>
        <v>42522</v>
      </c>
    </row>
    <row r="41" spans="1:4" ht="15">
      <c r="A41" s="4" t="s">
        <v>87</v>
      </c>
      <c r="B41" s="22" t="s">
        <v>88</v>
      </c>
      <c r="C41" s="49">
        <f>SUM('Hivatal kiadás'!C41,'Önk.feladat kiadás'!C41,'Művház kiadás'!C41)</f>
        <v>1210</v>
      </c>
      <c r="D41" s="49">
        <f>SUM('Hivatal kiadás'!D41,'Önk.feladat kiadás'!D41,'Művház kiadás'!D41)</f>
        <v>968</v>
      </c>
    </row>
    <row r="42" spans="1:4" ht="15">
      <c r="A42" s="4" t="s">
        <v>89</v>
      </c>
      <c r="B42" s="22" t="s">
        <v>90</v>
      </c>
      <c r="C42" s="49">
        <f>SUM('Hivatal kiadás'!C42,'Önk.feladat kiadás'!C42,'Művház kiadás'!C42)</f>
        <v>810</v>
      </c>
      <c r="D42" s="49">
        <f>SUM('Hivatal kiadás'!D42,'Önk.feladat kiadás'!D42,'Művház kiadás'!D42)</f>
        <v>850</v>
      </c>
    </row>
    <row r="43" spans="1:4" ht="15">
      <c r="A43" s="6" t="s">
        <v>313</v>
      </c>
      <c r="B43" s="25" t="s">
        <v>91</v>
      </c>
      <c r="C43" s="56">
        <f>SUM('Hivatal kiadás'!C43,'Önk.feladat kiadás'!C43,'Művház kiadás'!C43)</f>
        <v>2020</v>
      </c>
      <c r="D43" s="56">
        <f>SUM('Hivatal kiadás'!D43,'Önk.feladat kiadás'!D43,'Művház kiadás'!D43)</f>
        <v>1818</v>
      </c>
    </row>
    <row r="44" spans="1:4" ht="15">
      <c r="A44" s="4" t="s">
        <v>92</v>
      </c>
      <c r="B44" s="22" t="s">
        <v>93</v>
      </c>
      <c r="C44" s="49">
        <f>SUM('Hivatal kiadás'!C44,'Önk.feladat kiadás'!C44,'Művház kiadás'!C44)</f>
        <v>10120</v>
      </c>
      <c r="D44" s="49">
        <f>SUM('Hivatal kiadás'!D44,'Önk.feladat kiadás'!D44,'Művház kiadás'!D44)</f>
        <v>10267</v>
      </c>
    </row>
    <row r="45" spans="1:4" ht="15">
      <c r="A45" s="4" t="s">
        <v>94</v>
      </c>
      <c r="B45" s="22" t="s">
        <v>95</v>
      </c>
      <c r="C45" s="49">
        <f>SUM('Hivatal kiadás'!C45,'Önk.feladat kiadás'!C45,'Művház kiadás'!C45)</f>
        <v>798</v>
      </c>
      <c r="D45" s="49">
        <f>SUM('Hivatal kiadás'!D45,'Önk.feladat kiadás'!D45,'Művház kiadás'!D45)</f>
        <v>622</v>
      </c>
    </row>
    <row r="46" spans="1:4" ht="15">
      <c r="A46" s="4" t="s">
        <v>335</v>
      </c>
      <c r="B46" s="22" t="s">
        <v>96</v>
      </c>
      <c r="C46" s="49">
        <f>SUM('Hivatal kiadás'!C46,'Önk.feladat kiadás'!C46,'Művház kiadás'!C46)</f>
        <v>0</v>
      </c>
      <c r="D46" s="49">
        <f>SUM('Hivatal kiadás'!D46,'Önk.feladat kiadás'!D46,'Művház kiadás'!D46)</f>
        <v>0</v>
      </c>
    </row>
    <row r="47" spans="1:4" ht="15">
      <c r="A47" s="4" t="s">
        <v>336</v>
      </c>
      <c r="B47" s="22" t="s">
        <v>97</v>
      </c>
      <c r="C47" s="49">
        <f>SUM('Hivatal kiadás'!C47,'Önk.feladat kiadás'!C47,'Művház kiadás'!C47)</f>
        <v>0</v>
      </c>
      <c r="D47" s="49">
        <f>SUM('Hivatal kiadás'!D47,'Önk.feladat kiadás'!D47,'Művház kiadás'!D47)</f>
        <v>0</v>
      </c>
    </row>
    <row r="48" spans="1:4" ht="15">
      <c r="A48" s="4" t="s">
        <v>98</v>
      </c>
      <c r="B48" s="22" t="s">
        <v>99</v>
      </c>
      <c r="C48" s="49">
        <f>SUM('Hivatal kiadás'!C48,'Önk.feladat kiadás'!C48,'Művház kiadás'!C48)</f>
        <v>1285</v>
      </c>
      <c r="D48" s="49">
        <f>SUM('Hivatal kiadás'!D48,'Önk.feladat kiadás'!D48,'Művház kiadás'!D48)</f>
        <v>1883</v>
      </c>
    </row>
    <row r="49" spans="1:4" ht="15">
      <c r="A49" s="6" t="s">
        <v>314</v>
      </c>
      <c r="B49" s="25" t="s">
        <v>100</v>
      </c>
      <c r="C49" s="49">
        <f>SUM('Hivatal kiadás'!C49,'Önk.feladat kiadás'!C49,'Művház kiadás'!C49)</f>
        <v>12203</v>
      </c>
      <c r="D49" s="49">
        <f>SUM('Hivatal kiadás'!D49,'Önk.feladat kiadás'!D49,'Művház kiadás'!D49)</f>
        <v>12772</v>
      </c>
    </row>
    <row r="50" spans="1:4" ht="15">
      <c r="A50" s="31" t="s">
        <v>315</v>
      </c>
      <c r="B50" s="43" t="s">
        <v>101</v>
      </c>
      <c r="C50" s="56">
        <f>SUM('Hivatal kiadás'!C50,'Önk.feladat kiadás'!C50,'Művház kiadás'!C50)</f>
        <v>55852</v>
      </c>
      <c r="D50" s="56">
        <f>SUM('Hivatal kiadás'!D50,'Önk.feladat kiadás'!D50,'Művház kiadás'!D50)</f>
        <v>67369</v>
      </c>
    </row>
    <row r="51" spans="1:4" ht="15">
      <c r="A51" s="10" t="s">
        <v>102</v>
      </c>
      <c r="B51" s="22" t="s">
        <v>103</v>
      </c>
      <c r="C51" s="49">
        <f>SUM('Hivatal kiadás'!C51,'Önk.feladat kiadás'!C51,'Művház kiadás'!C51)</f>
        <v>0</v>
      </c>
      <c r="D51" s="49">
        <f>SUM('Hivatal kiadás'!D51,'Önk.feladat kiadás'!D51,'Művház kiadás'!D51)</f>
        <v>0</v>
      </c>
    </row>
    <row r="52" spans="1:4" ht="15">
      <c r="A52" s="10" t="s">
        <v>316</v>
      </c>
      <c r="B52" s="22" t="s">
        <v>104</v>
      </c>
      <c r="C52" s="49">
        <f>SUM('Hivatal kiadás'!C52,'Önk.feladat kiadás'!C52,'Művház kiadás'!C52)</f>
        <v>92</v>
      </c>
      <c r="D52" s="49">
        <f>SUM('Hivatal kiadás'!D52,'Önk.feladat kiadás'!D52,'Művház kiadás'!D52)</f>
        <v>44</v>
      </c>
    </row>
    <row r="53" spans="1:4" ht="15">
      <c r="A53" s="13" t="s">
        <v>337</v>
      </c>
      <c r="B53" s="22" t="s">
        <v>105</v>
      </c>
      <c r="C53" s="49">
        <f>SUM('Hivatal kiadás'!C53,'Önk.feladat kiadás'!C53,'Művház kiadás'!C53)</f>
        <v>0</v>
      </c>
      <c r="D53" s="49">
        <f>SUM('Hivatal kiadás'!D53,'Önk.feladat kiadás'!D53,'Művház kiadás'!D53)</f>
        <v>0</v>
      </c>
    </row>
    <row r="54" spans="1:4" ht="15">
      <c r="A54" s="13" t="s">
        <v>338</v>
      </c>
      <c r="B54" s="22" t="s">
        <v>106</v>
      </c>
      <c r="C54" s="49">
        <f>SUM('Hivatal kiadás'!C54,'Önk.feladat kiadás'!C54,'Művház kiadás'!C54)</f>
        <v>0</v>
      </c>
      <c r="D54" s="49">
        <f>SUM('Hivatal kiadás'!D54,'Önk.feladat kiadás'!D54,'Művház kiadás'!D54)</f>
        <v>0</v>
      </c>
    </row>
    <row r="55" spans="1:4" ht="15">
      <c r="A55" s="13" t="s">
        <v>339</v>
      </c>
      <c r="B55" s="22" t="s">
        <v>107</v>
      </c>
      <c r="C55" s="49">
        <f>SUM('Hivatal kiadás'!C55,'Önk.feladat kiadás'!C55,'Művház kiadás'!C55)</f>
        <v>0</v>
      </c>
      <c r="D55" s="49">
        <f>SUM('Hivatal kiadás'!D55,'Önk.feladat kiadás'!D55,'Művház kiadás'!D55)</f>
        <v>0</v>
      </c>
    </row>
    <row r="56" spans="1:4" ht="15">
      <c r="A56" s="10" t="s">
        <v>340</v>
      </c>
      <c r="B56" s="22" t="s">
        <v>108</v>
      </c>
      <c r="C56" s="49">
        <f>SUM('Hivatal kiadás'!C56,'Önk.feladat kiadás'!C56,'Művház kiadás'!C56)</f>
        <v>0</v>
      </c>
      <c r="D56" s="49">
        <f>SUM('Hivatal kiadás'!D56,'Önk.feladat kiadás'!D56,'Művház kiadás'!D56)</f>
        <v>0</v>
      </c>
    </row>
    <row r="57" spans="1:4" ht="15">
      <c r="A57" s="10" t="s">
        <v>341</v>
      </c>
      <c r="B57" s="22" t="s">
        <v>109</v>
      </c>
      <c r="C57" s="49">
        <f>SUM('Hivatal kiadás'!C57,'Önk.feladat kiadás'!C57,'Művház kiadás'!C57)</f>
        <v>0</v>
      </c>
      <c r="D57" s="49">
        <f>SUM('Hivatal kiadás'!D57,'Önk.feladat kiadás'!D57,'Művház kiadás'!D57)</f>
        <v>0</v>
      </c>
    </row>
    <row r="58" spans="1:4" ht="15">
      <c r="A58" s="10" t="s">
        <v>342</v>
      </c>
      <c r="B58" s="22" t="s">
        <v>110</v>
      </c>
      <c r="C58" s="49">
        <f>SUM('Hivatal kiadás'!C58,'Önk.feladat kiadás'!C58,'Művház kiadás'!C58)</f>
        <v>3400</v>
      </c>
      <c r="D58" s="49">
        <f>SUM('Hivatal kiadás'!D58,'Önk.feladat kiadás'!D58,'Művház kiadás'!D58)</f>
        <v>6164</v>
      </c>
    </row>
    <row r="59" spans="1:4" ht="15">
      <c r="A59" s="40" t="s">
        <v>317</v>
      </c>
      <c r="B59" s="43" t="s">
        <v>111</v>
      </c>
      <c r="C59" s="56">
        <f>SUM('Hivatal kiadás'!C59,'Önk.feladat kiadás'!C59,'Művház kiadás'!C59)</f>
        <v>3492</v>
      </c>
      <c r="D59" s="56">
        <f>SUM('Hivatal kiadás'!D59,'Önk.feladat kiadás'!D59,'Művház kiadás'!D59)</f>
        <v>6208</v>
      </c>
    </row>
    <row r="60" spans="1:4" ht="15">
      <c r="A60" s="9" t="s">
        <v>343</v>
      </c>
      <c r="B60" s="22" t="s">
        <v>112</v>
      </c>
      <c r="C60" s="49">
        <f>SUM('Hivatal kiadás'!C60,'Önk.feladat kiadás'!C60,'Művház kiadás'!C60)</f>
        <v>0</v>
      </c>
      <c r="D60" s="49">
        <f>SUM('Hivatal kiadás'!D60,'Önk.feladat kiadás'!D60,'Művház kiadás'!D60)</f>
        <v>0</v>
      </c>
    </row>
    <row r="61" spans="1:4" ht="15">
      <c r="A61" s="9" t="s">
        <v>113</v>
      </c>
      <c r="B61" s="22" t="s">
        <v>114</v>
      </c>
      <c r="C61" s="49">
        <f>SUM('Hivatal kiadás'!C61,'Önk.feladat kiadás'!C61,'Művház kiadás'!C61)</f>
        <v>0</v>
      </c>
      <c r="D61" s="49">
        <f>SUM('Hivatal kiadás'!D61,'Önk.feladat kiadás'!D61,'Művház kiadás'!D61)</f>
        <v>799</v>
      </c>
    </row>
    <row r="62" spans="1:4" ht="16.5" customHeight="1">
      <c r="A62" s="9" t="s">
        <v>115</v>
      </c>
      <c r="B62" s="22" t="s">
        <v>116</v>
      </c>
      <c r="C62" s="49">
        <f>SUM('Hivatal kiadás'!C62,'Önk.feladat kiadás'!C62,'Művház kiadás'!C62)</f>
        <v>0</v>
      </c>
      <c r="D62" s="49">
        <f>SUM('Hivatal kiadás'!D62,'Önk.feladat kiadás'!D62,'Művház kiadás'!D62)</f>
        <v>0</v>
      </c>
    </row>
    <row r="63" spans="1:4" ht="16.5" customHeight="1">
      <c r="A63" s="9" t="s">
        <v>318</v>
      </c>
      <c r="B63" s="22" t="s">
        <v>117</v>
      </c>
      <c r="C63" s="49">
        <f>SUM('Hivatal kiadás'!C63,'Önk.feladat kiadás'!C63,'Művház kiadás'!C63)</f>
        <v>0</v>
      </c>
      <c r="D63" s="49">
        <f>SUM('Hivatal kiadás'!D63,'Önk.feladat kiadás'!D63,'Művház kiadás'!D63)</f>
        <v>0</v>
      </c>
    </row>
    <row r="64" spans="1:4" ht="16.5" customHeight="1">
      <c r="A64" s="9" t="s">
        <v>344</v>
      </c>
      <c r="B64" s="22" t="s">
        <v>118</v>
      </c>
      <c r="C64" s="49">
        <f>SUM('Hivatal kiadás'!C64,'Önk.feladat kiadás'!C64,'Művház kiadás'!C64)</f>
        <v>0</v>
      </c>
      <c r="D64" s="49">
        <f>SUM('Hivatal kiadás'!D64,'Önk.feladat kiadás'!D64,'Művház kiadás'!D64)</f>
        <v>0</v>
      </c>
    </row>
    <row r="65" spans="1:4" ht="15">
      <c r="A65" s="9" t="s">
        <v>319</v>
      </c>
      <c r="B65" s="22" t="s">
        <v>119</v>
      </c>
      <c r="C65" s="49">
        <f>SUM('Hivatal kiadás'!C65,'Önk.feladat kiadás'!C65,'Művház kiadás'!C65)</f>
        <v>175132</v>
      </c>
      <c r="D65" s="49">
        <f>SUM('Hivatal kiadás'!D65,'Önk.feladat kiadás'!D65,'Művház kiadás'!D65)</f>
        <v>159696</v>
      </c>
    </row>
    <row r="66" spans="1:4" ht="15.75" customHeight="1">
      <c r="A66" s="9" t="s">
        <v>345</v>
      </c>
      <c r="B66" s="22" t="s">
        <v>120</v>
      </c>
      <c r="C66" s="49">
        <f>SUM('Hivatal kiadás'!C66,'Önk.feladat kiadás'!C66,'Művház kiadás'!C66)</f>
        <v>0</v>
      </c>
      <c r="D66" s="49">
        <f>SUM('Hivatal kiadás'!D66,'Önk.feladat kiadás'!D66,'Művház kiadás'!D66)</f>
        <v>0</v>
      </c>
    </row>
    <row r="67" spans="1:4" ht="15.75" customHeight="1">
      <c r="A67" s="9" t="s">
        <v>346</v>
      </c>
      <c r="B67" s="22" t="s">
        <v>121</v>
      </c>
      <c r="C67" s="49">
        <f>SUM('Hivatal kiadás'!C67,'Önk.feladat kiadás'!C67,'Művház kiadás'!C67)</f>
        <v>0</v>
      </c>
      <c r="D67" s="49">
        <f>SUM('Hivatal kiadás'!D67,'Önk.feladat kiadás'!D67,'Művház kiadás'!D67)</f>
        <v>0</v>
      </c>
    </row>
    <row r="68" spans="1:4" ht="15">
      <c r="A68" s="9" t="s">
        <v>122</v>
      </c>
      <c r="B68" s="22" t="s">
        <v>123</v>
      </c>
      <c r="C68" s="49">
        <f>SUM('Hivatal kiadás'!C68,'Önk.feladat kiadás'!C68,'Művház kiadás'!C68)</f>
        <v>0</v>
      </c>
      <c r="D68" s="49">
        <f>SUM('Hivatal kiadás'!D68,'Önk.feladat kiadás'!D68,'Művház kiadás'!D68)</f>
        <v>0</v>
      </c>
    </row>
    <row r="69" spans="1:4" ht="15">
      <c r="A69" s="14" t="s">
        <v>124</v>
      </c>
      <c r="B69" s="22" t="s">
        <v>125</v>
      </c>
      <c r="C69" s="49">
        <f>SUM('Hivatal kiadás'!C69,'Önk.feladat kiadás'!C69,'Művház kiadás'!C69)</f>
        <v>0</v>
      </c>
      <c r="D69" s="49">
        <f>SUM('Hivatal kiadás'!D69,'Önk.feladat kiadás'!D69,'Művház kiadás'!D69)</f>
        <v>0</v>
      </c>
    </row>
    <row r="70" spans="1:4" ht="15">
      <c r="A70" s="9" t="s">
        <v>347</v>
      </c>
      <c r="B70" s="22" t="s">
        <v>126</v>
      </c>
      <c r="C70" s="49">
        <f>SUM('Hivatal kiadás'!C70,'Önk.feladat kiadás'!C70,'Művház kiadás'!C70)</f>
        <v>0</v>
      </c>
      <c r="D70" s="49">
        <f>SUM('Hivatal kiadás'!D70,'Önk.feladat kiadás'!D70,'Művház kiadás'!D70)</f>
        <v>0</v>
      </c>
    </row>
    <row r="71" spans="1:4" ht="15">
      <c r="A71" s="14" t="s">
        <v>424</v>
      </c>
      <c r="B71" s="22" t="s">
        <v>127</v>
      </c>
      <c r="C71" s="49">
        <f>SUM('Hivatal kiadás'!C71,'Önk.feladat kiadás'!C71,'Művház kiadás'!C71)</f>
        <v>9048</v>
      </c>
      <c r="D71" s="49">
        <f>SUM('Hivatal kiadás'!D71,'Önk.feladat kiadás'!D71,'Művház kiadás'!D71)</f>
        <v>95691</v>
      </c>
    </row>
    <row r="72" spans="1:4" ht="15">
      <c r="A72" s="14" t="s">
        <v>425</v>
      </c>
      <c r="B72" s="22" t="s">
        <v>127</v>
      </c>
      <c r="C72" s="49">
        <f>SUM('Hivatal kiadás'!C72,'Önk.feladat kiadás'!C72,'Művház kiadás'!C72)</f>
        <v>0</v>
      </c>
      <c r="D72" s="49">
        <f>SUM('Hivatal kiadás'!D72,'Önk.feladat kiadás'!D72,'Művház kiadás'!D72)</f>
        <v>0</v>
      </c>
    </row>
    <row r="73" spans="1:4" ht="15">
      <c r="A73" s="40" t="s">
        <v>320</v>
      </c>
      <c r="B73" s="43" t="s">
        <v>128</v>
      </c>
      <c r="C73" s="56">
        <f>SUM('Hivatal kiadás'!C73,'Önk.feladat kiadás'!C73,'Művház kiadás'!C73)</f>
        <v>184180</v>
      </c>
      <c r="D73" s="56">
        <f>SUM('Hivatal kiadás'!D73,'Önk.feladat kiadás'!D73,'Művház kiadás'!D73)</f>
        <v>256186</v>
      </c>
    </row>
    <row r="74" spans="1:4" ht="15.75">
      <c r="A74" s="44" t="s">
        <v>1</v>
      </c>
      <c r="B74" s="43"/>
      <c r="C74" s="56">
        <f>SUM('Hivatal kiadás'!C74,'Önk.feladat kiadás'!C74,'Művház kiadás'!C74)</f>
        <v>311460</v>
      </c>
      <c r="D74" s="56">
        <f>SUM('Hivatal kiadás'!D74,'Önk.feladat kiadás'!D74,'Művház kiadás'!D74)</f>
        <v>407977</v>
      </c>
    </row>
    <row r="75" spans="1:4" ht="15">
      <c r="A75" s="26" t="s">
        <v>129</v>
      </c>
      <c r="B75" s="22" t="s">
        <v>130</v>
      </c>
      <c r="C75" s="49">
        <f>SUM('Hivatal kiadás'!C75,'Önk.feladat kiadás'!C75,'Művház kiadás'!C75)</f>
        <v>200</v>
      </c>
      <c r="D75" s="49">
        <f>SUM('Hivatal kiadás'!D75,'Önk.feladat kiadás'!D75,'Művház kiadás'!D75)</f>
        <v>419</v>
      </c>
    </row>
    <row r="76" spans="1:4" ht="15">
      <c r="A76" s="26" t="s">
        <v>348</v>
      </c>
      <c r="B76" s="22" t="s">
        <v>131</v>
      </c>
      <c r="C76" s="49">
        <f>SUM('Hivatal kiadás'!C76,'Önk.feladat kiadás'!C76,'Művház kiadás'!C76)</f>
        <v>12374</v>
      </c>
      <c r="D76" s="49">
        <f>SUM('Hivatal kiadás'!D76,'Önk.feladat kiadás'!D76,'Művház kiadás'!D76)</f>
        <v>14188</v>
      </c>
    </row>
    <row r="77" spans="1:4" ht="15">
      <c r="A77" s="26" t="s">
        <v>132</v>
      </c>
      <c r="B77" s="22" t="s">
        <v>133</v>
      </c>
      <c r="C77" s="49">
        <f>SUM('Hivatal kiadás'!C77,'Önk.feladat kiadás'!C77,'Művház kiadás'!C77)</f>
        <v>700</v>
      </c>
      <c r="D77" s="49">
        <f>SUM('Hivatal kiadás'!D77,'Önk.feladat kiadás'!D77,'Művház kiadás'!D77)</f>
        <v>769</v>
      </c>
    </row>
    <row r="78" spans="1:4" ht="15">
      <c r="A78" s="26" t="s">
        <v>134</v>
      </c>
      <c r="B78" s="22" t="s">
        <v>135</v>
      </c>
      <c r="C78" s="49">
        <f>SUM('Hivatal kiadás'!C78,'Önk.feladat kiadás'!C78,'Művház kiadás'!C78)</f>
        <v>2035</v>
      </c>
      <c r="D78" s="49">
        <f>SUM('Hivatal kiadás'!D78,'Önk.feladat kiadás'!D78,'Művház kiadás'!D78)</f>
        <v>3677</v>
      </c>
    </row>
    <row r="79" spans="1:4" ht="15">
      <c r="A79" s="5" t="s">
        <v>136</v>
      </c>
      <c r="B79" s="22" t="s">
        <v>137</v>
      </c>
      <c r="C79" s="49">
        <f>SUM('Hivatal kiadás'!C79,'Önk.feladat kiadás'!C79,'Művház kiadás'!C79)</f>
        <v>0</v>
      </c>
      <c r="D79" s="49">
        <f>SUM('Hivatal kiadás'!D79,'Önk.feladat kiadás'!D79,'Művház kiadás'!D79)</f>
        <v>0</v>
      </c>
    </row>
    <row r="80" spans="1:4" ht="15">
      <c r="A80" s="5" t="s">
        <v>138</v>
      </c>
      <c r="B80" s="22" t="s">
        <v>139</v>
      </c>
      <c r="C80" s="49">
        <f>SUM('Hivatal kiadás'!C80,'Önk.feladat kiadás'!C80,'Művház kiadás'!C80)</f>
        <v>0</v>
      </c>
      <c r="D80" s="49">
        <f>SUM('Hivatal kiadás'!D80,'Önk.feladat kiadás'!D80,'Művház kiadás'!D80)</f>
        <v>0</v>
      </c>
    </row>
    <row r="81" spans="1:4" ht="15">
      <c r="A81" s="5" t="s">
        <v>140</v>
      </c>
      <c r="B81" s="22" t="s">
        <v>141</v>
      </c>
      <c r="C81" s="49">
        <f>SUM('Hivatal kiadás'!C81,'Önk.feladat kiadás'!C81,'Művház kiadás'!C81)</f>
        <v>3902</v>
      </c>
      <c r="D81" s="49">
        <f>SUM('Hivatal kiadás'!D81,'Önk.feladat kiadás'!D81,'Művház kiadás'!D81)</f>
        <v>5223</v>
      </c>
    </row>
    <row r="82" spans="1:4" ht="15">
      <c r="A82" s="41" t="s">
        <v>321</v>
      </c>
      <c r="B82" s="43" t="s">
        <v>142</v>
      </c>
      <c r="C82" s="56">
        <f>SUM('Hivatal kiadás'!C82,'Önk.feladat kiadás'!C82,'Művház kiadás'!C82)</f>
        <v>19211</v>
      </c>
      <c r="D82" s="56">
        <f>SUM('Hivatal kiadás'!D82,'Önk.feladat kiadás'!D82,'Művház kiadás'!D82)</f>
        <v>24276</v>
      </c>
    </row>
    <row r="83" spans="1:4" ht="15">
      <c r="A83" s="10" t="s">
        <v>143</v>
      </c>
      <c r="B83" s="22" t="s">
        <v>144</v>
      </c>
      <c r="C83" s="49">
        <f>SUM('Hivatal kiadás'!C83,'Önk.feladat kiadás'!C83,'Művház kiadás'!C83)</f>
        <v>17639</v>
      </c>
      <c r="D83" s="49">
        <f>SUM('Hivatal kiadás'!D83,'Önk.feladat kiadás'!D83,'Művház kiadás'!D83)</f>
        <v>57785</v>
      </c>
    </row>
    <row r="84" spans="1:4" ht="15">
      <c r="A84" s="10" t="s">
        <v>145</v>
      </c>
      <c r="B84" s="22" t="s">
        <v>146</v>
      </c>
      <c r="C84" s="49">
        <f>SUM('Hivatal kiadás'!C84,'Önk.feladat kiadás'!C84,'Művház kiadás'!C84)</f>
        <v>0</v>
      </c>
      <c r="D84" s="49">
        <f>SUM('Hivatal kiadás'!D84,'Önk.feladat kiadás'!D84,'Művház kiadás'!D84)</f>
        <v>0</v>
      </c>
    </row>
    <row r="85" spans="1:4" ht="15">
      <c r="A85" s="10" t="s">
        <v>147</v>
      </c>
      <c r="B85" s="22" t="s">
        <v>148</v>
      </c>
      <c r="C85" s="49">
        <f>SUM('Hivatal kiadás'!C85,'Önk.feladat kiadás'!C85,'Művház kiadás'!C85)</f>
        <v>0</v>
      </c>
      <c r="D85" s="49">
        <f>SUM('Hivatal kiadás'!D85,'Önk.feladat kiadás'!D85,'Művház kiadás'!D85)</f>
        <v>0</v>
      </c>
    </row>
    <row r="86" spans="1:4" ht="15">
      <c r="A86" s="10" t="s">
        <v>149</v>
      </c>
      <c r="B86" s="22" t="s">
        <v>150</v>
      </c>
      <c r="C86" s="49">
        <f>SUM('Hivatal kiadás'!C86,'Önk.feladat kiadás'!C86,'Művház kiadás'!C86)</f>
        <v>4763</v>
      </c>
      <c r="D86" s="49">
        <f>SUM('Hivatal kiadás'!D86,'Önk.feladat kiadás'!D86,'Művház kiadás'!D86)</f>
        <v>10630</v>
      </c>
    </row>
    <row r="87" spans="1:4" ht="15">
      <c r="A87" s="40" t="s">
        <v>322</v>
      </c>
      <c r="B87" s="43" t="s">
        <v>151</v>
      </c>
      <c r="C87" s="49">
        <f>SUM('Hivatal kiadás'!C87,'Önk.feladat kiadás'!C87,'Művház kiadás'!C87)</f>
        <v>22402</v>
      </c>
      <c r="D87" s="49">
        <f>SUM('Hivatal kiadás'!D87,'Önk.feladat kiadás'!D87,'Művház kiadás'!D87)</f>
        <v>68415</v>
      </c>
    </row>
    <row r="88" spans="1:4" ht="14.25" customHeight="1">
      <c r="A88" s="10" t="s">
        <v>152</v>
      </c>
      <c r="B88" s="22" t="s">
        <v>153</v>
      </c>
      <c r="C88" s="49">
        <f>SUM('Hivatal kiadás'!C88,'Önk.feladat kiadás'!C88,'Művház kiadás'!C88)</f>
        <v>0</v>
      </c>
      <c r="D88" s="49">
        <f>SUM('Hivatal kiadás'!D88,'Önk.feladat kiadás'!D88,'Művház kiadás'!D88)</f>
        <v>0</v>
      </c>
    </row>
    <row r="89" spans="1:4" ht="14.25" customHeight="1">
      <c r="A89" s="10" t="s">
        <v>349</v>
      </c>
      <c r="B89" s="22" t="s">
        <v>154</v>
      </c>
      <c r="C89" s="49">
        <f>SUM('Hivatal kiadás'!C89,'Önk.feladat kiadás'!C89,'Művház kiadás'!C89)</f>
        <v>0</v>
      </c>
      <c r="D89" s="49">
        <f>SUM('Hivatal kiadás'!D89,'Önk.feladat kiadás'!D89,'Művház kiadás'!D89)</f>
        <v>0</v>
      </c>
    </row>
    <row r="90" spans="1:4" ht="14.25" customHeight="1">
      <c r="A90" s="10" t="s">
        <v>350</v>
      </c>
      <c r="B90" s="22" t="s">
        <v>155</v>
      </c>
      <c r="C90" s="49">
        <f>SUM('Hivatal kiadás'!C90,'Önk.feladat kiadás'!C90,'Művház kiadás'!C90)</f>
        <v>0</v>
      </c>
      <c r="D90" s="49">
        <f>SUM('Hivatal kiadás'!D90,'Önk.feladat kiadás'!D90,'Művház kiadás'!D90)</f>
        <v>0</v>
      </c>
    </row>
    <row r="91" spans="1:4" ht="14.25" customHeight="1">
      <c r="A91" s="10" t="s">
        <v>351</v>
      </c>
      <c r="B91" s="22" t="s">
        <v>156</v>
      </c>
      <c r="C91" s="49">
        <f>SUM('Hivatal kiadás'!C91,'Önk.feladat kiadás'!C91,'Művház kiadás'!C91)</f>
        <v>0</v>
      </c>
      <c r="D91" s="49">
        <f>SUM('Hivatal kiadás'!D91,'Önk.feladat kiadás'!D91,'Művház kiadás'!D91)</f>
        <v>0</v>
      </c>
    </row>
    <row r="92" spans="1:4" ht="14.25" customHeight="1">
      <c r="A92" s="10" t="s">
        <v>352</v>
      </c>
      <c r="B92" s="22" t="s">
        <v>157</v>
      </c>
      <c r="C92" s="49">
        <f>SUM('Hivatal kiadás'!C92,'Önk.feladat kiadás'!C92,'Művház kiadás'!C92)</f>
        <v>0</v>
      </c>
      <c r="D92" s="49">
        <f>SUM('Hivatal kiadás'!D92,'Önk.feladat kiadás'!D92,'Művház kiadás'!D92)</f>
        <v>0</v>
      </c>
    </row>
    <row r="93" spans="1:4" ht="14.25" customHeight="1">
      <c r="A93" s="10" t="s">
        <v>353</v>
      </c>
      <c r="B93" s="22" t="s">
        <v>158</v>
      </c>
      <c r="C93" s="49">
        <f>SUM('Hivatal kiadás'!C93,'Önk.feladat kiadás'!C93,'Művház kiadás'!C93)</f>
        <v>0</v>
      </c>
      <c r="D93" s="49">
        <f>SUM('Hivatal kiadás'!D93,'Önk.feladat kiadás'!D93,'Művház kiadás'!D93)</f>
        <v>0</v>
      </c>
    </row>
    <row r="94" spans="1:4" ht="15">
      <c r="A94" s="10" t="s">
        <v>159</v>
      </c>
      <c r="B94" s="22" t="s">
        <v>160</v>
      </c>
      <c r="C94" s="49">
        <f>SUM('Hivatal kiadás'!C94,'Önk.feladat kiadás'!C94,'Művház kiadás'!C94)</f>
        <v>0</v>
      </c>
      <c r="D94" s="49">
        <f>SUM('Hivatal kiadás'!D94,'Önk.feladat kiadás'!D94,'Művház kiadás'!D94)</f>
        <v>0</v>
      </c>
    </row>
    <row r="95" spans="1:4" ht="15">
      <c r="A95" s="10" t="s">
        <v>354</v>
      </c>
      <c r="B95" s="22" t="s">
        <v>161</v>
      </c>
      <c r="C95" s="49">
        <f>SUM('Hivatal kiadás'!C95,'Önk.feladat kiadás'!C95,'Művház kiadás'!C95)</f>
        <v>0</v>
      </c>
      <c r="D95" s="49">
        <f>SUM('Hivatal kiadás'!D95,'Önk.feladat kiadás'!D95,'Művház kiadás'!D95)</f>
        <v>0</v>
      </c>
    </row>
    <row r="96" spans="1:4" ht="15">
      <c r="A96" s="40" t="s">
        <v>323</v>
      </c>
      <c r="B96" s="43" t="s">
        <v>162</v>
      </c>
      <c r="C96" s="56">
        <f>SUM('Hivatal kiadás'!C96,'Önk.feladat kiadás'!C96,'Művház kiadás'!C96)</f>
        <v>0</v>
      </c>
      <c r="D96" s="56">
        <f>SUM('Hivatal kiadás'!D96,'Önk.feladat kiadás'!D96,'Művház kiadás'!D96)</f>
        <v>0</v>
      </c>
    </row>
    <row r="97" spans="1:4" ht="15.75">
      <c r="A97" s="44" t="s">
        <v>2</v>
      </c>
      <c r="B97" s="43"/>
      <c r="C97" s="56">
        <f>SUM('Hivatal kiadás'!C97,'Önk.feladat kiadás'!C97,'Művház kiadás'!C97)</f>
        <v>41613</v>
      </c>
      <c r="D97" s="56">
        <f>SUM('Hivatal kiadás'!D97,'Önk.feladat kiadás'!D97,'Művház kiadás'!D97)</f>
        <v>92691</v>
      </c>
    </row>
    <row r="98" spans="1:4" ht="15.75">
      <c r="A98" s="27" t="s">
        <v>362</v>
      </c>
      <c r="B98" s="28" t="s">
        <v>163</v>
      </c>
      <c r="C98" s="56">
        <f>SUM('Hivatal kiadás'!C98,'Önk.feladat kiadás'!C98,'Művház kiadás'!C98)</f>
        <v>353073</v>
      </c>
      <c r="D98" s="56">
        <f>SUM('Hivatal kiadás'!D98,'Önk.feladat kiadás'!D98,'Művház kiadás'!D98)</f>
        <v>500668</v>
      </c>
    </row>
    <row r="99" spans="1:23" ht="15">
      <c r="A99" s="10" t="s">
        <v>355</v>
      </c>
      <c r="B99" s="4" t="s">
        <v>164</v>
      </c>
      <c r="C99" s="49">
        <f>SUM('Hivatal kiadás'!C99,'Önk.feladat kiadás'!C99,'Művház kiadás'!C99)</f>
        <v>0</v>
      </c>
      <c r="D99" s="49">
        <f>SUM('Hivatal kiadás'!D99,'Önk.feladat kiadás'!D99,'Művház kiadás'!D99)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49">
        <f>SUM('Hivatal kiadás'!C100,'Önk.feladat kiadás'!C100,'Művház kiadás'!C100)</f>
        <v>18550</v>
      </c>
      <c r="D100" s="49">
        <f>SUM('Hivatal kiadás'!D100,'Önk.feladat kiadás'!D100,'Művház kiadás'!D100)</f>
        <v>18550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49">
        <f>SUM('Hivatal kiadás'!C101,'Önk.feladat kiadás'!C101,'Művház kiadás'!C101)</f>
        <v>0</v>
      </c>
      <c r="D101" s="49">
        <f>SUM('Hivatal kiadás'!D101,'Önk.feladat kiadás'!D101,'Művház kiadás'!D101)</f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49">
        <f>SUM('Hivatal kiadás'!C102,'Önk.feladat kiadás'!C102,'Művház kiadás'!C102)</f>
        <v>18550</v>
      </c>
      <c r="D102" s="49">
        <f>SUM('Hivatal kiadás'!D102,'Önk.feladat kiadás'!D102,'Művház kiadás'!D102)</f>
        <v>18550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49">
        <f>SUM('Hivatal kiadás'!C103,'Önk.feladat kiadás'!C103,'Művház kiadás'!C103)</f>
        <v>0</v>
      </c>
      <c r="D103" s="49">
        <f>SUM('Hivatal kiadás'!D103,'Önk.feladat kiadás'!D103,'Művház kiadás'!D103)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49">
        <f>SUM('Hivatal kiadás'!C104,'Önk.feladat kiadás'!C104,'Művház kiadás'!C104)</f>
        <v>0</v>
      </c>
      <c r="D104" s="49">
        <f>SUM('Hivatal kiadás'!D104,'Önk.feladat kiadás'!D104,'Művház kiadás'!D104)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49">
        <f>SUM('Hivatal kiadás'!C105,'Önk.feladat kiadás'!C105,'Művház kiadás'!C105)</f>
        <v>0</v>
      </c>
      <c r="D105" s="49">
        <f>SUM('Hivatal kiadás'!D105,'Önk.feladat kiadás'!D105,'Művház kiadás'!D105)</f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49">
        <f>SUM('Hivatal kiadás'!C106,'Önk.feladat kiadás'!C106,'Művház kiadás'!C106)</f>
        <v>0</v>
      </c>
      <c r="D106" s="49">
        <f>SUM('Hivatal kiadás'!D106,'Önk.feladat kiadás'!D106,'Művház kiadás'!D106)</f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49">
        <f>SUM('Hivatal kiadás'!C107,'Önk.feladat kiadás'!C107,'Művház kiadás'!C107)</f>
        <v>0</v>
      </c>
      <c r="D107" s="49">
        <f>SUM('Hivatal kiadás'!D107,'Önk.feladat kiadás'!D107,'Művház kiadás'!D107)</f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49">
        <f>SUM('Hivatal kiadás'!C108,'Önk.feladat kiadás'!C108,'Művház kiadás'!C108)</f>
        <v>0</v>
      </c>
      <c r="D108" s="49">
        <f>SUM('Hivatal kiadás'!D108,'Önk.feladat kiadás'!D108,'Művház kiadás'!D108)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49">
        <f>SUM('Hivatal kiadás'!C109,'Önk.feladat kiadás'!C109,'Művház kiadás'!C109)</f>
        <v>7742</v>
      </c>
      <c r="D109" s="49">
        <f>SUM('Hivatal kiadás'!D109,'Önk.feladat kiadás'!D109,'Művház kiadás'!D109)</f>
        <v>7742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6">
        <f>SUM('Hivatal kiadás'!C110,'Önk.feladat kiadás'!C110,'Művház kiadás'!C110)</f>
        <v>44490</v>
      </c>
      <c r="D110" s="56">
        <f>SUM('Hivatal kiadás'!D110,'Önk.feladat kiadás'!D110,'Művház kiadás'!D110)</f>
        <v>51603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49">
        <f>SUM('Hivatal kiadás'!C111,'Önk.feladat kiadás'!C111,'Művház kiadás'!C111)</f>
        <v>0</v>
      </c>
      <c r="D111" s="49">
        <f>SUM('Hivatal kiadás'!D111,'Önk.feladat kiadás'!D111,'Művház kiadás'!D111)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49">
        <f>SUM('Hivatal kiadás'!C112,'Önk.feladat kiadás'!C112,'Művház kiadás'!C112)</f>
        <v>0</v>
      </c>
      <c r="D112" s="49">
        <f>SUM('Hivatal kiadás'!D112,'Önk.feladat kiadás'!D112,'Művház kiadás'!D112)</f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49">
        <f>SUM('Hivatal kiadás'!C113,'Önk.feladat kiadás'!C113,'Művház kiadás'!C113)</f>
        <v>0</v>
      </c>
      <c r="D113" s="49">
        <f>SUM('Hivatal kiadás'!D113,'Önk.feladat kiadás'!D113,'Művház kiadás'!D113)</f>
        <v>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6">
        <f>SUM('Hivatal kiadás'!C114,'Önk.feladat kiadás'!C114,'Művház kiadás'!C114)</f>
        <v>70782</v>
      </c>
      <c r="D114" s="56">
        <f>SUM('Hivatal kiadás'!D114,'Önk.feladat kiadás'!D114,'Művház kiadás'!D114)</f>
        <v>77895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49">
        <f>SUM('Hivatal kiadás'!C115,'Önk.feladat kiadás'!C115,'Művház kiadás'!C115)</f>
        <v>0</v>
      </c>
      <c r="D115" s="49">
        <f>SUM('Hivatal kiadás'!D115,'Önk.feladat kiadás'!D115,'Művház kiadás'!D115)</f>
        <v>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49">
        <f>SUM('Hivatal kiadás'!C116,'Önk.feladat kiadás'!C116,'Művház kiadás'!C116)</f>
        <v>0</v>
      </c>
      <c r="D116" s="49">
        <f>SUM('Hivatal kiadás'!D116,'Önk.feladat kiadás'!D116,'Művház kiadás'!D116)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49">
        <f>SUM('Hivatal kiadás'!C117,'Önk.feladat kiadás'!C117,'Művház kiadás'!C117)</f>
        <v>0</v>
      </c>
      <c r="D117" s="49">
        <f>SUM('Hivatal kiadás'!D117,'Önk.feladat kiadás'!D117,'Művház kiadás'!D117)</f>
        <v>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49">
        <f>SUM('Hivatal kiadás'!C118,'Önk.feladat kiadás'!C118,'Művház kiadás'!C118)</f>
        <v>0</v>
      </c>
      <c r="D118" s="49">
        <f>SUM('Hivatal kiadás'!D118,'Önk.feladat kiadás'!D118,'Művház kiadás'!D118)</f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49">
        <f>SUM('Hivatal kiadás'!C119,'Önk.feladat kiadás'!C119,'Művház kiadás'!C119)</f>
        <v>0</v>
      </c>
      <c r="D119" s="49">
        <f>SUM('Hivatal kiadás'!D119,'Önk.feladat kiadás'!D119,'Művház kiadás'!D119)</f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49">
        <f>SUM('Hivatal kiadás'!C120,'Önk.feladat kiadás'!C120,'Művház kiadás'!C120)</f>
        <v>0</v>
      </c>
      <c r="D120" s="49">
        <f>SUM('Hivatal kiadás'!D120,'Önk.feladat kiadás'!D120,'Művház kiadás'!D120)</f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6">
        <f>SUM('Hivatal kiadás'!C121,'Önk.feladat kiadás'!C121,'Művház kiadás'!C121)</f>
        <v>70782</v>
      </c>
      <c r="D121" s="56">
        <f>SUM('Hivatal kiadás'!D121,'Önk.feladat kiadás'!D121,'Művház kiadás'!D121)</f>
        <v>77895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6">
        <f>SUM('Hivatal kiadás'!C122,'Önk.feladat kiadás'!C122,'Művház kiadás'!C122)</f>
        <v>423855</v>
      </c>
      <c r="D122" s="56">
        <f>SUM('Hivatal kiadás'!D122,'Önk.feladat kiadás'!D122,'Művház kiadás'!D122)</f>
        <v>578563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D1"/>
    <mergeCell ref="A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91">
      <selection activeCell="D125" sqref="D125"/>
    </sheetView>
  </sheetViews>
  <sheetFormatPr defaultColWidth="9.140625" defaultRowHeight="15"/>
  <cols>
    <col min="1" max="1" width="97.57421875" style="0" customWidth="1"/>
    <col min="3" max="4" width="20.7109375" style="0" customWidth="1"/>
  </cols>
  <sheetData>
    <row r="1" spans="1:4" ht="21" customHeight="1">
      <c r="A1" s="75" t="s">
        <v>444</v>
      </c>
      <c r="B1" s="76"/>
      <c r="C1" s="76"/>
      <c r="D1" s="76"/>
    </row>
    <row r="2" spans="1:4" ht="18.75" customHeight="1">
      <c r="A2" s="67" t="s">
        <v>419</v>
      </c>
      <c r="B2" s="72"/>
      <c r="C2" s="72"/>
      <c r="D2" s="72"/>
    </row>
    <row r="3" ht="18">
      <c r="A3" s="39"/>
    </row>
    <row r="4" ht="15">
      <c r="A4" s="3"/>
    </row>
    <row r="5" spans="1:4" ht="29.25">
      <c r="A5" s="1" t="s">
        <v>26</v>
      </c>
      <c r="B5" s="2" t="s">
        <v>27</v>
      </c>
      <c r="C5" s="61" t="s">
        <v>432</v>
      </c>
      <c r="D5" s="61" t="s">
        <v>433</v>
      </c>
    </row>
    <row r="6" spans="1:4" ht="15">
      <c r="A6" s="20" t="s">
        <v>28</v>
      </c>
      <c r="B6" s="21" t="s">
        <v>29</v>
      </c>
      <c r="C6" s="49">
        <f>SUM('Hivatal kiadás'!C6,'Önk.feladat kiadás'!C6,'Művház kiadás'!C6)</f>
        <v>34156</v>
      </c>
      <c r="D6" s="49">
        <f>SUM('Hivatal kiadás'!D6,'Önk.feladat kiadás'!D6,'Művház kiadás'!D6)</f>
        <v>38386</v>
      </c>
    </row>
    <row r="7" spans="1:4" ht="15">
      <c r="A7" s="20" t="s">
        <v>30</v>
      </c>
      <c r="B7" s="22" t="s">
        <v>31</v>
      </c>
      <c r="C7" s="49">
        <f>SUM('Hivatal kiadás'!C7,'Önk.feladat kiadás'!C7,'Művház kiadás'!C7)</f>
        <v>0</v>
      </c>
      <c r="D7" s="49">
        <f>SUM('Hivatal kiadás'!D7,'Önk.feladat kiadás'!D7,'Művház kiadás'!D7)</f>
        <v>0</v>
      </c>
    </row>
    <row r="8" spans="1:4" ht="15">
      <c r="A8" s="20" t="s">
        <v>32</v>
      </c>
      <c r="B8" s="22" t="s">
        <v>33</v>
      </c>
      <c r="C8" s="49">
        <f>SUM('Hivatal kiadás'!C8,'Önk.feladat kiadás'!C8,'Művház kiadás'!C8)</f>
        <v>0</v>
      </c>
      <c r="D8" s="49">
        <f>SUM('Hivatal kiadás'!D8,'Önk.feladat kiadás'!D8,'Művház kiadás'!D8)</f>
        <v>580</v>
      </c>
    </row>
    <row r="9" spans="1:4" ht="15">
      <c r="A9" s="23" t="s">
        <v>34</v>
      </c>
      <c r="B9" s="22" t="s">
        <v>35</v>
      </c>
      <c r="C9" s="49">
        <f>SUM('Hivatal kiadás'!C9,'Önk.feladat kiadás'!C9,'Művház kiadás'!C9)</f>
        <v>0</v>
      </c>
      <c r="D9" s="49">
        <f>SUM('Hivatal kiadás'!D9,'Önk.feladat kiadás'!D9,'Művház kiadás'!D9)</f>
        <v>0</v>
      </c>
    </row>
    <row r="10" spans="1:4" ht="15">
      <c r="A10" s="23" t="s">
        <v>36</v>
      </c>
      <c r="B10" s="22" t="s">
        <v>37</v>
      </c>
      <c r="C10" s="49">
        <f>SUM('Hivatal kiadás'!C10,'Önk.feladat kiadás'!C10,'Művház kiadás'!C10)</f>
        <v>0</v>
      </c>
      <c r="D10" s="49">
        <f>SUM('Hivatal kiadás'!D10,'Önk.feladat kiadás'!D10,'Művház kiadás'!D10)</f>
        <v>0</v>
      </c>
    </row>
    <row r="11" spans="1:4" ht="15">
      <c r="A11" s="23" t="s">
        <v>38</v>
      </c>
      <c r="B11" s="22" t="s">
        <v>39</v>
      </c>
      <c r="C11" s="49">
        <f>SUM('Hivatal kiadás'!C11,'Önk.feladat kiadás'!C11,'Művház kiadás'!C11)</f>
        <v>1880</v>
      </c>
      <c r="D11" s="49">
        <f>SUM('Hivatal kiadás'!D11,'Önk.feladat kiadás'!D11,'Művház kiadás'!D11)</f>
        <v>2160</v>
      </c>
    </row>
    <row r="12" spans="1:4" ht="15">
      <c r="A12" s="23" t="s">
        <v>40</v>
      </c>
      <c r="B12" s="22" t="s">
        <v>41</v>
      </c>
      <c r="C12" s="49">
        <f>SUM('Hivatal kiadás'!C12,'Önk.feladat kiadás'!C12,'Művház kiadás'!C12)</f>
        <v>1068</v>
      </c>
      <c r="D12" s="49">
        <f>SUM('Hivatal kiadás'!D12,'Önk.feladat kiadás'!D12,'Művház kiadás'!D12)</f>
        <v>1011</v>
      </c>
    </row>
    <row r="13" spans="1:4" ht="15">
      <c r="A13" s="23" t="s">
        <v>42</v>
      </c>
      <c r="B13" s="22" t="s">
        <v>43</v>
      </c>
      <c r="C13" s="49">
        <f>SUM('Hivatal kiadás'!C13,'Önk.feladat kiadás'!C13,'Művház kiadás'!C13)</f>
        <v>0</v>
      </c>
      <c r="D13" s="49">
        <f>SUM('Hivatal kiadás'!D13,'Önk.feladat kiadás'!D13,'Művház kiadás'!D13)</f>
        <v>0</v>
      </c>
    </row>
    <row r="14" spans="1:4" ht="15">
      <c r="A14" s="4" t="s">
        <v>44</v>
      </c>
      <c r="B14" s="22" t="s">
        <v>45</v>
      </c>
      <c r="C14" s="49">
        <f>SUM('Hivatal kiadás'!C14,'Önk.feladat kiadás'!C14,'Művház kiadás'!C14)</f>
        <v>68</v>
      </c>
      <c r="D14" s="49">
        <f>SUM('Hivatal kiadás'!D14,'Önk.feladat kiadás'!D14,'Művház kiadás'!D14)</f>
        <v>19</v>
      </c>
    </row>
    <row r="15" spans="1:4" ht="15">
      <c r="A15" s="4" t="s">
        <v>46</v>
      </c>
      <c r="B15" s="22" t="s">
        <v>47</v>
      </c>
      <c r="C15" s="49">
        <f>SUM('Hivatal kiadás'!C15,'Önk.feladat kiadás'!C15,'Művház kiadás'!C15)</f>
        <v>0</v>
      </c>
      <c r="D15" s="49">
        <f>SUM('Hivatal kiadás'!D15,'Önk.feladat kiadás'!D15,'Művház kiadás'!D15)</f>
        <v>0</v>
      </c>
    </row>
    <row r="16" spans="1:4" ht="15">
      <c r="A16" s="4" t="s">
        <v>48</v>
      </c>
      <c r="B16" s="22" t="s">
        <v>49</v>
      </c>
      <c r="C16" s="49">
        <f>SUM('Hivatal kiadás'!C16,'Önk.feladat kiadás'!C16,'Művház kiadás'!C16)</f>
        <v>0</v>
      </c>
      <c r="D16" s="49">
        <f>SUM('Hivatal kiadás'!D16,'Önk.feladat kiadás'!D16,'Művház kiadás'!D16)</f>
        <v>0</v>
      </c>
    </row>
    <row r="17" spans="1:4" ht="15">
      <c r="A17" s="4" t="s">
        <v>50</v>
      </c>
      <c r="B17" s="22" t="s">
        <v>51</v>
      </c>
      <c r="C17" s="49">
        <f>SUM('Hivatal kiadás'!C17,'Önk.feladat kiadás'!C17,'Művház kiadás'!C17)</f>
        <v>0</v>
      </c>
      <c r="D17" s="49">
        <f>SUM('Hivatal kiadás'!D17,'Önk.feladat kiadás'!D17,'Művház kiadás'!D17)</f>
        <v>0</v>
      </c>
    </row>
    <row r="18" spans="1:4" ht="15">
      <c r="A18" s="4" t="s">
        <v>330</v>
      </c>
      <c r="B18" s="22" t="s">
        <v>52</v>
      </c>
      <c r="C18" s="49">
        <f>SUM('Hivatal kiadás'!C18,'Önk.feladat kiadás'!C18,'Művház kiadás'!C18)</f>
        <v>300</v>
      </c>
      <c r="D18" s="49">
        <f>SUM('Hivatal kiadás'!D18,'Önk.feladat kiadás'!D18,'Művház kiadás'!D18)</f>
        <v>1295</v>
      </c>
    </row>
    <row r="19" spans="1:4" ht="15">
      <c r="A19" s="24" t="s">
        <v>309</v>
      </c>
      <c r="B19" s="25" t="s">
        <v>53</v>
      </c>
      <c r="C19" s="56">
        <f>SUM('Hivatal kiadás'!C19,'Önk.feladat kiadás'!C19,'Művház kiadás'!C19)</f>
        <v>37472</v>
      </c>
      <c r="D19" s="56">
        <f>SUM('Hivatal kiadás'!D19,'Önk.feladat kiadás'!D19,'Művház kiadás'!D19)</f>
        <v>43451</v>
      </c>
    </row>
    <row r="20" spans="1:4" ht="15">
      <c r="A20" s="4" t="s">
        <v>54</v>
      </c>
      <c r="B20" s="22" t="s">
        <v>55</v>
      </c>
      <c r="C20" s="49">
        <f>SUM('Hivatal kiadás'!C20,'Önk.feladat kiadás'!C20,'Művház kiadás'!C20)</f>
        <v>12517</v>
      </c>
      <c r="D20" s="49">
        <f>SUM('Hivatal kiadás'!D20,'Önk.feladat kiadás'!D20,'Művház kiadás'!D20)</f>
        <v>12540</v>
      </c>
    </row>
    <row r="21" spans="1:4" ht="17.25" customHeight="1">
      <c r="A21" s="4" t="s">
        <v>56</v>
      </c>
      <c r="B21" s="22" t="s">
        <v>57</v>
      </c>
      <c r="C21" s="49">
        <f>SUM('Hivatal kiadás'!C21,'Önk.feladat kiadás'!C21,'Művház kiadás'!C21)</f>
        <v>6852</v>
      </c>
      <c r="D21" s="49">
        <f>SUM('Hivatal kiadás'!D21,'Önk.feladat kiadás'!D21,'Művház kiadás'!D21)</f>
        <v>6779</v>
      </c>
    </row>
    <row r="22" spans="1:4" ht="15">
      <c r="A22" s="5" t="s">
        <v>58</v>
      </c>
      <c r="B22" s="22" t="s">
        <v>59</v>
      </c>
      <c r="C22" s="49">
        <f>SUM('Hivatal kiadás'!C22,'Önk.feladat kiadás'!C22,'Művház kiadás'!C22)</f>
        <v>323</v>
      </c>
      <c r="D22" s="49">
        <f>SUM('Hivatal kiadás'!D22,'Önk.feladat kiadás'!D22,'Művház kiadás'!D22)</f>
        <v>3790</v>
      </c>
    </row>
    <row r="23" spans="1:4" ht="15">
      <c r="A23" s="6" t="s">
        <v>310</v>
      </c>
      <c r="B23" s="25" t="s">
        <v>60</v>
      </c>
      <c r="C23" s="56">
        <f>SUM('Hivatal kiadás'!C23,'Önk.feladat kiadás'!C23,'Művház kiadás'!C23)</f>
        <v>19692</v>
      </c>
      <c r="D23" s="56">
        <f>SUM('Hivatal kiadás'!D23,'Önk.feladat kiadás'!D23,'Művház kiadás'!D23)</f>
        <v>23109</v>
      </c>
    </row>
    <row r="24" spans="1:4" ht="15">
      <c r="A24" s="42" t="s">
        <v>360</v>
      </c>
      <c r="B24" s="43" t="s">
        <v>61</v>
      </c>
      <c r="C24" s="56">
        <f>SUM('Hivatal kiadás'!C24,'Önk.feladat kiadás'!C24,'Művház kiadás'!C24)</f>
        <v>57164</v>
      </c>
      <c r="D24" s="56">
        <f>SUM('Hivatal kiadás'!D24,'Önk.feladat kiadás'!D24,'Művház kiadás'!D24)</f>
        <v>66560</v>
      </c>
    </row>
    <row r="25" spans="1:4" ht="15">
      <c r="A25" s="31" t="s">
        <v>331</v>
      </c>
      <c r="B25" s="43" t="s">
        <v>62</v>
      </c>
      <c r="C25" s="56">
        <f>SUM('Hivatal kiadás'!C25,'Önk.feladat kiadás'!C25,'Művház kiadás'!C25)</f>
        <v>10772</v>
      </c>
      <c r="D25" s="56">
        <f>SUM('Hivatal kiadás'!D25,'Önk.feladat kiadás'!D25,'Művház kiadás'!D25)</f>
        <v>11654</v>
      </c>
    </row>
    <row r="26" spans="1:4" ht="15">
      <c r="A26" s="4" t="s">
        <v>63</v>
      </c>
      <c r="B26" s="22" t="s">
        <v>64</v>
      </c>
      <c r="C26" s="49">
        <f>SUM('Hivatal kiadás'!C26,'Önk.feladat kiadás'!C26,'Művház kiadás'!C26)</f>
        <v>870</v>
      </c>
      <c r="D26" s="49">
        <f>SUM('Hivatal kiadás'!D26,'Önk.feladat kiadás'!D26,'Művház kiadás'!D26)</f>
        <v>1377</v>
      </c>
    </row>
    <row r="27" spans="1:4" ht="15">
      <c r="A27" s="4" t="s">
        <v>65</v>
      </c>
      <c r="B27" s="22" t="s">
        <v>66</v>
      </c>
      <c r="C27" s="49">
        <f>SUM('Hivatal kiadás'!C27,'Önk.feladat kiadás'!C27,'Művház kiadás'!C27)</f>
        <v>5240</v>
      </c>
      <c r="D27" s="49">
        <f>SUM('Hivatal kiadás'!D27,'Önk.feladat kiadás'!D27,'Művház kiadás'!D27)</f>
        <v>7540</v>
      </c>
    </row>
    <row r="28" spans="1:4" ht="15">
      <c r="A28" s="4" t="s">
        <v>67</v>
      </c>
      <c r="B28" s="22" t="s">
        <v>68</v>
      </c>
      <c r="C28" s="49">
        <f>SUM('Hivatal kiadás'!C28,'Önk.feladat kiadás'!C28,'Művház kiadás'!C28)</f>
        <v>0</v>
      </c>
      <c r="D28" s="49">
        <f>SUM('Hivatal kiadás'!D28,'Önk.feladat kiadás'!D28,'Művház kiadás'!D28)</f>
        <v>0</v>
      </c>
    </row>
    <row r="29" spans="1:4" ht="15">
      <c r="A29" s="6" t="s">
        <v>311</v>
      </c>
      <c r="B29" s="25" t="s">
        <v>69</v>
      </c>
      <c r="C29" s="56">
        <f>SUM('Hivatal kiadás'!C29,'Önk.feladat kiadás'!C29,'Művház kiadás'!C29)</f>
        <v>6110</v>
      </c>
      <c r="D29" s="56">
        <f>SUM('Hivatal kiadás'!D29,'Önk.feladat kiadás'!D29,'Művház kiadás'!D29)</f>
        <v>8917</v>
      </c>
    </row>
    <row r="30" spans="1:4" ht="15">
      <c r="A30" s="4" t="s">
        <v>70</v>
      </c>
      <c r="B30" s="22" t="s">
        <v>71</v>
      </c>
      <c r="C30" s="49">
        <f>SUM('Hivatal kiadás'!C30,'Önk.feladat kiadás'!C30,'Művház kiadás'!C30)</f>
        <v>1461</v>
      </c>
      <c r="D30" s="49">
        <f>SUM('Hivatal kiadás'!D30,'Önk.feladat kiadás'!D30,'Művház kiadás'!D30)</f>
        <v>1181</v>
      </c>
    </row>
    <row r="31" spans="1:4" ht="15">
      <c r="A31" s="4" t="s">
        <v>72</v>
      </c>
      <c r="B31" s="22" t="s">
        <v>73</v>
      </c>
      <c r="C31" s="49">
        <f>SUM('Hivatal kiadás'!C31,'Önk.feladat kiadás'!C31,'Művház kiadás'!C31)</f>
        <v>236</v>
      </c>
      <c r="D31" s="49">
        <f>SUM('Hivatal kiadás'!D31,'Önk.feladat kiadás'!D31,'Művház kiadás'!D31)</f>
        <v>159</v>
      </c>
    </row>
    <row r="32" spans="1:4" ht="15" customHeight="1">
      <c r="A32" s="6" t="s">
        <v>361</v>
      </c>
      <c r="B32" s="25" t="s">
        <v>74</v>
      </c>
      <c r="C32" s="56">
        <f>SUM('Hivatal kiadás'!C32,'Önk.feladat kiadás'!C32,'Művház kiadás'!C32)</f>
        <v>1697</v>
      </c>
      <c r="D32" s="56">
        <f>SUM('Hivatal kiadás'!D32,'Önk.feladat kiadás'!D32,'Művház kiadás'!D32)</f>
        <v>1340</v>
      </c>
    </row>
    <row r="33" spans="1:4" ht="15">
      <c r="A33" s="4" t="s">
        <v>75</v>
      </c>
      <c r="B33" s="22" t="s">
        <v>76</v>
      </c>
      <c r="C33" s="49">
        <f>SUM('Hivatal kiadás'!C33,'Önk.feladat kiadás'!C33,'Művház kiadás'!C33)</f>
        <v>8280</v>
      </c>
      <c r="D33" s="49">
        <f>SUM('Hivatal kiadás'!D33,'Önk.feladat kiadás'!D33,'Művház kiadás'!D33)</f>
        <v>6009</v>
      </c>
    </row>
    <row r="34" spans="1:4" ht="15">
      <c r="A34" s="4" t="s">
        <v>77</v>
      </c>
      <c r="B34" s="22" t="s">
        <v>78</v>
      </c>
      <c r="C34" s="49">
        <f>SUM('Hivatal kiadás'!C34,'Önk.feladat kiadás'!C34,'Művház kiadás'!C34)</f>
        <v>60</v>
      </c>
      <c r="D34" s="49">
        <f>SUM('Hivatal kiadás'!D34,'Önk.feladat kiadás'!D34,'Művház kiadás'!D34)</f>
        <v>49</v>
      </c>
    </row>
    <row r="35" spans="1:4" ht="15">
      <c r="A35" s="4" t="s">
        <v>332</v>
      </c>
      <c r="B35" s="22" t="s">
        <v>79</v>
      </c>
      <c r="C35" s="49">
        <f>SUM('Hivatal kiadás'!C35,'Önk.feladat kiadás'!C35,'Művház kiadás'!C35)</f>
        <v>38</v>
      </c>
      <c r="D35" s="49">
        <f>SUM('Hivatal kiadás'!D35,'Önk.feladat kiadás'!D35,'Művház kiadás'!D35)</f>
        <v>634</v>
      </c>
    </row>
    <row r="36" spans="1:4" ht="15">
      <c r="A36" s="4" t="s">
        <v>80</v>
      </c>
      <c r="B36" s="22" t="s">
        <v>81</v>
      </c>
      <c r="C36" s="49">
        <f>SUM('Hivatal kiadás'!C36,'Önk.feladat kiadás'!C36,'Művház kiadás'!C36)</f>
        <v>5563</v>
      </c>
      <c r="D36" s="49">
        <f>SUM('Hivatal kiadás'!D36,'Önk.feladat kiadás'!D36,'Művház kiadás'!D36)</f>
        <v>7195</v>
      </c>
    </row>
    <row r="37" spans="1:4" ht="15">
      <c r="A37" s="8" t="s">
        <v>333</v>
      </c>
      <c r="B37" s="22" t="s">
        <v>82</v>
      </c>
      <c r="C37" s="49">
        <f>SUM('Hivatal kiadás'!C37,'Önk.feladat kiadás'!C37,'Művház kiadás'!C37)</f>
        <v>640</v>
      </c>
      <c r="D37" s="49">
        <f>SUM('Hivatal kiadás'!D37,'Önk.feladat kiadás'!D37,'Művház kiadás'!D37)</f>
        <v>919</v>
      </c>
    </row>
    <row r="38" spans="1:4" ht="15">
      <c r="A38" s="5" t="s">
        <v>83</v>
      </c>
      <c r="B38" s="22" t="s">
        <v>84</v>
      </c>
      <c r="C38" s="49">
        <f>SUM('Hivatal kiadás'!C38,'Önk.feladat kiadás'!C38,'Művház kiadás'!C38)</f>
        <v>713</v>
      </c>
      <c r="D38" s="49">
        <f>SUM('Hivatal kiadás'!D38,'Önk.feladat kiadás'!D38,'Művház kiadás'!D38)</f>
        <v>1659</v>
      </c>
    </row>
    <row r="39" spans="1:4" ht="15">
      <c r="A39" s="4" t="s">
        <v>334</v>
      </c>
      <c r="B39" s="22" t="s">
        <v>85</v>
      </c>
      <c r="C39" s="49">
        <f>SUM('Hivatal kiadás'!C39,'Önk.feladat kiadás'!C39,'Művház kiadás'!C39)</f>
        <v>18528</v>
      </c>
      <c r="D39" s="49">
        <f>SUM('Hivatal kiadás'!D39,'Önk.feladat kiadás'!D39,'Művház kiadás'!D39)</f>
        <v>26057</v>
      </c>
    </row>
    <row r="40" spans="1:4" ht="15">
      <c r="A40" s="6" t="s">
        <v>312</v>
      </c>
      <c r="B40" s="25" t="s">
        <v>86</v>
      </c>
      <c r="C40" s="56">
        <f>SUM('Hivatal kiadás'!C40,'Önk.feladat kiadás'!C40,'Művház kiadás'!C40)</f>
        <v>33822</v>
      </c>
      <c r="D40" s="56">
        <f>SUM('Hivatal kiadás'!D40,'Önk.feladat kiadás'!D40,'Művház kiadás'!D40)</f>
        <v>42522</v>
      </c>
    </row>
    <row r="41" spans="1:4" ht="15">
      <c r="A41" s="4" t="s">
        <v>87</v>
      </c>
      <c r="B41" s="22" t="s">
        <v>88</v>
      </c>
      <c r="C41" s="49">
        <f>SUM('Hivatal kiadás'!C41,'Önk.feladat kiadás'!C41,'Művház kiadás'!C41)</f>
        <v>1210</v>
      </c>
      <c r="D41" s="49">
        <f>SUM('Hivatal kiadás'!D41,'Önk.feladat kiadás'!D41,'Művház kiadás'!D41)</f>
        <v>968</v>
      </c>
    </row>
    <row r="42" spans="1:4" ht="15">
      <c r="A42" s="4" t="s">
        <v>89</v>
      </c>
      <c r="B42" s="22" t="s">
        <v>90</v>
      </c>
      <c r="C42" s="49">
        <f>SUM('Hivatal kiadás'!C42,'Önk.feladat kiadás'!C42,'Művház kiadás'!C42)</f>
        <v>810</v>
      </c>
      <c r="D42" s="49">
        <f>SUM('Hivatal kiadás'!D42,'Önk.feladat kiadás'!D42,'Művház kiadás'!D42)</f>
        <v>850</v>
      </c>
    </row>
    <row r="43" spans="1:4" ht="15">
      <c r="A43" s="6" t="s">
        <v>313</v>
      </c>
      <c r="B43" s="25" t="s">
        <v>91</v>
      </c>
      <c r="C43" s="56">
        <f>SUM('Hivatal kiadás'!C43,'Önk.feladat kiadás'!C43,'Művház kiadás'!C43)</f>
        <v>2020</v>
      </c>
      <c r="D43" s="56">
        <f>SUM('Hivatal kiadás'!D43,'Önk.feladat kiadás'!D43,'Művház kiadás'!D43)</f>
        <v>1818</v>
      </c>
    </row>
    <row r="44" spans="1:4" ht="15">
      <c r="A44" s="4" t="s">
        <v>92</v>
      </c>
      <c r="B44" s="22" t="s">
        <v>93</v>
      </c>
      <c r="C44" s="49">
        <f>SUM('Hivatal kiadás'!C44,'Önk.feladat kiadás'!C44,'Művház kiadás'!C44)</f>
        <v>10120</v>
      </c>
      <c r="D44" s="49">
        <f>SUM('Hivatal kiadás'!D44,'Önk.feladat kiadás'!D44,'Művház kiadás'!D44)</f>
        <v>10267</v>
      </c>
    </row>
    <row r="45" spans="1:4" ht="15">
      <c r="A45" s="4" t="s">
        <v>94</v>
      </c>
      <c r="B45" s="22" t="s">
        <v>95</v>
      </c>
      <c r="C45" s="49">
        <f>SUM('Hivatal kiadás'!C45,'Önk.feladat kiadás'!C45,'Művház kiadás'!C45)</f>
        <v>798</v>
      </c>
      <c r="D45" s="49">
        <f>SUM('Hivatal kiadás'!D45,'Önk.feladat kiadás'!D45,'Művház kiadás'!D45)</f>
        <v>622</v>
      </c>
    </row>
    <row r="46" spans="1:4" ht="15">
      <c r="A46" s="4" t="s">
        <v>335</v>
      </c>
      <c r="B46" s="22" t="s">
        <v>96</v>
      </c>
      <c r="C46" s="49">
        <f>SUM('Hivatal kiadás'!C46,'Önk.feladat kiadás'!C46,'Művház kiadás'!C46)</f>
        <v>0</v>
      </c>
      <c r="D46" s="49">
        <f>SUM('Hivatal kiadás'!D46,'Önk.feladat kiadás'!D46,'Művház kiadás'!D46)</f>
        <v>0</v>
      </c>
    </row>
    <row r="47" spans="1:4" ht="15">
      <c r="A47" s="4" t="s">
        <v>336</v>
      </c>
      <c r="B47" s="22" t="s">
        <v>97</v>
      </c>
      <c r="C47" s="49">
        <f>SUM('Hivatal kiadás'!C47,'Önk.feladat kiadás'!C47,'Művház kiadás'!C47)</f>
        <v>0</v>
      </c>
      <c r="D47" s="49">
        <f>SUM('Hivatal kiadás'!D47,'Önk.feladat kiadás'!D47,'Művház kiadás'!D47)</f>
        <v>0</v>
      </c>
    </row>
    <row r="48" spans="1:4" ht="15">
      <c r="A48" s="4" t="s">
        <v>98</v>
      </c>
      <c r="B48" s="22" t="s">
        <v>99</v>
      </c>
      <c r="C48" s="49">
        <f>SUM('Hivatal kiadás'!C48,'Önk.feladat kiadás'!C48,'Művház kiadás'!C48)</f>
        <v>1285</v>
      </c>
      <c r="D48" s="49">
        <f>SUM('Hivatal kiadás'!D48,'Önk.feladat kiadás'!D48,'Művház kiadás'!D48)</f>
        <v>1883</v>
      </c>
    </row>
    <row r="49" spans="1:4" ht="15">
      <c r="A49" s="6" t="s">
        <v>314</v>
      </c>
      <c r="B49" s="25" t="s">
        <v>100</v>
      </c>
      <c r="C49" s="49">
        <f>SUM('Hivatal kiadás'!C49,'Önk.feladat kiadás'!C49,'Művház kiadás'!C49)</f>
        <v>12203</v>
      </c>
      <c r="D49" s="49">
        <f>SUM('Hivatal kiadás'!D49,'Önk.feladat kiadás'!D49,'Művház kiadás'!D49)</f>
        <v>12772</v>
      </c>
    </row>
    <row r="50" spans="1:4" ht="15">
      <c r="A50" s="31" t="s">
        <v>315</v>
      </c>
      <c r="B50" s="43" t="s">
        <v>101</v>
      </c>
      <c r="C50" s="56">
        <f>SUM('Hivatal kiadás'!C50,'Önk.feladat kiadás'!C50,'Művház kiadás'!C50)</f>
        <v>55852</v>
      </c>
      <c r="D50" s="56">
        <f>SUM('Hivatal kiadás'!D50,'Önk.feladat kiadás'!D50,'Művház kiadás'!D50)</f>
        <v>67369</v>
      </c>
    </row>
    <row r="51" spans="1:4" ht="15">
      <c r="A51" s="10" t="s">
        <v>102</v>
      </c>
      <c r="B51" s="22" t="s">
        <v>103</v>
      </c>
      <c r="C51" s="49">
        <f>SUM('Hivatal kiadás'!C51,'Önk.feladat kiadás'!C51,'Művház kiadás'!C51)</f>
        <v>0</v>
      </c>
      <c r="D51" s="49">
        <f>SUM('Hivatal kiadás'!D51,'Önk.feladat kiadás'!D51,'Művház kiadás'!D51)</f>
        <v>0</v>
      </c>
    </row>
    <row r="52" spans="1:4" ht="15">
      <c r="A52" s="10" t="s">
        <v>316</v>
      </c>
      <c r="B52" s="22" t="s">
        <v>104</v>
      </c>
      <c r="C52" s="49">
        <f>SUM('Hivatal kiadás'!C52,'Önk.feladat kiadás'!C52,'Művház kiadás'!C52)</f>
        <v>92</v>
      </c>
      <c r="D52" s="49">
        <f>SUM('Hivatal kiadás'!D52,'Önk.feladat kiadás'!D52,'Művház kiadás'!D52)</f>
        <v>44</v>
      </c>
    </row>
    <row r="53" spans="1:4" ht="15">
      <c r="A53" s="13" t="s">
        <v>337</v>
      </c>
      <c r="B53" s="22" t="s">
        <v>105</v>
      </c>
      <c r="C53" s="49">
        <f>SUM('Hivatal kiadás'!C53,'Önk.feladat kiadás'!C53,'Művház kiadás'!C53)</f>
        <v>0</v>
      </c>
      <c r="D53" s="49">
        <f>SUM('Hivatal kiadás'!D53,'Önk.feladat kiadás'!D53,'Művház kiadás'!D53)</f>
        <v>0</v>
      </c>
    </row>
    <row r="54" spans="1:4" ht="15">
      <c r="A54" s="13" t="s">
        <v>338</v>
      </c>
      <c r="B54" s="22" t="s">
        <v>106</v>
      </c>
      <c r="C54" s="49">
        <f>SUM('Hivatal kiadás'!C54,'Önk.feladat kiadás'!C54,'Művház kiadás'!C54)</f>
        <v>0</v>
      </c>
      <c r="D54" s="49">
        <f>SUM('Hivatal kiadás'!D54,'Önk.feladat kiadás'!D54,'Művház kiadás'!D54)</f>
        <v>0</v>
      </c>
    </row>
    <row r="55" spans="1:4" ht="15">
      <c r="A55" s="13" t="s">
        <v>339</v>
      </c>
      <c r="B55" s="22" t="s">
        <v>107</v>
      </c>
      <c r="C55" s="49">
        <f>SUM('Hivatal kiadás'!C55,'Önk.feladat kiadás'!C55,'Művház kiadás'!C55)</f>
        <v>0</v>
      </c>
      <c r="D55" s="49">
        <f>SUM('Hivatal kiadás'!D55,'Önk.feladat kiadás'!D55,'Művház kiadás'!D55)</f>
        <v>0</v>
      </c>
    </row>
    <row r="56" spans="1:4" ht="15">
      <c r="A56" s="10" t="s">
        <v>340</v>
      </c>
      <c r="B56" s="22" t="s">
        <v>108</v>
      </c>
      <c r="C56" s="49">
        <f>SUM('Hivatal kiadás'!C56,'Önk.feladat kiadás'!C56,'Művház kiadás'!C56)</f>
        <v>0</v>
      </c>
      <c r="D56" s="49">
        <f>SUM('Hivatal kiadás'!D56,'Önk.feladat kiadás'!D56,'Művház kiadás'!D56)</f>
        <v>0</v>
      </c>
    </row>
    <row r="57" spans="1:4" ht="15">
      <c r="A57" s="10" t="s">
        <v>341</v>
      </c>
      <c r="B57" s="22" t="s">
        <v>109</v>
      </c>
      <c r="C57" s="49">
        <f>SUM('Hivatal kiadás'!C57,'Önk.feladat kiadás'!C57,'Művház kiadás'!C57)</f>
        <v>0</v>
      </c>
      <c r="D57" s="49">
        <f>SUM('Hivatal kiadás'!D57,'Önk.feladat kiadás'!D57,'Művház kiadás'!D57)</f>
        <v>0</v>
      </c>
    </row>
    <row r="58" spans="1:4" ht="15">
      <c r="A58" s="10" t="s">
        <v>342</v>
      </c>
      <c r="B58" s="22" t="s">
        <v>110</v>
      </c>
      <c r="C58" s="49">
        <f>SUM('Hivatal kiadás'!C58,'Önk.feladat kiadás'!C58,'Művház kiadás'!C58)</f>
        <v>3400</v>
      </c>
      <c r="D58" s="49">
        <f>SUM('Hivatal kiadás'!D58,'Önk.feladat kiadás'!D58,'Művház kiadás'!D58)</f>
        <v>6164</v>
      </c>
    </row>
    <row r="59" spans="1:4" ht="15">
      <c r="A59" s="40" t="s">
        <v>317</v>
      </c>
      <c r="B59" s="43" t="s">
        <v>111</v>
      </c>
      <c r="C59" s="56">
        <f>SUM('Hivatal kiadás'!C59,'Önk.feladat kiadás'!C59,'Művház kiadás'!C59)</f>
        <v>3492</v>
      </c>
      <c r="D59" s="56">
        <f>SUM('Hivatal kiadás'!D59,'Önk.feladat kiadás'!D59,'Művház kiadás'!D59)</f>
        <v>6208</v>
      </c>
    </row>
    <row r="60" spans="1:4" ht="15">
      <c r="A60" s="9" t="s">
        <v>343</v>
      </c>
      <c r="B60" s="22" t="s">
        <v>112</v>
      </c>
      <c r="C60" s="49">
        <f>SUM('Hivatal kiadás'!C60,'Önk.feladat kiadás'!C60,'Művház kiadás'!C60)</f>
        <v>0</v>
      </c>
      <c r="D60" s="49">
        <f>SUM('Hivatal kiadás'!D60,'Önk.feladat kiadás'!D60,'Művház kiadás'!D60)</f>
        <v>0</v>
      </c>
    </row>
    <row r="61" spans="1:4" ht="15">
      <c r="A61" s="9" t="s">
        <v>113</v>
      </c>
      <c r="B61" s="22" t="s">
        <v>114</v>
      </c>
      <c r="C61" s="49">
        <f>SUM('Hivatal kiadás'!C61,'Önk.feladat kiadás'!C61,'Művház kiadás'!C61)</f>
        <v>0</v>
      </c>
      <c r="D61" s="49">
        <f>SUM('Hivatal kiadás'!D61,'Önk.feladat kiadás'!D61,'Művház kiadás'!D61)</f>
        <v>799</v>
      </c>
    </row>
    <row r="62" spans="1:4" ht="16.5" customHeight="1">
      <c r="A62" s="9" t="s">
        <v>115</v>
      </c>
      <c r="B62" s="22" t="s">
        <v>116</v>
      </c>
      <c r="C62" s="49">
        <f>SUM('Hivatal kiadás'!C62,'Önk.feladat kiadás'!C62,'Művház kiadás'!C62)</f>
        <v>0</v>
      </c>
      <c r="D62" s="49">
        <f>SUM('Hivatal kiadás'!D62,'Önk.feladat kiadás'!D62,'Művház kiadás'!D62)</f>
        <v>0</v>
      </c>
    </row>
    <row r="63" spans="1:4" ht="16.5" customHeight="1">
      <c r="A63" s="9" t="s">
        <v>318</v>
      </c>
      <c r="B63" s="22" t="s">
        <v>117</v>
      </c>
      <c r="C63" s="49">
        <f>SUM('Hivatal kiadás'!C63,'Önk.feladat kiadás'!C63,'Művház kiadás'!C63)</f>
        <v>0</v>
      </c>
      <c r="D63" s="49">
        <f>SUM('Hivatal kiadás'!D63,'Önk.feladat kiadás'!D63,'Művház kiadás'!D63)</f>
        <v>0</v>
      </c>
    </row>
    <row r="64" spans="1:4" ht="16.5" customHeight="1">
      <c r="A64" s="9" t="s">
        <v>344</v>
      </c>
      <c r="B64" s="22" t="s">
        <v>118</v>
      </c>
      <c r="C64" s="49">
        <f>SUM('Hivatal kiadás'!C64,'Önk.feladat kiadás'!C64,'Művház kiadás'!C64)</f>
        <v>0</v>
      </c>
      <c r="D64" s="49">
        <f>SUM('Hivatal kiadás'!D64,'Önk.feladat kiadás'!D64,'Művház kiadás'!D64)</f>
        <v>0</v>
      </c>
    </row>
    <row r="65" spans="1:4" ht="15">
      <c r="A65" s="9" t="s">
        <v>319</v>
      </c>
      <c r="B65" s="22" t="s">
        <v>119</v>
      </c>
      <c r="C65" s="49">
        <f>SUM('Hivatal kiadás'!C65,'Önk.feladat kiadás'!C65,'Művház kiadás'!C65)</f>
        <v>175132</v>
      </c>
      <c r="D65" s="49">
        <f>SUM('Hivatal kiadás'!D65,'Önk.feladat kiadás'!D65,'Művház kiadás'!D65)</f>
        <v>159696</v>
      </c>
    </row>
    <row r="66" spans="1:4" ht="15.75" customHeight="1">
      <c r="A66" s="9" t="s">
        <v>345</v>
      </c>
      <c r="B66" s="22" t="s">
        <v>120</v>
      </c>
      <c r="C66" s="49">
        <f>SUM('Hivatal kiadás'!C66,'Önk.feladat kiadás'!C66,'Művház kiadás'!C66)</f>
        <v>0</v>
      </c>
      <c r="D66" s="49">
        <f>SUM('Hivatal kiadás'!D66,'Önk.feladat kiadás'!D66,'Művház kiadás'!D66)</f>
        <v>0</v>
      </c>
    </row>
    <row r="67" spans="1:4" ht="15.75" customHeight="1">
      <c r="A67" s="9" t="s">
        <v>346</v>
      </c>
      <c r="B67" s="22" t="s">
        <v>121</v>
      </c>
      <c r="C67" s="49">
        <f>SUM('Hivatal kiadás'!C67,'Önk.feladat kiadás'!C67,'Művház kiadás'!C67)</f>
        <v>0</v>
      </c>
      <c r="D67" s="49">
        <f>SUM('Hivatal kiadás'!D67,'Önk.feladat kiadás'!D67,'Művház kiadás'!D67)</f>
        <v>0</v>
      </c>
    </row>
    <row r="68" spans="1:4" ht="15">
      <c r="A68" s="9" t="s">
        <v>122</v>
      </c>
      <c r="B68" s="22" t="s">
        <v>123</v>
      </c>
      <c r="C68" s="49">
        <f>SUM('Hivatal kiadás'!C68,'Önk.feladat kiadás'!C68,'Művház kiadás'!C68)</f>
        <v>0</v>
      </c>
      <c r="D68" s="49">
        <f>SUM('Hivatal kiadás'!D68,'Önk.feladat kiadás'!D68,'Művház kiadás'!D68)</f>
        <v>0</v>
      </c>
    </row>
    <row r="69" spans="1:4" ht="15">
      <c r="A69" s="14" t="s">
        <v>124</v>
      </c>
      <c r="B69" s="22" t="s">
        <v>125</v>
      </c>
      <c r="C69" s="49">
        <f>SUM('Hivatal kiadás'!C69,'Önk.feladat kiadás'!C69,'Művház kiadás'!C69)</f>
        <v>0</v>
      </c>
      <c r="D69" s="49">
        <f>SUM('Hivatal kiadás'!D69,'Önk.feladat kiadás'!D69,'Művház kiadás'!D69)</f>
        <v>0</v>
      </c>
    </row>
    <row r="70" spans="1:4" ht="15">
      <c r="A70" s="9" t="s">
        <v>347</v>
      </c>
      <c r="B70" s="22" t="s">
        <v>126</v>
      </c>
      <c r="C70" s="49">
        <f>SUM('Hivatal kiadás'!C70,'Önk.feladat kiadás'!C70,'Művház kiadás'!C70)</f>
        <v>0</v>
      </c>
      <c r="D70" s="49">
        <f>SUM('Hivatal kiadás'!D70,'Önk.feladat kiadás'!D70,'Művház kiadás'!D70)</f>
        <v>0</v>
      </c>
    </row>
    <row r="71" spans="1:4" ht="15">
      <c r="A71" s="14" t="s">
        <v>424</v>
      </c>
      <c r="B71" s="22" t="s">
        <v>127</v>
      </c>
      <c r="C71" s="49">
        <f>SUM('Hivatal kiadás'!C71,'Önk.feladat kiadás'!C71,'Művház kiadás'!C71)</f>
        <v>9048</v>
      </c>
      <c r="D71" s="49">
        <f>SUM('Hivatal kiadás'!D71,'Önk.feladat kiadás'!D71,'Művház kiadás'!D71)</f>
        <v>95691</v>
      </c>
    </row>
    <row r="72" spans="1:4" ht="15">
      <c r="A72" s="14" t="s">
        <v>425</v>
      </c>
      <c r="B72" s="22" t="s">
        <v>127</v>
      </c>
      <c r="C72" s="49">
        <f>SUM('Hivatal kiadás'!C72,'Önk.feladat kiadás'!C72,'Művház kiadás'!C72)</f>
        <v>0</v>
      </c>
      <c r="D72" s="49">
        <f>SUM('Hivatal kiadás'!D72,'Önk.feladat kiadás'!D72,'Művház kiadás'!D72)</f>
        <v>0</v>
      </c>
    </row>
    <row r="73" spans="1:4" ht="15">
      <c r="A73" s="40" t="s">
        <v>320</v>
      </c>
      <c r="B73" s="43" t="s">
        <v>128</v>
      </c>
      <c r="C73" s="56">
        <f>SUM('Hivatal kiadás'!C73,'Önk.feladat kiadás'!C73,'Művház kiadás'!C73)</f>
        <v>184180</v>
      </c>
      <c r="D73" s="56">
        <f>SUM('Hivatal kiadás'!D73,'Önk.feladat kiadás'!D73,'Művház kiadás'!D73)</f>
        <v>256186</v>
      </c>
    </row>
    <row r="74" spans="1:4" ht="15.75">
      <c r="A74" s="44" t="s">
        <v>1</v>
      </c>
      <c r="B74" s="43"/>
      <c r="C74" s="56">
        <f>SUM('Hivatal kiadás'!C74,'Önk.feladat kiadás'!C74,'Művház kiadás'!C74)</f>
        <v>311460</v>
      </c>
      <c r="D74" s="56">
        <f>SUM('Hivatal kiadás'!D74,'Önk.feladat kiadás'!D74,'Művház kiadás'!D74)</f>
        <v>407977</v>
      </c>
    </row>
    <row r="75" spans="1:4" ht="15">
      <c r="A75" s="26" t="s">
        <v>129</v>
      </c>
      <c r="B75" s="22" t="s">
        <v>130</v>
      </c>
      <c r="C75" s="49">
        <f>SUM('Hivatal kiadás'!C75,'Önk.feladat kiadás'!C75,'Művház kiadás'!C75)</f>
        <v>200</v>
      </c>
      <c r="D75" s="49">
        <f>SUM('Hivatal kiadás'!D75,'Önk.feladat kiadás'!D75,'Művház kiadás'!D75)</f>
        <v>419</v>
      </c>
    </row>
    <row r="76" spans="1:4" ht="15">
      <c r="A76" s="26" t="s">
        <v>348</v>
      </c>
      <c r="B76" s="22" t="s">
        <v>131</v>
      </c>
      <c r="C76" s="49">
        <f>SUM('Hivatal kiadás'!C76,'Önk.feladat kiadás'!C76,'Művház kiadás'!C76)</f>
        <v>12374</v>
      </c>
      <c r="D76" s="49">
        <f>SUM('Hivatal kiadás'!D76,'Önk.feladat kiadás'!D76,'Művház kiadás'!D76)</f>
        <v>14188</v>
      </c>
    </row>
    <row r="77" spans="1:4" ht="15">
      <c r="A77" s="26" t="s">
        <v>132</v>
      </c>
      <c r="B77" s="22" t="s">
        <v>133</v>
      </c>
      <c r="C77" s="49">
        <f>SUM('Hivatal kiadás'!C77,'Önk.feladat kiadás'!C77,'Művház kiadás'!C77)</f>
        <v>700</v>
      </c>
      <c r="D77" s="49">
        <f>SUM('Hivatal kiadás'!D77,'Önk.feladat kiadás'!D77,'Művház kiadás'!D77)</f>
        <v>769</v>
      </c>
    </row>
    <row r="78" spans="1:4" ht="15">
      <c r="A78" s="26" t="s">
        <v>134</v>
      </c>
      <c r="B78" s="22" t="s">
        <v>135</v>
      </c>
      <c r="C78" s="49">
        <f>SUM('Hivatal kiadás'!C78,'Önk.feladat kiadás'!C78,'Művház kiadás'!C78)</f>
        <v>2035</v>
      </c>
      <c r="D78" s="49">
        <f>SUM('Hivatal kiadás'!D78,'Önk.feladat kiadás'!D78,'Művház kiadás'!D78)</f>
        <v>3677</v>
      </c>
    </row>
    <row r="79" spans="1:4" ht="15">
      <c r="A79" s="5" t="s">
        <v>136</v>
      </c>
      <c r="B79" s="22" t="s">
        <v>137</v>
      </c>
      <c r="C79" s="49">
        <f>SUM('Hivatal kiadás'!C79,'Önk.feladat kiadás'!C79,'Művház kiadás'!C79)</f>
        <v>0</v>
      </c>
      <c r="D79" s="49">
        <f>SUM('Hivatal kiadás'!D79,'Önk.feladat kiadás'!D79,'Művház kiadás'!D79)</f>
        <v>0</v>
      </c>
    </row>
    <row r="80" spans="1:4" ht="15">
      <c r="A80" s="5" t="s">
        <v>138</v>
      </c>
      <c r="B80" s="22" t="s">
        <v>139</v>
      </c>
      <c r="C80" s="49">
        <f>SUM('Hivatal kiadás'!C80,'Önk.feladat kiadás'!C80,'Művház kiadás'!C80)</f>
        <v>0</v>
      </c>
      <c r="D80" s="49">
        <f>SUM('Hivatal kiadás'!D80,'Önk.feladat kiadás'!D80,'Művház kiadás'!D80)</f>
        <v>0</v>
      </c>
    </row>
    <row r="81" spans="1:4" ht="15">
      <c r="A81" s="5" t="s">
        <v>140</v>
      </c>
      <c r="B81" s="22" t="s">
        <v>141</v>
      </c>
      <c r="C81" s="49">
        <f>SUM('Hivatal kiadás'!C81,'Önk.feladat kiadás'!C81,'Művház kiadás'!C81)</f>
        <v>3902</v>
      </c>
      <c r="D81" s="49">
        <f>SUM('Hivatal kiadás'!D81,'Önk.feladat kiadás'!D81,'Művház kiadás'!D81)</f>
        <v>5223</v>
      </c>
    </row>
    <row r="82" spans="1:4" ht="15">
      <c r="A82" s="41" t="s">
        <v>321</v>
      </c>
      <c r="B82" s="43" t="s">
        <v>142</v>
      </c>
      <c r="C82" s="56">
        <f>SUM('Hivatal kiadás'!C82,'Önk.feladat kiadás'!C82,'Művház kiadás'!C82)</f>
        <v>19211</v>
      </c>
      <c r="D82" s="56">
        <f>SUM('Hivatal kiadás'!D82,'Önk.feladat kiadás'!D82,'Művház kiadás'!D82)</f>
        <v>24276</v>
      </c>
    </row>
    <row r="83" spans="1:4" ht="15">
      <c r="A83" s="10" t="s">
        <v>143</v>
      </c>
      <c r="B83" s="22" t="s">
        <v>144</v>
      </c>
      <c r="C83" s="49">
        <f>SUM('Hivatal kiadás'!C83,'Önk.feladat kiadás'!C83,'Művház kiadás'!C83)</f>
        <v>17639</v>
      </c>
      <c r="D83" s="49">
        <f>SUM('Hivatal kiadás'!D83,'Önk.feladat kiadás'!D83,'Művház kiadás'!D83)</f>
        <v>57785</v>
      </c>
    </row>
    <row r="84" spans="1:4" ht="15">
      <c r="A84" s="10" t="s">
        <v>145</v>
      </c>
      <c r="B84" s="22" t="s">
        <v>146</v>
      </c>
      <c r="C84" s="49">
        <f>SUM('Hivatal kiadás'!C84,'Önk.feladat kiadás'!C84,'Művház kiadás'!C84)</f>
        <v>0</v>
      </c>
      <c r="D84" s="49">
        <f>SUM('Hivatal kiadás'!D84,'Önk.feladat kiadás'!D84,'Művház kiadás'!D84)</f>
        <v>0</v>
      </c>
    </row>
    <row r="85" spans="1:4" ht="15">
      <c r="A85" s="10" t="s">
        <v>147</v>
      </c>
      <c r="B85" s="22" t="s">
        <v>148</v>
      </c>
      <c r="C85" s="49">
        <f>SUM('Hivatal kiadás'!C85,'Önk.feladat kiadás'!C85,'Művház kiadás'!C85)</f>
        <v>0</v>
      </c>
      <c r="D85" s="49">
        <f>SUM('Hivatal kiadás'!D85,'Önk.feladat kiadás'!D85,'Művház kiadás'!D85)</f>
        <v>0</v>
      </c>
    </row>
    <row r="86" spans="1:4" ht="15">
      <c r="A86" s="10" t="s">
        <v>149</v>
      </c>
      <c r="B86" s="22" t="s">
        <v>150</v>
      </c>
      <c r="C86" s="49">
        <f>SUM('Hivatal kiadás'!C86,'Önk.feladat kiadás'!C86,'Művház kiadás'!C86)</f>
        <v>4763</v>
      </c>
      <c r="D86" s="49">
        <f>SUM('Hivatal kiadás'!D86,'Önk.feladat kiadás'!D86,'Művház kiadás'!D86)</f>
        <v>10630</v>
      </c>
    </row>
    <row r="87" spans="1:4" ht="15">
      <c r="A87" s="40" t="s">
        <v>322</v>
      </c>
      <c r="B87" s="43" t="s">
        <v>151</v>
      </c>
      <c r="C87" s="49">
        <f>SUM('Hivatal kiadás'!C87,'Önk.feladat kiadás'!C87,'Művház kiadás'!C87)</f>
        <v>22402</v>
      </c>
      <c r="D87" s="49">
        <f>SUM('Hivatal kiadás'!D87,'Önk.feladat kiadás'!D87,'Művház kiadás'!D87)</f>
        <v>68415</v>
      </c>
    </row>
    <row r="88" spans="1:4" ht="14.25" customHeight="1">
      <c r="A88" s="10" t="s">
        <v>152</v>
      </c>
      <c r="B88" s="22" t="s">
        <v>153</v>
      </c>
      <c r="C88" s="49">
        <f>SUM('Hivatal kiadás'!C88,'Önk.feladat kiadás'!C88,'Művház kiadás'!C88)</f>
        <v>0</v>
      </c>
      <c r="D88" s="49">
        <f>SUM('Hivatal kiadás'!D88,'Önk.feladat kiadás'!D88,'Művház kiadás'!D88)</f>
        <v>0</v>
      </c>
    </row>
    <row r="89" spans="1:4" ht="14.25" customHeight="1">
      <c r="A89" s="10" t="s">
        <v>349</v>
      </c>
      <c r="B89" s="22" t="s">
        <v>154</v>
      </c>
      <c r="C89" s="49">
        <f>SUM('Hivatal kiadás'!C89,'Önk.feladat kiadás'!C89,'Művház kiadás'!C89)</f>
        <v>0</v>
      </c>
      <c r="D89" s="49">
        <f>SUM('Hivatal kiadás'!D89,'Önk.feladat kiadás'!D89,'Művház kiadás'!D89)</f>
        <v>0</v>
      </c>
    </row>
    <row r="90" spans="1:4" ht="14.25" customHeight="1">
      <c r="A90" s="10" t="s">
        <v>350</v>
      </c>
      <c r="B90" s="22" t="s">
        <v>155</v>
      </c>
      <c r="C90" s="49">
        <f>SUM('Hivatal kiadás'!C90,'Önk.feladat kiadás'!C90,'Művház kiadás'!C90)</f>
        <v>0</v>
      </c>
      <c r="D90" s="49">
        <f>SUM('Hivatal kiadás'!D90,'Önk.feladat kiadás'!D90,'Művház kiadás'!D90)</f>
        <v>0</v>
      </c>
    </row>
    <row r="91" spans="1:4" ht="14.25" customHeight="1">
      <c r="A91" s="10" t="s">
        <v>351</v>
      </c>
      <c r="B91" s="22" t="s">
        <v>156</v>
      </c>
      <c r="C91" s="49">
        <f>SUM('Hivatal kiadás'!C91,'Önk.feladat kiadás'!C91,'Művház kiadás'!C91)</f>
        <v>0</v>
      </c>
      <c r="D91" s="49">
        <f>SUM('Hivatal kiadás'!D91,'Önk.feladat kiadás'!D91,'Művház kiadás'!D91)</f>
        <v>0</v>
      </c>
    </row>
    <row r="92" spans="1:4" ht="14.25" customHeight="1">
      <c r="A92" s="10" t="s">
        <v>352</v>
      </c>
      <c r="B92" s="22" t="s">
        <v>157</v>
      </c>
      <c r="C92" s="49">
        <f>SUM('Hivatal kiadás'!C92,'Önk.feladat kiadás'!C92,'Művház kiadás'!C92)</f>
        <v>0</v>
      </c>
      <c r="D92" s="49">
        <f>SUM('Hivatal kiadás'!D92,'Önk.feladat kiadás'!D92,'Művház kiadás'!D92)</f>
        <v>0</v>
      </c>
    </row>
    <row r="93" spans="1:4" ht="14.25" customHeight="1">
      <c r="A93" s="10" t="s">
        <v>353</v>
      </c>
      <c r="B93" s="22" t="s">
        <v>158</v>
      </c>
      <c r="C93" s="49">
        <f>SUM('Hivatal kiadás'!C93,'Önk.feladat kiadás'!C93,'Művház kiadás'!C93)</f>
        <v>0</v>
      </c>
      <c r="D93" s="49">
        <f>SUM('Hivatal kiadás'!D93,'Önk.feladat kiadás'!D93,'Művház kiadás'!D93)</f>
        <v>0</v>
      </c>
    </row>
    <row r="94" spans="1:4" ht="15">
      <c r="A94" s="10" t="s">
        <v>159</v>
      </c>
      <c r="B94" s="22" t="s">
        <v>160</v>
      </c>
      <c r="C94" s="49">
        <f>SUM('Hivatal kiadás'!C94,'Önk.feladat kiadás'!C94,'Művház kiadás'!C94)</f>
        <v>0</v>
      </c>
      <c r="D94" s="49">
        <f>SUM('Hivatal kiadás'!D94,'Önk.feladat kiadás'!D94,'Művház kiadás'!D94)</f>
        <v>0</v>
      </c>
    </row>
    <row r="95" spans="1:4" ht="15">
      <c r="A95" s="10" t="s">
        <v>354</v>
      </c>
      <c r="B95" s="22" t="s">
        <v>161</v>
      </c>
      <c r="C95" s="49">
        <f>SUM('Hivatal kiadás'!C95,'Önk.feladat kiadás'!C95,'Művház kiadás'!C95)</f>
        <v>0</v>
      </c>
      <c r="D95" s="49">
        <f>SUM('Hivatal kiadás'!D95,'Önk.feladat kiadás'!D95,'Művház kiadás'!D95)</f>
        <v>0</v>
      </c>
    </row>
    <row r="96" spans="1:4" ht="15">
      <c r="A96" s="40" t="s">
        <v>323</v>
      </c>
      <c r="B96" s="43" t="s">
        <v>162</v>
      </c>
      <c r="C96" s="56">
        <f>SUM('Hivatal kiadás'!C96,'Önk.feladat kiadás'!C96,'Művház kiadás'!C96)</f>
        <v>0</v>
      </c>
      <c r="D96" s="56">
        <f>SUM('Hivatal kiadás'!D96,'Önk.feladat kiadás'!D96,'Művház kiadás'!D96)</f>
        <v>0</v>
      </c>
    </row>
    <row r="97" spans="1:4" ht="15.75">
      <c r="A97" s="44" t="s">
        <v>2</v>
      </c>
      <c r="B97" s="43"/>
      <c r="C97" s="56">
        <f>SUM('Hivatal kiadás'!C97,'Önk.feladat kiadás'!C97,'Művház kiadás'!C97)</f>
        <v>41613</v>
      </c>
      <c r="D97" s="56">
        <f>SUM('Hivatal kiadás'!D97,'Önk.feladat kiadás'!D97,'Művház kiadás'!D97)</f>
        <v>92691</v>
      </c>
    </row>
    <row r="98" spans="1:4" ht="15.75">
      <c r="A98" s="27" t="s">
        <v>362</v>
      </c>
      <c r="B98" s="28" t="s">
        <v>163</v>
      </c>
      <c r="C98" s="56">
        <f>SUM('Hivatal kiadás'!C98,'Önk.feladat kiadás'!C98,'Művház kiadás'!C98)</f>
        <v>353073</v>
      </c>
      <c r="D98" s="56">
        <f>SUM('Hivatal kiadás'!D98,'Önk.feladat kiadás'!D98,'Művház kiadás'!D98)</f>
        <v>500668</v>
      </c>
    </row>
    <row r="99" spans="1:23" ht="15">
      <c r="A99" s="10" t="s">
        <v>355</v>
      </c>
      <c r="B99" s="4" t="s">
        <v>164</v>
      </c>
      <c r="C99" s="49">
        <f>SUM('Hivatal kiadás'!C99,'Önk.feladat kiadás'!C99,'Művház kiadás'!C99)</f>
        <v>0</v>
      </c>
      <c r="D99" s="49">
        <f>SUM('Hivatal kiadás'!D99,'Önk.feladat kiadás'!D99,'Művház kiadás'!D99)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/>
      <c r="W99" s="16"/>
    </row>
    <row r="100" spans="1:23" ht="15">
      <c r="A100" s="10" t="s">
        <v>165</v>
      </c>
      <c r="B100" s="4" t="s">
        <v>166</v>
      </c>
      <c r="C100" s="49">
        <f>SUM('Hivatal kiadás'!C100,'Önk.feladat kiadás'!C100,'Művház kiadás'!C100)</f>
        <v>18550</v>
      </c>
      <c r="D100" s="49">
        <f>SUM('Hivatal kiadás'!D100,'Önk.feladat kiadás'!D100,'Művház kiadás'!D100)</f>
        <v>18550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</row>
    <row r="101" spans="1:23" ht="15">
      <c r="A101" s="10" t="s">
        <v>356</v>
      </c>
      <c r="B101" s="4" t="s">
        <v>167</v>
      </c>
      <c r="C101" s="49">
        <f>SUM('Hivatal kiadás'!C101,'Önk.feladat kiadás'!C101,'Művház kiadás'!C101)</f>
        <v>0</v>
      </c>
      <c r="D101" s="49">
        <f>SUM('Hivatal kiadás'!D101,'Önk.feladat kiadás'!D101,'Művház kiadás'!D101)</f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6"/>
    </row>
    <row r="102" spans="1:23" ht="15">
      <c r="A102" s="12" t="s">
        <v>324</v>
      </c>
      <c r="B102" s="6" t="s">
        <v>168</v>
      </c>
      <c r="C102" s="49">
        <f>SUM('Hivatal kiadás'!C102,'Önk.feladat kiadás'!C102,'Művház kiadás'!C102)</f>
        <v>18550</v>
      </c>
      <c r="D102" s="49">
        <f>SUM('Hivatal kiadás'!D102,'Önk.feladat kiadás'!D102,'Művház kiadás'!D102)</f>
        <v>18550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</row>
    <row r="103" spans="1:23" ht="15">
      <c r="A103" s="29" t="s">
        <v>357</v>
      </c>
      <c r="B103" s="4" t="s">
        <v>169</v>
      </c>
      <c r="C103" s="49">
        <f>SUM('Hivatal kiadás'!C103,'Önk.feladat kiadás'!C103,'Művház kiadás'!C103)</f>
        <v>0</v>
      </c>
      <c r="D103" s="49">
        <f>SUM('Hivatal kiadás'!D103,'Önk.feladat kiadás'!D103,'Művház kiadás'!D103)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6"/>
      <c r="W103" s="16"/>
    </row>
    <row r="104" spans="1:23" ht="15">
      <c r="A104" s="29" t="s">
        <v>327</v>
      </c>
      <c r="B104" s="4" t="s">
        <v>170</v>
      </c>
      <c r="C104" s="49">
        <f>SUM('Hivatal kiadás'!C104,'Önk.feladat kiadás'!C104,'Művház kiadás'!C104)</f>
        <v>0</v>
      </c>
      <c r="D104" s="49">
        <f>SUM('Hivatal kiadás'!D104,'Önk.feladat kiadás'!D104,'Művház kiadás'!D104)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6"/>
      <c r="W104" s="16"/>
    </row>
    <row r="105" spans="1:23" ht="15">
      <c r="A105" s="10" t="s">
        <v>171</v>
      </c>
      <c r="B105" s="4" t="s">
        <v>172</v>
      </c>
      <c r="C105" s="49">
        <f>SUM('Hivatal kiadás'!C105,'Önk.feladat kiadás'!C105,'Művház kiadás'!C105)</f>
        <v>0</v>
      </c>
      <c r="D105" s="49">
        <f>SUM('Hivatal kiadás'!D105,'Önk.feladat kiadás'!D105,'Művház kiadás'!D105)</f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</row>
    <row r="106" spans="1:23" ht="15">
      <c r="A106" s="10" t="s">
        <v>358</v>
      </c>
      <c r="B106" s="4" t="s">
        <v>173</v>
      </c>
      <c r="C106" s="49">
        <f>SUM('Hivatal kiadás'!C106,'Önk.feladat kiadás'!C106,'Művház kiadás'!C106)</f>
        <v>0</v>
      </c>
      <c r="D106" s="49">
        <f>SUM('Hivatal kiadás'!D106,'Önk.feladat kiadás'!D106,'Művház kiadás'!D106)</f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</row>
    <row r="107" spans="1:23" ht="15">
      <c r="A107" s="11" t="s">
        <v>325</v>
      </c>
      <c r="B107" s="6" t="s">
        <v>174</v>
      </c>
      <c r="C107" s="49">
        <f>SUM('Hivatal kiadás'!C107,'Önk.feladat kiadás'!C107,'Művház kiadás'!C107)</f>
        <v>0</v>
      </c>
      <c r="D107" s="49">
        <f>SUM('Hivatal kiadás'!D107,'Önk.feladat kiadás'!D107,'Művház kiadás'!D107)</f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/>
      <c r="W107" s="16"/>
    </row>
    <row r="108" spans="1:23" ht="15">
      <c r="A108" s="29" t="s">
        <v>175</v>
      </c>
      <c r="B108" s="4" t="s">
        <v>176</v>
      </c>
      <c r="C108" s="49">
        <f>SUM('Hivatal kiadás'!C108,'Önk.feladat kiadás'!C108,'Művház kiadás'!C108)</f>
        <v>0</v>
      </c>
      <c r="D108" s="49">
        <f>SUM('Hivatal kiadás'!D108,'Önk.feladat kiadás'!D108,'Művház kiadás'!D108)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6"/>
      <c r="W108" s="16"/>
    </row>
    <row r="109" spans="1:23" ht="15">
      <c r="A109" s="29" t="s">
        <v>177</v>
      </c>
      <c r="B109" s="4" t="s">
        <v>178</v>
      </c>
      <c r="C109" s="49">
        <f>SUM('Hivatal kiadás'!C109,'Önk.feladat kiadás'!C109,'Művház kiadás'!C109)</f>
        <v>7742</v>
      </c>
      <c r="D109" s="49">
        <f>SUM('Hivatal kiadás'!D109,'Önk.feladat kiadás'!D109,'Művház kiadás'!D109)</f>
        <v>7742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6"/>
      <c r="W109" s="16"/>
    </row>
    <row r="110" spans="1:23" ht="15">
      <c r="A110" s="11" t="s">
        <v>179</v>
      </c>
      <c r="B110" s="6" t="s">
        <v>180</v>
      </c>
      <c r="C110" s="56">
        <v>0</v>
      </c>
      <c r="D110" s="56"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6"/>
      <c r="W110" s="16"/>
    </row>
    <row r="111" spans="1:23" ht="15">
      <c r="A111" s="29" t="s">
        <v>181</v>
      </c>
      <c r="B111" s="4" t="s">
        <v>182</v>
      </c>
      <c r="C111" s="49">
        <f>SUM('Hivatal kiadás'!C111,'Önk.feladat kiadás'!C111,'Művház kiadás'!C111)</f>
        <v>0</v>
      </c>
      <c r="D111" s="49">
        <f>SUM('Hivatal kiadás'!D111,'Önk.feladat kiadás'!D111,'Művház kiadás'!D111)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6"/>
      <c r="W111" s="16"/>
    </row>
    <row r="112" spans="1:23" ht="15">
      <c r="A112" s="29" t="s">
        <v>183</v>
      </c>
      <c r="B112" s="4" t="s">
        <v>184</v>
      </c>
      <c r="C112" s="49">
        <f>SUM('Hivatal kiadás'!C112,'Önk.feladat kiadás'!C112,'Művház kiadás'!C112)</f>
        <v>0</v>
      </c>
      <c r="D112" s="49">
        <f>SUM('Hivatal kiadás'!D112,'Önk.feladat kiadás'!D112,'Művház kiadás'!D112)</f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6"/>
      <c r="W112" s="16"/>
    </row>
    <row r="113" spans="1:23" ht="15">
      <c r="A113" s="29" t="s">
        <v>185</v>
      </c>
      <c r="B113" s="4" t="s">
        <v>186</v>
      </c>
      <c r="C113" s="49">
        <f>SUM('Hivatal kiadás'!C113,'Önk.feladat kiadás'!C113,'Művház kiadás'!C113)</f>
        <v>0</v>
      </c>
      <c r="D113" s="49">
        <f>SUM('Hivatal kiadás'!D113,'Önk.feladat kiadás'!D113,'Művház kiadás'!D113)</f>
        <v>0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6"/>
      <c r="W113" s="16"/>
    </row>
    <row r="114" spans="1:23" ht="15">
      <c r="A114" s="30" t="s">
        <v>326</v>
      </c>
      <c r="B114" s="31" t="s">
        <v>187</v>
      </c>
      <c r="C114" s="56">
        <f>SUM(C102,C107,C108,C109,C110,C111,C112,C113)</f>
        <v>26292</v>
      </c>
      <c r="D114" s="56">
        <f>SUM(D102,D107,D108,D109,D110,D111,D112,D113)</f>
        <v>26292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6"/>
      <c r="W114" s="16"/>
    </row>
    <row r="115" spans="1:23" ht="15">
      <c r="A115" s="29" t="s">
        <v>188</v>
      </c>
      <c r="B115" s="4" t="s">
        <v>189</v>
      </c>
      <c r="C115" s="49">
        <f>SUM('Hivatal kiadás'!C115,'Önk.feladat kiadás'!C115,'Művház kiadás'!C115)</f>
        <v>0</v>
      </c>
      <c r="D115" s="49">
        <f>SUM('Hivatal kiadás'!D115,'Önk.feladat kiadás'!D115,'Művház kiadás'!D115)</f>
        <v>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6"/>
      <c r="W115" s="16"/>
    </row>
    <row r="116" spans="1:23" ht="15">
      <c r="A116" s="10" t="s">
        <v>190</v>
      </c>
      <c r="B116" s="4" t="s">
        <v>191</v>
      </c>
      <c r="C116" s="49">
        <f>SUM('Hivatal kiadás'!C116,'Önk.feladat kiadás'!C116,'Művház kiadás'!C116)</f>
        <v>0</v>
      </c>
      <c r="D116" s="49">
        <f>SUM('Hivatal kiadás'!D116,'Önk.feladat kiadás'!D116,'Művház kiadás'!D116)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6"/>
    </row>
    <row r="117" spans="1:23" ht="15">
      <c r="A117" s="29" t="s">
        <v>359</v>
      </c>
      <c r="B117" s="4" t="s">
        <v>192</v>
      </c>
      <c r="C117" s="49">
        <f>SUM('Hivatal kiadás'!C117,'Önk.feladat kiadás'!C117,'Művház kiadás'!C117)</f>
        <v>0</v>
      </c>
      <c r="D117" s="49">
        <f>SUM('Hivatal kiadás'!D117,'Önk.feladat kiadás'!D117,'Művház kiadás'!D117)</f>
        <v>0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6"/>
      <c r="W117" s="16"/>
    </row>
    <row r="118" spans="1:23" ht="15">
      <c r="A118" s="29" t="s">
        <v>328</v>
      </c>
      <c r="B118" s="4" t="s">
        <v>193</v>
      </c>
      <c r="C118" s="49">
        <f>SUM('Hivatal kiadás'!C118,'Önk.feladat kiadás'!C118,'Művház kiadás'!C118)</f>
        <v>0</v>
      </c>
      <c r="D118" s="49">
        <f>SUM('Hivatal kiadás'!D118,'Önk.feladat kiadás'!D118,'Művház kiadás'!D118)</f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6"/>
      <c r="W118" s="16"/>
    </row>
    <row r="119" spans="1:23" ht="15">
      <c r="A119" s="30" t="s">
        <v>329</v>
      </c>
      <c r="B119" s="31" t="s">
        <v>194</v>
      </c>
      <c r="C119" s="49">
        <f>SUM('Hivatal kiadás'!C119,'Önk.feladat kiadás'!C119,'Művház kiadás'!C119)</f>
        <v>0</v>
      </c>
      <c r="D119" s="49">
        <f>SUM('Hivatal kiadás'!D119,'Önk.feladat kiadás'!D119,'Művház kiadás'!D119)</f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/>
      <c r="W119" s="16"/>
    </row>
    <row r="120" spans="1:23" ht="15">
      <c r="A120" s="10" t="s">
        <v>195</v>
      </c>
      <c r="B120" s="4" t="s">
        <v>196</v>
      </c>
      <c r="C120" s="49">
        <f>SUM('Hivatal kiadás'!C120,'Önk.feladat kiadás'!C120,'Művház kiadás'!C120)</f>
        <v>0</v>
      </c>
      <c r="D120" s="49">
        <f>SUM('Hivatal kiadás'!D120,'Önk.feladat kiadás'!D120,'Művház kiadás'!D120)</f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6"/>
    </row>
    <row r="121" spans="1:23" ht="15.75">
      <c r="A121" s="32" t="s">
        <v>363</v>
      </c>
      <c r="B121" s="33" t="s">
        <v>197</v>
      </c>
      <c r="C121" s="56">
        <f>SUM(C114,C119,C120)</f>
        <v>26292</v>
      </c>
      <c r="D121" s="56">
        <f>SUM(D114,D119,D120)</f>
        <v>26292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/>
      <c r="W121" s="16"/>
    </row>
    <row r="122" spans="1:23" ht="15.75">
      <c r="A122" s="36" t="s">
        <v>398</v>
      </c>
      <c r="B122" s="37"/>
      <c r="C122" s="56">
        <f>SUM(C98,C121)</f>
        <v>379365</v>
      </c>
      <c r="D122" s="56">
        <f>SUM(D98,D121)</f>
        <v>526960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</sheetData>
  <sheetProtection/>
  <mergeCells count="2">
    <mergeCell ref="A1:D1"/>
    <mergeCell ref="A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79">
      <selection activeCell="D19" sqref="D19"/>
    </sheetView>
  </sheetViews>
  <sheetFormatPr defaultColWidth="9.140625" defaultRowHeight="15"/>
  <cols>
    <col min="1" max="1" width="92.57421875" style="0" customWidth="1"/>
    <col min="3" max="3" width="17.7109375" style="0" customWidth="1"/>
    <col min="4" max="4" width="16.140625" style="0" customWidth="1"/>
  </cols>
  <sheetData>
    <row r="1" spans="1:4" ht="24" customHeight="1">
      <c r="A1" s="77" t="s">
        <v>440</v>
      </c>
      <c r="B1" s="78"/>
      <c r="C1" s="78"/>
      <c r="D1" s="78"/>
    </row>
    <row r="2" spans="1:6" ht="24" customHeight="1">
      <c r="A2" s="67" t="s">
        <v>418</v>
      </c>
      <c r="B2" s="72"/>
      <c r="C2" s="72"/>
      <c r="D2" s="72"/>
      <c r="F2" s="46"/>
    </row>
    <row r="3" ht="18">
      <c r="A3" s="39"/>
    </row>
    <row r="4" ht="15">
      <c r="A4" s="3"/>
    </row>
    <row r="5" spans="1:4" ht="29.25">
      <c r="A5" s="1" t="s">
        <v>26</v>
      </c>
      <c r="B5" s="2" t="s">
        <v>0</v>
      </c>
      <c r="C5" s="61" t="s">
        <v>432</v>
      </c>
      <c r="D5" s="61" t="s">
        <v>433</v>
      </c>
    </row>
    <row r="6" spans="1:4" ht="15" customHeight="1">
      <c r="A6" s="23" t="s">
        <v>198</v>
      </c>
      <c r="B6" s="5" t="s">
        <v>199</v>
      </c>
      <c r="C6" s="57">
        <v>52884</v>
      </c>
      <c r="D6" s="57">
        <v>54172</v>
      </c>
    </row>
    <row r="7" spans="1:4" ht="15" customHeight="1">
      <c r="A7" s="4" t="s">
        <v>200</v>
      </c>
      <c r="B7" s="5" t="s">
        <v>201</v>
      </c>
      <c r="C7" s="57">
        <v>73739</v>
      </c>
      <c r="D7" s="57">
        <v>83074</v>
      </c>
    </row>
    <row r="8" spans="1:4" ht="15" customHeight="1">
      <c r="A8" s="4" t="s">
        <v>202</v>
      </c>
      <c r="B8" s="5" t="s">
        <v>203</v>
      </c>
      <c r="C8" s="57">
        <v>88612</v>
      </c>
      <c r="D8" s="57">
        <v>87902</v>
      </c>
    </row>
    <row r="9" spans="1:4" ht="15" customHeight="1">
      <c r="A9" s="4" t="s">
        <v>204</v>
      </c>
      <c r="B9" s="5" t="s">
        <v>205</v>
      </c>
      <c r="C9" s="57">
        <v>3162</v>
      </c>
      <c r="D9" s="57">
        <v>3644</v>
      </c>
    </row>
    <row r="10" spans="1:4" ht="15" customHeight="1">
      <c r="A10" s="4" t="s">
        <v>206</v>
      </c>
      <c r="B10" s="5" t="s">
        <v>207</v>
      </c>
      <c r="C10" s="57"/>
      <c r="D10" s="57">
        <v>7404</v>
      </c>
    </row>
    <row r="11" spans="1:4" ht="15" customHeight="1">
      <c r="A11" s="4" t="s">
        <v>208</v>
      </c>
      <c r="B11" s="5" t="s">
        <v>209</v>
      </c>
      <c r="C11" s="57"/>
      <c r="D11" s="57">
        <v>5707</v>
      </c>
    </row>
    <row r="12" spans="1:4" ht="15" customHeight="1">
      <c r="A12" s="6" t="s">
        <v>401</v>
      </c>
      <c r="B12" s="7" t="s">
        <v>210</v>
      </c>
      <c r="C12" s="50">
        <f>SUM(C6:C11)</f>
        <v>218397</v>
      </c>
      <c r="D12" s="50">
        <f>SUM(D6:D11)</f>
        <v>241903</v>
      </c>
    </row>
    <row r="13" spans="1:4" ht="15" customHeight="1">
      <c r="A13" s="4" t="s">
        <v>211</v>
      </c>
      <c r="B13" s="5" t="s">
        <v>212</v>
      </c>
      <c r="C13" s="57"/>
      <c r="D13" s="57">
        <v>28704</v>
      </c>
    </row>
    <row r="14" spans="1:4" ht="15" customHeight="1">
      <c r="A14" s="4" t="s">
        <v>213</v>
      </c>
      <c r="B14" s="5" t="s">
        <v>214</v>
      </c>
      <c r="C14" s="57"/>
      <c r="D14" s="57"/>
    </row>
    <row r="15" spans="1:4" ht="15" customHeight="1">
      <c r="A15" s="4" t="s">
        <v>364</v>
      </c>
      <c r="B15" s="5" t="s">
        <v>215</v>
      </c>
      <c r="C15" s="57"/>
      <c r="D15" s="57"/>
    </row>
    <row r="16" spans="1:4" ht="15" customHeight="1">
      <c r="A16" s="4" t="s">
        <v>365</v>
      </c>
      <c r="B16" s="5" t="s">
        <v>216</v>
      </c>
      <c r="C16" s="57"/>
      <c r="D16" s="57"/>
    </row>
    <row r="17" spans="1:4" ht="15" customHeight="1">
      <c r="A17" s="4" t="s">
        <v>366</v>
      </c>
      <c r="B17" s="5" t="s">
        <v>217</v>
      </c>
      <c r="C17" s="57">
        <v>1912</v>
      </c>
      <c r="D17" s="57"/>
    </row>
    <row r="18" spans="1:4" ht="15" customHeight="1">
      <c r="A18" s="31" t="s">
        <v>402</v>
      </c>
      <c r="B18" s="41" t="s">
        <v>218</v>
      </c>
      <c r="C18" s="50">
        <f>SUM(C12:C17)</f>
        <v>220309</v>
      </c>
      <c r="D18" s="50">
        <f>SUM(D12:D17)</f>
        <v>270607</v>
      </c>
    </row>
    <row r="19" spans="1:4" ht="15" customHeight="1">
      <c r="A19" s="4" t="s">
        <v>370</v>
      </c>
      <c r="B19" s="5" t="s">
        <v>227</v>
      </c>
      <c r="C19" s="57"/>
      <c r="D19" s="57"/>
    </row>
    <row r="20" spans="1:4" ht="15" customHeight="1">
      <c r="A20" s="4" t="s">
        <v>371</v>
      </c>
      <c r="B20" s="5" t="s">
        <v>228</v>
      </c>
      <c r="C20" s="57"/>
      <c r="D20" s="57"/>
    </row>
    <row r="21" spans="1:4" ht="15" customHeight="1">
      <c r="A21" s="6" t="s">
        <v>404</v>
      </c>
      <c r="B21" s="7" t="s">
        <v>229</v>
      </c>
      <c r="C21" s="57">
        <f>SUM(C19:C20)</f>
        <v>0</v>
      </c>
      <c r="D21" s="57">
        <f>SUM(D19:D20)</f>
        <v>0</v>
      </c>
    </row>
    <row r="22" spans="1:4" ht="15" customHeight="1">
      <c r="A22" s="4" t="s">
        <v>372</v>
      </c>
      <c r="B22" s="5" t="s">
        <v>230</v>
      </c>
      <c r="C22" s="57"/>
      <c r="D22" s="57"/>
    </row>
    <row r="23" spans="1:4" ht="15" customHeight="1">
      <c r="A23" s="4" t="s">
        <v>373</v>
      </c>
      <c r="B23" s="5" t="s">
        <v>231</v>
      </c>
      <c r="C23" s="57"/>
      <c r="D23" s="57"/>
    </row>
    <row r="24" spans="1:4" ht="15" customHeight="1">
      <c r="A24" s="4" t="s">
        <v>374</v>
      </c>
      <c r="B24" s="5" t="s">
        <v>232</v>
      </c>
      <c r="C24" s="57"/>
      <c r="D24" s="57"/>
    </row>
    <row r="25" spans="1:4" ht="15" customHeight="1">
      <c r="A25" s="4" t="s">
        <v>375</v>
      </c>
      <c r="B25" s="5" t="s">
        <v>233</v>
      </c>
      <c r="C25" s="57">
        <v>40000</v>
      </c>
      <c r="D25" s="57">
        <v>65453</v>
      </c>
    </row>
    <row r="26" spans="1:4" ht="15" customHeight="1">
      <c r="A26" s="4" t="s">
        <v>376</v>
      </c>
      <c r="B26" s="5" t="s">
        <v>234</v>
      </c>
      <c r="C26" s="57"/>
      <c r="D26" s="57"/>
    </row>
    <row r="27" spans="1:4" ht="15" customHeight="1">
      <c r="A27" s="4" t="s">
        <v>235</v>
      </c>
      <c r="B27" s="5" t="s">
        <v>236</v>
      </c>
      <c r="C27" s="57"/>
      <c r="D27" s="57"/>
    </row>
    <row r="28" spans="1:4" ht="15" customHeight="1">
      <c r="A28" s="4" t="s">
        <v>377</v>
      </c>
      <c r="B28" s="5" t="s">
        <v>237</v>
      </c>
      <c r="C28" s="57">
        <v>8750</v>
      </c>
      <c r="D28" s="57">
        <v>11839</v>
      </c>
    </row>
    <row r="29" spans="1:4" ht="15" customHeight="1">
      <c r="A29" s="4" t="s">
        <v>378</v>
      </c>
      <c r="B29" s="5" t="s">
        <v>238</v>
      </c>
      <c r="C29" s="57"/>
      <c r="D29" s="57"/>
    </row>
    <row r="30" spans="1:4" ht="15" customHeight="1">
      <c r="A30" s="6" t="s">
        <v>405</v>
      </c>
      <c r="B30" s="7" t="s">
        <v>239</v>
      </c>
      <c r="C30" s="50">
        <f>SUM(C25:C29)</f>
        <v>48750</v>
      </c>
      <c r="D30" s="50">
        <f>SUM(D25:D29)</f>
        <v>77292</v>
      </c>
    </row>
    <row r="31" spans="1:4" ht="15" customHeight="1">
      <c r="A31" s="4" t="s">
        <v>379</v>
      </c>
      <c r="B31" s="5" t="s">
        <v>240</v>
      </c>
      <c r="C31" s="57">
        <v>5250</v>
      </c>
      <c r="D31" s="57">
        <v>6080</v>
      </c>
    </row>
    <row r="32" spans="1:4" ht="15" customHeight="1">
      <c r="A32" s="31" t="s">
        <v>406</v>
      </c>
      <c r="B32" s="41" t="s">
        <v>241</v>
      </c>
      <c r="C32" s="50">
        <f>SUM(C22:C24,C30,C31)</f>
        <v>54000</v>
      </c>
      <c r="D32" s="50">
        <f>SUM(D22:D24,D30,D31)</f>
        <v>83372</v>
      </c>
    </row>
    <row r="33" spans="1:4" ht="15" customHeight="1">
      <c r="A33" s="10" t="s">
        <v>242</v>
      </c>
      <c r="B33" s="5" t="s">
        <v>243</v>
      </c>
      <c r="C33" s="57"/>
      <c r="D33" s="57"/>
    </row>
    <row r="34" spans="1:4" ht="15" customHeight="1">
      <c r="A34" s="10" t="s">
        <v>380</v>
      </c>
      <c r="B34" s="5" t="s">
        <v>244</v>
      </c>
      <c r="C34" s="57">
        <v>8804</v>
      </c>
      <c r="D34" s="57">
        <v>11889</v>
      </c>
    </row>
    <row r="35" spans="1:4" ht="15" customHeight="1">
      <c r="A35" s="10" t="s">
        <v>381</v>
      </c>
      <c r="B35" s="5" t="s">
        <v>245</v>
      </c>
      <c r="C35" s="57">
        <v>1235</v>
      </c>
      <c r="D35" s="57">
        <v>1237</v>
      </c>
    </row>
    <row r="36" spans="1:4" ht="15" customHeight="1">
      <c r="A36" s="10" t="s">
        <v>382</v>
      </c>
      <c r="B36" s="5" t="s">
        <v>246</v>
      </c>
      <c r="C36" s="57"/>
      <c r="D36" s="57"/>
    </row>
    <row r="37" spans="1:4" ht="15" customHeight="1">
      <c r="A37" s="10" t="s">
        <v>247</v>
      </c>
      <c r="B37" s="5" t="s">
        <v>248</v>
      </c>
      <c r="C37" s="57"/>
      <c r="D37" s="57">
        <v>209</v>
      </c>
    </row>
    <row r="38" spans="1:4" ht="15" customHeight="1">
      <c r="A38" s="10" t="s">
        <v>249</v>
      </c>
      <c r="B38" s="5" t="s">
        <v>250</v>
      </c>
      <c r="C38" s="57"/>
      <c r="D38" s="57">
        <v>61</v>
      </c>
    </row>
    <row r="39" spans="1:4" ht="15" customHeight="1">
      <c r="A39" s="10" t="s">
        <v>251</v>
      </c>
      <c r="B39" s="5" t="s">
        <v>252</v>
      </c>
      <c r="C39" s="57"/>
      <c r="D39" s="57">
        <v>150</v>
      </c>
    </row>
    <row r="40" spans="1:4" ht="15" customHeight="1">
      <c r="A40" s="10" t="s">
        <v>383</v>
      </c>
      <c r="B40" s="5" t="s">
        <v>253</v>
      </c>
      <c r="C40" s="57"/>
      <c r="D40" s="57"/>
    </row>
    <row r="41" spans="1:4" ht="15" customHeight="1">
      <c r="A41" s="10" t="s">
        <v>384</v>
      </c>
      <c r="B41" s="5" t="s">
        <v>254</v>
      </c>
      <c r="C41" s="57"/>
      <c r="D41" s="57">
        <v>13</v>
      </c>
    </row>
    <row r="42" spans="1:4" ht="15" customHeight="1">
      <c r="A42" s="10" t="s">
        <v>445</v>
      </c>
      <c r="B42" s="5" t="s">
        <v>255</v>
      </c>
      <c r="C42" s="57"/>
      <c r="D42" s="57">
        <v>344</v>
      </c>
    </row>
    <row r="43" spans="1:4" ht="15" customHeight="1">
      <c r="A43" s="10" t="s">
        <v>385</v>
      </c>
      <c r="B43" s="5" t="s">
        <v>429</v>
      </c>
      <c r="C43" s="57">
        <v>81</v>
      </c>
      <c r="D43" s="57">
        <v>357</v>
      </c>
    </row>
    <row r="44" spans="1:4" ht="15" customHeight="1">
      <c r="A44" s="40" t="s">
        <v>407</v>
      </c>
      <c r="B44" s="41" t="s">
        <v>256</v>
      </c>
      <c r="C44" s="50">
        <f>SUM(C33:C43)</f>
        <v>10120</v>
      </c>
      <c r="D44" s="50">
        <f>SUM(D33:D43)</f>
        <v>14260</v>
      </c>
    </row>
    <row r="45" spans="1:4" ht="15" customHeight="1">
      <c r="A45" s="10" t="s">
        <v>265</v>
      </c>
      <c r="B45" s="5" t="s">
        <v>266</v>
      </c>
      <c r="C45" s="57"/>
      <c r="D45" s="57"/>
    </row>
    <row r="46" spans="1:4" ht="15" customHeight="1">
      <c r="A46" s="4" t="s">
        <v>437</v>
      </c>
      <c r="B46" s="5" t="s">
        <v>436</v>
      </c>
      <c r="C46" s="57"/>
      <c r="D46" s="57">
        <v>1551</v>
      </c>
    </row>
    <row r="47" spans="1:4" ht="15" customHeight="1">
      <c r="A47" s="10" t="s">
        <v>389</v>
      </c>
      <c r="B47" s="5" t="s">
        <v>430</v>
      </c>
      <c r="C47" s="57">
        <v>20</v>
      </c>
      <c r="D47" s="57">
        <v>20</v>
      </c>
    </row>
    <row r="48" spans="1:4" ht="15" customHeight="1">
      <c r="A48" s="31" t="s">
        <v>409</v>
      </c>
      <c r="B48" s="41" t="s">
        <v>267</v>
      </c>
      <c r="C48" s="50">
        <f>SUM(C45:C47)</f>
        <v>20</v>
      </c>
      <c r="D48" s="50">
        <f>SUM(D45:D47)</f>
        <v>1571</v>
      </c>
    </row>
    <row r="49" spans="1:4" ht="15" customHeight="1">
      <c r="A49" s="44" t="s">
        <v>3</v>
      </c>
      <c r="B49" s="45"/>
      <c r="C49" s="50">
        <f>SUM(C48,C44,C32,C18)</f>
        <v>284449</v>
      </c>
      <c r="D49" s="50">
        <f>SUM(D48,D44,D32,D18)</f>
        <v>369810</v>
      </c>
    </row>
    <row r="50" spans="1:4" ht="15" customHeight="1">
      <c r="A50" s="4" t="s">
        <v>219</v>
      </c>
      <c r="B50" s="5" t="s">
        <v>220</v>
      </c>
      <c r="C50" s="57"/>
      <c r="D50" s="57"/>
    </row>
    <row r="51" spans="1:4" ht="15" customHeight="1">
      <c r="A51" s="4" t="s">
        <v>221</v>
      </c>
      <c r="B51" s="5" t="s">
        <v>222</v>
      </c>
      <c r="C51" s="57"/>
      <c r="D51" s="57"/>
    </row>
    <row r="52" spans="1:4" ht="15" customHeight="1">
      <c r="A52" s="4" t="s">
        <v>367</v>
      </c>
      <c r="B52" s="5" t="s">
        <v>223</v>
      </c>
      <c r="C52" s="57"/>
      <c r="D52" s="57"/>
    </row>
    <row r="53" spans="1:4" ht="15" customHeight="1">
      <c r="A53" s="4" t="s">
        <v>368</v>
      </c>
      <c r="B53" s="5" t="s">
        <v>224</v>
      </c>
      <c r="C53" s="57"/>
      <c r="D53" s="57"/>
    </row>
    <row r="54" spans="1:4" ht="15" customHeight="1">
      <c r="A54" s="4" t="s">
        <v>369</v>
      </c>
      <c r="B54" s="5" t="s">
        <v>225</v>
      </c>
      <c r="C54" s="57">
        <v>3175</v>
      </c>
      <c r="D54" s="57">
        <v>59300</v>
      </c>
    </row>
    <row r="55" spans="1:4" ht="15" customHeight="1">
      <c r="A55" s="31" t="s">
        <v>403</v>
      </c>
      <c r="B55" s="41" t="s">
        <v>226</v>
      </c>
      <c r="C55" s="50">
        <f>SUM(C50:C54)</f>
        <v>3175</v>
      </c>
      <c r="D55" s="50">
        <f>SUM(D50:D54)</f>
        <v>59300</v>
      </c>
    </row>
    <row r="56" spans="1:4" ht="15" customHeight="1">
      <c r="A56" s="10" t="s">
        <v>386</v>
      </c>
      <c r="B56" s="5" t="s">
        <v>257</v>
      </c>
      <c r="C56" s="57"/>
      <c r="D56" s="57"/>
    </row>
    <row r="57" spans="1:4" ht="15" customHeight="1">
      <c r="A57" s="10" t="s">
        <v>387</v>
      </c>
      <c r="B57" s="5" t="s">
        <v>258</v>
      </c>
      <c r="C57" s="57">
        <v>20000</v>
      </c>
      <c r="D57" s="57">
        <v>23121</v>
      </c>
    </row>
    <row r="58" spans="1:4" ht="15" customHeight="1">
      <c r="A58" s="10" t="s">
        <v>259</v>
      </c>
      <c r="B58" s="5" t="s">
        <v>260</v>
      </c>
      <c r="C58" s="57"/>
      <c r="D58" s="57">
        <v>140</v>
      </c>
    </row>
    <row r="59" spans="1:4" ht="15" customHeight="1">
      <c r="A59" s="10" t="s">
        <v>388</v>
      </c>
      <c r="B59" s="5" t="s">
        <v>261</v>
      </c>
      <c r="C59" s="57"/>
      <c r="D59" s="57"/>
    </row>
    <row r="60" spans="1:4" ht="15" customHeight="1">
      <c r="A60" s="10" t="s">
        <v>262</v>
      </c>
      <c r="B60" s="5" t="s">
        <v>263</v>
      </c>
      <c r="C60" s="57"/>
      <c r="D60" s="57"/>
    </row>
    <row r="61" spans="1:4" ht="15" customHeight="1">
      <c r="A61" s="31" t="s">
        <v>408</v>
      </c>
      <c r="B61" s="41" t="s">
        <v>264</v>
      </c>
      <c r="C61" s="50">
        <f>SUM(C56:C60)</f>
        <v>20000</v>
      </c>
      <c r="D61" s="50">
        <f>SUM(D56:D60)</f>
        <v>23261</v>
      </c>
    </row>
    <row r="62" spans="1:4" ht="15" customHeight="1">
      <c r="A62" s="10" t="s">
        <v>268</v>
      </c>
      <c r="B62" s="5" t="s">
        <v>269</v>
      </c>
      <c r="C62" s="57"/>
      <c r="D62" s="57"/>
    </row>
    <row r="63" spans="1:4" ht="15" customHeight="1">
      <c r="A63" s="4" t="s">
        <v>390</v>
      </c>
      <c r="B63" s="5" t="s">
        <v>270</v>
      </c>
      <c r="C63" s="57"/>
      <c r="D63" s="57"/>
    </row>
    <row r="64" spans="1:4" ht="15" customHeight="1">
      <c r="A64" s="65" t="s">
        <v>447</v>
      </c>
      <c r="B64" s="5" t="s">
        <v>431</v>
      </c>
      <c r="C64" s="57">
        <v>94</v>
      </c>
      <c r="D64" s="57">
        <v>87</v>
      </c>
    </row>
    <row r="65" spans="1:4" ht="15" customHeight="1">
      <c r="A65" s="10" t="s">
        <v>391</v>
      </c>
      <c r="B65" s="5" t="s">
        <v>446</v>
      </c>
      <c r="C65" s="57"/>
      <c r="D65" s="57">
        <v>543</v>
      </c>
    </row>
    <row r="66" spans="1:4" ht="15" customHeight="1">
      <c r="A66" s="31" t="s">
        <v>411</v>
      </c>
      <c r="B66" s="41" t="s">
        <v>271</v>
      </c>
      <c r="C66" s="50">
        <f>SUM(C62:C65)</f>
        <v>94</v>
      </c>
      <c r="D66" s="50">
        <f>SUM(D62:D65)</f>
        <v>630</v>
      </c>
    </row>
    <row r="67" spans="1:4" ht="15" customHeight="1">
      <c r="A67" s="44" t="s">
        <v>4</v>
      </c>
      <c r="B67" s="45"/>
      <c r="C67" s="50">
        <f>SUM(C66,C61,C55)</f>
        <v>23269</v>
      </c>
      <c r="D67" s="50">
        <f>SUM(D66,D61,D55)</f>
        <v>83191</v>
      </c>
    </row>
    <row r="68" spans="1:4" ht="15.75">
      <c r="A68" s="38" t="s">
        <v>410</v>
      </c>
      <c r="B68" s="27" t="s">
        <v>272</v>
      </c>
      <c r="C68" s="50">
        <f>SUM(C49,C67)</f>
        <v>307718</v>
      </c>
      <c r="D68" s="50">
        <f>SUM(D49,D67)</f>
        <v>453001</v>
      </c>
    </row>
    <row r="69" spans="1:4" ht="15.75">
      <c r="A69" s="48" t="s">
        <v>5</v>
      </c>
      <c r="B69" s="47"/>
      <c r="C69" s="57">
        <f>C49-'Önk.feladat kiadás'!C74</f>
        <v>17789</v>
      </c>
      <c r="D69" s="57">
        <f>D49-'Önk.feladat kiadás'!D74</f>
        <v>16058</v>
      </c>
    </row>
    <row r="70" spans="1:4" ht="15.75">
      <c r="A70" s="48" t="s">
        <v>6</v>
      </c>
      <c r="B70" s="47"/>
      <c r="C70" s="57">
        <f>C67-'Önk.feladat kiadás'!C97</f>
        <v>-18344</v>
      </c>
      <c r="D70" s="57">
        <f>D67-'Önk.feladat kiadás'!D97</f>
        <v>-9500</v>
      </c>
    </row>
    <row r="71" spans="1:4" ht="15">
      <c r="A71" s="29" t="s">
        <v>392</v>
      </c>
      <c r="B71" s="4" t="s">
        <v>273</v>
      </c>
      <c r="C71" s="57"/>
      <c r="D71" s="57"/>
    </row>
    <row r="72" spans="1:4" ht="15">
      <c r="A72" s="10" t="s">
        <v>274</v>
      </c>
      <c r="B72" s="4" t="s">
        <v>275</v>
      </c>
      <c r="C72" s="57">
        <v>18550</v>
      </c>
      <c r="D72" s="57">
        <v>18550</v>
      </c>
    </row>
    <row r="73" spans="1:4" ht="15">
      <c r="A73" s="29" t="s">
        <v>393</v>
      </c>
      <c r="B73" s="4" t="s">
        <v>276</v>
      </c>
      <c r="C73" s="57"/>
      <c r="D73" s="57"/>
    </row>
    <row r="74" spans="1:4" ht="15">
      <c r="A74" s="12" t="s">
        <v>412</v>
      </c>
      <c r="B74" s="6" t="s">
        <v>277</v>
      </c>
      <c r="C74" s="50">
        <f>SUM(C71:C73)</f>
        <v>18550</v>
      </c>
      <c r="D74" s="50">
        <f>SUM(D71:D73)</f>
        <v>18550</v>
      </c>
    </row>
    <row r="75" spans="1:4" ht="15">
      <c r="A75" s="10" t="s">
        <v>394</v>
      </c>
      <c r="B75" s="4" t="s">
        <v>278</v>
      </c>
      <c r="C75" s="57"/>
      <c r="D75" s="57"/>
    </row>
    <row r="76" spans="1:4" ht="15">
      <c r="A76" s="29" t="s">
        <v>279</v>
      </c>
      <c r="B76" s="4" t="s">
        <v>280</v>
      </c>
      <c r="C76" s="57"/>
      <c r="D76" s="57"/>
    </row>
    <row r="77" spans="1:4" ht="15">
      <c r="A77" s="10" t="s">
        <v>395</v>
      </c>
      <c r="B77" s="4" t="s">
        <v>281</v>
      </c>
      <c r="C77" s="57"/>
      <c r="D77" s="57"/>
    </row>
    <row r="78" spans="1:4" ht="15">
      <c r="A78" s="29" t="s">
        <v>282</v>
      </c>
      <c r="B78" s="4" t="s">
        <v>283</v>
      </c>
      <c r="C78" s="57"/>
      <c r="D78" s="57"/>
    </row>
    <row r="79" spans="1:4" ht="15">
      <c r="A79" s="11" t="s">
        <v>413</v>
      </c>
      <c r="B79" s="6" t="s">
        <v>284</v>
      </c>
      <c r="C79" s="57"/>
      <c r="D79" s="57"/>
    </row>
    <row r="80" spans="1:4" ht="15">
      <c r="A80" s="4" t="s">
        <v>422</v>
      </c>
      <c r="B80" s="4" t="s">
        <v>285</v>
      </c>
      <c r="C80" s="57">
        <v>52787</v>
      </c>
      <c r="D80" s="57">
        <v>52787</v>
      </c>
    </row>
    <row r="81" spans="1:4" ht="15">
      <c r="A81" s="4" t="s">
        <v>423</v>
      </c>
      <c r="B81" s="4" t="s">
        <v>285</v>
      </c>
      <c r="C81" s="57"/>
      <c r="D81" s="57"/>
    </row>
    <row r="82" spans="1:4" ht="15">
      <c r="A82" s="4" t="s">
        <v>420</v>
      </c>
      <c r="B82" s="4" t="s">
        <v>286</v>
      </c>
      <c r="C82" s="57"/>
      <c r="D82" s="57"/>
    </row>
    <row r="83" spans="1:4" ht="15">
      <c r="A83" s="4" t="s">
        <v>421</v>
      </c>
      <c r="B83" s="4" t="s">
        <v>286</v>
      </c>
      <c r="C83" s="57"/>
      <c r="D83" s="57"/>
    </row>
    <row r="84" spans="1:4" ht="15">
      <c r="A84" s="6" t="s">
        <v>414</v>
      </c>
      <c r="B84" s="6" t="s">
        <v>287</v>
      </c>
      <c r="C84" s="50">
        <f>SUM(C80:C83)</f>
        <v>52787</v>
      </c>
      <c r="D84" s="50">
        <f>SUM(D80:D83)</f>
        <v>52787</v>
      </c>
    </row>
    <row r="85" spans="1:4" ht="15">
      <c r="A85" s="29" t="s">
        <v>288</v>
      </c>
      <c r="B85" s="4" t="s">
        <v>289</v>
      </c>
      <c r="C85" s="57"/>
      <c r="D85" s="57"/>
    </row>
    <row r="86" spans="1:4" ht="15">
      <c r="A86" s="29" t="s">
        <v>290</v>
      </c>
      <c r="B86" s="4" t="s">
        <v>291</v>
      </c>
      <c r="C86" s="57"/>
      <c r="D86" s="57"/>
    </row>
    <row r="87" spans="1:4" ht="15">
      <c r="A87" s="29" t="s">
        <v>292</v>
      </c>
      <c r="B87" s="4" t="s">
        <v>293</v>
      </c>
      <c r="C87" s="57"/>
      <c r="D87" s="57"/>
    </row>
    <row r="88" spans="1:4" ht="15">
      <c r="A88" s="29" t="s">
        <v>294</v>
      </c>
      <c r="B88" s="4" t="s">
        <v>295</v>
      </c>
      <c r="C88" s="57"/>
      <c r="D88" s="57"/>
    </row>
    <row r="89" spans="1:4" ht="15">
      <c r="A89" s="10" t="s">
        <v>396</v>
      </c>
      <c r="B89" s="4" t="s">
        <v>296</v>
      </c>
      <c r="C89" s="57"/>
      <c r="D89" s="57"/>
    </row>
    <row r="90" spans="1:4" ht="15">
      <c r="A90" s="12" t="s">
        <v>415</v>
      </c>
      <c r="B90" s="6" t="s">
        <v>297</v>
      </c>
      <c r="C90" s="50">
        <f>SUM(C74,C79,C84,C85:C89)</f>
        <v>71337</v>
      </c>
      <c r="D90" s="50">
        <f>SUM(D74,D79,D84,D85:D89)</f>
        <v>71337</v>
      </c>
    </row>
    <row r="91" spans="1:4" ht="15">
      <c r="A91" s="10" t="s">
        <v>298</v>
      </c>
      <c r="B91" s="4" t="s">
        <v>299</v>
      </c>
      <c r="C91" s="57"/>
      <c r="D91" s="57"/>
    </row>
    <row r="92" spans="1:4" ht="15">
      <c r="A92" s="10" t="s">
        <v>300</v>
      </c>
      <c r="B92" s="4" t="s">
        <v>301</v>
      </c>
      <c r="C92" s="57"/>
      <c r="D92" s="57"/>
    </row>
    <row r="93" spans="1:4" ht="15">
      <c r="A93" s="29" t="s">
        <v>302</v>
      </c>
      <c r="B93" s="4" t="s">
        <v>303</v>
      </c>
      <c r="C93" s="57"/>
      <c r="D93" s="57"/>
    </row>
    <row r="94" spans="1:4" ht="15">
      <c r="A94" s="29" t="s">
        <v>397</v>
      </c>
      <c r="B94" s="4" t="s">
        <v>304</v>
      </c>
      <c r="C94" s="57"/>
      <c r="D94" s="57"/>
    </row>
    <row r="95" spans="1:4" ht="15">
      <c r="A95" s="11" t="s">
        <v>416</v>
      </c>
      <c r="B95" s="6" t="s">
        <v>305</v>
      </c>
      <c r="C95" s="57"/>
      <c r="D95" s="57"/>
    </row>
    <row r="96" spans="1:4" ht="15">
      <c r="A96" s="12" t="s">
        <v>306</v>
      </c>
      <c r="B96" s="6" t="s">
        <v>307</v>
      </c>
      <c r="C96" s="57"/>
      <c r="D96" s="57"/>
    </row>
    <row r="97" spans="1:4" ht="15.75">
      <c r="A97" s="32" t="s">
        <v>417</v>
      </c>
      <c r="B97" s="33" t="s">
        <v>308</v>
      </c>
      <c r="C97" s="50">
        <f>SUM(C90,C95,C96)</f>
        <v>71337</v>
      </c>
      <c r="D97" s="50">
        <f>SUM(D90,D95,D96)</f>
        <v>71337</v>
      </c>
    </row>
    <row r="98" spans="1:4" ht="15.75">
      <c r="A98" s="36" t="s">
        <v>399</v>
      </c>
      <c r="B98" s="37"/>
      <c r="C98" s="50">
        <f>SUM(C68,C97)</f>
        <v>379055</v>
      </c>
      <c r="D98" s="50">
        <f>SUM(D68,D97)</f>
        <v>524338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60">
      <selection activeCell="A64" sqref="A64:B65"/>
    </sheetView>
  </sheetViews>
  <sheetFormatPr defaultColWidth="9.140625" defaultRowHeight="15"/>
  <cols>
    <col min="1" max="1" width="92.57421875" style="0" customWidth="1"/>
    <col min="3" max="3" width="17.8515625" style="0" customWidth="1"/>
    <col min="4" max="4" width="17.7109375" style="0" customWidth="1"/>
  </cols>
  <sheetData>
    <row r="1" spans="1:4" ht="24" customHeight="1">
      <c r="A1" s="70" t="s">
        <v>441</v>
      </c>
      <c r="B1" s="71"/>
      <c r="C1" s="71"/>
      <c r="D1" s="71"/>
    </row>
    <row r="2" spans="1:6" ht="24" customHeight="1">
      <c r="A2" s="67" t="s">
        <v>418</v>
      </c>
      <c r="B2" s="72"/>
      <c r="C2" s="72"/>
      <c r="D2" s="72"/>
      <c r="F2" s="46"/>
    </row>
    <row r="3" ht="18">
      <c r="A3" s="39"/>
    </row>
    <row r="4" ht="15">
      <c r="A4" s="3"/>
    </row>
    <row r="5" spans="1:4" ht="29.25">
      <c r="A5" s="1" t="s">
        <v>26</v>
      </c>
      <c r="B5" s="2" t="s">
        <v>0</v>
      </c>
      <c r="C5" s="61" t="s">
        <v>432</v>
      </c>
      <c r="D5" s="61" t="s">
        <v>433</v>
      </c>
    </row>
    <row r="6" spans="1:4" ht="15" customHeight="1">
      <c r="A6" s="23" t="s">
        <v>198</v>
      </c>
      <c r="B6" s="5" t="s">
        <v>199</v>
      </c>
      <c r="C6" s="57"/>
      <c r="D6" s="57"/>
    </row>
    <row r="7" spans="1:4" ht="15" customHeight="1">
      <c r="A7" s="4" t="s">
        <v>200</v>
      </c>
      <c r="B7" s="5" t="s">
        <v>201</v>
      </c>
      <c r="C7" s="57"/>
      <c r="D7" s="57"/>
    </row>
    <row r="8" spans="1:4" ht="15" customHeight="1">
      <c r="A8" s="4" t="s">
        <v>202</v>
      </c>
      <c r="B8" s="5" t="s">
        <v>203</v>
      </c>
      <c r="C8" s="57"/>
      <c r="D8" s="57"/>
    </row>
    <row r="9" spans="1:4" ht="15" customHeight="1">
      <c r="A9" s="4" t="s">
        <v>204</v>
      </c>
      <c r="B9" s="5" t="s">
        <v>205</v>
      </c>
      <c r="C9" s="57"/>
      <c r="D9" s="57"/>
    </row>
    <row r="10" spans="1:4" ht="15" customHeight="1">
      <c r="A10" s="4" t="s">
        <v>206</v>
      </c>
      <c r="B10" s="5" t="s">
        <v>207</v>
      </c>
      <c r="C10" s="57"/>
      <c r="D10" s="57"/>
    </row>
    <row r="11" spans="1:4" ht="15" customHeight="1">
      <c r="A11" s="4" t="s">
        <v>208</v>
      </c>
      <c r="B11" s="5" t="s">
        <v>209</v>
      </c>
      <c r="C11" s="57"/>
      <c r="D11" s="57"/>
    </row>
    <row r="12" spans="1:4" ht="15" customHeight="1">
      <c r="A12" s="6" t="s">
        <v>401</v>
      </c>
      <c r="B12" s="7" t="s">
        <v>210</v>
      </c>
      <c r="C12" s="50">
        <f>SUM(C6:C11)</f>
        <v>0</v>
      </c>
      <c r="D12" s="50">
        <f>SUM(D6:D11)</f>
        <v>0</v>
      </c>
    </row>
    <row r="13" spans="1:4" ht="15" customHeight="1">
      <c r="A13" s="4" t="s">
        <v>211</v>
      </c>
      <c r="B13" s="5" t="s">
        <v>212</v>
      </c>
      <c r="C13" s="57"/>
      <c r="D13" s="57"/>
    </row>
    <row r="14" spans="1:4" ht="15" customHeight="1">
      <c r="A14" s="4" t="s">
        <v>213</v>
      </c>
      <c r="B14" s="5" t="s">
        <v>214</v>
      </c>
      <c r="C14" s="57"/>
      <c r="D14" s="57"/>
    </row>
    <row r="15" spans="1:4" ht="15" customHeight="1">
      <c r="A15" s="4" t="s">
        <v>364</v>
      </c>
      <c r="B15" s="5" t="s">
        <v>215</v>
      </c>
      <c r="C15" s="57"/>
      <c r="D15" s="57"/>
    </row>
    <row r="16" spans="1:4" ht="15" customHeight="1">
      <c r="A16" s="4" t="s">
        <v>365</v>
      </c>
      <c r="B16" s="5" t="s">
        <v>216</v>
      </c>
      <c r="C16" s="57"/>
      <c r="D16" s="57"/>
    </row>
    <row r="17" spans="1:4" ht="15" customHeight="1">
      <c r="A17" s="4" t="s">
        <v>366</v>
      </c>
      <c r="B17" s="5" t="s">
        <v>217</v>
      </c>
      <c r="C17" s="57"/>
      <c r="D17" s="57">
        <v>2038</v>
      </c>
    </row>
    <row r="18" spans="1:4" ht="15" customHeight="1">
      <c r="A18" s="31" t="s">
        <v>402</v>
      </c>
      <c r="B18" s="41" t="s">
        <v>218</v>
      </c>
      <c r="C18" s="50">
        <f>SUM(C12:C17)</f>
        <v>0</v>
      </c>
      <c r="D18" s="50">
        <f>SUM(D12:D17)</f>
        <v>2038</v>
      </c>
    </row>
    <row r="19" spans="1:4" ht="15" customHeight="1">
      <c r="A19" s="4" t="s">
        <v>370</v>
      </c>
      <c r="B19" s="5" t="s">
        <v>227</v>
      </c>
      <c r="C19" s="57"/>
      <c r="D19" s="57"/>
    </row>
    <row r="20" spans="1:4" ht="15" customHeight="1">
      <c r="A20" s="4" t="s">
        <v>371</v>
      </c>
      <c r="B20" s="5" t="s">
        <v>228</v>
      </c>
      <c r="C20" s="57"/>
      <c r="D20" s="57"/>
    </row>
    <row r="21" spans="1:4" ht="15" customHeight="1">
      <c r="A21" s="6" t="s">
        <v>404</v>
      </c>
      <c r="B21" s="7" t="s">
        <v>229</v>
      </c>
      <c r="C21" s="57">
        <f>SUM(C19:C20)</f>
        <v>0</v>
      </c>
      <c r="D21" s="57">
        <f>SUM(D19:D20)</f>
        <v>0</v>
      </c>
    </row>
    <row r="22" spans="1:4" ht="15" customHeight="1">
      <c r="A22" s="4" t="s">
        <v>372</v>
      </c>
      <c r="B22" s="5" t="s">
        <v>230</v>
      </c>
      <c r="C22" s="57"/>
      <c r="D22" s="57"/>
    </row>
    <row r="23" spans="1:4" ht="15" customHeight="1">
      <c r="A23" s="4" t="s">
        <v>373</v>
      </c>
      <c r="B23" s="5" t="s">
        <v>231</v>
      </c>
      <c r="C23" s="57"/>
      <c r="D23" s="57"/>
    </row>
    <row r="24" spans="1:4" ht="15" customHeight="1">
      <c r="A24" s="4" t="s">
        <v>374</v>
      </c>
      <c r="B24" s="5" t="s">
        <v>232</v>
      </c>
      <c r="C24" s="57"/>
      <c r="D24" s="57"/>
    </row>
    <row r="25" spans="1:4" ht="15" customHeight="1">
      <c r="A25" s="4" t="s">
        <v>375</v>
      </c>
      <c r="B25" s="5" t="s">
        <v>233</v>
      </c>
      <c r="C25" s="57"/>
      <c r="D25" s="57"/>
    </row>
    <row r="26" spans="1:4" ht="15" customHeight="1">
      <c r="A26" s="4" t="s">
        <v>376</v>
      </c>
      <c r="B26" s="5" t="s">
        <v>234</v>
      </c>
      <c r="C26" s="57"/>
      <c r="D26" s="57"/>
    </row>
    <row r="27" spans="1:4" ht="15" customHeight="1">
      <c r="A27" s="4" t="s">
        <v>235</v>
      </c>
      <c r="B27" s="5" t="s">
        <v>236</v>
      </c>
      <c r="C27" s="57"/>
      <c r="D27" s="57"/>
    </row>
    <row r="28" spans="1:4" ht="15" customHeight="1">
      <c r="A28" s="4" t="s">
        <v>377</v>
      </c>
      <c r="B28" s="5" t="s">
        <v>237</v>
      </c>
      <c r="C28" s="57"/>
      <c r="D28" s="57"/>
    </row>
    <row r="29" spans="1:4" ht="15" customHeight="1">
      <c r="A29" s="4" t="s">
        <v>378</v>
      </c>
      <c r="B29" s="5" t="s">
        <v>238</v>
      </c>
      <c r="C29" s="57"/>
      <c r="D29" s="57"/>
    </row>
    <row r="30" spans="1:4" ht="15" customHeight="1">
      <c r="A30" s="6" t="s">
        <v>405</v>
      </c>
      <c r="B30" s="7" t="s">
        <v>239</v>
      </c>
      <c r="C30" s="50">
        <f>SUM(C25:C29)</f>
        <v>0</v>
      </c>
      <c r="D30" s="50">
        <f>SUM(D25:D29)</f>
        <v>0</v>
      </c>
    </row>
    <row r="31" spans="1:4" ht="15" customHeight="1">
      <c r="A31" s="4" t="s">
        <v>379</v>
      </c>
      <c r="B31" s="5" t="s">
        <v>240</v>
      </c>
      <c r="C31" s="57">
        <v>250</v>
      </c>
      <c r="D31" s="57">
        <v>375</v>
      </c>
    </row>
    <row r="32" spans="1:4" ht="15" customHeight="1">
      <c r="A32" s="31" t="s">
        <v>406</v>
      </c>
      <c r="B32" s="41" t="s">
        <v>241</v>
      </c>
      <c r="C32" s="50">
        <f>SUM(C22:C24,C30,C31)</f>
        <v>250</v>
      </c>
      <c r="D32" s="50">
        <f>SUM(D22:D24,D30,D31)</f>
        <v>375</v>
      </c>
    </row>
    <row r="33" spans="1:4" ht="15" customHeight="1">
      <c r="A33" s="10" t="s">
        <v>242</v>
      </c>
      <c r="B33" s="5" t="s">
        <v>243</v>
      </c>
      <c r="C33" s="57"/>
      <c r="D33" s="57"/>
    </row>
    <row r="34" spans="1:4" ht="15" customHeight="1">
      <c r="A34" s="10" t="s">
        <v>380</v>
      </c>
      <c r="B34" s="5" t="s">
        <v>244</v>
      </c>
      <c r="C34" s="57"/>
      <c r="D34" s="57">
        <v>14</v>
      </c>
    </row>
    <row r="35" spans="1:4" ht="15" customHeight="1">
      <c r="A35" s="10" t="s">
        <v>381</v>
      </c>
      <c r="B35" s="5" t="s">
        <v>245</v>
      </c>
      <c r="C35" s="57"/>
      <c r="D35" s="57"/>
    </row>
    <row r="36" spans="1:4" ht="15" customHeight="1">
      <c r="A36" s="10" t="s">
        <v>382</v>
      </c>
      <c r="B36" s="5" t="s">
        <v>246</v>
      </c>
      <c r="C36" s="57"/>
      <c r="D36" s="57"/>
    </row>
    <row r="37" spans="1:4" ht="15" customHeight="1">
      <c r="A37" s="10" t="s">
        <v>247</v>
      </c>
      <c r="B37" s="5" t="s">
        <v>248</v>
      </c>
      <c r="C37" s="57"/>
      <c r="D37" s="57"/>
    </row>
    <row r="38" spans="1:4" ht="15" customHeight="1">
      <c r="A38" s="10" t="s">
        <v>249</v>
      </c>
      <c r="B38" s="5" t="s">
        <v>250</v>
      </c>
      <c r="C38" s="57"/>
      <c r="D38" s="57"/>
    </row>
    <row r="39" spans="1:4" ht="15" customHeight="1">
      <c r="A39" s="10" t="s">
        <v>251</v>
      </c>
      <c r="B39" s="5" t="s">
        <v>252</v>
      </c>
      <c r="C39" s="57"/>
      <c r="D39" s="57"/>
    </row>
    <row r="40" spans="1:4" ht="15" customHeight="1">
      <c r="A40" s="10" t="s">
        <v>383</v>
      </c>
      <c r="B40" s="5" t="s">
        <v>253</v>
      </c>
      <c r="C40" s="57"/>
      <c r="D40" s="57"/>
    </row>
    <row r="41" spans="1:4" ht="15" customHeight="1">
      <c r="A41" s="10" t="s">
        <v>384</v>
      </c>
      <c r="B41" s="5" t="s">
        <v>254</v>
      </c>
      <c r="C41" s="57"/>
      <c r="D41" s="57"/>
    </row>
    <row r="42" spans="1:4" ht="15" customHeight="1">
      <c r="A42" s="10" t="s">
        <v>445</v>
      </c>
      <c r="B42" s="5" t="s">
        <v>255</v>
      </c>
      <c r="C42" s="57"/>
      <c r="D42" s="57"/>
    </row>
    <row r="43" spans="1:4" ht="15" customHeight="1">
      <c r="A43" s="10" t="s">
        <v>385</v>
      </c>
      <c r="B43" s="5" t="s">
        <v>429</v>
      </c>
      <c r="C43" s="57"/>
      <c r="D43" s="57"/>
    </row>
    <row r="44" spans="1:4" ht="15" customHeight="1">
      <c r="A44" s="40" t="s">
        <v>407</v>
      </c>
      <c r="B44" s="41" t="s">
        <v>256</v>
      </c>
      <c r="C44" s="50">
        <f>SUM(C33:C43)</f>
        <v>0</v>
      </c>
      <c r="D44" s="50">
        <f>SUM(D33:D43)</f>
        <v>14</v>
      </c>
    </row>
    <row r="45" spans="1:4" ht="15" customHeight="1">
      <c r="A45" s="10" t="s">
        <v>265</v>
      </c>
      <c r="B45" s="5" t="s">
        <v>266</v>
      </c>
      <c r="C45" s="57"/>
      <c r="D45" s="57"/>
    </row>
    <row r="46" spans="1:4" ht="15" customHeight="1">
      <c r="A46" s="4" t="s">
        <v>437</v>
      </c>
      <c r="B46" s="5" t="s">
        <v>436</v>
      </c>
      <c r="C46" s="57"/>
      <c r="D46" s="57"/>
    </row>
    <row r="47" spans="1:4" ht="15" customHeight="1">
      <c r="A47" s="10" t="s">
        <v>389</v>
      </c>
      <c r="B47" s="5" t="s">
        <v>430</v>
      </c>
      <c r="C47" s="57"/>
      <c r="D47" s="57"/>
    </row>
    <row r="48" spans="1:4" ht="15" customHeight="1">
      <c r="A48" s="31" t="s">
        <v>409</v>
      </c>
      <c r="B48" s="41" t="s">
        <v>267</v>
      </c>
      <c r="C48" s="50">
        <f>SUM(C45:C47)</f>
        <v>0</v>
      </c>
      <c r="D48" s="50">
        <f>SUM(D45:D47)</f>
        <v>0</v>
      </c>
    </row>
    <row r="49" spans="1:4" ht="15" customHeight="1">
      <c r="A49" s="44" t="s">
        <v>3</v>
      </c>
      <c r="B49" s="45"/>
      <c r="C49" s="50">
        <f>SUM(C48,C44,C32,C18)</f>
        <v>250</v>
      </c>
      <c r="D49" s="50">
        <f>SUM(D48,D44,D32,D18)</f>
        <v>2427</v>
      </c>
    </row>
    <row r="50" spans="1:4" ht="15" customHeight="1">
      <c r="A50" s="4" t="s">
        <v>219</v>
      </c>
      <c r="B50" s="5" t="s">
        <v>220</v>
      </c>
      <c r="C50" s="57"/>
      <c r="D50" s="57"/>
    </row>
    <row r="51" spans="1:4" ht="15" customHeight="1">
      <c r="A51" s="4" t="s">
        <v>221</v>
      </c>
      <c r="B51" s="5" t="s">
        <v>222</v>
      </c>
      <c r="C51" s="57"/>
      <c r="D51" s="57"/>
    </row>
    <row r="52" spans="1:4" ht="15" customHeight="1">
      <c r="A52" s="4" t="s">
        <v>367</v>
      </c>
      <c r="B52" s="5" t="s">
        <v>223</v>
      </c>
      <c r="C52" s="57"/>
      <c r="D52" s="57"/>
    </row>
    <row r="53" spans="1:4" ht="15" customHeight="1">
      <c r="A53" s="4" t="s">
        <v>368</v>
      </c>
      <c r="B53" s="5" t="s">
        <v>224</v>
      </c>
      <c r="C53" s="57"/>
      <c r="D53" s="57"/>
    </row>
    <row r="54" spans="1:4" ht="15" customHeight="1">
      <c r="A54" s="4" t="s">
        <v>369</v>
      </c>
      <c r="B54" s="5" t="s">
        <v>225</v>
      </c>
      <c r="C54" s="57"/>
      <c r="D54" s="57"/>
    </row>
    <row r="55" spans="1:4" ht="15" customHeight="1">
      <c r="A55" s="31" t="s">
        <v>403</v>
      </c>
      <c r="B55" s="41" t="s">
        <v>226</v>
      </c>
      <c r="C55" s="57">
        <f>SUM(C50:C54)</f>
        <v>0</v>
      </c>
      <c r="D55" s="57">
        <f>SUM(D50:D54)</f>
        <v>0</v>
      </c>
    </row>
    <row r="56" spans="1:4" ht="15" customHeight="1">
      <c r="A56" s="10" t="s">
        <v>386</v>
      </c>
      <c r="B56" s="5" t="s">
        <v>257</v>
      </c>
      <c r="C56" s="57"/>
      <c r="D56" s="57"/>
    </row>
    <row r="57" spans="1:4" ht="15" customHeight="1">
      <c r="A57" s="10" t="s">
        <v>387</v>
      </c>
      <c r="B57" s="5" t="s">
        <v>258</v>
      </c>
      <c r="C57" s="57"/>
      <c r="D57" s="57"/>
    </row>
    <row r="58" spans="1:4" ht="15" customHeight="1">
      <c r="A58" s="10" t="s">
        <v>259</v>
      </c>
      <c r="B58" s="5" t="s">
        <v>260</v>
      </c>
      <c r="C58" s="57"/>
      <c r="D58" s="57"/>
    </row>
    <row r="59" spans="1:4" ht="15" customHeight="1">
      <c r="A59" s="10" t="s">
        <v>388</v>
      </c>
      <c r="B59" s="5" t="s">
        <v>261</v>
      </c>
      <c r="C59" s="57"/>
      <c r="D59" s="57"/>
    </row>
    <row r="60" spans="1:4" ht="15" customHeight="1">
      <c r="A60" s="10" t="s">
        <v>262</v>
      </c>
      <c r="B60" s="5" t="s">
        <v>263</v>
      </c>
      <c r="C60" s="57"/>
      <c r="D60" s="57"/>
    </row>
    <row r="61" spans="1:4" ht="15" customHeight="1">
      <c r="A61" s="31" t="s">
        <v>408</v>
      </c>
      <c r="B61" s="41" t="s">
        <v>264</v>
      </c>
      <c r="C61" s="57">
        <f>SUM(C56:C60)</f>
        <v>0</v>
      </c>
      <c r="D61" s="57">
        <f>SUM(D56:D60)</f>
        <v>0</v>
      </c>
    </row>
    <row r="62" spans="1:4" ht="15" customHeight="1">
      <c r="A62" s="10" t="s">
        <v>268</v>
      </c>
      <c r="B62" s="5" t="s">
        <v>269</v>
      </c>
      <c r="C62" s="57"/>
      <c r="D62" s="57"/>
    </row>
    <row r="63" spans="1:4" ht="15" customHeight="1">
      <c r="A63" s="4" t="s">
        <v>390</v>
      </c>
      <c r="B63" s="5" t="s">
        <v>270</v>
      </c>
      <c r="C63" s="57"/>
      <c r="D63" s="57"/>
    </row>
    <row r="64" spans="1:4" ht="15" customHeight="1">
      <c r="A64" s="65" t="s">
        <v>447</v>
      </c>
      <c r="B64" s="5" t="s">
        <v>431</v>
      </c>
      <c r="C64" s="57"/>
      <c r="D64" s="57"/>
    </row>
    <row r="65" spans="1:4" ht="15" customHeight="1">
      <c r="A65" s="10" t="s">
        <v>391</v>
      </c>
      <c r="B65" s="5" t="s">
        <v>446</v>
      </c>
      <c r="C65" s="57"/>
      <c r="D65" s="57"/>
    </row>
    <row r="66" spans="1:4" ht="15" customHeight="1">
      <c r="A66" s="31" t="s">
        <v>411</v>
      </c>
      <c r="B66" s="41" t="s">
        <v>271</v>
      </c>
      <c r="C66" s="50">
        <f>SUM(C62:C65)</f>
        <v>0</v>
      </c>
      <c r="D66" s="50">
        <f>SUM(D62:D65)</f>
        <v>0</v>
      </c>
    </row>
    <row r="67" spans="1:4" ht="15" customHeight="1">
      <c r="A67" s="44" t="s">
        <v>4</v>
      </c>
      <c r="B67" s="45"/>
      <c r="C67" s="50">
        <f>SUM(C66,C61,C55)</f>
        <v>0</v>
      </c>
      <c r="D67" s="50">
        <f>SUM(D66,D61,D55)</f>
        <v>0</v>
      </c>
    </row>
    <row r="68" spans="1:4" ht="15.75">
      <c r="A68" s="38" t="s">
        <v>410</v>
      </c>
      <c r="B68" s="27" t="s">
        <v>272</v>
      </c>
      <c r="C68" s="50">
        <f>SUM(C49,C67)</f>
        <v>250</v>
      </c>
      <c r="D68" s="50">
        <f>SUM(D49,D67)</f>
        <v>2427</v>
      </c>
    </row>
    <row r="69" spans="1:4" ht="15.75">
      <c r="A69" s="48" t="s">
        <v>5</v>
      </c>
      <c r="B69" s="47"/>
      <c r="C69" s="57">
        <f>C49-'Hivatal kiadás'!C74</f>
        <v>-36878</v>
      </c>
      <c r="D69" s="57">
        <f>D49-'Hivatal kiadás'!D74</f>
        <v>-43187</v>
      </c>
    </row>
    <row r="70" spans="1:4" ht="15.75">
      <c r="A70" s="48" t="s">
        <v>6</v>
      </c>
      <c r="B70" s="47"/>
      <c r="C70" s="57">
        <f>C67-'Hivatal kiadás'!C97</f>
        <v>0</v>
      </c>
      <c r="D70" s="57">
        <f>D67-'Hivatal kiadás'!D97</f>
        <v>0</v>
      </c>
    </row>
    <row r="71" spans="1:4" ht="15">
      <c r="A71" s="29" t="s">
        <v>392</v>
      </c>
      <c r="B71" s="4" t="s">
        <v>273</v>
      </c>
      <c r="C71" s="57"/>
      <c r="D71" s="57"/>
    </row>
    <row r="72" spans="1:4" ht="15">
      <c r="A72" s="10" t="s">
        <v>274</v>
      </c>
      <c r="B72" s="4" t="s">
        <v>275</v>
      </c>
      <c r="C72" s="57"/>
      <c r="D72" s="57"/>
    </row>
    <row r="73" spans="1:4" ht="15">
      <c r="A73" s="29" t="s">
        <v>393</v>
      </c>
      <c r="B73" s="4" t="s">
        <v>276</v>
      </c>
      <c r="C73" s="57"/>
      <c r="D73" s="57"/>
    </row>
    <row r="74" spans="1:4" ht="15">
      <c r="A74" s="12" t="s">
        <v>412</v>
      </c>
      <c r="B74" s="6" t="s">
        <v>277</v>
      </c>
      <c r="C74" s="57"/>
      <c r="D74" s="57"/>
    </row>
    <row r="75" spans="1:4" ht="15">
      <c r="A75" s="10" t="s">
        <v>394</v>
      </c>
      <c r="B75" s="4" t="s">
        <v>278</v>
      </c>
      <c r="C75" s="57"/>
      <c r="D75" s="57"/>
    </row>
    <row r="76" spans="1:4" ht="15">
      <c r="A76" s="29" t="s">
        <v>279</v>
      </c>
      <c r="B76" s="4" t="s">
        <v>280</v>
      </c>
      <c r="C76" s="57"/>
      <c r="D76" s="57"/>
    </row>
    <row r="77" spans="1:4" ht="15">
      <c r="A77" s="10" t="s">
        <v>395</v>
      </c>
      <c r="B77" s="4" t="s">
        <v>281</v>
      </c>
      <c r="C77" s="57"/>
      <c r="D77" s="57"/>
    </row>
    <row r="78" spans="1:4" ht="15">
      <c r="A78" s="29" t="s">
        <v>282</v>
      </c>
      <c r="B78" s="4" t="s">
        <v>283</v>
      </c>
      <c r="C78" s="57"/>
      <c r="D78" s="57"/>
    </row>
    <row r="79" spans="1:4" ht="15">
      <c r="A79" s="11" t="s">
        <v>413</v>
      </c>
      <c r="B79" s="6" t="s">
        <v>284</v>
      </c>
      <c r="C79" s="57"/>
      <c r="D79" s="57"/>
    </row>
    <row r="80" spans="1:4" ht="15">
      <c r="A80" s="4" t="s">
        <v>422</v>
      </c>
      <c r="B80" s="4" t="s">
        <v>285</v>
      </c>
      <c r="C80" s="57"/>
      <c r="D80" s="57">
        <v>40</v>
      </c>
    </row>
    <row r="81" spans="1:4" ht="15">
      <c r="A81" s="4" t="s">
        <v>423</v>
      </c>
      <c r="B81" s="4" t="s">
        <v>285</v>
      </c>
      <c r="C81" s="57"/>
      <c r="D81" s="57"/>
    </row>
    <row r="82" spans="1:4" ht="15">
      <c r="A82" s="4" t="s">
        <v>420</v>
      </c>
      <c r="B82" s="4" t="s">
        <v>286</v>
      </c>
      <c r="C82" s="57"/>
      <c r="D82" s="57"/>
    </row>
    <row r="83" spans="1:4" ht="15">
      <c r="A83" s="4" t="s">
        <v>421</v>
      </c>
      <c r="B83" s="4" t="s">
        <v>286</v>
      </c>
      <c r="C83" s="57"/>
      <c r="D83" s="57"/>
    </row>
    <row r="84" spans="1:4" ht="15">
      <c r="A84" s="6" t="s">
        <v>414</v>
      </c>
      <c r="B84" s="6" t="s">
        <v>287</v>
      </c>
      <c r="C84" s="50">
        <f>SUM(C80:C83)</f>
        <v>0</v>
      </c>
      <c r="D84" s="50">
        <f>SUM(D80:D83)</f>
        <v>40</v>
      </c>
    </row>
    <row r="85" spans="1:4" ht="15">
      <c r="A85" s="29" t="s">
        <v>288</v>
      </c>
      <c r="B85" s="4" t="s">
        <v>289</v>
      </c>
      <c r="C85" s="57"/>
      <c r="D85" s="57"/>
    </row>
    <row r="86" spans="1:4" ht="15">
      <c r="A86" s="29" t="s">
        <v>290</v>
      </c>
      <c r="B86" s="4" t="s">
        <v>291</v>
      </c>
      <c r="C86" s="57"/>
      <c r="D86" s="57"/>
    </row>
    <row r="87" spans="1:4" ht="15">
      <c r="A87" s="29" t="s">
        <v>292</v>
      </c>
      <c r="B87" s="4" t="s">
        <v>293</v>
      </c>
      <c r="C87" s="57">
        <v>36878</v>
      </c>
      <c r="D87" s="57">
        <v>43147</v>
      </c>
    </row>
    <row r="88" spans="1:4" ht="15">
      <c r="A88" s="29" t="s">
        <v>294</v>
      </c>
      <c r="B88" s="4" t="s">
        <v>295</v>
      </c>
      <c r="C88" s="57"/>
      <c r="D88" s="57"/>
    </row>
    <row r="89" spans="1:4" ht="15">
      <c r="A89" s="10" t="s">
        <v>396</v>
      </c>
      <c r="B89" s="4" t="s">
        <v>296</v>
      </c>
      <c r="C89" s="57"/>
      <c r="D89" s="57"/>
    </row>
    <row r="90" spans="1:4" ht="15">
      <c r="A90" s="12" t="s">
        <v>415</v>
      </c>
      <c r="B90" s="6" t="s">
        <v>297</v>
      </c>
      <c r="C90" s="50">
        <f>SUM(C74,C79,C84,C85:C89)</f>
        <v>36878</v>
      </c>
      <c r="D90" s="50">
        <f>SUM(D74,D79,D84,D85:D89)</f>
        <v>43187</v>
      </c>
    </row>
    <row r="91" spans="1:4" ht="15">
      <c r="A91" s="10" t="s">
        <v>298</v>
      </c>
      <c r="B91" s="4" t="s">
        <v>299</v>
      </c>
      <c r="C91" s="57"/>
      <c r="D91" s="57"/>
    </row>
    <row r="92" spans="1:4" ht="15">
      <c r="A92" s="10" t="s">
        <v>300</v>
      </c>
      <c r="B92" s="4" t="s">
        <v>301</v>
      </c>
      <c r="C92" s="57"/>
      <c r="D92" s="57"/>
    </row>
    <row r="93" spans="1:4" ht="15">
      <c r="A93" s="29" t="s">
        <v>302</v>
      </c>
      <c r="B93" s="4" t="s">
        <v>303</v>
      </c>
      <c r="C93" s="57"/>
      <c r="D93" s="57"/>
    </row>
    <row r="94" spans="1:4" ht="15">
      <c r="A94" s="29" t="s">
        <v>397</v>
      </c>
      <c r="B94" s="4" t="s">
        <v>304</v>
      </c>
      <c r="C94" s="57"/>
      <c r="D94" s="57"/>
    </row>
    <row r="95" spans="1:4" ht="15">
      <c r="A95" s="11" t="s">
        <v>416</v>
      </c>
      <c r="B95" s="6" t="s">
        <v>305</v>
      </c>
      <c r="C95" s="57"/>
      <c r="D95" s="57"/>
    </row>
    <row r="96" spans="1:4" ht="15">
      <c r="A96" s="12" t="s">
        <v>306</v>
      </c>
      <c r="B96" s="6" t="s">
        <v>307</v>
      </c>
      <c r="C96" s="57"/>
      <c r="D96" s="57"/>
    </row>
    <row r="97" spans="1:4" ht="15.75">
      <c r="A97" s="32" t="s">
        <v>417</v>
      </c>
      <c r="B97" s="33" t="s">
        <v>308</v>
      </c>
      <c r="C97" s="50">
        <f>SUM(C90,C95,C96)</f>
        <v>36878</v>
      </c>
      <c r="D97" s="50">
        <f>SUM(D90,D95,D96)</f>
        <v>43187</v>
      </c>
    </row>
    <row r="98" spans="1:4" ht="15.75">
      <c r="A98" s="36" t="s">
        <v>399</v>
      </c>
      <c r="B98" s="37"/>
      <c r="C98" s="50">
        <f>SUM(C68,C97)</f>
        <v>37128</v>
      </c>
      <c r="D98" s="50">
        <f>SUM(D68,D97)</f>
        <v>45614</v>
      </c>
    </row>
  </sheetData>
  <sheetProtection/>
  <mergeCells count="2">
    <mergeCell ref="A1:D1"/>
    <mergeCell ref="A2:D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2019-11-22T08:14:31Z</cp:lastPrinted>
  <dcterms:created xsi:type="dcterms:W3CDTF">2014-01-03T21:48:14Z</dcterms:created>
  <dcterms:modified xsi:type="dcterms:W3CDTF">2020-06-16T07:00:26Z</dcterms:modified>
  <cp:category/>
  <cp:version/>
  <cp:contentType/>
  <cp:contentStatus/>
</cp:coreProperties>
</file>