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H29" i="1"/>
  <c r="E29"/>
  <c r="G28"/>
  <c r="H28" s="1"/>
  <c r="E28"/>
  <c r="H27"/>
  <c r="G27"/>
  <c r="E27"/>
  <c r="H26"/>
  <c r="E26"/>
  <c r="H25"/>
  <c r="E25"/>
  <c r="G24"/>
  <c r="H24" s="1"/>
  <c r="E24"/>
  <c r="H23"/>
  <c r="E23"/>
  <c r="H22"/>
  <c r="G22"/>
  <c r="E22"/>
  <c r="G21"/>
  <c r="H21" s="1"/>
  <c r="E21"/>
  <c r="H20"/>
  <c r="G20"/>
  <c r="E20"/>
  <c r="G19"/>
  <c r="E19"/>
  <c r="H18"/>
  <c r="E18"/>
  <c r="G17"/>
  <c r="H17" s="1"/>
  <c r="E17"/>
  <c r="H16"/>
  <c r="H15" s="1"/>
  <c r="G16"/>
  <c r="E16"/>
  <c r="E15" s="1"/>
  <c r="G15"/>
  <c r="F15"/>
  <c r="D15"/>
  <c r="C15"/>
  <c r="F14"/>
  <c r="H14" s="1"/>
  <c r="H6" s="1"/>
  <c r="E14"/>
  <c r="H13"/>
  <c r="E13"/>
  <c r="H12"/>
  <c r="E12"/>
  <c r="H11"/>
  <c r="E11"/>
  <c r="H10"/>
  <c r="E10"/>
  <c r="H9"/>
  <c r="E9"/>
  <c r="H8"/>
  <c r="E8"/>
  <c r="H7"/>
  <c r="E7"/>
  <c r="G6"/>
  <c r="F6"/>
  <c r="E6"/>
  <c r="D6"/>
  <c r="C6"/>
</calcChain>
</file>

<file path=xl/sharedStrings.xml><?xml version="1.0" encoding="utf-8"?>
<sst xmlns="http://schemas.openxmlformats.org/spreadsheetml/2006/main" count="58" uniqueCount="50">
  <si>
    <t>Címrend</t>
  </si>
  <si>
    <t xml:space="preserve">2016. évi eredeti előirányzat </t>
  </si>
  <si>
    <t xml:space="preserve">2016. évi módosított előirányzat </t>
  </si>
  <si>
    <t>Nettó</t>
  </si>
  <si>
    <t>ÁFA</t>
  </si>
  <si>
    <t>Bruttó</t>
  </si>
  <si>
    <t>Megnevezés</t>
  </si>
  <si>
    <t xml:space="preserve">1.0. </t>
  </si>
  <si>
    <t>Felújítási kiadások: ebből:</t>
  </si>
  <si>
    <t>1.01</t>
  </si>
  <si>
    <t>traktorhoz alkatrész</t>
  </si>
  <si>
    <t>1.02</t>
  </si>
  <si>
    <t>kavics, cement START</t>
  </si>
  <si>
    <t>1.04</t>
  </si>
  <si>
    <t>vegyesbolt felújítása</t>
  </si>
  <si>
    <t>2.06</t>
  </si>
  <si>
    <t>híd építése Templom tér</t>
  </si>
  <si>
    <t>2.05</t>
  </si>
  <si>
    <t xml:space="preserve">faluház </t>
  </si>
  <si>
    <t>vendégház</t>
  </si>
  <si>
    <t>2.07</t>
  </si>
  <si>
    <t>orvosi rendelő</t>
  </si>
  <si>
    <t>2.08</t>
  </si>
  <si>
    <t>kapubejárók, árok építése</t>
  </si>
  <si>
    <t>2.0</t>
  </si>
  <si>
    <t>Beruházási kiadások: ebből:</t>
  </si>
  <si>
    <t>2.01</t>
  </si>
  <si>
    <t>Starmunkához: szerszám</t>
  </si>
  <si>
    <t>2.02</t>
  </si>
  <si>
    <t xml:space="preserve">                         Fémtárcsa</t>
  </si>
  <si>
    <t>2.03</t>
  </si>
  <si>
    <t xml:space="preserve">                         Fűkasza vásárlás</t>
  </si>
  <si>
    <t>2.04</t>
  </si>
  <si>
    <t>Kisértékű tárgyi eszköz vásárlások:</t>
  </si>
  <si>
    <t>Samsung S6 edge</t>
  </si>
  <si>
    <t>Konvektor</t>
  </si>
  <si>
    <t>Ágy, matrac</t>
  </si>
  <si>
    <t>Hamutartó álló</t>
  </si>
  <si>
    <t>2.09</t>
  </si>
  <si>
    <t>Iroda bútor vásárlás (könyvtár)</t>
  </si>
  <si>
    <t>2.10</t>
  </si>
  <si>
    <t>Kamerarendszer kiépítése</t>
  </si>
  <si>
    <t>2.11</t>
  </si>
  <si>
    <t>Kapubejárókhoz hídgyűrűk</t>
  </si>
  <si>
    <t>2.12</t>
  </si>
  <si>
    <t>Digitális kültéri kamera</t>
  </si>
  <si>
    <t>2.13</t>
  </si>
  <si>
    <t>telefon</t>
  </si>
  <si>
    <t>2.14</t>
  </si>
  <si>
    <t>Törzstőke Drávaszerdahelyi Kereskedelmi Zrt.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</si>
</sst>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m/d"/>
    <numFmt numFmtId="165" formatCode="_-* #,##0\ _F_t_-;\-* #,##0\ _F_t_-;_-* &quot;-&quot;??\ _F_t_-;_-@_-"/>
    <numFmt numFmtId="166" formatCode="#,##0;[Red]#,##0"/>
  </numFmts>
  <fonts count="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 applyAlignment="1"/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right"/>
    </xf>
    <xf numFmtId="49" fontId="2" fillId="0" borderId="2" xfId="0" applyNumberFormat="1" applyFont="1" applyBorder="1"/>
    <xf numFmtId="165" fontId="2" fillId="0" borderId="1" xfId="1" applyNumberFormat="1" applyFont="1" applyBorder="1" applyAlignment="1">
      <alignment horizontal="center"/>
    </xf>
    <xf numFmtId="165" fontId="2" fillId="0" borderId="1" xfId="1" applyNumberFormat="1" applyFont="1" applyFill="1" applyBorder="1"/>
    <xf numFmtId="165" fontId="2" fillId="0" borderId="0" xfId="0" applyNumberFormat="1" applyFont="1" applyBorder="1"/>
    <xf numFmtId="0" fontId="3" fillId="0" borderId="2" xfId="0" applyFont="1" applyBorder="1" applyAlignment="1">
      <alignment horizontal="right"/>
    </xf>
    <xf numFmtId="49" fontId="3" fillId="0" borderId="3" xfId="0" applyNumberFormat="1" applyFont="1" applyFill="1" applyBorder="1"/>
    <xf numFmtId="3" fontId="3" fillId="0" borderId="1" xfId="1" applyNumberFormat="1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2" fillId="0" borderId="2" xfId="0" applyFont="1" applyFill="1" applyBorder="1"/>
    <xf numFmtId="3" fontId="2" fillId="0" borderId="1" xfId="1" applyNumberFormat="1" applyFont="1" applyFill="1" applyBorder="1" applyAlignment="1"/>
    <xf numFmtId="3" fontId="2" fillId="0" borderId="1" xfId="1" applyNumberFormat="1" applyFont="1" applyFill="1" applyBorder="1" applyAlignment="1">
      <alignment horizontal="right"/>
    </xf>
    <xf numFmtId="0" fontId="2" fillId="0" borderId="2" xfId="0" applyFont="1" applyFill="1" applyBorder="1" applyAlignment="1"/>
    <xf numFmtId="166" fontId="2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0" fontId="2" fillId="0" borderId="0" xfId="0" applyFont="1" applyFill="1" applyBorder="1"/>
    <xf numFmtId="49" fontId="3" fillId="0" borderId="1" xfId="0" applyNumberFormat="1" applyFont="1" applyBorder="1" applyAlignment="1">
      <alignment horizontal="right"/>
    </xf>
    <xf numFmtId="0" fontId="3" fillId="0" borderId="2" xfId="0" applyFont="1" applyFill="1" applyBorder="1" applyAlignment="1"/>
    <xf numFmtId="3" fontId="3" fillId="0" borderId="1" xfId="1" applyNumberFormat="1" applyFont="1" applyFill="1" applyBorder="1" applyAlignment="1"/>
    <xf numFmtId="3" fontId="2" fillId="0" borderId="1" xfId="0" applyNumberFormat="1" applyFont="1" applyFill="1" applyBorder="1" applyAlignment="1"/>
    <xf numFmtId="3" fontId="2" fillId="0" borderId="1" xfId="0" applyNumberFormat="1" applyFont="1" applyFill="1" applyBorder="1" applyAlignment="1">
      <alignment horizontal="right" wrapText="1"/>
    </xf>
    <xf numFmtId="3" fontId="2" fillId="0" borderId="0" xfId="0" applyNumberFormat="1" applyFont="1" applyBorder="1"/>
    <xf numFmtId="3" fontId="2" fillId="0" borderId="1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3" fontId="2" fillId="0" borderId="1" xfId="0" applyNumberFormat="1" applyFont="1" applyBorder="1"/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sqref="A1:J30"/>
    </sheetView>
  </sheetViews>
  <sheetFormatPr defaultRowHeight="15"/>
  <sheetData>
    <row r="1" spans="1:10">
      <c r="A1" s="1"/>
      <c r="B1" s="2" t="s">
        <v>0</v>
      </c>
      <c r="C1" s="3" t="s">
        <v>1</v>
      </c>
      <c r="D1" s="3"/>
      <c r="E1" s="3"/>
      <c r="F1" s="3" t="s">
        <v>2</v>
      </c>
      <c r="G1" s="3"/>
      <c r="H1" s="3"/>
      <c r="I1" s="4"/>
      <c r="J1" s="4"/>
    </row>
    <row r="2" spans="1:10">
      <c r="A2" s="1"/>
      <c r="B2" s="2"/>
      <c r="C2" s="5" t="s">
        <v>3</v>
      </c>
      <c r="D2" s="5" t="s">
        <v>4</v>
      </c>
      <c r="E2" s="5" t="s">
        <v>5</v>
      </c>
      <c r="F2" s="5" t="s">
        <v>3</v>
      </c>
      <c r="G2" s="5" t="s">
        <v>4</v>
      </c>
      <c r="H2" s="5" t="s">
        <v>5</v>
      </c>
      <c r="I2" s="4"/>
      <c r="J2" s="4"/>
    </row>
    <row r="3" spans="1:10">
      <c r="A3" s="1"/>
      <c r="B3" s="6" t="s">
        <v>6</v>
      </c>
      <c r="C3" s="7"/>
      <c r="D3" s="5"/>
      <c r="E3" s="5"/>
      <c r="F3" s="5"/>
      <c r="G3" s="5"/>
      <c r="H3" s="5"/>
      <c r="I3" s="4"/>
      <c r="J3" s="4"/>
    </row>
    <row r="4" spans="1:10">
      <c r="A4" s="5">
        <v>1</v>
      </c>
      <c r="B4" s="6">
        <v>2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4"/>
      <c r="J4" s="4"/>
    </row>
    <row r="5" spans="1:10">
      <c r="A5" s="8"/>
      <c r="B5" s="9"/>
      <c r="C5" s="10"/>
      <c r="D5" s="11"/>
      <c r="E5" s="11"/>
      <c r="F5" s="11"/>
      <c r="G5" s="11"/>
      <c r="H5" s="11"/>
      <c r="I5" s="12"/>
      <c r="J5" s="4"/>
    </row>
    <row r="6" spans="1:10">
      <c r="A6" s="13" t="s">
        <v>7</v>
      </c>
      <c r="B6" s="14" t="s">
        <v>8</v>
      </c>
      <c r="C6" s="15">
        <f t="shared" ref="C6:H6" si="0">SUM(C7:C14)</f>
        <v>9842720</v>
      </c>
      <c r="D6" s="15">
        <f t="shared" si="0"/>
        <v>2657530</v>
      </c>
      <c r="E6" s="15">
        <f t="shared" si="0"/>
        <v>12500250</v>
      </c>
      <c r="F6" s="15">
        <f t="shared" si="0"/>
        <v>22247684</v>
      </c>
      <c r="G6" s="15">
        <f t="shared" si="0"/>
        <v>5834595</v>
      </c>
      <c r="H6" s="15">
        <f t="shared" si="0"/>
        <v>28082279</v>
      </c>
      <c r="I6" s="4"/>
      <c r="J6" s="4"/>
    </row>
    <row r="7" spans="1:10">
      <c r="A7" s="16" t="s">
        <v>9</v>
      </c>
      <c r="B7" s="17" t="s">
        <v>10</v>
      </c>
      <c r="C7" s="18"/>
      <c r="D7" s="19"/>
      <c r="E7" s="19">
        <f t="shared" ref="E7:E14" si="1">C7+D7</f>
        <v>0</v>
      </c>
      <c r="F7" s="18">
        <v>200000</v>
      </c>
      <c r="G7" s="19">
        <v>54000</v>
      </c>
      <c r="H7" s="19">
        <f t="shared" ref="H7:H14" si="2">F7+G7</f>
        <v>254000</v>
      </c>
      <c r="I7" s="4"/>
      <c r="J7" s="4"/>
    </row>
    <row r="8" spans="1:10">
      <c r="A8" s="16" t="s">
        <v>11</v>
      </c>
      <c r="B8" s="17" t="s">
        <v>12</v>
      </c>
      <c r="C8" s="18"/>
      <c r="D8" s="19"/>
      <c r="E8" s="19">
        <f t="shared" si="1"/>
        <v>0</v>
      </c>
      <c r="F8" s="18">
        <v>700000</v>
      </c>
      <c r="G8" s="19">
        <v>189000</v>
      </c>
      <c r="H8" s="19">
        <f t="shared" si="2"/>
        <v>889000</v>
      </c>
      <c r="I8" s="4"/>
      <c r="J8" s="4"/>
    </row>
    <row r="9" spans="1:10">
      <c r="A9" s="16" t="s">
        <v>13</v>
      </c>
      <c r="B9" s="20" t="s">
        <v>14</v>
      </c>
      <c r="C9" s="21">
        <v>787500</v>
      </c>
      <c r="D9" s="21">
        <v>212625</v>
      </c>
      <c r="E9" s="19">
        <f t="shared" si="1"/>
        <v>1000125</v>
      </c>
      <c r="F9" s="21">
        <v>2337684</v>
      </c>
      <c r="G9" s="21">
        <v>488595</v>
      </c>
      <c r="H9" s="19">
        <f t="shared" si="2"/>
        <v>2826279</v>
      </c>
      <c r="I9" s="4"/>
      <c r="J9" s="4"/>
    </row>
    <row r="10" spans="1:10">
      <c r="A10" s="16" t="s">
        <v>15</v>
      </c>
      <c r="B10" s="17" t="s">
        <v>16</v>
      </c>
      <c r="C10" s="18">
        <v>393700</v>
      </c>
      <c r="D10" s="19">
        <v>106300</v>
      </c>
      <c r="E10" s="19">
        <f t="shared" si="1"/>
        <v>500000</v>
      </c>
      <c r="F10" s="18">
        <v>100000</v>
      </c>
      <c r="G10" s="19">
        <v>27000</v>
      </c>
      <c r="H10" s="19">
        <f t="shared" si="2"/>
        <v>127000</v>
      </c>
      <c r="I10" s="4"/>
      <c r="J10" s="4"/>
    </row>
    <row r="11" spans="1:10">
      <c r="A11" s="16" t="s">
        <v>17</v>
      </c>
      <c r="B11" s="17" t="s">
        <v>18</v>
      </c>
      <c r="C11" s="18"/>
      <c r="D11" s="19"/>
      <c r="E11" s="19">
        <f t="shared" si="1"/>
        <v>0</v>
      </c>
      <c r="F11" s="18">
        <v>400000</v>
      </c>
      <c r="G11" s="19">
        <v>108000</v>
      </c>
      <c r="H11" s="19">
        <f t="shared" si="2"/>
        <v>508000</v>
      </c>
      <c r="I11" s="4"/>
      <c r="J11" s="4"/>
    </row>
    <row r="12" spans="1:10">
      <c r="A12" s="16" t="s">
        <v>15</v>
      </c>
      <c r="B12" s="20" t="s">
        <v>19</v>
      </c>
      <c r="C12" s="21"/>
      <c r="D12" s="21"/>
      <c r="E12" s="19">
        <f t="shared" si="1"/>
        <v>0</v>
      </c>
      <c r="F12" s="21">
        <v>200000</v>
      </c>
      <c r="G12" s="21">
        <v>54000</v>
      </c>
      <c r="H12" s="19">
        <f t="shared" si="2"/>
        <v>254000</v>
      </c>
      <c r="I12" s="4"/>
      <c r="J12" s="4"/>
    </row>
    <row r="13" spans="1:10">
      <c r="A13" s="16" t="s">
        <v>20</v>
      </c>
      <c r="B13" s="20" t="s">
        <v>21</v>
      </c>
      <c r="C13" s="21">
        <v>787500</v>
      </c>
      <c r="D13" s="21">
        <v>212625</v>
      </c>
      <c r="E13" s="19">
        <f t="shared" si="1"/>
        <v>1000125</v>
      </c>
      <c r="F13" s="21">
        <v>210000</v>
      </c>
      <c r="G13" s="21">
        <v>54000</v>
      </c>
      <c r="H13" s="19">
        <f t="shared" si="2"/>
        <v>264000</v>
      </c>
      <c r="I13" s="4"/>
      <c r="J13" s="4"/>
    </row>
    <row r="14" spans="1:10">
      <c r="A14" s="22" t="s">
        <v>22</v>
      </c>
      <c r="B14" s="20" t="s">
        <v>23</v>
      </c>
      <c r="C14" s="21">
        <v>7874020</v>
      </c>
      <c r="D14" s="21">
        <v>2125980</v>
      </c>
      <c r="E14" s="19">
        <f t="shared" si="1"/>
        <v>10000000</v>
      </c>
      <c r="F14" s="21">
        <f>18000000+100000</f>
        <v>18100000</v>
      </c>
      <c r="G14" s="21">
        <v>4860000</v>
      </c>
      <c r="H14" s="19">
        <f t="shared" si="2"/>
        <v>22960000</v>
      </c>
      <c r="I14" s="23"/>
      <c r="J14" s="23"/>
    </row>
    <row r="15" spans="1:10">
      <c r="A15" s="24" t="s">
        <v>24</v>
      </c>
      <c r="B15" s="25" t="s">
        <v>25</v>
      </c>
      <c r="C15" s="26">
        <f t="shared" ref="C15:H15" si="3">SUM(C16:C29)</f>
        <v>6547532</v>
      </c>
      <c r="D15" s="26">
        <f t="shared" si="3"/>
        <v>957834</v>
      </c>
      <c r="E15" s="26">
        <f t="shared" si="3"/>
        <v>7505366</v>
      </c>
      <c r="F15" s="26">
        <f t="shared" si="3"/>
        <v>9219318</v>
      </c>
      <c r="G15" s="26">
        <f t="shared" si="3"/>
        <v>1191518.8400000001</v>
      </c>
      <c r="H15" s="26">
        <f t="shared" si="3"/>
        <v>10410836.84</v>
      </c>
      <c r="I15" s="4"/>
      <c r="J15" s="4"/>
    </row>
    <row r="16" spans="1:10">
      <c r="A16" s="16" t="s">
        <v>26</v>
      </c>
      <c r="B16" s="20" t="s">
        <v>27</v>
      </c>
      <c r="C16" s="27">
        <v>157800</v>
      </c>
      <c r="D16" s="28">
        <v>42606</v>
      </c>
      <c r="E16" s="19">
        <f>C16+D16</f>
        <v>200406</v>
      </c>
      <c r="F16" s="27">
        <v>158268</v>
      </c>
      <c r="G16" s="28">
        <f>F16*0.27</f>
        <v>42732.36</v>
      </c>
      <c r="H16" s="19">
        <f>F16+G16</f>
        <v>201000.36</v>
      </c>
      <c r="I16" s="29"/>
      <c r="J16" s="29"/>
    </row>
    <row r="17" spans="1:10">
      <c r="A17" s="16" t="s">
        <v>28</v>
      </c>
      <c r="B17" s="20" t="s">
        <v>29</v>
      </c>
      <c r="C17" s="27"/>
      <c r="D17" s="28"/>
      <c r="E17" s="19">
        <f t="shared" ref="E17:E29" si="4">C17+D17</f>
        <v>0</v>
      </c>
      <c r="F17" s="27">
        <v>338583</v>
      </c>
      <c r="G17" s="28">
        <f t="shared" ref="G17:G28" si="5">F17*0.27</f>
        <v>91417.41</v>
      </c>
      <c r="H17" s="19">
        <f>F17+G17</f>
        <v>430000.41000000003</v>
      </c>
      <c r="I17" s="4"/>
      <c r="J17" s="4"/>
    </row>
    <row r="18" spans="1:10">
      <c r="A18" s="16" t="s">
        <v>30</v>
      </c>
      <c r="B18" s="20" t="s">
        <v>31</v>
      </c>
      <c r="C18" s="27">
        <v>338000</v>
      </c>
      <c r="D18" s="28">
        <v>91260</v>
      </c>
      <c r="E18" s="19">
        <f t="shared" si="4"/>
        <v>429260</v>
      </c>
      <c r="F18" s="30">
        <v>159843</v>
      </c>
      <c r="G18" s="28">
        <v>43157</v>
      </c>
      <c r="H18" s="30">
        <f>F18+G18</f>
        <v>203000</v>
      </c>
      <c r="I18" s="4"/>
      <c r="J18" s="4"/>
    </row>
    <row r="19" spans="1:10" ht="48.75">
      <c r="A19" s="16" t="s">
        <v>32</v>
      </c>
      <c r="B19" s="31" t="s">
        <v>33</v>
      </c>
      <c r="C19" s="27">
        <v>400000</v>
      </c>
      <c r="D19" s="28">
        <v>108000</v>
      </c>
      <c r="E19" s="19">
        <f t="shared" si="4"/>
        <v>508000</v>
      </c>
      <c r="F19" s="27"/>
      <c r="G19" s="28">
        <f t="shared" si="5"/>
        <v>0</v>
      </c>
      <c r="H19" s="19">
        <v>0</v>
      </c>
      <c r="I19" s="4"/>
      <c r="J19" s="4"/>
    </row>
    <row r="20" spans="1:10" ht="24.75">
      <c r="A20" s="16" t="s">
        <v>17</v>
      </c>
      <c r="B20" s="32" t="s">
        <v>34</v>
      </c>
      <c r="C20" s="27"/>
      <c r="D20" s="28"/>
      <c r="E20" s="19">
        <f t="shared" si="4"/>
        <v>0</v>
      </c>
      <c r="F20" s="27">
        <v>155120</v>
      </c>
      <c r="G20" s="28">
        <f t="shared" si="5"/>
        <v>41882.400000000001</v>
      </c>
      <c r="H20" s="19">
        <f t="shared" ref="H20:H29" si="6">F20+G20</f>
        <v>197002.4</v>
      </c>
      <c r="I20" s="4"/>
      <c r="J20" s="4"/>
    </row>
    <row r="21" spans="1:10">
      <c r="A21" s="16" t="s">
        <v>15</v>
      </c>
      <c r="B21" s="32" t="s">
        <v>35</v>
      </c>
      <c r="C21" s="27"/>
      <c r="D21" s="28"/>
      <c r="E21" s="19">
        <f t="shared" si="4"/>
        <v>0</v>
      </c>
      <c r="F21" s="27">
        <v>74516</v>
      </c>
      <c r="G21" s="28">
        <f t="shared" si="5"/>
        <v>20119.32</v>
      </c>
      <c r="H21" s="19">
        <f t="shared" si="6"/>
        <v>94635.32</v>
      </c>
      <c r="I21" s="4"/>
      <c r="J21" s="29"/>
    </row>
    <row r="22" spans="1:10" ht="24.75">
      <c r="A22" s="16" t="s">
        <v>20</v>
      </c>
      <c r="B22" s="32" t="s">
        <v>36</v>
      </c>
      <c r="C22" s="27"/>
      <c r="D22" s="28"/>
      <c r="E22" s="19">
        <f t="shared" si="4"/>
        <v>0</v>
      </c>
      <c r="F22" s="27">
        <v>162205</v>
      </c>
      <c r="G22" s="28">
        <f t="shared" si="5"/>
        <v>43795.350000000006</v>
      </c>
      <c r="H22" s="19">
        <f t="shared" si="6"/>
        <v>206000.35</v>
      </c>
      <c r="I22" s="4"/>
      <c r="J22" s="4"/>
    </row>
    <row r="23" spans="1:10">
      <c r="A23" s="16" t="s">
        <v>22</v>
      </c>
      <c r="B23" s="23" t="s">
        <v>37</v>
      </c>
      <c r="C23" s="30"/>
      <c r="D23" s="30"/>
      <c r="E23" s="19">
        <f t="shared" si="4"/>
        <v>0</v>
      </c>
      <c r="F23" s="30">
        <v>6283</v>
      </c>
      <c r="G23" s="28"/>
      <c r="H23" s="30">
        <f t="shared" si="6"/>
        <v>6283</v>
      </c>
      <c r="I23" s="4"/>
      <c r="J23" s="4"/>
    </row>
    <row r="24" spans="1:10">
      <c r="A24" s="16" t="s">
        <v>38</v>
      </c>
      <c r="B24" s="17" t="s">
        <v>39</v>
      </c>
      <c r="C24" s="18">
        <v>141732</v>
      </c>
      <c r="D24" s="19">
        <v>38268</v>
      </c>
      <c r="E24" s="19">
        <f t="shared" si="4"/>
        <v>180000</v>
      </c>
      <c r="F24" s="18">
        <v>190000</v>
      </c>
      <c r="G24" s="28">
        <f t="shared" si="5"/>
        <v>51300</v>
      </c>
      <c r="H24" s="19">
        <f t="shared" si="6"/>
        <v>241300</v>
      </c>
      <c r="I24" s="4"/>
      <c r="J24" s="29"/>
    </row>
    <row r="25" spans="1:10">
      <c r="A25" s="16" t="s">
        <v>40</v>
      </c>
      <c r="B25" s="17" t="s">
        <v>41</v>
      </c>
      <c r="C25" s="18">
        <v>2510000</v>
      </c>
      <c r="D25" s="19">
        <v>677700</v>
      </c>
      <c r="E25" s="19">
        <f t="shared" si="4"/>
        <v>3187700</v>
      </c>
      <c r="F25" s="18">
        <v>2860000</v>
      </c>
      <c r="G25" s="28">
        <v>772200</v>
      </c>
      <c r="H25" s="19">
        <f t="shared" si="6"/>
        <v>3632200</v>
      </c>
      <c r="I25" s="4"/>
      <c r="J25" s="4"/>
    </row>
    <row r="26" spans="1:10">
      <c r="A26" s="16" t="s">
        <v>42</v>
      </c>
      <c r="B26" s="4" t="s">
        <v>43</v>
      </c>
      <c r="C26" s="33"/>
      <c r="D26" s="33"/>
      <c r="E26" s="19">
        <f t="shared" si="4"/>
        <v>0</v>
      </c>
      <c r="F26" s="33">
        <v>1800000</v>
      </c>
      <c r="G26" s="28"/>
      <c r="H26" s="33">
        <f t="shared" si="6"/>
        <v>1800000</v>
      </c>
      <c r="I26" s="4"/>
      <c r="J26" s="29"/>
    </row>
    <row r="27" spans="1:10">
      <c r="A27" s="16" t="s">
        <v>44</v>
      </c>
      <c r="B27" s="17" t="s">
        <v>45</v>
      </c>
      <c r="C27" s="18"/>
      <c r="D27" s="19"/>
      <c r="E27" s="19">
        <f t="shared" si="4"/>
        <v>0</v>
      </c>
      <c r="F27" s="18">
        <v>312000</v>
      </c>
      <c r="G27" s="28">
        <f t="shared" si="5"/>
        <v>84240</v>
      </c>
      <c r="H27" s="19">
        <f t="shared" si="6"/>
        <v>396240</v>
      </c>
      <c r="I27" s="4"/>
      <c r="J27" s="4"/>
    </row>
    <row r="28" spans="1:10">
      <c r="A28" s="16" t="s">
        <v>46</v>
      </c>
      <c r="B28" s="17" t="s">
        <v>47</v>
      </c>
      <c r="C28" s="30"/>
      <c r="D28" s="30"/>
      <c r="E28" s="19">
        <f t="shared" si="4"/>
        <v>0</v>
      </c>
      <c r="F28" s="30">
        <v>2500</v>
      </c>
      <c r="G28" s="28">
        <f t="shared" si="5"/>
        <v>675</v>
      </c>
      <c r="H28" s="30">
        <f t="shared" si="6"/>
        <v>3175</v>
      </c>
      <c r="I28" s="4"/>
      <c r="J28" s="4"/>
    </row>
    <row r="29" spans="1:10">
      <c r="A29" s="16" t="s">
        <v>48</v>
      </c>
      <c r="B29" s="17" t="s">
        <v>49</v>
      </c>
      <c r="C29" s="30">
        <v>3000000</v>
      </c>
      <c r="D29" s="30"/>
      <c r="E29" s="19">
        <f t="shared" si="4"/>
        <v>3000000</v>
      </c>
      <c r="F29" s="30">
        <v>3000000</v>
      </c>
      <c r="G29" s="30"/>
      <c r="H29" s="30">
        <f t="shared" si="6"/>
        <v>3000000</v>
      </c>
      <c r="I29" s="4"/>
      <c r="J29" s="29"/>
    </row>
    <row r="30" spans="1:10">
      <c r="A30" s="16"/>
      <c r="B30" s="34"/>
      <c r="C30" s="35"/>
      <c r="D30" s="36"/>
      <c r="E30" s="35"/>
      <c r="F30" s="35"/>
      <c r="G30" s="36"/>
      <c r="H30" s="35"/>
      <c r="I30" s="4"/>
      <c r="J30" s="4"/>
    </row>
  </sheetData>
  <mergeCells count="2">
    <mergeCell ref="C1:E1"/>
    <mergeCell ref="F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2017-05-31T13:15:44Z</dcterms:created>
  <dcterms:modified xsi:type="dcterms:W3CDTF">2017-05-31T13:15:48Z</dcterms:modified>
</cp:coreProperties>
</file>