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13"/>
  </bookViews>
  <sheets>
    <sheet name="1.sz.mell." sheetId="1" r:id="rId1"/>
    <sheet name="2.sz.mell." sheetId="2" r:id="rId2"/>
    <sheet name="3.sz.mell  " sheetId="3" r:id="rId3"/>
    <sheet name="4.sz.mell  " sheetId="4" r:id="rId4"/>
    <sheet name="5.sz.mell." sheetId="5" r:id="rId5"/>
    <sheet name="6.sz.mell." sheetId="6" r:id="rId6"/>
    <sheet name="7.sz.mell." sheetId="7" r:id="rId7"/>
    <sheet name="8. sz. mell" sheetId="8" r:id="rId8"/>
    <sheet name="9. sz. mell " sheetId="9" r:id="rId9"/>
    <sheet name="10. sz. mell  " sheetId="10" r:id="rId10"/>
    <sheet name="11. sz. mell" sheetId="11" r:id="rId11"/>
    <sheet name="51.sz.mell." sheetId="12" r:id="rId12"/>
    <sheet name="10.sz.mell" sheetId="13" r:id="rId13"/>
    <sheet name="1. sz tájékoztató t." sheetId="14" r:id="rId14"/>
    <sheet name="2.sz tájékoztató t." sheetId="15" r:id="rId15"/>
    <sheet name="3.sz tájékoztató t." sheetId="16" r:id="rId16"/>
    <sheet name="4.sz tájékoztató t." sheetId="17" r:id="rId17"/>
    <sheet name="6.sz.tájékoztató" sheetId="18" r:id="rId18"/>
    <sheet name="6.sz.tájékoztató (2)" sheetId="19" r:id="rId19"/>
    <sheet name="6.sz.tájékoztató (3)" sheetId="20" r:id="rId20"/>
    <sheet name="7. sz tájékoztató t." sheetId="21" r:id="rId21"/>
  </sheets>
  <externalReferences>
    <externalReference r:id="rId24"/>
  </externalReferences>
  <definedNames>
    <definedName name="_xlfn.IFERROR" hidden="1">#NAME?</definedName>
    <definedName name="_xlfn_IFERROR">NA()</definedName>
    <definedName name="_xlnm.Print_Titles" localSheetId="10">'11. sz. mell'!$1:$5</definedName>
    <definedName name="_xlnm.Print_Area" localSheetId="13">'1. sz tájékoztató t.'!$A$1:$K$151</definedName>
    <definedName name="_xlnm.Print_Area" localSheetId="20">'7. sz tájékoztató t.'!$A$1:$E$37</definedName>
  </definedNames>
  <calcPr fullCalcOnLoad="1"/>
</workbook>
</file>

<file path=xl/sharedStrings.xml><?xml version="1.0" encoding="utf-8"?>
<sst xmlns="http://schemas.openxmlformats.org/spreadsheetml/2006/main" count="1370" uniqueCount="616">
  <si>
    <r>
      <t xml:space="preserve"> </t>
    </r>
    <r>
      <rPr>
        <i/>
        <sz val="12"/>
        <rFont val="Times New Roman CE"/>
        <family val="1"/>
      </rPr>
      <t>1.melléklet a .../2016. (…...) önkormányzati rendelethez</t>
    </r>
  </si>
  <si>
    <t>TIMÁR KÖZSÉGI ÖNKORMÁNYZAT</t>
  </si>
  <si>
    <t>2016. ÉVI KÖLTSÉGVETÉSÉNEK ÖSSZEVONT MÉRLEGE</t>
  </si>
  <si>
    <t>A</t>
  </si>
  <si>
    <t>B</t>
  </si>
  <si>
    <t>BEVÉTELEK JOGCÍMENKÉNT</t>
  </si>
  <si>
    <t>Önkormányzat működési támogatásai (3+…+8)</t>
  </si>
  <si>
    <t>3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</si>
  <si>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</si>
  <si>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</si>
  <si>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</si>
  <si>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6</t>
  </si>
  <si>
    <t>Önkormányzatok kulturális feladatainak támogatása</t>
  </si>
  <si>
    <t>Működési célú központosított előirányzatok</t>
  </si>
  <si>
    <t>Helyi önkormányzatok kiegészítő támogatásai</t>
  </si>
  <si>
    <t>9</t>
  </si>
  <si>
    <t>Működési célú támogatások államháztartáson belülről (10+…+14)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</si>
  <si>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</si>
  <si>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</si>
  <si>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</si>
  <si>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</si>
  <si>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</si>
  <si>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13-ból EU-s támogatás</t>
  </si>
  <si>
    <t>Felhalmozási célú támogatások államháztartáson belülről (17+…+21)</t>
  </si>
  <si>
    <t>Felhalmozási célú önkormányzati támogatások</t>
  </si>
  <si>
    <t>18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</si>
  <si>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</si>
  <si>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</si>
  <si>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</si>
  <si>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</si>
  <si>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20-ból EU-s támogatás</t>
  </si>
  <si>
    <t>Közhatalmi bevételek (24+27+28+29)</t>
  </si>
  <si>
    <t>24</t>
  </si>
  <si>
    <t xml:space="preserve">Helyi adók  </t>
  </si>
  <si>
    <t>- Vagyoni típusú adók</t>
  </si>
  <si>
    <t>- Termékek és szolgáltatások adói</t>
  </si>
  <si>
    <t>27</t>
  </si>
  <si>
    <t>Gépjárműadó</t>
  </si>
  <si>
    <t>Egyéb áruhasználati és szolgáltatási adók</t>
  </si>
  <si>
    <t>Egyéb közhatalmi bevételek</t>
  </si>
  <si>
    <t>28</t>
  </si>
  <si>
    <t>Működési bevételek (30.+...+39.)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</si>
  <si>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</si>
  <si>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</si>
  <si>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</si>
  <si>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</si>
  <si>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</si>
  <si>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</si>
  <si>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</si>
  <si>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</si>
  <si>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</si>
  <si>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</si>
  <si>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(41.+…+45.)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</si>
  <si>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</si>
  <si>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</si>
  <si>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</si>
  <si>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</si>
  <si>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</si>
  <si>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(47.+ … + 49.)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</si>
  <si>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</si>
  <si>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</si>
  <si>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</si>
  <si>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49-böl EU-s támogatás (közvetlen)</t>
  </si>
  <si>
    <t>Felhalmozási célú átvett pénzeszközök (52.+...+54.)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</si>
  <si>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</si>
  <si>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</si>
  <si>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</si>
  <si>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54-ből EU-s támogatás (közvetlen)</t>
  </si>
  <si>
    <t>KÖLTSÉGVETÉSI BEVÉTELEK ÖSSZESEN: (2.+9.+16.+23.+28.+40.+46.+51.)</t>
  </si>
  <si>
    <t>Hitel-, kölcsönfelvétel államháztartáson kívülről (58+....+60.)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</si>
  <si>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</si>
  <si>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</si>
  <si>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</si>
  <si>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>Belföldi értékpapírok bevételei (62.+…+ 65.)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</si>
  <si>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</si>
  <si>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</si>
  <si>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</si>
  <si>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</si>
  <si>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Maradvány igénybevétele (67.+ 68.)</t>
  </si>
  <si>
    <t>Előző év költségvetési maradványának igénybevétele</t>
  </si>
  <si>
    <t>Előző év vállalkozási maradványának igénybevétele</t>
  </si>
  <si>
    <t>Belföldi finanszírozás bevételei (70.+ … + 72.)</t>
  </si>
  <si>
    <t>Államháztartáson belüli megelőlegezések</t>
  </si>
  <si>
    <t>Államháztartáson belüli megelőlegezések törlesztése</t>
  </si>
  <si>
    <t>Betétek megszüntetése</t>
  </si>
  <si>
    <t>Külföldi finanszírozás bevételei (74.+…+77.)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</si>
  <si>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</si>
  <si>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</si>
  <si>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</si>
  <si>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</si>
  <si>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</si>
  <si>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 xml:space="preserve">FINANSZÍROZÁSI BEVÉTELEK ÖSSZESEN: (57.+61.+66.+69.+73.+78.) </t>
  </si>
  <si>
    <t>KÖLTSÉGVETÉSI ÉS FINANSZÍROZÁSI BEVÉTELEK ÖSSZESEN: (56.+79.)</t>
  </si>
  <si>
    <t>KIADÁSOK JOGCÍMENKÉNT</t>
  </si>
  <si>
    <t xml:space="preserve">   Működési költségvetés kiadásai (83.+…+87.)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</si>
  <si>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</si>
  <si>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</si>
  <si>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</si>
  <si>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</si>
  <si>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</si>
  <si>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 xml:space="preserve"> - az 87-ből: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</si>
  <si>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</si>
  <si>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</si>
  <si>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</si>
  <si>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</si>
  <si>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</si>
  <si>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</si>
  <si>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</si>
  <si>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</si>
  <si>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</si>
  <si>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11"/>
        <rFont val="Times New Roman CE"/>
        <family val="1"/>
      </rPr>
      <t>(99.+101.+103.)</t>
    </r>
  </si>
  <si>
    <t>Beruházások</t>
  </si>
  <si>
    <t>99-ből EU-s forrásból megvalósuló beruházás</t>
  </si>
  <si>
    <t>Felújítások</t>
  </si>
  <si>
    <t>101-ból EU-s forrásból megvalósuló felújítás</t>
  </si>
  <si>
    <t>Egyéb felhalmozási kiadások</t>
  </si>
  <si>
    <t>103-ből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</si>
  <si>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</si>
  <si>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</si>
  <si>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</si>
  <si>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</si>
  <si>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</si>
  <si>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>Tartalékok (113.+114.)</t>
  </si>
  <si>
    <t>Általános tartalék</t>
  </si>
  <si>
    <t>Céltartalék</t>
  </si>
  <si>
    <t>KÖLTSÉGVETÉSI KIADÁSOK ÖSSZESEN (82.+98.+112.)</t>
  </si>
  <si>
    <t>Hitel-, kölcsöntörlesztés államháztartáson kívülre (117.+ … +119.)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</si>
  <si>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</si>
  <si>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</si>
  <si>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</si>
  <si>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(121.+ … + 124.)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</si>
  <si>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</si>
  <si>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</si>
  <si>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</si>
  <si>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</si>
  <si>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(126.+ … + 129.)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</si>
  <si>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</si>
  <si>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</si>
  <si>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</si>
  <si>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</si>
  <si>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(131.+ … +134.)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</si>
  <si>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</si>
  <si>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</si>
  <si>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</si>
  <si>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</si>
  <si>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(116.+120+125+130.)</t>
  </si>
  <si>
    <t>KIADÁSOK ÖSSZESEN: (115.+135.)</t>
  </si>
  <si>
    <t>KÖLTSÉGVETÉSI, FINANSZÍROZÁSI BEVÉTELEK ÉS KIADÁSOK EGYENLEGE</t>
  </si>
  <si>
    <t>Költségvetési hiány, többlet ( költségvetési bevételek 56. sor - költségvetési kiadások 115 sor) (+/-)</t>
  </si>
  <si>
    <t>Finanszírozási bevételek, kiadások egyenlege (finanszírozási bevételek 79. sor - finanszírozási kiadások 135. sor) (+/-)</t>
  </si>
  <si>
    <t>C</t>
  </si>
  <si>
    <t>D</t>
  </si>
  <si>
    <t>E</t>
  </si>
  <si>
    <t>Bevételi jogcím</t>
  </si>
  <si>
    <t>Kötelező feladatok</t>
  </si>
  <si>
    <t>Önként vállalt feladatok</t>
  </si>
  <si>
    <t>Állami feladatok</t>
  </si>
  <si>
    <t>14-ből EU-s támogatás</t>
  </si>
  <si>
    <t>21-ből EU-s támogatás</t>
  </si>
  <si>
    <t>Közhatalmi bevételek (24.+27.+28.+29.)</t>
  </si>
  <si>
    <t>Helyi adók  (25+26)</t>
  </si>
  <si>
    <t>Működési bevételek (31.+…+40.)</t>
  </si>
  <si>
    <t>Felhalmozási bevételek (42+…+46.)</t>
  </si>
  <si>
    <t>Működési célú átvett pénzeszközök (48 + … + 50)</t>
  </si>
  <si>
    <t>Működési célú visszatérítendő támogatások kölcsönök visszatér. ÁH-n kívülről</t>
  </si>
  <si>
    <t>50-ból EU-s támogatás (közvetlen)</t>
  </si>
  <si>
    <t>Felhalmozási célú átvett pénzeszközök (53+54.+55.)</t>
  </si>
  <si>
    <t>55-ból EU-s támogatás (közvetlen)</t>
  </si>
  <si>
    <t>KÖLTSÉGVETÉSI BEVÉTELEK ÖSSZESEN: (2+9+16+23+30+41+47+52)</t>
  </si>
  <si>
    <t>Hitel-, kölcsönfelvétel államháztartáson kívülről  (59+..+61)</t>
  </si>
  <si>
    <t>Belföldi értékpapírok bevételei (63+…+ 66)</t>
  </si>
  <si>
    <t>Maradvány igénybevétele (68+ 69)</t>
  </si>
  <si>
    <t>Belföldi finanszírozás bevételei (71+ … +73)</t>
  </si>
  <si>
    <t>Külföldi finanszírozás bevételei (75+…+78)</t>
  </si>
  <si>
    <t>FINANSZÍROZÁSI BEVÉTELEK ÖSSZESEN: (58+62+67+70+74+79)</t>
  </si>
  <si>
    <t>KÖLTSÉGVETÉSI ÉS FINANSZÍROZÁSI BEVÉTELEK ÖSSZESEN: (57+80)</t>
  </si>
  <si>
    <t xml:space="preserve">   Működési költségvetés kiadásai (84+…+88)</t>
  </si>
  <si>
    <t xml:space="preserve"> -  88-ból:    - Elvonások és befizetések</t>
  </si>
  <si>
    <t xml:space="preserve">   Felhalmozási költségvetés kiadásai (100+102+104)</t>
  </si>
  <si>
    <t>100-ból EU-s forrásból megvalósuló beruházás</t>
  </si>
  <si>
    <t>102.-ből EU-s forrásból megvalósuló felújítás</t>
  </si>
  <si>
    <t>104.-ből        - Garancia- és kezességvállalásból kifizetés ÁH-n belülre</t>
  </si>
  <si>
    <t>Tartalékok (114+115)</t>
  </si>
  <si>
    <t>KÖLTSÉGVETÉSI KIADÁSOK ÖSSZESEN (83+99+113)</t>
  </si>
  <si>
    <t>Hitel-, kölcsöntörlesztés államháztartáson kívülre (118+ … +120)</t>
  </si>
  <si>
    <t>Belföldi értékpapírok kiadásai (122+ … +125)</t>
  </si>
  <si>
    <t>Belföldi finanszírozás kiadásai (127+ … +130)</t>
  </si>
  <si>
    <t>Külföldi finanszírozás kiadásai (132+ … +135)</t>
  </si>
  <si>
    <t>FINANSZÍROZÁSI KIADÁSOK ÖSSZESEN: (117+121+126+131)</t>
  </si>
  <si>
    <t>KIADÁSOK ÖSSZESEN: (116+136)</t>
  </si>
  <si>
    <t>Költségvetési hiány, többlet ( költségvetési bevételek 57.sor - költségvetési kiadások 116. sor) (+/-)</t>
  </si>
  <si>
    <t>Finanszírozási bevételek, kiadások egyenlege (finanszírozási bevételek 80. sor - finanszírozási kiadások 136. sor) (+/-)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</si>
  <si>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</si>
  <si>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</si>
  <si>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</si>
  <si>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</si>
  <si>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</si>
  <si>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</si>
  <si>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</si>
  <si>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4-ből EU-s támogatás</t>
  </si>
  <si>
    <t xml:space="preserve">Dologi kiadások </t>
  </si>
  <si>
    <t>Közhatalmi bevételek</t>
  </si>
  <si>
    <t>Működési célú átvett pénzeszközök</t>
  </si>
  <si>
    <t>7-ből EU-s támogatás</t>
  </si>
  <si>
    <t>Tartalékok</t>
  </si>
  <si>
    <t>Költségvetési bevételek összesen (3+4+6+7+9+…+14)</t>
  </si>
  <si>
    <t>Költségvetési kiadások összesen (3+...+14)</t>
  </si>
  <si>
    <t>Hiány belső finanszírozásának bevételei (17+…+20 )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</si>
  <si>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</si>
  <si>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</si>
  <si>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</si>
  <si>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</si>
  <si>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</si>
  <si>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</si>
  <si>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</si>
  <si>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</si>
  <si>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</si>
  <si>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 xml:space="preserve">Hiány külső finanszírozásának bevételei (22+23)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</si>
  <si>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</si>
  <si>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</si>
  <si>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</si>
  <si>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</si>
  <si>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(16+21)</t>
  </si>
  <si>
    <t>Működési célú finanszírozási kiadások összesen (16+...+23)</t>
  </si>
  <si>
    <t>BEVÉTEL ÖSSZESEN (15+24)</t>
  </si>
  <si>
    <t>KIADÁSOK ÖSSZESEN (15+24)</t>
  </si>
  <si>
    <t>Költségvetési hiány:</t>
  </si>
  <si>
    <t>Költségvetési többlet: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</si>
  <si>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</si>
  <si>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</si>
  <si>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</si>
  <si>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</si>
  <si>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3.-ből EU-s támogatás</t>
  </si>
  <si>
    <t>3.-ből EU-s forrásból megvalósuló beruházás</t>
  </si>
  <si>
    <t>Felhalmozási bevételek</t>
  </si>
  <si>
    <t>5.-ből EU-s forrásból megvalósuló felújítás</t>
  </si>
  <si>
    <t>6.-ből EU-s támogatás (közvetlen)</t>
  </si>
  <si>
    <t>Egyéb felhalmozási célú bevételek</t>
  </si>
  <si>
    <t>Költségvetési bevételek összesen: (3+5+6+8+…+13)</t>
  </si>
  <si>
    <t>Költségvetési kiadások összesen: (3+5+7+...+13)</t>
  </si>
  <si>
    <t>Hiány belső finanszírozás bevételei ( 16+…+20)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</si>
  <si>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</si>
  <si>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</si>
  <si>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</si>
  <si>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</si>
  <si>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</si>
  <si>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</si>
  <si>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</si>
  <si>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(22+…+26)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</si>
  <si>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</si>
  <si>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</si>
  <si>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</si>
  <si>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</si>
  <si>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</si>
  <si>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</si>
  <si>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(15+21)</t>
  </si>
  <si>
    <t>Felhalmozási célú finanszírozási kiadások összesen
(15+....+26)</t>
  </si>
  <si>
    <t>BEVÉTEL ÖSSZESEN (14+27)</t>
  </si>
  <si>
    <t>KIADÁSOK ÖSSZESEN (14+27)</t>
  </si>
  <si>
    <t>Timár Község Önkormányzata saját bevételeinek részletezése az adósságot keletkeztető ügyletből származó tárgyévi fizetési kötelezettség megállapításához</t>
  </si>
  <si>
    <t xml:space="preserve">A 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</si>
  <si>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</si>
  <si>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</si>
  <si>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</si>
  <si>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</si>
  <si>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</si>
  <si>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</si>
  <si>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</si>
  <si>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</si>
  <si>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Beruházási (felhalmozási) kiadások előirányzata beruházásonként</t>
  </si>
  <si>
    <t>F</t>
  </si>
  <si>
    <t>Beruházás  megnevezése</t>
  </si>
  <si>
    <t>Teljes költség</t>
  </si>
  <si>
    <t>Kivitelezés kezdési és befejezési éve</t>
  </si>
  <si>
    <t>ÖSSZESEN:</t>
  </si>
  <si>
    <t>Felújítási kiadások előirányzata felújításonként</t>
  </si>
  <si>
    <t>Felújítás  megnevezése</t>
  </si>
  <si>
    <t>8. melléklet a .../2016. (…..) önkormányzati rendelethez</t>
  </si>
  <si>
    <t>Önkormányzat</t>
  </si>
  <si>
    <t>01</t>
  </si>
  <si>
    <t>Összes bevétel, kiadás</t>
  </si>
  <si>
    <t>Előirányzat-csoport, kiemelt előirányzat megnevezése</t>
  </si>
  <si>
    <t>Előirányzat</t>
  </si>
  <si>
    <t>Önkormányzat működési támogatásai (6+…+11)</t>
  </si>
  <si>
    <t>Működési célú támogatások államháztartáson belülről (13+…+17)</t>
  </si>
  <si>
    <t>17.-ből EU-s támogatás</t>
  </si>
  <si>
    <t>Felhalmozási célú támogatások államháztartáson belülről (20+…+24)</t>
  </si>
  <si>
    <t>24.-ből EU-s támogatás</t>
  </si>
  <si>
    <t>Közhatalmi bevételek (27+30+31+32)</t>
  </si>
  <si>
    <t>Helyi adók  (28+29)</t>
  </si>
  <si>
    <t>Működési bevételek (34+…+ 43)</t>
  </si>
  <si>
    <t>Felhalmozási bevételek (45+…+49)</t>
  </si>
  <si>
    <t>Működési célú átvett pénzeszközök (51+ … + 53)</t>
  </si>
  <si>
    <t>53-ból EU-s támogatás (közvetlen)</t>
  </si>
  <si>
    <t>Felhalmozási célú átvett pénzeszközök (56.+57.+58)</t>
  </si>
  <si>
    <t>58.-ból EU-s támogatás (közvetlen)</t>
  </si>
  <si>
    <t>KÖLTSÉGVETÉSI BEVÉTELEK ÖSSZESEN:(5+12+19+26+33+44+50+55)</t>
  </si>
  <si>
    <t>Hitel-, kölcsönfelvétel államháztartáson kívülről  (62+….+64)</t>
  </si>
  <si>
    <t>Belföldi értékpapírok bevételei (66+…+ 69)</t>
  </si>
  <si>
    <t>Maradvány igénybevétele (71 + 72)</t>
  </si>
  <si>
    <t>Belföldi finanszírozás bevételei (74+ … + 76)</t>
  </si>
  <si>
    <t>Külföldi finanszírozás bevételei (78+…+ 81)</t>
  </si>
  <si>
    <t>FINANSZÍROZÁSI BEVÉTELEK ÖSSZESEN: (61+65+70+73+77+82)</t>
  </si>
  <si>
    <t>BEVÉTELEK ÖSSZESEN: (60+83)</t>
  </si>
  <si>
    <t xml:space="preserve">   Működési költségvetés kiadásai (87+…+91)</t>
  </si>
  <si>
    <t xml:space="preserve"> - az 91-ből: - Elvonások és befizetések</t>
  </si>
  <si>
    <t xml:space="preserve">   Felhalmozási költségvetés kiadásai (103+105+107)</t>
  </si>
  <si>
    <t>103-ból EU-s forrásból megvalósuló beruházás</t>
  </si>
  <si>
    <t>105.-ból EU-s forrásból megvalósuló felújítás</t>
  </si>
  <si>
    <t>108.-ből     - Garancia- és kezességvállalásból kifizetés ÁH-n belülre</t>
  </si>
  <si>
    <t>Tartalékok (117+118)</t>
  </si>
  <si>
    <t>KÖLTSÉGVETÉSI KIADÁSOK ÖSSZESEN  (86+102+116)</t>
  </si>
  <si>
    <t>Hitel-, kölcsöntörlesztés államháztartáson kívülre (121+ … + 123)</t>
  </si>
  <si>
    <t>Belföldi értékpapírok kiadásai (125+ … + 128)</t>
  </si>
  <si>
    <t>Belföldi finanszírozás kiadásai (130 + … + 134)</t>
  </si>
  <si>
    <t>Költségvetési szervek finanszírozása</t>
  </si>
  <si>
    <t>Külföldi finanszírozás kiadásai (136+ … +139)</t>
  </si>
  <si>
    <t>FINANSZÍROZÁSI KIADÁSOK ÖSSZESEN: (120+124+129+135)</t>
  </si>
  <si>
    <t>Éves tervezett létszám előirányzat (fő)</t>
  </si>
  <si>
    <t>Közfoglalkoztatottak létszáma (fő)</t>
  </si>
  <si>
    <t xml:space="preserve">B </t>
  </si>
  <si>
    <t>Kötelező feladatok bevételei, kiadása</t>
  </si>
  <si>
    <t>Működési célú támogatások államháztartáson belülről (13+…+.17)</t>
  </si>
  <si>
    <t>17-ből EU-s támogatás</t>
  </si>
  <si>
    <t>24-ből EU-s támogatás</t>
  </si>
  <si>
    <t>Működési célú átvett pénzeszközök (51.+ … + 53)</t>
  </si>
  <si>
    <t>53.-ból EU-s támogatás (közvetlen)</t>
  </si>
  <si>
    <t>Felhalmozási célú átvett pénzeszközök (56+57+58)</t>
  </si>
  <si>
    <t>KÖLTSÉGVETÉSI BEVÉTELEK ÖSSZESEN: (5+12+19+26+33+44+50+55)</t>
  </si>
  <si>
    <t>Belföldi értékpapírok bevételei (66+…+69)</t>
  </si>
  <si>
    <t>Maradvány igénybevétele (71+ 72)</t>
  </si>
  <si>
    <t>Belföldi finanszírozás bevételei (74 + … + 76)</t>
  </si>
  <si>
    <t xml:space="preserve">   Működési költségvetés kiadásai 87+…+91)</t>
  </si>
  <si>
    <t xml:space="preserve"> - a 91-ből: - Elvonások és befizetések</t>
  </si>
  <si>
    <t>103-ből EU-s forrásból megvalósuló beruházás</t>
  </si>
  <si>
    <t>105-ból EU-s forrásból megvalósuló felújítás</t>
  </si>
  <si>
    <t>107-ből        - Garancia- és kezességvállalásból kifizetés ÁH-n belülre</t>
  </si>
  <si>
    <t>KÖLTSÉGVETÉSI KIADÁSOK ÖSSZESEN (86+102+116)</t>
  </si>
  <si>
    <t>Hitel-, kölcsöntörlesztés államháztartáson kívülre (121 + … + 123)</t>
  </si>
  <si>
    <t>Belföldi értékpapírok kiadásai (125 + … +128)</t>
  </si>
  <si>
    <t>Belföldi finanszírozás kiadásai (130 + … +134)</t>
  </si>
  <si>
    <t>Külföldi finanszírozás kiadásai (136 + … + 139)</t>
  </si>
  <si>
    <t>KIADÁSOK ÖSSZESEN: (119+140)</t>
  </si>
  <si>
    <t>Éves engedélyezett létszám előirányzat (fő)</t>
  </si>
  <si>
    <t>Önként vállalt feladatok bevételei, kiadása</t>
  </si>
  <si>
    <t>24.-bÓl EU-s támogatás</t>
  </si>
  <si>
    <t>Működési bevételek (34+…+43)</t>
  </si>
  <si>
    <t>Működési célú átvett pénzeszközök (51+ … +53)</t>
  </si>
  <si>
    <t>Hitel-, kölcsönfelvétel államháztartáson kívülről  (62+...+64)</t>
  </si>
  <si>
    <t>Belföldi értékpapírok bevételei (66 +…+69)</t>
  </si>
  <si>
    <t>Maradvány igénybevétele (71+72)</t>
  </si>
  <si>
    <t>Belföldi finanszírozás bevételei (74+ … +76)</t>
  </si>
  <si>
    <t>Külföldi finanszírozás bevételei (78+….+81)</t>
  </si>
  <si>
    <t>Tartalékok (32.+33.)</t>
  </si>
  <si>
    <t>Hitel-, kölcsöntörlesztés államháztartáson kívülre (121+ … +123)</t>
  </si>
  <si>
    <t>Belföldi értékpapírok kiadásai (125+ … +128)</t>
  </si>
  <si>
    <t>Belföldi finanszírozás kiadásai (130+ … +133)</t>
  </si>
  <si>
    <t>Külföldi finanszírozás kiadásai (135+ … +138)</t>
  </si>
  <si>
    <t>FINANSZÍROZÁSI KIADÁSOK ÖSSZESEN: (120+124+129+134)</t>
  </si>
  <si>
    <t>KIADÁSOK ÖSSZESEN: (119+139)</t>
  </si>
  <si>
    <t>Felhalmozási célú átvett pénzeszközök</t>
  </si>
  <si>
    <t>Fejlesztési cél leírása</t>
  </si>
  <si>
    <t>Fejlesztés várható kiadása</t>
  </si>
  <si>
    <t>ADÓSSÁGOT KELETKEZTETŐ ÜGYLETEK VÁRHATÓ EGYÜTTES ÖSSZEGE</t>
  </si>
  <si>
    <t>Adatszolgáltatás 
az elismert tartozásállományról</t>
  </si>
  <si>
    <t>Költségvetési szerv neve:</t>
  </si>
  <si>
    <t>Költségvetési szerv számlaszáma:</t>
  </si>
  <si>
    <t xml:space="preserve">Éves eredeti kiadási előirányzat: </t>
  </si>
  <si>
    <t>30 napon túli elismert tartozásállomány összesen: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</si>
  <si>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</si>
  <si>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</si>
  <si>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</si>
  <si>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</si>
  <si>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</si>
  <si>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</si>
  <si>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</si>
  <si>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</si>
  <si>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</si>
  <si>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</si>
  <si>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</si>
  <si>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</si>
  <si>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Timár , 2015. .......................... hó ..... nap</t>
  </si>
  <si>
    <t>költségvetési szerv vezetője</t>
  </si>
  <si>
    <t>Felhalmozási célú támogatások államháztartáson belülről (17+....+21)</t>
  </si>
  <si>
    <t>Működési bevételek (31+…+ 40)</t>
  </si>
  <si>
    <t xml:space="preserve">Szolgáltatások ellenértéke </t>
  </si>
  <si>
    <t xml:space="preserve">Tulajdonosi bevételek </t>
  </si>
  <si>
    <t>Felhalmozási bevételek (42+…+46)</t>
  </si>
  <si>
    <t xml:space="preserve">Felhalmozási célú kamat bevétel </t>
  </si>
  <si>
    <t>Működési célú átvett pénzeszközök (48+ … +50)</t>
  </si>
  <si>
    <t>Felhalmozási célú átvett pénzeszközök (53+54+55)</t>
  </si>
  <si>
    <t>Hitel-, kölcsönfelvétel államháztartáson kívülről  (59+60+61)</t>
  </si>
  <si>
    <t>Belföldi értékpapírok bevételei (63+…+66)</t>
  </si>
  <si>
    <t>Maradvány igénybevétele (68+69)</t>
  </si>
  <si>
    <t>Belföldi finanszírozás bevételei (71+ …+73)</t>
  </si>
  <si>
    <t>Külföldi finanszírozás bevételei (75+….+78)</t>
  </si>
  <si>
    <t xml:space="preserve">   Működési költségvetés kiadásai (83+…+87)</t>
  </si>
  <si>
    <t xml:space="preserve">   Felhalmozási költségvetés kiadásai (99+101+103)</t>
  </si>
  <si>
    <t>Tartalékok (113+114)</t>
  </si>
  <si>
    <t>KÖLTSÉGVETÉSI KIADÁSOK ÖSSZESEN (82+98+112)</t>
  </si>
  <si>
    <t>Hitel-, kölcsöntörlesztés államháztartáson kívülre (117+ …+119)</t>
  </si>
  <si>
    <t>Belföldi értékpapírok kiadásai (121+ … +124)</t>
  </si>
  <si>
    <t>Belföldi finanszírozás kiadásai (126+ … +129)</t>
  </si>
  <si>
    <t>Külföldi finanszírozás kiadásai (131+ … +134)</t>
  </si>
  <si>
    <t>FINANSZÍROZÁSI KIADÁSOK ÖSSZESEN: (116+120+125+130)</t>
  </si>
  <si>
    <t>KIADÁSOK ÖSSZESEN: (115+135)</t>
  </si>
  <si>
    <t>G</t>
  </si>
  <si>
    <t>H</t>
  </si>
  <si>
    <t>I</t>
  </si>
  <si>
    <t>J</t>
  </si>
  <si>
    <t>K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</si>
  <si>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</si>
  <si>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</si>
  <si>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</si>
  <si>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</si>
  <si>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</si>
  <si>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</si>
  <si>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</si>
  <si>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</si>
  <si>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</si>
  <si>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</si>
  <si>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</si>
  <si>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</si>
  <si>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</si>
  <si>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</si>
  <si>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</si>
  <si>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</si>
  <si>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</si>
  <si>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</si>
  <si>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Finanszírozási bevételek</t>
  </si>
  <si>
    <t>Bevételek összesen:</t>
  </si>
  <si>
    <t xml:space="preserve"> Egyéb működési célú kiadások</t>
  </si>
  <si>
    <t>Tartalék</t>
  </si>
  <si>
    <t>Finanszírozási kiadások</t>
  </si>
  <si>
    <t>Kiadások összesen:</t>
  </si>
  <si>
    <t>Egyenleg</t>
  </si>
  <si>
    <t>Jogcím</t>
  </si>
  <si>
    <t xml:space="preserve"> -  ebből zöldterület-gazdálkodással kapcsolatos feladatellátás támogatása beszámítás után</t>
  </si>
  <si>
    <t xml:space="preserve"> -  ebből közvílágítás fenntartásának támogatása beszámítás után </t>
  </si>
  <si>
    <t xml:space="preserve"> -  ebből köztemető fenntartással kapcsolatos feladatok támogatása beszámítás után</t>
  </si>
  <si>
    <t xml:space="preserve"> -  ebből közutak fenntartásának támogatása beszámítás után</t>
  </si>
  <si>
    <t xml:space="preserve"> -  ebből egyéb önkormányzati feladatok támogatása beszámítás után</t>
  </si>
  <si>
    <t xml:space="preserve"> - ebből óvodapedagógusok bértámogatása</t>
  </si>
  <si>
    <t xml:space="preserve"> - ebből óvadapedagógus nevelő munkáját közvetlenül segítők bértámogatása</t>
  </si>
  <si>
    <t xml:space="preserve"> - ebből óvodaműködtetés támogatás</t>
  </si>
  <si>
    <t>Önkormányzatok szociális, gyermekjóléti és gyermekétkeztetési feladatainak támogatása</t>
  </si>
  <si>
    <t xml:space="preserve"> - ebből települési önkormányzatok szociális feladatainak támogatása</t>
  </si>
  <si>
    <t xml:space="preserve"> - ebből gyermekétkeztetés támogatása (bértámogatás)</t>
  </si>
  <si>
    <t xml:space="preserve"> - ebből gyermekétkeztetés üzemeltetési támogatása </t>
  </si>
  <si>
    <t xml:space="preserve">Önkormányzatok kulturális feladatainak támogatása </t>
  </si>
  <si>
    <t xml:space="preserve"> - ebből könyvtári, közművelődési és múzeumi feladatok támogatása</t>
  </si>
  <si>
    <t>Támogatott szervezet neve</t>
  </si>
  <si>
    <t>Támogatás célja</t>
  </si>
  <si>
    <t>Támogatás összge</t>
  </si>
  <si>
    <t xml:space="preserve">Timári Polgárőr Egyesület </t>
  </si>
  <si>
    <t>Összesen</t>
  </si>
  <si>
    <t>Kiadási jogcímek</t>
  </si>
  <si>
    <t>Járulékok</t>
  </si>
  <si>
    <t>Dologi kiadások</t>
  </si>
  <si>
    <t>Egyéb működési célú kiadás</t>
  </si>
  <si>
    <t xml:space="preserve">Beruházás </t>
  </si>
  <si>
    <t>Felújítás</t>
  </si>
  <si>
    <t>Finanszírozás</t>
  </si>
  <si>
    <t>Önkormányzat igazgatási tevékenység</t>
  </si>
  <si>
    <t>Köztemető fenntartás</t>
  </si>
  <si>
    <t>Önkormányzati vagyonnal gazdálkodás</t>
  </si>
  <si>
    <t>Közfoglalkoztatás</t>
  </si>
  <si>
    <t xml:space="preserve">Közutak üzemeltetés, fenntartása </t>
  </si>
  <si>
    <t>Komp üzemeltetés</t>
  </si>
  <si>
    <t>Közvilágítási feladatok</t>
  </si>
  <si>
    <t>Községgazdálkodási egyéb szolgáltatások</t>
  </si>
  <si>
    <t>Háziorvosi ügyelet ellátás</t>
  </si>
  <si>
    <t>Védőnői egészségügyi gondozás</t>
  </si>
  <si>
    <t>Iskola-egészsügyi gondozás</t>
  </si>
  <si>
    <t>Település egészségügyi feladatok</t>
  </si>
  <si>
    <t>Könyvtári feladat ellátás</t>
  </si>
  <si>
    <t>Közművelődés</t>
  </si>
  <si>
    <t>Civil szervezetek működési támogatása</t>
  </si>
  <si>
    <t xml:space="preserve">Konyha üzemeltetése </t>
  </si>
  <si>
    <t>Szociális ellátások, támogatások</t>
  </si>
  <si>
    <t>Közrend, közbiztonsági szolgáltatás</t>
  </si>
  <si>
    <t>Óvoda finanszírozása</t>
  </si>
  <si>
    <t>Állami támogatás</t>
  </si>
  <si>
    <t>Működési célú támogatás ÁH-on belülről</t>
  </si>
  <si>
    <t>Működési célú átvett pénzeszköz</t>
  </si>
  <si>
    <t>Felhalmozási célú átvett pénzeszköz</t>
  </si>
  <si>
    <t>Elszámolás a központi költségvetéssel</t>
  </si>
  <si>
    <t>Szennyvízkezelés</t>
  </si>
  <si>
    <t>Ivóvíz ellátás</t>
  </si>
  <si>
    <t>Önkormányzat bevételei ÁH. Kívülről</t>
  </si>
  <si>
    <t>Önkormányzati igazgatási</t>
  </si>
  <si>
    <t xml:space="preserve">Személyi juttatás </t>
  </si>
  <si>
    <t>Óvoda</t>
  </si>
  <si>
    <t>Önkormányzati igazgatás</t>
  </si>
  <si>
    <t>Községgazdálkodás</t>
  </si>
  <si>
    <t>Védőnői szolgálat</t>
  </si>
  <si>
    <t>Konyha</t>
  </si>
  <si>
    <t>Törvény szerinti illetmények</t>
  </si>
  <si>
    <t>Helyettesítés, túlóra</t>
  </si>
  <si>
    <t xml:space="preserve">Közlekedési költségtérítés </t>
  </si>
  <si>
    <t xml:space="preserve">Egyéb költségtérítés </t>
  </si>
  <si>
    <t>Foglalkoztatottak egyéb személyi juttatása</t>
  </si>
  <si>
    <t xml:space="preserve">Létszám: </t>
  </si>
  <si>
    <t>10 fő</t>
  </si>
  <si>
    <t>2 fő</t>
  </si>
  <si>
    <t>1,25 fő</t>
  </si>
  <si>
    <t>4 fő</t>
  </si>
  <si>
    <t xml:space="preserve">Felhalmozási célú átvett pénzeszközök </t>
  </si>
  <si>
    <t>Timári Napköziotthonos Óvoda</t>
  </si>
  <si>
    <t>02</t>
  </si>
  <si>
    <t>Kötelező feladatok bevételei, kiadásai</t>
  </si>
  <si>
    <t>Működési bevételek (6+…+15)</t>
  </si>
  <si>
    <t>Kiszámlázott általános forgalmi adó</t>
  </si>
  <si>
    <t>Általános forgalmi adó visszatérülése</t>
  </si>
  <si>
    <t>Működési célú támogatások államháztartáson belülről (17+…+19)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</si>
  <si>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</si>
  <si>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</si>
  <si>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</si>
  <si>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(23+24)</t>
  </si>
  <si>
    <t>Egyéb felhalmozási célú támogatások bevételei államháztartáson belülről</t>
  </si>
  <si>
    <t>- ebből EU-s támogatás</t>
  </si>
  <si>
    <t>Felhalmozási bevételek (27+…+29)</t>
  </si>
  <si>
    <t>Költségvetési bevételek összesen (5+16+21+22+26+30+31)</t>
  </si>
  <si>
    <t>Finanszírozási bevételek (34+…+36)</t>
  </si>
  <si>
    <t>Vállalkozási maradvány igénybevétele</t>
  </si>
  <si>
    <t>Irányító szervi (önkormányzati) támogatás (intézményfinanszírozás)</t>
  </si>
  <si>
    <t>BEVÉTELEK ÖSSZESEN: (32+33)</t>
  </si>
  <si>
    <t>Működési költségvetés kiadásai (40+…+44)</t>
  </si>
  <si>
    <t>Felhalmozási költségvetés kiadásai (46+…+48)</t>
  </si>
  <si>
    <t>Egyéb fejlesztési célú kiadások</t>
  </si>
  <si>
    <t xml:space="preserve"> - ebből EU-s forrásból tám. megvalósuló programok, projektek kiadásai</t>
  </si>
  <si>
    <t>KIADÁSOK ÖSSZESEN: (39+45)</t>
  </si>
  <si>
    <t>9. melléklet a …./2016. (…….) önkormányzati rendelethez</t>
  </si>
  <si>
    <r>
      <t xml:space="preserve"> </t>
    </r>
    <r>
      <rPr>
        <i/>
        <sz val="12"/>
        <rFont val="Times New Roman CE"/>
        <family val="1"/>
      </rPr>
      <t>2.melléklet a …./2016. (…....) önkormányzati rendelethez</t>
    </r>
  </si>
  <si>
    <t>10. melléklet a …./2016. (…....) önkormányzati rendelethez</t>
  </si>
  <si>
    <t>2016. évi előirányzat összesen</t>
  </si>
  <si>
    <t>2016. évi előirányzat</t>
  </si>
  <si>
    <t>………….. Önkormányzat 2016. évi adósságot keletkeztető fejlesztési céljai</t>
  </si>
  <si>
    <t xml:space="preserve"> működési támogatás</t>
  </si>
  <si>
    <t xml:space="preserve">2016. ÉVI KÖLTSÉGVETÉS
KÖTELEZŐ, ÖNKÉNT VÁLLALT FELADAT, ÁLLAMI FELADATAINAK MÉRLEGE </t>
  </si>
  <si>
    <t>Ívóvíz és szennyvíz közmű-üzemeltetés</t>
  </si>
  <si>
    <t>2014. évi tény ezer Ft-ban</t>
  </si>
  <si>
    <t>2015. évi 
várható ezer Ft-ban</t>
  </si>
  <si>
    <t>2016. évi előirányzat ezer Ft-ban</t>
  </si>
  <si>
    <t>Választott tisztségviselők juttatásai</t>
  </si>
  <si>
    <t>Külső személyi juttatások</t>
  </si>
  <si>
    <t>36,28 fő</t>
  </si>
  <si>
    <t>1 fő</t>
  </si>
  <si>
    <t>54,53 fő</t>
  </si>
  <si>
    <t>Jubileumi jutalom</t>
  </si>
  <si>
    <t>Államháztartáson belül megelőlegezések visszafizetése</t>
  </si>
  <si>
    <t>Ivóvíz közmű kút felújítása</t>
  </si>
  <si>
    <t xml:space="preserve">2016. év utáni szükséglet
</t>
  </si>
  <si>
    <t>Felhasználás
2015. XII.31-ig</t>
  </si>
  <si>
    <t>2016</t>
  </si>
  <si>
    <t>Ingatlan vásárlás</t>
  </si>
  <si>
    <t xml:space="preserve">
2016. év utáni szükséglet
</t>
  </si>
  <si>
    <t>Tárgyi eszköz beszerzés (zsalukő sablon, fűkasza)</t>
  </si>
  <si>
    <t>Tárgyi eszköz beszerzés (számítógép)</t>
  </si>
  <si>
    <t>Kisértékű tárgyi eszköz beszerzés karbantartás</t>
  </si>
  <si>
    <t>Tárgyi eszköz beszerzés óvoda</t>
  </si>
  <si>
    <t>Tárgyi eszköz beszerzés közművelődés</t>
  </si>
  <si>
    <t>2016.évi támogatás összesen</t>
  </si>
  <si>
    <t>2016. évi támogatás beszámítás után</t>
  </si>
  <si>
    <t>A 2016. évi általános működés és ágazati feladatok támogatásának alakulása jogcímenként</t>
  </si>
  <si>
    <t>K I M U T A T Á S
A 2016. évben céljelleggel juttatott támogatásokról</t>
  </si>
  <si>
    <t>A helyi  önkormányzatok működésének általános támogatása</t>
  </si>
  <si>
    <t xml:space="preserve"> -  ebből 2015. évről áthúzódó bérkompenzáció</t>
  </si>
  <si>
    <t>ebből rászoruló gyermekek intézményen kivüli szünidei étkeztetésének támogatása</t>
  </si>
  <si>
    <t>Előirányzat-felhasználási terv
2016. évre</t>
  </si>
  <si>
    <t>KIADÁSOK ÖSSZESEN: (3.+4.)</t>
  </si>
  <si>
    <t>5.</t>
  </si>
  <si>
    <t>FINANSZÍROZÁSI KIADÁSOK ÖSSZESEN:</t>
  </si>
  <si>
    <t>4.</t>
  </si>
  <si>
    <t>KÖLTSÉGVETÉSI KIADÁSOK ÖSSZESEN (1+2)</t>
  </si>
  <si>
    <t>3.</t>
  </si>
  <si>
    <t>2.3.</t>
  </si>
  <si>
    <t>2.2.</t>
  </si>
  <si>
    <t>2.1.</t>
  </si>
  <si>
    <t xml:space="preserve">   Felhalmozási költségvetés kiadásai (2.1.+2.2.+2.3.)</t>
  </si>
  <si>
    <t>2.</t>
  </si>
  <si>
    <t xml:space="preserve">   Működési költségvetés kiadásai </t>
  </si>
  <si>
    <t>1.</t>
  </si>
  <si>
    <t>Sor-szám</t>
  </si>
  <si>
    <t>Ezer forintban</t>
  </si>
  <si>
    <t>2. sz. táblázat</t>
  </si>
  <si>
    <t>K I A D Á S O K</t>
  </si>
  <si>
    <t>KÖLTSÉGVETÉSI ÉS FINANSZÍROZÁSI BEVÉTELEK ÖSSZESEN: (9+10)</t>
  </si>
  <si>
    <t>11.</t>
  </si>
  <si>
    <t xml:space="preserve">FINANSZÍROZÁSI BEVÉTELEK ÖSSZESEN: </t>
  </si>
  <si>
    <t>10.</t>
  </si>
  <si>
    <t>KÖLTSÉGVETÉSI BEVÉTELEK ÖSSZESEN: (1+…+8)</t>
  </si>
  <si>
    <t>9.</t>
  </si>
  <si>
    <t>8.</t>
  </si>
  <si>
    <t xml:space="preserve">Működési célú átvett pénzeszközök </t>
  </si>
  <si>
    <t xml:space="preserve">7. </t>
  </si>
  <si>
    <t>6.</t>
  </si>
  <si>
    <t xml:space="preserve">Működési bevételek </t>
  </si>
  <si>
    <t>4.7.</t>
  </si>
  <si>
    <t>4.6.</t>
  </si>
  <si>
    <t>4.5.</t>
  </si>
  <si>
    <t>Talajterhelési díj</t>
  </si>
  <si>
    <t>4.4.</t>
  </si>
  <si>
    <t>Iparűzési adó</t>
  </si>
  <si>
    <t>4.3.</t>
  </si>
  <si>
    <t>Idegenforgalmi adó</t>
  </si>
  <si>
    <t>4.2.</t>
  </si>
  <si>
    <t>Építményadó</t>
  </si>
  <si>
    <t>4.1.</t>
  </si>
  <si>
    <t>Közhatalmi bevételek (4.1.+4.2.+4.3.+4.4.)</t>
  </si>
  <si>
    <t xml:space="preserve">4. </t>
  </si>
  <si>
    <t>Önkormányzat működési támogatásai</t>
  </si>
  <si>
    <t>Sor-
szám</t>
  </si>
  <si>
    <t>1. sz. táblázat</t>
  </si>
  <si>
    <t>B E V É T E L E K</t>
  </si>
  <si>
    <t>Személyi juttatások megoszlásza feladatonként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</si>
</sst>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</numFmts>
  <fonts count="75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2"/>
      <color indexed="10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sz val="10"/>
      <name val="Times New Roman"/>
      <family val="1"/>
    </font>
    <font>
      <b/>
      <i/>
      <sz val="12"/>
      <name val="Times New Roman CE"/>
      <family val="1"/>
    </font>
    <font>
      <b/>
      <i/>
      <sz val="9"/>
      <name val="Times New Roman CE"/>
      <family val="1"/>
    </font>
    <font>
      <b/>
      <sz val="12"/>
      <name val="Times New Roman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4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"/>
      <family val="1"/>
    </font>
    <font>
      <sz val="10"/>
      <name val="Times New Roman "/>
      <family val="1"/>
    </font>
    <font>
      <b/>
      <sz val="9"/>
      <color indexed="8"/>
      <name val="Times New Roman"/>
      <family val="1"/>
    </font>
    <font>
      <b/>
      <sz val="1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1" fillId="0" borderId="0" applyFill="0" applyBorder="0" applyAlignment="0" applyProtection="0"/>
  </cellStyleXfs>
  <cellXfs count="798">
    <xf numFmtId="0" fontId="0" fillId="0" borderId="0" xfId="0" applyAlignment="1">
      <alignment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0" fontId="4" fillId="0" borderId="0" xfId="58" applyFont="1" applyFill="1" applyAlignment="1" applyProtection="1">
      <alignment horizontal="right"/>
      <protection/>
    </xf>
    <xf numFmtId="0" fontId="7" fillId="0" borderId="10" xfId="58" applyFont="1" applyFill="1" applyBorder="1" applyAlignment="1" applyProtection="1">
      <alignment horizontal="center" vertical="center" wrapText="1"/>
      <protection/>
    </xf>
    <xf numFmtId="0" fontId="8" fillId="0" borderId="11" xfId="58" applyFont="1" applyFill="1" applyBorder="1" applyAlignment="1" applyProtection="1">
      <alignment horizontal="center" vertical="center" wrapText="1"/>
      <protection/>
    </xf>
    <xf numFmtId="0" fontId="8" fillId="0" borderId="12" xfId="58" applyFont="1" applyFill="1" applyBorder="1" applyAlignment="1" applyProtection="1">
      <alignment horizontal="center" vertical="center" wrapText="1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7" fillId="0" borderId="12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horizontal="center" vertical="center" wrapText="1"/>
      <protection/>
    </xf>
    <xf numFmtId="0" fontId="9" fillId="0" borderId="13" xfId="58" applyFont="1" applyFill="1" applyBorder="1" applyAlignment="1" applyProtection="1">
      <alignment horizontal="left" vertical="center" wrapText="1" indent="1"/>
      <protection/>
    </xf>
    <xf numFmtId="164" fontId="9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58" applyFont="1" applyFill="1" applyProtection="1">
      <alignment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left" wrapText="1" indent="1"/>
      <protection/>
    </xf>
    <xf numFmtId="164" fontId="0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8" applyFont="1" applyFill="1" applyProtection="1">
      <alignment/>
      <protection/>
    </xf>
    <xf numFmtId="0" fontId="7" fillId="0" borderId="17" xfId="58" applyFont="1" applyFill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left" wrapText="1" indent="1"/>
      <protection/>
    </xf>
    <xf numFmtId="164" fontId="0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58" applyFont="1" applyFill="1" applyBorder="1" applyAlignment="1" applyProtection="1">
      <alignment horizontal="center" vertical="center" wrapText="1"/>
      <protection/>
    </xf>
    <xf numFmtId="49" fontId="11" fillId="0" borderId="17" xfId="58" applyNumberFormat="1" applyFont="1" applyFill="1" applyBorder="1" applyAlignment="1" applyProtection="1">
      <alignment horizontal="center" vertical="center" wrapText="1"/>
      <protection/>
    </xf>
    <xf numFmtId="0" fontId="11" fillId="0" borderId="20" xfId="58" applyFont="1" applyFill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left" wrapText="1" indent="1"/>
      <protection/>
    </xf>
    <xf numFmtId="164" fontId="0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3" xfId="58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 wrapText="1" indent="1"/>
      <protection/>
    </xf>
    <xf numFmtId="0" fontId="11" fillId="0" borderId="23" xfId="58" applyFont="1" applyFill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left" wrapText="1" indent="1"/>
      <protection/>
    </xf>
    <xf numFmtId="164" fontId="0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58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left" wrapText="1" indent="1"/>
      <protection/>
    </xf>
    <xf numFmtId="164" fontId="0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58" applyFont="1" applyFill="1" applyBorder="1" applyAlignment="1" applyProtection="1">
      <alignment horizontal="center" vertical="center" wrapText="1"/>
      <protection/>
    </xf>
    <xf numFmtId="164" fontId="0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8" xfId="58" applyNumberFormat="1" applyFont="1" applyFill="1" applyBorder="1" applyAlignment="1" applyProtection="1">
      <alignment horizontal="center" vertical="center" wrapText="1"/>
      <protection/>
    </xf>
    <xf numFmtId="164" fontId="0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58" applyFont="1" applyFill="1" applyBorder="1" applyAlignment="1" applyProtection="1">
      <alignment horizontal="center" vertical="center" wrapText="1"/>
      <protection/>
    </xf>
    <xf numFmtId="0" fontId="11" fillId="0" borderId="18" xfId="58" applyNumberFormat="1" applyFont="1" applyFill="1" applyBorder="1" applyAlignment="1" applyProtection="1">
      <alignment horizontal="center" vertical="center" wrapText="1"/>
      <protection/>
    </xf>
    <xf numFmtId="0" fontId="11" fillId="0" borderId="21" xfId="58" applyFont="1" applyFill="1" applyBorder="1" applyAlignment="1" applyProtection="1">
      <alignment horizontal="center" vertical="center" wrapText="1"/>
      <protection/>
    </xf>
    <xf numFmtId="164" fontId="0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5" xfId="58" applyNumberFormat="1" applyFont="1" applyFill="1" applyBorder="1" applyAlignment="1" applyProtection="1">
      <alignment horizontal="center" vertical="center" wrapText="1"/>
      <protection/>
    </xf>
    <xf numFmtId="164" fontId="0" fillId="0" borderId="15" xfId="58" applyNumberFormat="1" applyFont="1" applyFill="1" applyBorder="1" applyAlignment="1" applyProtection="1">
      <alignment horizontal="right" vertical="center" wrapText="1" indent="1"/>
      <protection/>
    </xf>
    <xf numFmtId="49" fontId="11" fillId="0" borderId="13" xfId="58" applyNumberFormat="1" applyFont="1" applyFill="1" applyBorder="1" applyAlignment="1" applyProtection="1">
      <alignment horizontal="center" vertical="center" wrapText="1"/>
      <protection/>
    </xf>
    <xf numFmtId="0" fontId="11" fillId="0" borderId="29" xfId="58" applyFont="1" applyFill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left" wrapText="1" indent="1"/>
      <protection/>
    </xf>
    <xf numFmtId="164" fontId="0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58" applyNumberFormat="1" applyFont="1" applyFill="1" applyBorder="1" applyAlignment="1" applyProtection="1">
      <alignment horizontal="center" vertical="center"/>
      <protection locked="0"/>
    </xf>
    <xf numFmtId="0" fontId="11" fillId="0" borderId="32" xfId="58" applyNumberFormat="1" applyFont="1" applyFill="1" applyBorder="1" applyAlignment="1" applyProtection="1">
      <alignment horizontal="center" vertical="center"/>
      <protection locked="0"/>
    </xf>
    <xf numFmtId="0" fontId="7" fillId="0" borderId="10" xfId="58" applyNumberFormat="1" applyFont="1" applyFill="1" applyBorder="1" applyAlignment="1" applyProtection="1">
      <alignment horizontal="center" vertical="center"/>
      <protection locked="0"/>
    </xf>
    <xf numFmtId="0" fontId="9" fillId="0" borderId="33" xfId="58" applyFont="1" applyFill="1" applyBorder="1" applyAlignment="1" applyProtection="1">
      <alignment horizontal="left" vertical="center" wrapText="1" indent="1"/>
      <protection/>
    </xf>
    <xf numFmtId="164" fontId="9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1" fillId="0" borderId="34" xfId="58" applyNumberFormat="1" applyFont="1" applyFill="1" applyBorder="1" applyAlignment="1" applyProtection="1">
      <alignment horizontal="center" vertical="center"/>
      <protection locked="0"/>
    </xf>
    <xf numFmtId="0" fontId="9" fillId="0" borderId="11" xfId="58" applyFont="1" applyFill="1" applyBorder="1" applyAlignment="1" applyProtection="1">
      <alignment horizontal="left" vertical="center" wrapText="1" indent="1"/>
      <protection/>
    </xf>
    <xf numFmtId="0" fontId="11" fillId="0" borderId="14" xfId="58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 wrapText="1" indent="1"/>
      <protection/>
    </xf>
    <xf numFmtId="0" fontId="11" fillId="0" borderId="29" xfId="58" applyNumberFormat="1" applyFont="1" applyFill="1" applyBorder="1" applyAlignment="1" applyProtection="1">
      <alignment horizontal="center" vertical="center"/>
      <protection locked="0"/>
    </xf>
    <xf numFmtId="0" fontId="7" fillId="0" borderId="13" xfId="58" applyNumberFormat="1" applyFont="1" applyFill="1" applyBorder="1" applyAlignment="1" applyProtection="1">
      <alignment horizontal="center" vertical="center"/>
      <protection locked="0"/>
    </xf>
    <xf numFmtId="164" fontId="14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0" applyFont="1" applyBorder="1" applyAlignment="1" applyProtection="1">
      <alignment wrapText="1"/>
      <protection/>
    </xf>
    <xf numFmtId="0" fontId="7" fillId="0" borderId="32" xfId="58" applyNumberFormat="1" applyFont="1" applyFill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left" vertical="center" wrapText="1" indent="1"/>
      <protection/>
    </xf>
    <xf numFmtId="164" fontId="9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58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 wrapText="1" indent="1"/>
      <protection/>
    </xf>
    <xf numFmtId="164" fontId="0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3" xfId="0" applyFont="1" applyBorder="1" applyAlignment="1" applyProtection="1">
      <alignment horizontal="left" vertical="center" wrapText="1" indent="1"/>
      <protection/>
    </xf>
    <xf numFmtId="0" fontId="15" fillId="0" borderId="30" xfId="0" applyFont="1" applyBorder="1" applyAlignment="1" applyProtection="1">
      <alignment horizontal="left" wrapText="1" indent="1"/>
      <protection/>
    </xf>
    <xf numFmtId="0" fontId="15" fillId="0" borderId="18" xfId="0" applyFont="1" applyBorder="1" applyAlignment="1" applyProtection="1">
      <alignment horizontal="left" wrapText="1" indent="1"/>
      <protection/>
    </xf>
    <xf numFmtId="0" fontId="15" fillId="0" borderId="35" xfId="0" applyFont="1" applyBorder="1" applyAlignment="1" applyProtection="1">
      <alignment horizontal="left" wrapText="1" indent="1"/>
      <protection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0" applyFont="1" applyBorder="1" applyAlignment="1" applyProtection="1">
      <alignment horizontal="left" vertical="center" wrapText="1" indent="1"/>
      <protection/>
    </xf>
    <xf numFmtId="164" fontId="9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3" xfId="0" applyFont="1" applyBorder="1" applyAlignment="1" applyProtection="1">
      <alignment wrapText="1"/>
      <protection/>
    </xf>
    <xf numFmtId="0" fontId="13" fillId="0" borderId="38" xfId="0" applyFont="1" applyBorder="1" applyAlignment="1" applyProtection="1">
      <alignment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9" fillId="0" borderId="39" xfId="58" applyFont="1" applyFill="1" applyBorder="1" applyAlignment="1" applyProtection="1">
      <alignment vertical="center" wrapText="1"/>
      <protection/>
    </xf>
    <xf numFmtId="164" fontId="9" fillId="0" borderId="40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39" xfId="58" applyFont="1" applyFill="1" applyBorder="1" applyAlignment="1" applyProtection="1">
      <alignment horizontal="left" vertical="center" wrapText="1" indent="1"/>
      <protection/>
    </xf>
    <xf numFmtId="164" fontId="0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8" xfId="58" applyFont="1" applyFill="1" applyBorder="1" applyAlignment="1" applyProtection="1">
      <alignment horizontal="left" vertical="center" wrapText="1" indent="1"/>
      <protection/>
    </xf>
    <xf numFmtId="0" fontId="0" fillId="0" borderId="18" xfId="58" applyFont="1" applyFill="1" applyBorder="1" applyAlignment="1" applyProtection="1">
      <alignment horizontal="left" indent="6"/>
      <protection/>
    </xf>
    <xf numFmtId="0" fontId="0" fillId="0" borderId="18" xfId="58" applyFont="1" applyFill="1" applyBorder="1" applyAlignment="1" applyProtection="1">
      <alignment horizontal="left" vertical="center" wrapText="1" indent="6"/>
      <protection/>
    </xf>
    <xf numFmtId="0" fontId="0" fillId="0" borderId="35" xfId="58" applyFont="1" applyFill="1" applyBorder="1" applyAlignment="1" applyProtection="1">
      <alignment horizontal="left" vertical="center" wrapText="1" indent="6"/>
      <protection/>
    </xf>
    <xf numFmtId="164" fontId="0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4" xfId="58" applyNumberFormat="1" applyFont="1" applyFill="1" applyBorder="1" applyAlignment="1" applyProtection="1">
      <alignment horizontal="center" vertical="center"/>
      <protection locked="0"/>
    </xf>
    <xf numFmtId="0" fontId="9" fillId="0" borderId="33" xfId="58" applyFont="1" applyFill="1" applyBorder="1" applyAlignment="1" applyProtection="1">
      <alignment vertical="center" wrapText="1"/>
      <protection/>
    </xf>
    <xf numFmtId="0" fontId="0" fillId="0" borderId="21" xfId="58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Border="1" applyAlignment="1" applyProtection="1">
      <alignment horizontal="left" vertical="center" wrapText="1" indent="1"/>
      <protection/>
    </xf>
    <xf numFmtId="0" fontId="0" fillId="0" borderId="15" xfId="58" applyFont="1" applyFill="1" applyBorder="1" applyAlignment="1" applyProtection="1">
      <alignment horizontal="left" vertical="center" wrapText="1" indent="6"/>
      <protection/>
    </xf>
    <xf numFmtId="164" fontId="0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58" applyNumberFormat="1" applyFont="1" applyFill="1" applyBorder="1" applyAlignment="1" applyProtection="1">
      <alignment horizontal="center" vertical="center"/>
      <protection locked="0"/>
    </xf>
    <xf numFmtId="0" fontId="0" fillId="0" borderId="15" xfId="58" applyFont="1" applyFill="1" applyBorder="1" applyAlignment="1" applyProtection="1">
      <alignment horizontal="left" vertical="center" wrapText="1" indent="1"/>
      <protection/>
    </xf>
    <xf numFmtId="0" fontId="0" fillId="0" borderId="30" xfId="58" applyFont="1" applyFill="1" applyBorder="1" applyAlignment="1" applyProtection="1">
      <alignment horizontal="left" vertical="center" wrapText="1" indent="1"/>
      <protection/>
    </xf>
    <xf numFmtId="164" fontId="14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3" xfId="58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Border="1" applyAlignment="1" applyProtection="1">
      <alignment horizontal="right" vertical="center" wrapText="1" indent="1"/>
      <protection/>
    </xf>
    <xf numFmtId="0" fontId="13" fillId="0" borderId="38" xfId="0" applyFont="1" applyBorder="1" applyAlignment="1" applyProtection="1">
      <alignment horizontal="left" vertical="center" wrapText="1" indent="1"/>
      <protection/>
    </xf>
    <xf numFmtId="0" fontId="16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9" fillId="0" borderId="44" xfId="58" applyFont="1" applyFill="1" applyBorder="1" applyAlignment="1" applyProtection="1">
      <alignment horizontal="left"/>
      <protection/>
    </xf>
    <xf numFmtId="0" fontId="9" fillId="0" borderId="37" xfId="58" applyFont="1" applyFill="1" applyBorder="1" applyAlignment="1" applyProtection="1">
      <alignment horizontal="left"/>
      <protection/>
    </xf>
    <xf numFmtId="0" fontId="8" fillId="0" borderId="33" xfId="58" applyFont="1" applyFill="1" applyBorder="1" applyAlignment="1" applyProtection="1">
      <alignment vertical="center" wrapText="1"/>
      <protection/>
    </xf>
    <xf numFmtId="0" fontId="4" fillId="0" borderId="0" xfId="58" applyFill="1" applyBorder="1" applyProtection="1">
      <alignment/>
      <protection/>
    </xf>
    <xf numFmtId="164" fontId="6" fillId="0" borderId="13" xfId="58" applyNumberFormat="1" applyFont="1" applyFill="1" applyBorder="1" applyAlignment="1" applyProtection="1">
      <alignment horizontal="center" vertical="center" wrapText="1"/>
      <protection/>
    </xf>
    <xf numFmtId="164" fontId="8" fillId="0" borderId="13" xfId="58" applyNumberFormat="1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horizontal="center"/>
      <protection/>
    </xf>
    <xf numFmtId="0" fontId="7" fillId="0" borderId="37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Fill="1" applyAlignment="1" applyProtection="1">
      <alignment horizontal="center"/>
      <protection/>
    </xf>
    <xf numFmtId="0" fontId="17" fillId="0" borderId="33" xfId="58" applyFont="1" applyFill="1" applyBorder="1" applyAlignment="1" applyProtection="1">
      <alignment horizontal="lef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1" fillId="0" borderId="15" xfId="58" applyFont="1" applyFill="1" applyBorder="1" applyAlignment="1" applyProtection="1">
      <alignment horizontal="center"/>
      <protection/>
    </xf>
    <xf numFmtId="0" fontId="18" fillId="0" borderId="45" xfId="0" applyFont="1" applyBorder="1" applyAlignment="1" applyProtection="1">
      <alignment horizontal="left" wrapText="1" indent="1"/>
      <protection/>
    </xf>
    <xf numFmtId="164" fontId="10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58" applyFont="1" applyFill="1" applyBorder="1" applyAlignment="1" applyProtection="1">
      <alignment horizontal="center"/>
      <protection/>
    </xf>
    <xf numFmtId="0" fontId="18" fillId="0" borderId="46" xfId="0" applyFont="1" applyBorder="1" applyAlignment="1" applyProtection="1">
      <alignment horizontal="left" wrapText="1" indent="1"/>
      <protection/>
    </xf>
    <xf numFmtId="164" fontId="10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58" applyFont="1" applyFill="1" applyBorder="1" applyAlignment="1" applyProtection="1">
      <alignment horizontal="center"/>
      <protection/>
    </xf>
    <xf numFmtId="0" fontId="18" fillId="0" borderId="47" xfId="0" applyFont="1" applyBorder="1" applyAlignment="1" applyProtection="1">
      <alignment horizontal="left" wrapText="1" indent="1"/>
      <protection/>
    </xf>
    <xf numFmtId="0" fontId="19" fillId="0" borderId="33" xfId="0" applyFont="1" applyBorder="1" applyAlignment="1" applyProtection="1">
      <alignment horizontal="left" vertical="center" wrapText="1" indent="1"/>
      <protection/>
    </xf>
    <xf numFmtId="164" fontId="10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10" fillId="0" borderId="16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47" xfId="0" applyFont="1" applyBorder="1" applyAlignment="1" applyProtection="1">
      <alignment wrapText="1"/>
      <protection/>
    </xf>
    <xf numFmtId="0" fontId="11" fillId="0" borderId="30" xfId="58" applyFont="1" applyFill="1" applyBorder="1" applyAlignment="1" applyProtection="1">
      <alignment horizontal="center"/>
      <protection/>
    </xf>
    <xf numFmtId="0" fontId="18" fillId="0" borderId="48" xfId="0" applyFont="1" applyBorder="1" applyAlignment="1" applyProtection="1">
      <alignment horizontal="left" wrapText="1" indent="1"/>
      <protection/>
    </xf>
    <xf numFmtId="0" fontId="11" fillId="0" borderId="23" xfId="58" applyFont="1" applyFill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left" wrapText="1" indent="1"/>
      <protection/>
    </xf>
    <xf numFmtId="164" fontId="10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6" xfId="58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left" vertical="center" wrapText="1" indent="1"/>
      <protection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13" xfId="0" applyFont="1" applyBorder="1" applyAlignment="1" applyProtection="1">
      <alignment horizontal="left" vertical="center" wrapText="1" indent="1"/>
      <protection/>
    </xf>
    <xf numFmtId="164" fontId="10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0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3" xfId="0" applyFont="1" applyBorder="1" applyAlignment="1" applyProtection="1">
      <alignment wrapText="1"/>
      <protection/>
    </xf>
    <xf numFmtId="0" fontId="20" fillId="0" borderId="13" xfId="58" applyFont="1" applyFill="1" applyBorder="1" applyAlignment="1" applyProtection="1">
      <alignment horizontal="center"/>
      <protection/>
    </xf>
    <xf numFmtId="0" fontId="17" fillId="0" borderId="13" xfId="58" applyFont="1" applyFill="1" applyBorder="1" applyAlignment="1" applyProtection="1">
      <alignment vertical="center" wrapText="1"/>
      <protection/>
    </xf>
    <xf numFmtId="0" fontId="21" fillId="0" borderId="15" xfId="58" applyFont="1" applyFill="1" applyBorder="1" applyAlignment="1" applyProtection="1">
      <alignment horizontal="center"/>
      <protection/>
    </xf>
    <xf numFmtId="0" fontId="10" fillId="0" borderId="52" xfId="58" applyFont="1" applyFill="1" applyBorder="1" applyAlignment="1" applyProtection="1">
      <alignment horizontal="left" vertical="center" wrapText="1" indent="1"/>
      <protection/>
    </xf>
    <xf numFmtId="164" fontId="10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8" xfId="58" applyFont="1" applyFill="1" applyBorder="1" applyAlignment="1" applyProtection="1">
      <alignment horizontal="center"/>
      <protection/>
    </xf>
    <xf numFmtId="0" fontId="10" fillId="0" borderId="46" xfId="58" applyFont="1" applyFill="1" applyBorder="1" applyAlignment="1" applyProtection="1">
      <alignment horizontal="left" vertical="center" wrapText="1" indent="1"/>
      <protection/>
    </xf>
    <xf numFmtId="0" fontId="10" fillId="0" borderId="0" xfId="58" applyFont="1" applyFill="1" applyBorder="1" applyAlignment="1" applyProtection="1">
      <alignment horizontal="left" vertical="center" wrapText="1" indent="1"/>
      <protection/>
    </xf>
    <xf numFmtId="0" fontId="10" fillId="0" borderId="46" xfId="58" applyFont="1" applyFill="1" applyBorder="1" applyAlignment="1" applyProtection="1">
      <alignment horizontal="left" indent="6"/>
      <protection/>
    </xf>
    <xf numFmtId="0" fontId="10" fillId="0" borderId="46" xfId="58" applyFont="1" applyFill="1" applyBorder="1" applyAlignment="1" applyProtection="1">
      <alignment horizontal="left" vertical="center" wrapText="1" indent="6"/>
      <protection/>
    </xf>
    <xf numFmtId="0" fontId="10" fillId="0" borderId="47" xfId="58" applyFont="1" applyFill="1" applyBorder="1" applyAlignment="1" applyProtection="1">
      <alignment horizontal="left" vertical="center" wrapText="1" indent="6"/>
      <protection/>
    </xf>
    <xf numFmtId="0" fontId="21" fillId="0" borderId="21" xfId="58" applyFont="1" applyFill="1" applyBorder="1" applyAlignment="1" applyProtection="1">
      <alignment horizontal="center"/>
      <protection/>
    </xf>
    <xf numFmtId="0" fontId="10" fillId="0" borderId="54" xfId="58" applyFont="1" applyFill="1" applyBorder="1" applyAlignment="1" applyProtection="1">
      <alignment horizontal="left" vertical="center" wrapText="1" indent="6"/>
      <protection/>
    </xf>
    <xf numFmtId="164" fontId="10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44" xfId="58" applyFont="1" applyFill="1" applyBorder="1" applyAlignment="1" applyProtection="1">
      <alignment vertical="center" wrapTex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0" fillId="0" borderId="47" xfId="58" applyFont="1" applyFill="1" applyBorder="1" applyAlignment="1" applyProtection="1">
      <alignment horizontal="left" vertical="center" wrapText="1" indent="1"/>
      <protection/>
    </xf>
    <xf numFmtId="164" fontId="10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47" xfId="0" applyFont="1" applyBorder="1" applyAlignment="1" applyProtection="1">
      <alignment horizontal="left" vertical="center" wrapText="1" indent="1"/>
      <protection/>
    </xf>
    <xf numFmtId="0" fontId="18" fillId="0" borderId="46" xfId="0" applyFont="1" applyBorder="1" applyAlignment="1" applyProtection="1">
      <alignment horizontal="left" vertical="center" wrapText="1" indent="1"/>
      <protection/>
    </xf>
    <xf numFmtId="0" fontId="10" fillId="0" borderId="45" xfId="58" applyFont="1" applyFill="1" applyBorder="1" applyAlignment="1" applyProtection="1">
      <alignment horizontal="left" vertical="center" wrapText="1" indent="6"/>
      <protection/>
    </xf>
    <xf numFmtId="164" fontId="10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44" xfId="58" applyFont="1" applyFill="1" applyBorder="1" applyAlignment="1" applyProtection="1">
      <alignment horizontal="left" vertical="center" wrapText="1" indent="1"/>
      <protection/>
    </xf>
    <xf numFmtId="0" fontId="10" fillId="0" borderId="45" xfId="58" applyFont="1" applyFill="1" applyBorder="1" applyAlignment="1" applyProtection="1">
      <alignment horizontal="left" vertical="center" wrapText="1" indent="1"/>
      <protection/>
    </xf>
    <xf numFmtId="0" fontId="10" fillId="0" borderId="48" xfId="58" applyFont="1" applyFill="1" applyBorder="1" applyAlignment="1" applyProtection="1">
      <alignment horizontal="left" vertical="center" wrapText="1" indent="1"/>
      <protection/>
    </xf>
    <xf numFmtId="164" fontId="19" fillId="0" borderId="12" xfId="0" applyNumberFormat="1" applyFont="1" applyBorder="1" applyAlignment="1" applyProtection="1">
      <alignment horizontal="right" vertical="center" wrapText="1" indent="1"/>
      <protection/>
    </xf>
    <xf numFmtId="164" fontId="19" fillId="0" borderId="56" xfId="0" applyNumberFormat="1" applyFont="1" applyBorder="1" applyAlignment="1" applyProtection="1">
      <alignment horizontal="right" vertical="center" wrapText="1" indent="1"/>
      <protection/>
    </xf>
    <xf numFmtId="164" fontId="20" fillId="0" borderId="12" xfId="0" applyNumberFormat="1" applyFont="1" applyBorder="1" applyAlignment="1" applyProtection="1">
      <alignment horizontal="right" vertical="center" wrapText="1" indent="1"/>
      <protection/>
    </xf>
    <xf numFmtId="164" fontId="20" fillId="0" borderId="56" xfId="0" applyNumberFormat="1" applyFont="1" applyBorder="1" applyAlignment="1" applyProtection="1">
      <alignment horizontal="right" vertical="center" wrapText="1" indent="1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164" fontId="20" fillId="0" borderId="13" xfId="0" applyNumberFormat="1" applyFont="1" applyBorder="1" applyAlignment="1" applyProtection="1">
      <alignment horizontal="right" vertical="center" wrapText="1" inden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8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1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61" xfId="0" applyNumberFormat="1" applyFont="1" applyFill="1" applyBorder="1" applyAlignment="1" applyProtection="1">
      <alignment horizontal="center" vertical="center" wrapText="1"/>
      <protection/>
    </xf>
    <xf numFmtId="164" fontId="1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2" xfId="0" applyNumberFormat="1" applyFont="1" applyFill="1" applyBorder="1" applyAlignment="1" applyProtection="1">
      <alignment horizontal="center" vertical="center" wrapTex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65" xfId="0" applyNumberFormat="1" applyFont="1" applyFill="1" applyBorder="1" applyAlignment="1" applyProtection="1">
      <alignment horizontal="center" vertical="center" wrapText="1"/>
      <protection/>
    </xf>
    <xf numFmtId="164" fontId="1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60" xfId="0" applyNumberFormat="1" applyFont="1" applyFill="1" applyBorder="1" applyAlignment="1" applyProtection="1">
      <alignment horizontal="center" vertical="center" wrapText="1"/>
      <protection/>
    </xf>
    <xf numFmtId="164" fontId="1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6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3" xfId="0" applyNumberFormat="1" applyFont="1" applyFill="1" applyBorder="1" applyAlignment="1" applyProtection="1">
      <alignment horizontal="center" vertical="center" wrapText="1"/>
      <protection/>
    </xf>
    <xf numFmtId="164" fontId="1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center" vertical="center" wrapTex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center" vertical="center" wrapText="1"/>
      <protection/>
    </xf>
    <xf numFmtId="164" fontId="1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63" xfId="0" applyNumberFormat="1" applyFont="1" applyFill="1" applyBorder="1" applyAlignment="1" applyProtection="1">
      <alignment horizontal="center" vertical="center" wrapText="1"/>
      <protection/>
    </xf>
    <xf numFmtId="164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0" applyNumberFormat="1" applyFill="1" applyBorder="1" applyAlignment="1" applyProtection="1">
      <alignment vertical="center" wrapText="1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6" xfId="0" applyNumberFormat="1" applyFont="1" applyFill="1" applyBorder="1" applyAlignment="1" applyProtection="1">
      <alignment horizontal="center" vertical="center" wrapText="1"/>
      <protection/>
    </xf>
    <xf numFmtId="164" fontId="10" fillId="0" borderId="27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58" applyFont="1" applyFill="1">
      <alignment/>
      <protection/>
    </xf>
    <xf numFmtId="164" fontId="9" fillId="0" borderId="13" xfId="58" applyNumberFormat="1" applyFont="1" applyFill="1" applyBorder="1" applyAlignment="1" applyProtection="1">
      <alignment horizontal="center" vertical="center"/>
      <protection/>
    </xf>
    <xf numFmtId="164" fontId="9" fillId="0" borderId="37" xfId="58" applyNumberFormat="1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0" fontId="10" fillId="0" borderId="13" xfId="58" applyFont="1" applyFill="1" applyBorder="1" applyAlignment="1" applyProtection="1">
      <alignment horizontal="center" vertical="center" wrapText="1"/>
      <protection/>
    </xf>
    <xf numFmtId="0" fontId="17" fillId="0" borderId="37" xfId="58" applyFont="1" applyFill="1" applyBorder="1" applyAlignment="1" applyProtection="1">
      <alignment horizontal="center" vertical="center" wrapText="1"/>
      <protection/>
    </xf>
    <xf numFmtId="0" fontId="17" fillId="0" borderId="13" xfId="58" applyFont="1" applyFill="1" applyBorder="1" applyAlignment="1" applyProtection="1">
      <alignment horizontal="center" vertical="center" wrapText="1"/>
      <protection/>
    </xf>
    <xf numFmtId="0" fontId="10" fillId="0" borderId="61" xfId="58" applyFont="1" applyFill="1" applyBorder="1" applyAlignment="1" applyProtection="1">
      <alignment horizontal="center" vertical="center"/>
      <protection/>
    </xf>
    <xf numFmtId="0" fontId="10" fillId="0" borderId="45" xfId="58" applyFont="1" applyFill="1" applyBorder="1" applyProtection="1">
      <alignment/>
      <protection/>
    </xf>
    <xf numFmtId="166" fontId="10" fillId="0" borderId="43" xfId="40" applyNumberFormat="1" applyFont="1" applyFill="1" applyBorder="1" applyAlignment="1" applyProtection="1">
      <alignment/>
      <protection locked="0"/>
    </xf>
    <xf numFmtId="0" fontId="10" fillId="0" borderId="62" xfId="58" applyFont="1" applyFill="1" applyBorder="1" applyAlignment="1" applyProtection="1">
      <alignment horizontal="center" vertical="center"/>
      <protection/>
    </xf>
    <xf numFmtId="0" fontId="21" fillId="0" borderId="46" xfId="0" applyFont="1" applyBorder="1" applyAlignment="1">
      <alignment horizontal="justify" wrapText="1"/>
    </xf>
    <xf numFmtId="166" fontId="10" fillId="0" borderId="57" xfId="40" applyNumberFormat="1" applyFont="1" applyFill="1" applyBorder="1" applyAlignment="1" applyProtection="1">
      <alignment/>
      <protection locked="0"/>
    </xf>
    <xf numFmtId="0" fontId="0" fillId="0" borderId="0" xfId="58" applyFont="1" applyFill="1">
      <alignment/>
      <protection/>
    </xf>
    <xf numFmtId="0" fontId="21" fillId="0" borderId="46" xfId="0" applyFont="1" applyBorder="1" applyAlignment="1">
      <alignment wrapText="1"/>
    </xf>
    <xf numFmtId="166" fontId="10" fillId="0" borderId="42" xfId="40" applyNumberFormat="1" applyFont="1" applyFill="1" applyBorder="1" applyAlignment="1" applyProtection="1">
      <alignment/>
      <protection locked="0"/>
    </xf>
    <xf numFmtId="0" fontId="10" fillId="0" borderId="65" xfId="58" applyFont="1" applyFill="1" applyBorder="1" applyAlignment="1" applyProtection="1">
      <alignment horizontal="center" vertical="center"/>
      <protection/>
    </xf>
    <xf numFmtId="0" fontId="21" fillId="0" borderId="54" xfId="0" applyFont="1" applyBorder="1" applyAlignment="1">
      <alignment wrapText="1"/>
    </xf>
    <xf numFmtId="0" fontId="7" fillId="0" borderId="13" xfId="58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166" fontId="17" fillId="0" borderId="37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8" xfId="0" applyNumberFormat="1" applyFont="1" applyFill="1" applyBorder="1" applyAlignment="1" applyProtection="1">
      <alignment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9" xfId="0" applyNumberFormat="1" applyFont="1" applyFill="1" applyBorder="1" applyAlignment="1" applyProtection="1">
      <alignment vertical="center" wrapText="1"/>
      <protection/>
    </xf>
    <xf numFmtId="164" fontId="10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8" xfId="0" applyNumberFormat="1" applyFont="1" applyFill="1" applyBorder="1" applyAlignment="1" applyProtection="1">
      <alignment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34" xfId="0" applyNumberFormat="1" applyFont="1" applyFill="1" applyBorder="1" applyAlignment="1">
      <alignment horizontal="center" vertical="center" wrapText="1"/>
    </xf>
    <xf numFmtId="164" fontId="10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vertical="center" wrapTex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2" xfId="0" applyNumberFormat="1" applyFont="1" applyFill="1" applyBorder="1" applyAlignment="1" applyProtection="1">
      <alignment vertical="center" wrapText="1"/>
      <protection/>
    </xf>
    <xf numFmtId="164" fontId="7" fillId="0" borderId="13" xfId="0" applyNumberFormat="1" applyFont="1" applyFill="1" applyBorder="1" applyAlignment="1" applyProtection="1">
      <alignment horizontal="left" vertical="center" wrapText="1"/>
      <protection/>
    </xf>
    <xf numFmtId="164" fontId="6" fillId="0" borderId="13" xfId="0" applyNumberFormat="1" applyFont="1" applyFill="1" applyBorder="1" applyAlignment="1" applyProtection="1">
      <alignment vertical="center" wrapText="1"/>
      <protection/>
    </xf>
    <xf numFmtId="164" fontId="6" fillId="33" borderId="13" xfId="0" applyNumberFormat="1" applyFont="1" applyFill="1" applyBorder="1" applyAlignment="1" applyProtection="1">
      <alignment vertical="center" wrapText="1"/>
      <protection/>
    </xf>
    <xf numFmtId="164" fontId="17" fillId="0" borderId="13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8" xfId="0" applyNumberFormat="1" applyFont="1" applyFill="1" applyBorder="1" applyAlignment="1" applyProtection="1">
      <alignment vertical="center" wrapTex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9" xfId="0" applyNumberFormat="1" applyFont="1" applyFill="1" applyBorder="1" applyAlignment="1" applyProtection="1">
      <alignment vertical="center" wrapText="1"/>
      <protection/>
    </xf>
    <xf numFmtId="164" fontId="7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41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21" fillId="0" borderId="41" xfId="0" applyFont="1" applyBorder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top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>
      <alignment vertical="center"/>
    </xf>
    <xf numFmtId="0" fontId="7" fillId="0" borderId="13" xfId="0" applyFont="1" applyFill="1" applyBorder="1" applyAlignment="1" applyProtection="1">
      <alignment horizontal="right" vertical="center" wrapText="1" indent="1"/>
      <protection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0" applyFont="1" applyFill="1" applyAlignment="1">
      <alignment horizontal="center" vertical="center" wrapText="1"/>
    </xf>
    <xf numFmtId="0" fontId="8" fillId="0" borderId="38" xfId="58" applyFont="1" applyFill="1" applyBorder="1" applyAlignment="1" applyProtection="1">
      <alignment horizontal="left" vertical="center" wrapText="1" indent="1"/>
      <protection/>
    </xf>
    <xf numFmtId="164" fontId="8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left" wrapText="1" indent="1"/>
      <protection/>
    </xf>
    <xf numFmtId="0" fontId="27" fillId="0" borderId="0" xfId="0" applyFont="1" applyFill="1" applyAlignment="1">
      <alignment vertical="center" wrapText="1"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2" fillId="0" borderId="46" xfId="0" applyFont="1" applyBorder="1" applyAlignment="1" applyProtection="1">
      <alignment horizontal="left" wrapText="1" indent="1"/>
      <protection/>
    </xf>
    <xf numFmtId="0" fontId="14" fillId="0" borderId="0" xfId="0" applyFont="1" applyFill="1" applyAlignment="1">
      <alignment vertical="center" wrapText="1"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Border="1" applyAlignment="1" applyProtection="1">
      <alignment horizontal="left" wrapText="1" indent="1"/>
      <protection/>
    </xf>
    <xf numFmtId="0" fontId="28" fillId="0" borderId="33" xfId="0" applyFont="1" applyBorder="1" applyAlignment="1" applyProtection="1">
      <alignment horizontal="left" vertical="center" wrapText="1" indent="1"/>
      <protection/>
    </xf>
    <xf numFmtId="164" fontId="8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8" fillId="0" borderId="33" xfId="58" applyFont="1" applyFill="1" applyBorder="1" applyAlignment="1" applyProtection="1">
      <alignment horizontal="left" vertical="center" wrapText="1" inden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164" fontId="0" fillId="0" borderId="16" xfId="58" applyNumberFormat="1" applyFont="1" applyFill="1" applyBorder="1" applyAlignment="1" applyProtection="1">
      <alignment horizontal="right" vertical="center" wrapText="1" indent="1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wrapText="1"/>
      <protection/>
    </xf>
    <xf numFmtId="0" fontId="12" fillId="0" borderId="69" xfId="0" applyFont="1" applyBorder="1" applyAlignment="1" applyProtection="1">
      <alignment horizontal="left" wrapText="1" indent="1"/>
      <protection/>
    </xf>
    <xf numFmtId="164" fontId="0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4" xfId="0" applyFont="1" applyBorder="1" applyAlignment="1" applyProtection="1">
      <alignment horizontal="left" vertical="center" wrapText="1" indent="1"/>
      <protection/>
    </xf>
    <xf numFmtId="164" fontId="8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8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3" xfId="0" applyFont="1" applyBorder="1" applyAlignment="1" applyProtection="1">
      <alignment wrapText="1"/>
      <protection/>
    </xf>
    <xf numFmtId="0" fontId="28" fillId="0" borderId="39" xfId="0" applyFont="1" applyBorder="1" applyAlignment="1" applyProtection="1">
      <alignment wrapText="1"/>
      <protection/>
    </xf>
    <xf numFmtId="164" fontId="8" fillId="0" borderId="40" xfId="58" applyNumberFormat="1" applyFont="1" applyFill="1" applyBorder="1" applyAlignment="1" applyProtection="1">
      <alignment horizontal="right" vertical="center" wrapText="1" indent="1"/>
      <protection/>
    </xf>
    <xf numFmtId="0" fontId="8" fillId="0" borderId="39" xfId="58" applyFont="1" applyFill="1" applyBorder="1" applyAlignment="1" applyProtection="1">
      <alignment vertical="center" wrapText="1"/>
      <protection/>
    </xf>
    <xf numFmtId="0" fontId="26" fillId="0" borderId="0" xfId="0" applyFont="1" applyFill="1" applyAlignment="1">
      <alignment vertical="center" wrapText="1"/>
    </xf>
    <xf numFmtId="0" fontId="0" fillId="0" borderId="52" xfId="58" applyFont="1" applyFill="1" applyBorder="1" applyAlignment="1" applyProtection="1">
      <alignment horizontal="left" vertical="center" wrapText="1" indent="1"/>
      <protection/>
    </xf>
    <xf numFmtId="0" fontId="0" fillId="0" borderId="46" xfId="58" applyFont="1" applyFill="1" applyBorder="1" applyAlignment="1" applyProtection="1">
      <alignment horizontal="left" vertical="center" wrapText="1" indent="1"/>
      <protection/>
    </xf>
    <xf numFmtId="0" fontId="0" fillId="0" borderId="0" xfId="58" applyFont="1" applyFill="1" applyBorder="1" applyAlignment="1" applyProtection="1">
      <alignment horizontal="left" vertical="center" wrapText="1" indent="1"/>
      <protection/>
    </xf>
    <xf numFmtId="0" fontId="0" fillId="0" borderId="46" xfId="58" applyFont="1" applyFill="1" applyBorder="1" applyAlignment="1" applyProtection="1">
      <alignment horizontal="left" indent="6"/>
      <protection/>
    </xf>
    <xf numFmtId="0" fontId="0" fillId="0" borderId="46" xfId="58" applyFont="1" applyFill="1" applyBorder="1" applyAlignment="1" applyProtection="1">
      <alignment horizontal="left" vertical="center" wrapText="1" indent="6"/>
      <protection/>
    </xf>
    <xf numFmtId="0" fontId="0" fillId="0" borderId="47" xfId="58" applyFont="1" applyFill="1" applyBorder="1" applyAlignment="1" applyProtection="1">
      <alignment horizontal="left" vertical="center" wrapText="1" indent="6"/>
      <protection/>
    </xf>
    <xf numFmtId="0" fontId="0" fillId="0" borderId="54" xfId="58" applyFont="1" applyFill="1" applyBorder="1" applyAlignment="1" applyProtection="1">
      <alignment horizontal="left" vertical="center" wrapText="1" indent="6"/>
      <protection/>
    </xf>
    <xf numFmtId="0" fontId="8" fillId="0" borderId="11" xfId="58" applyFont="1" applyFill="1" applyBorder="1" applyAlignment="1" applyProtection="1">
      <alignment vertical="center" wrapText="1"/>
      <protection/>
    </xf>
    <xf numFmtId="0" fontId="0" fillId="0" borderId="47" xfId="58" applyFont="1" applyFill="1" applyBorder="1" applyAlignment="1" applyProtection="1">
      <alignment horizontal="left" vertical="center" wrapText="1" indent="1"/>
      <protection/>
    </xf>
    <xf numFmtId="164" fontId="0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 applyProtection="1">
      <alignment horizontal="left" vertical="center" wrapText="1" indent="1"/>
      <protection/>
    </xf>
    <xf numFmtId="0" fontId="12" fillId="0" borderId="46" xfId="0" applyFont="1" applyBorder="1" applyAlignment="1" applyProtection="1">
      <alignment horizontal="left" vertical="center" wrapText="1" indent="1"/>
      <protection/>
    </xf>
    <xf numFmtId="0" fontId="0" fillId="0" borderId="45" xfId="58" applyFont="1" applyFill="1" applyBorder="1" applyAlignment="1" applyProtection="1">
      <alignment horizontal="left" vertical="center" wrapText="1" indent="6"/>
      <protection/>
    </xf>
    <xf numFmtId="164" fontId="0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0" fontId="0" fillId="0" borderId="45" xfId="58" applyFont="1" applyFill="1" applyBorder="1" applyAlignment="1" applyProtection="1">
      <alignment horizontal="left" vertical="center" wrapText="1" indent="1"/>
      <protection/>
    </xf>
    <xf numFmtId="164" fontId="8" fillId="0" borderId="19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48" xfId="58" applyFont="1" applyFill="1" applyBorder="1" applyAlignment="1" applyProtection="1">
      <alignment horizontal="left" vertical="center" wrapText="1" indent="1"/>
      <protection/>
    </xf>
    <xf numFmtId="164" fontId="0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164" fontId="28" fillId="0" borderId="19" xfId="0" applyNumberFormat="1" applyFont="1" applyBorder="1" applyAlignment="1" applyProtection="1">
      <alignment horizontal="right" vertical="center" wrapText="1" indent="1"/>
      <protection/>
    </xf>
    <xf numFmtId="164" fontId="28" fillId="0" borderId="12" xfId="0" applyNumberFormat="1" applyFont="1" applyBorder="1" applyAlignment="1" applyProtection="1">
      <alignment horizontal="right" vertical="center" wrapText="1" indent="1"/>
      <protection/>
    </xf>
    <xf numFmtId="0" fontId="28" fillId="0" borderId="38" xfId="0" applyFont="1" applyBorder="1" applyAlignment="1" applyProtection="1">
      <alignment horizontal="left" vertical="center" wrapText="1" indent="1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" fontId="28" fillId="0" borderId="37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top"/>
      <protection locked="0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right" vertical="center" indent="1"/>
      <protection/>
    </xf>
    <xf numFmtId="0" fontId="7" fillId="0" borderId="72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73" xfId="0" applyFont="1" applyFill="1" applyBorder="1" applyAlignment="1" applyProtection="1">
      <alignment horizontal="right" vertical="center" inden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74" xfId="0" applyFont="1" applyFill="1" applyBorder="1" applyAlignment="1" applyProtection="1">
      <alignment horizontal="center" vertical="center"/>
      <protection/>
    </xf>
    <xf numFmtId="0" fontId="17" fillId="0" borderId="35" xfId="58" applyFont="1" applyFill="1" applyBorder="1" applyAlignment="1" applyProtection="1">
      <alignment horizontal="left" vertical="center" wrapText="1" indent="1"/>
      <protection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left" wrapText="1" inden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left" wrapText="1" inden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0" fillId="0" borderId="15" xfId="58" applyFont="1" applyFill="1" applyBorder="1" applyAlignment="1" applyProtection="1">
      <alignment horizontal="left" vertical="center" wrapText="1" indent="1"/>
      <protection/>
    </xf>
    <xf numFmtId="0" fontId="10" fillId="0" borderId="21" xfId="58" applyFont="1" applyFill="1" applyBorder="1" applyAlignment="1" applyProtection="1">
      <alignment horizontal="left" vertical="center" wrapText="1" indent="1"/>
      <protection/>
    </xf>
    <xf numFmtId="0" fontId="18" fillId="0" borderId="21" xfId="0" applyFont="1" applyBorder="1" applyAlignment="1" applyProtection="1">
      <alignment horizontal="left" vertical="center" wrapText="1" indent="1"/>
      <protection/>
    </xf>
    <xf numFmtId="0" fontId="18" fillId="0" borderId="18" xfId="0" applyFont="1" applyBorder="1" applyAlignment="1" applyProtection="1">
      <alignment horizontal="left" vertical="center" wrapText="1" indent="1"/>
      <protection/>
    </xf>
    <xf numFmtId="0" fontId="10" fillId="0" borderId="15" xfId="58" applyFont="1" applyFill="1" applyBorder="1" applyAlignment="1" applyProtection="1">
      <alignment horizontal="left" vertical="center" wrapText="1" indent="6"/>
      <protection/>
    </xf>
    <xf numFmtId="0" fontId="10" fillId="0" borderId="18" xfId="58" applyFont="1" applyFill="1" applyBorder="1" applyAlignment="1" applyProtection="1">
      <alignment horizontal="left" vertical="center" wrapText="1" indent="6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0" fillId="0" borderId="30" xfId="58" applyFont="1" applyFill="1" applyBorder="1" applyAlignment="1" applyProtection="1">
      <alignment horizontal="left" vertical="center" wrapText="1" indent="1"/>
      <protection/>
    </xf>
    <xf numFmtId="164" fontId="10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58" applyFont="1" applyFill="1" applyBorder="1" applyAlignment="1" applyProtection="1">
      <alignment horizontal="left" vertical="center" wrapText="1" indent="1"/>
      <protection/>
    </xf>
    <xf numFmtId="164" fontId="19" fillId="0" borderId="13" xfId="0" applyNumberFormat="1" applyFont="1" applyBorder="1" applyAlignment="1" applyProtection="1">
      <alignment horizontal="righ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2" fontId="20" fillId="0" borderId="12" xfId="0" applyNumberFormat="1" applyFont="1" applyBorder="1" applyAlignment="1" applyProtection="1">
      <alignment horizontal="right" vertical="center" wrapText="1" indent="1"/>
      <protection/>
    </xf>
    <xf numFmtId="0" fontId="21" fillId="0" borderId="0" xfId="0" applyFont="1" applyAlignment="1" applyProtection="1">
      <alignment horizontal="right" vertical="top"/>
      <protection locked="0"/>
    </xf>
    <xf numFmtId="0" fontId="7" fillId="0" borderId="76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right" vertical="center" inden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left" wrapText="1" indent="1"/>
      <protection/>
    </xf>
    <xf numFmtId="0" fontId="17" fillId="0" borderId="30" xfId="58" applyFont="1" applyFill="1" applyBorder="1" applyAlignment="1" applyProtection="1">
      <alignment vertical="center" wrapText="1"/>
      <protection/>
    </xf>
    <xf numFmtId="164" fontId="17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0" fillId="0" borderId="21" xfId="58" applyFont="1" applyFill="1" applyBorder="1" applyAlignment="1" applyProtection="1">
      <alignment horizontal="left" vertical="center" wrapText="1" indent="6"/>
      <protection/>
    </xf>
    <xf numFmtId="0" fontId="11" fillId="0" borderId="72" xfId="0" applyFont="1" applyFill="1" applyBorder="1" applyAlignment="1" applyProtection="1">
      <alignment horizontal="center" vertical="center"/>
      <protection/>
    </xf>
    <xf numFmtId="0" fontId="11" fillId="0" borderId="75" xfId="0" applyFont="1" applyFill="1" applyBorder="1" applyAlignment="1" applyProtection="1">
      <alignment horizontal="center" vertical="center" wrapText="1"/>
      <protection/>
    </xf>
    <xf numFmtId="0" fontId="11" fillId="0" borderId="76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17" fillId="0" borderId="23" xfId="58" applyFont="1" applyFill="1" applyBorder="1" applyAlignment="1" applyProtection="1">
      <alignment horizontal="center" vertical="center" wrapText="1"/>
      <protection/>
    </xf>
    <xf numFmtId="0" fontId="17" fillId="0" borderId="24" xfId="58" applyFont="1" applyFill="1" applyBorder="1" applyAlignment="1" applyProtection="1">
      <alignment horizontal="center" vertical="center" wrapText="1"/>
      <protection/>
    </xf>
    <xf numFmtId="0" fontId="17" fillId="0" borderId="25" xfId="58" applyFont="1" applyFill="1" applyBorder="1" applyAlignment="1" applyProtection="1">
      <alignment horizontal="center" vertical="center" wrapText="1"/>
      <protection/>
    </xf>
    <xf numFmtId="0" fontId="10" fillId="0" borderId="10" xfId="58" applyFont="1" applyFill="1" applyBorder="1" applyAlignment="1" applyProtection="1">
      <alignment horizontal="center" vertical="center"/>
      <protection/>
    </xf>
    <xf numFmtId="0" fontId="10" fillId="0" borderId="11" xfId="58" applyFont="1" applyFill="1" applyBorder="1" applyAlignment="1" applyProtection="1">
      <alignment horizontal="center" vertical="center"/>
      <protection/>
    </xf>
    <xf numFmtId="0" fontId="10" fillId="0" borderId="12" xfId="58" applyFont="1" applyFill="1" applyBorder="1" applyAlignment="1" applyProtection="1">
      <alignment horizontal="center" vertical="center"/>
      <protection/>
    </xf>
    <xf numFmtId="0" fontId="10" fillId="0" borderId="23" xfId="58" applyFont="1" applyFill="1" applyBorder="1" applyAlignment="1" applyProtection="1">
      <alignment horizontal="center" vertical="center"/>
      <protection/>
    </xf>
    <xf numFmtId="0" fontId="10" fillId="0" borderId="24" xfId="58" applyFont="1" applyFill="1" applyBorder="1" applyProtection="1">
      <alignment/>
      <protection locked="0"/>
    </xf>
    <xf numFmtId="166" fontId="10" fillId="0" borderId="25" xfId="40" applyNumberFormat="1" applyFont="1" applyFill="1" applyBorder="1" applyAlignment="1" applyProtection="1">
      <alignment/>
      <protection locked="0"/>
    </xf>
    <xf numFmtId="0" fontId="10" fillId="0" borderId="17" xfId="58" applyFont="1" applyFill="1" applyBorder="1" applyAlignment="1" applyProtection="1">
      <alignment horizontal="center" vertical="center"/>
      <protection/>
    </xf>
    <xf numFmtId="0" fontId="10" fillId="0" borderId="18" xfId="58" applyFont="1" applyFill="1" applyBorder="1" applyProtection="1">
      <alignment/>
      <protection locked="0"/>
    </xf>
    <xf numFmtId="166" fontId="10" fillId="0" borderId="19" xfId="40" applyNumberFormat="1" applyFont="1" applyFill="1" applyBorder="1" applyAlignment="1" applyProtection="1">
      <alignment/>
      <protection locked="0"/>
    </xf>
    <xf numFmtId="0" fontId="10" fillId="0" borderId="20" xfId="58" applyFont="1" applyFill="1" applyBorder="1" applyAlignment="1" applyProtection="1">
      <alignment horizontal="center" vertical="center"/>
      <protection/>
    </xf>
    <xf numFmtId="0" fontId="10" fillId="0" borderId="21" xfId="58" applyFont="1" applyFill="1" applyBorder="1" applyProtection="1">
      <alignment/>
      <protection locked="0"/>
    </xf>
    <xf numFmtId="166" fontId="10" fillId="0" borderId="22" xfId="40" applyNumberFormat="1" applyFont="1" applyFill="1" applyBorder="1" applyAlignment="1" applyProtection="1">
      <alignment/>
      <protection locked="0"/>
    </xf>
    <xf numFmtId="0" fontId="17" fillId="0" borderId="10" xfId="58" applyFont="1" applyFill="1" applyBorder="1" applyAlignment="1" applyProtection="1">
      <alignment horizontal="center" vertical="center"/>
      <protection/>
    </xf>
    <xf numFmtId="0" fontId="17" fillId="0" borderId="11" xfId="58" applyFont="1" applyFill="1" applyBorder="1" applyAlignment="1" applyProtection="1">
      <alignment horizontal="left" vertical="center" wrapText="1"/>
      <protection/>
    </xf>
    <xf numFmtId="166" fontId="17" fillId="0" borderId="12" xfId="40" applyNumberFormat="1" applyFont="1" applyFill="1" applyBorder="1" applyAlignment="1" applyProtection="1">
      <alignment/>
      <protection/>
    </xf>
    <xf numFmtId="0" fontId="9" fillId="0" borderId="0" xfId="58" applyFont="1" applyFill="1">
      <alignment/>
      <protection/>
    </xf>
    <xf numFmtId="0" fontId="0" fillId="0" borderId="0" xfId="0" applyFill="1" applyAlignment="1">
      <alignment/>
    </xf>
    <xf numFmtId="0" fontId="2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center" wrapText="1"/>
      <protection/>
    </xf>
    <xf numFmtId="164" fontId="10" fillId="0" borderId="15" xfId="0" applyNumberFormat="1" applyFont="1" applyFill="1" applyBorder="1" applyAlignment="1" applyProtection="1">
      <alignment vertical="center"/>
      <protection locked="0"/>
    </xf>
    <xf numFmtId="164" fontId="17" fillId="0" borderId="16" xfId="0" applyNumberFormat="1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center" wrapText="1"/>
      <protection/>
    </xf>
    <xf numFmtId="164" fontId="10" fillId="0" borderId="18" xfId="0" applyNumberFormat="1" applyFont="1" applyFill="1" applyBorder="1" applyAlignment="1" applyProtection="1">
      <alignment vertical="center"/>
      <protection locked="0"/>
    </xf>
    <xf numFmtId="164" fontId="17" fillId="0" borderId="19" xfId="0" applyNumberFormat="1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vertical="center" wrapText="1"/>
      <protection/>
    </xf>
    <xf numFmtId="164" fontId="10" fillId="0" borderId="21" xfId="0" applyNumberFormat="1" applyFont="1" applyFill="1" applyBorder="1" applyAlignment="1" applyProtection="1">
      <alignment vertical="center"/>
      <protection locked="0"/>
    </xf>
    <xf numFmtId="164" fontId="17" fillId="0" borderId="22" xfId="0" applyNumberFormat="1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164" fontId="17" fillId="0" borderId="11" xfId="0" applyNumberFormat="1" applyFont="1" applyFill="1" applyBorder="1" applyAlignment="1" applyProtection="1">
      <alignment vertical="center"/>
      <protection/>
    </xf>
    <xf numFmtId="164" fontId="17" fillId="0" borderId="12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0" fillId="0" borderId="77" xfId="0" applyFill="1" applyBorder="1" applyAlignment="1" applyProtection="1">
      <alignment/>
      <protection/>
    </xf>
    <xf numFmtId="0" fontId="22" fillId="0" borderId="77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4" fillId="0" borderId="0" xfId="58" applyNumberFormat="1" applyFont="1" applyFill="1">
      <alignment/>
      <protection/>
    </xf>
    <xf numFmtId="0" fontId="4" fillId="0" borderId="0" xfId="58" applyFont="1" applyFill="1">
      <alignment/>
      <protection/>
    </xf>
    <xf numFmtId="0" fontId="4" fillId="0" borderId="0" xfId="58" applyFont="1" applyFill="1" applyAlignment="1">
      <alignment horizontal="right" vertical="center" indent="1"/>
      <protection/>
    </xf>
    <xf numFmtId="0" fontId="4" fillId="0" borderId="0" xfId="58" applyFill="1">
      <alignment/>
      <protection/>
    </xf>
    <xf numFmtId="0" fontId="17" fillId="0" borderId="13" xfId="58" applyNumberFormat="1" applyFont="1" applyFill="1" applyBorder="1" applyAlignment="1">
      <alignment horizontal="center"/>
      <protection/>
    </xf>
    <xf numFmtId="0" fontId="17" fillId="0" borderId="10" xfId="58" applyFont="1" applyFill="1" applyBorder="1" applyAlignment="1">
      <alignment horizontal="center"/>
      <protection/>
    </xf>
    <xf numFmtId="0" fontId="17" fillId="0" borderId="11" xfId="58" applyFont="1" applyFill="1" applyBorder="1" applyAlignment="1">
      <alignment horizontal="center" vertical="center"/>
      <protection/>
    </xf>
    <xf numFmtId="0" fontId="17" fillId="0" borderId="11" xfId="58" applyFont="1" applyFill="1" applyBorder="1" applyAlignment="1">
      <alignment horizontal="center"/>
      <protection/>
    </xf>
    <xf numFmtId="0" fontId="17" fillId="0" borderId="12" xfId="58" applyFont="1" applyFill="1" applyBorder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0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7" fillId="0" borderId="35" xfId="58" applyFont="1" applyFill="1" applyBorder="1" applyAlignment="1" applyProtection="1">
      <alignment horizontal="center" vertical="center" wrapText="1"/>
      <protection/>
    </xf>
    <xf numFmtId="0" fontId="7" fillId="0" borderId="38" xfId="58" applyFont="1" applyFill="1" applyBorder="1" applyAlignment="1" applyProtection="1">
      <alignment horizontal="center" vertical="center" wrapText="1"/>
      <protection/>
    </xf>
    <xf numFmtId="0" fontId="7" fillId="0" borderId="73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Fill="1">
      <alignment/>
      <protection/>
    </xf>
    <xf numFmtId="0" fontId="17" fillId="0" borderId="10" xfId="58" applyNumberFormat="1" applyFont="1" applyFill="1" applyBorder="1" applyAlignment="1" applyProtection="1">
      <alignment horizontal="center" vertical="center" wrapTex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0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17" xfId="58" applyNumberFormat="1" applyFont="1" applyFill="1" applyBorder="1" applyAlignment="1" applyProtection="1">
      <alignment horizontal="center" vertical="center" wrapText="1"/>
      <protection/>
    </xf>
    <xf numFmtId="164" fontId="10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58" applyNumberFormat="1" applyFont="1" applyFill="1" applyBorder="1" applyAlignment="1" applyProtection="1">
      <alignment horizontal="center" vertical="center" wrapText="1"/>
      <protection/>
    </xf>
    <xf numFmtId="164" fontId="10" fillId="34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0" xfId="58" applyNumberFormat="1" applyFont="1" applyFill="1" applyBorder="1" applyAlignment="1" applyProtection="1">
      <alignment horizontal="center" vertical="center" wrapText="1"/>
      <protection/>
    </xf>
    <xf numFmtId="164" fontId="10" fillId="34" borderId="21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1" fillId="0" borderId="20" xfId="58" applyNumberFormat="1" applyFont="1" applyFill="1" applyBorder="1" applyAlignment="1" applyProtection="1">
      <alignment horizontal="center" vertical="center" wrapText="1"/>
      <protection/>
    </xf>
    <xf numFmtId="164" fontId="10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21" xfId="0" applyFont="1" applyBorder="1" applyAlignment="1" applyProtection="1">
      <alignment horizontal="left" vertical="center" wrapText="1"/>
      <protection/>
    </xf>
    <xf numFmtId="0" fontId="16" fillId="0" borderId="0" xfId="58" applyFont="1" applyFill="1">
      <alignment/>
      <protection/>
    </xf>
    <xf numFmtId="164" fontId="10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1" xfId="0" applyFont="1" applyBorder="1" applyAlignment="1" applyProtection="1">
      <alignment vertical="center" wrapTex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30" xfId="0" applyFont="1" applyBorder="1" applyAlignment="1" applyProtection="1">
      <alignment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9" xfId="58" applyFont="1" applyFill="1" applyBorder="1" applyAlignment="1" applyProtection="1">
      <alignment vertical="center" wrapText="1"/>
      <protection/>
    </xf>
    <xf numFmtId="164" fontId="17" fillId="0" borderId="78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>
      <alignment/>
      <protection/>
    </xf>
    <xf numFmtId="0" fontId="10" fillId="0" borderId="24" xfId="58" applyFont="1" applyFill="1" applyBorder="1" applyAlignment="1" applyProtection="1">
      <alignment horizontal="left" vertical="center" wrapText="1" indent="1"/>
      <protection/>
    </xf>
    <xf numFmtId="164" fontId="10" fillId="0" borderId="79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80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6" xfId="58" applyNumberFormat="1" applyFont="1" applyFill="1" applyBorder="1" applyAlignment="1" applyProtection="1">
      <alignment horizontal="center" vertical="center" wrapText="1"/>
      <protection/>
    </xf>
    <xf numFmtId="0" fontId="10" fillId="0" borderId="69" xfId="58" applyFont="1" applyFill="1" applyBorder="1" applyAlignment="1" applyProtection="1">
      <alignment horizontal="left" vertical="center" wrapText="1" indent="1"/>
      <protection/>
    </xf>
    <xf numFmtId="164" fontId="10" fillId="0" borderId="81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3" xfId="58" applyNumberFormat="1" applyFont="1" applyFill="1" applyBorder="1" applyAlignment="1" applyProtection="1">
      <alignment horizontal="center" vertical="center" wrapText="1"/>
      <protection/>
    </xf>
    <xf numFmtId="0" fontId="10" fillId="0" borderId="18" xfId="58" applyFont="1" applyFill="1" applyBorder="1" applyAlignment="1" applyProtection="1">
      <alignment horizontal="left" indent="6"/>
      <protection/>
    </xf>
    <xf numFmtId="0" fontId="10" fillId="0" borderId="27" xfId="58" applyFont="1" applyFill="1" applyBorder="1" applyAlignment="1" applyProtection="1">
      <alignment horizontal="left" vertical="center" wrapText="1" indent="6"/>
      <protection/>
    </xf>
    <xf numFmtId="0" fontId="17" fillId="0" borderId="11" xfId="58" applyFont="1" applyFill="1" applyBorder="1" applyAlignment="1" applyProtection="1">
      <alignment vertical="center" wrapText="1"/>
      <protection/>
    </xf>
    <xf numFmtId="164" fontId="17" fillId="0" borderId="82" xfId="58" applyNumberFormat="1" applyFont="1" applyFill="1" applyBorder="1" applyAlignment="1" applyProtection="1">
      <alignment horizontal="right" vertical="center" wrapText="1" indent="1"/>
      <protection/>
    </xf>
    <xf numFmtId="164" fontId="10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83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84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82" xfId="0" applyNumberFormat="1" applyFont="1" applyBorder="1" applyAlignment="1" applyProtection="1">
      <alignment horizontal="right" vertical="center" wrapText="1" indent="1"/>
      <protection/>
    </xf>
    <xf numFmtId="164" fontId="19" fillId="0" borderId="11" xfId="0" applyNumberFormat="1" applyFont="1" applyBorder="1" applyAlignment="1" applyProtection="1">
      <alignment horizontal="right" vertical="center" wrapText="1" indent="1"/>
      <protection/>
    </xf>
    <xf numFmtId="164" fontId="20" fillId="0" borderId="82" xfId="0" applyNumberFormat="1" applyFont="1" applyBorder="1" applyAlignment="1" applyProtection="1">
      <alignment horizontal="right" vertical="center" wrapText="1" indent="1"/>
      <protection/>
    </xf>
    <xf numFmtId="164" fontId="20" fillId="0" borderId="11" xfId="0" applyNumberFormat="1" applyFont="1" applyBorder="1" applyAlignment="1" applyProtection="1">
      <alignment horizontal="right" vertical="center" wrapText="1" indent="1"/>
      <protection/>
    </xf>
    <xf numFmtId="0" fontId="20" fillId="0" borderId="35" xfId="0" applyFont="1" applyBorder="1" applyAlignment="1" applyProtection="1">
      <alignment horizontal="left" vertical="center" wrapText="1" indent="1"/>
      <protection/>
    </xf>
    <xf numFmtId="0" fontId="4" fillId="0" borderId="0" xfId="60" applyFill="1" applyProtection="1">
      <alignment/>
      <protection/>
    </xf>
    <xf numFmtId="0" fontId="4" fillId="0" borderId="0" xfId="60" applyFill="1" applyProtection="1">
      <alignment/>
      <protection locked="0"/>
    </xf>
    <xf numFmtId="0" fontId="6" fillId="0" borderId="13" xfId="60" applyFont="1" applyFill="1" applyBorder="1" applyAlignment="1" applyProtection="1">
      <alignment horizontal="center" wrapText="1"/>
      <protection/>
    </xf>
    <xf numFmtId="0" fontId="6" fillId="0" borderId="13" xfId="60" applyFont="1" applyFill="1" applyBorder="1" applyAlignment="1" applyProtection="1">
      <alignment horizontal="center"/>
      <protection/>
    </xf>
    <xf numFmtId="0" fontId="7" fillId="0" borderId="29" xfId="60" applyFont="1" applyFill="1" applyBorder="1" applyAlignment="1" applyProtection="1">
      <alignment horizontal="center" vertical="center" wrapText="1"/>
      <protection/>
    </xf>
    <xf numFmtId="0" fontId="7" fillId="0" borderId="39" xfId="60" applyFont="1" applyFill="1" applyBorder="1" applyAlignment="1" applyProtection="1">
      <alignment horizontal="center" vertical="center"/>
      <protection/>
    </xf>
    <xf numFmtId="0" fontId="7" fillId="0" borderId="40" xfId="60" applyFont="1" applyFill="1" applyBorder="1" applyAlignment="1" applyProtection="1">
      <alignment horizontal="center" vertical="center"/>
      <protection/>
    </xf>
    <xf numFmtId="0" fontId="10" fillId="0" borderId="10" xfId="60" applyFont="1" applyFill="1" applyBorder="1" applyAlignment="1" applyProtection="1">
      <alignment horizontal="left" vertical="center" indent="1"/>
      <protection/>
    </xf>
    <xf numFmtId="0" fontId="4" fillId="0" borderId="0" xfId="60" applyFill="1" applyAlignment="1" applyProtection="1">
      <alignment vertical="center"/>
      <protection/>
    </xf>
    <xf numFmtId="0" fontId="10" fillId="0" borderId="30" xfId="60" applyFont="1" applyFill="1" applyBorder="1" applyAlignment="1" applyProtection="1">
      <alignment horizontal="left" vertical="center" wrapText="1" indent="1"/>
      <protection/>
    </xf>
    <xf numFmtId="164" fontId="10" fillId="0" borderId="30" xfId="60" applyNumberFormat="1" applyFont="1" applyFill="1" applyBorder="1" applyAlignment="1" applyProtection="1">
      <alignment vertical="center"/>
      <protection locked="0"/>
    </xf>
    <xf numFmtId="164" fontId="10" fillId="0" borderId="31" xfId="60" applyNumberFormat="1" applyFont="1" applyFill="1" applyBorder="1" applyAlignment="1" applyProtection="1">
      <alignment vertical="center"/>
      <protection/>
    </xf>
    <xf numFmtId="0" fontId="10" fillId="0" borderId="18" xfId="60" applyFont="1" applyFill="1" applyBorder="1" applyAlignment="1" applyProtection="1">
      <alignment horizontal="left" vertical="center" wrapText="1" indent="1"/>
      <protection/>
    </xf>
    <xf numFmtId="164" fontId="10" fillId="0" borderId="18" xfId="60" applyNumberFormat="1" applyFont="1" applyFill="1" applyBorder="1" applyAlignment="1" applyProtection="1">
      <alignment vertical="center"/>
      <protection locked="0"/>
    </xf>
    <xf numFmtId="164" fontId="10" fillId="0" borderId="19" xfId="60" applyNumberFormat="1" applyFont="1" applyFill="1" applyBorder="1" applyAlignment="1" applyProtection="1">
      <alignment vertical="center"/>
      <protection/>
    </xf>
    <xf numFmtId="0" fontId="4" fillId="0" borderId="0" xfId="60" applyFill="1" applyAlignment="1" applyProtection="1">
      <alignment vertical="center"/>
      <protection locked="0"/>
    </xf>
    <xf numFmtId="0" fontId="10" fillId="0" borderId="15" xfId="60" applyFont="1" applyFill="1" applyBorder="1" applyAlignment="1" applyProtection="1">
      <alignment horizontal="left" vertical="center" wrapText="1" indent="1"/>
      <protection/>
    </xf>
    <xf numFmtId="164" fontId="10" fillId="0" borderId="15" xfId="60" applyNumberFormat="1" applyFont="1" applyFill="1" applyBorder="1" applyAlignment="1" applyProtection="1">
      <alignment vertical="center"/>
      <protection locked="0"/>
    </xf>
    <xf numFmtId="164" fontId="10" fillId="0" borderId="16" xfId="60" applyNumberFormat="1" applyFont="1" applyFill="1" applyBorder="1" applyAlignment="1" applyProtection="1">
      <alignment vertical="center"/>
      <protection/>
    </xf>
    <xf numFmtId="0" fontId="10" fillId="0" borderId="18" xfId="60" applyFont="1" applyFill="1" applyBorder="1" applyAlignment="1" applyProtection="1">
      <alignment horizontal="left" vertical="center" indent="1"/>
      <protection/>
    </xf>
    <xf numFmtId="0" fontId="7" fillId="0" borderId="11" xfId="60" applyFont="1" applyFill="1" applyBorder="1" applyAlignment="1" applyProtection="1">
      <alignment horizontal="left" vertical="center" indent="1"/>
      <protection/>
    </xf>
    <xf numFmtId="164" fontId="17" fillId="0" borderId="11" xfId="60" applyNumberFormat="1" applyFont="1" applyFill="1" applyBorder="1" applyAlignment="1" applyProtection="1">
      <alignment vertical="center"/>
      <protection/>
    </xf>
    <xf numFmtId="164" fontId="17" fillId="0" borderId="12" xfId="60" applyNumberFormat="1" applyFont="1" applyFill="1" applyBorder="1" applyAlignment="1" applyProtection="1">
      <alignment vertical="center"/>
      <protection/>
    </xf>
    <xf numFmtId="0" fontId="10" fillId="0" borderId="15" xfId="60" applyFont="1" applyFill="1" applyBorder="1" applyAlignment="1" applyProtection="1">
      <alignment horizontal="left" vertical="center" indent="1"/>
      <protection/>
    </xf>
    <xf numFmtId="0" fontId="7" fillId="0" borderId="11" xfId="60" applyFont="1" applyFill="1" applyBorder="1" applyAlignment="1" applyProtection="1">
      <alignment horizontal="left" indent="1"/>
      <protection/>
    </xf>
    <xf numFmtId="164" fontId="17" fillId="0" borderId="11" xfId="60" applyNumberFormat="1" applyFont="1" applyFill="1" applyBorder="1" applyProtection="1">
      <alignment/>
      <protection/>
    </xf>
    <xf numFmtId="164" fontId="17" fillId="0" borderId="12" xfId="60" applyNumberFormat="1" applyFont="1" applyFill="1" applyBorder="1" applyProtection="1">
      <alignment/>
      <protection/>
    </xf>
    <xf numFmtId="0" fontId="0" fillId="0" borderId="13" xfId="0" applyFill="1" applyBorder="1" applyAlignment="1">
      <alignment/>
    </xf>
    <xf numFmtId="0" fontId="31" fillId="0" borderId="37" xfId="0" applyFont="1" applyFill="1" applyBorder="1" applyAlignment="1" applyProtection="1">
      <alignment horizontal="center" vertical="center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13" fillId="0" borderId="33" xfId="0" applyFont="1" applyFill="1" applyBorder="1" applyAlignment="1" applyProtection="1">
      <alignment horizontal="left" vertical="center" wrapText="1"/>
      <protection locked="0"/>
    </xf>
    <xf numFmtId="3" fontId="1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Font="1" applyFill="1" applyBorder="1" applyAlignment="1">
      <alignment horizontal="center"/>
    </xf>
    <xf numFmtId="0" fontId="15" fillId="0" borderId="85" xfId="0" applyFont="1" applyFill="1" applyBorder="1" applyAlignment="1" applyProtection="1">
      <alignment horizontal="left" vertical="center" wrapText="1"/>
      <protection locked="0"/>
    </xf>
    <xf numFmtId="164" fontId="15" fillId="0" borderId="8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8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Font="1" applyFill="1" applyBorder="1" applyAlignment="1">
      <alignment horizontal="center" wrapText="1"/>
    </xf>
    <xf numFmtId="0" fontId="15" fillId="0" borderId="87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>
      <alignment horizontal="center"/>
    </xf>
    <xf numFmtId="164" fontId="15" fillId="0" borderId="88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8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87" xfId="0" applyFont="1" applyBorder="1" applyAlignment="1" applyProtection="1">
      <alignment horizontal="left" wrapText="1" indent="1"/>
      <protection/>
    </xf>
    <xf numFmtId="164" fontId="13" fillId="0" borderId="86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87" xfId="0" applyFont="1" applyFill="1" applyBorder="1" applyAlignment="1" applyProtection="1">
      <alignment horizontal="left" vertical="center" wrapText="1"/>
      <protection locked="0"/>
    </xf>
    <xf numFmtId="0" fontId="15" fillId="0" borderId="89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>
      <alignment horizontal="center"/>
    </xf>
    <xf numFmtId="0" fontId="13" fillId="0" borderId="33" xfId="0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indent="1"/>
      <protection locked="0"/>
    </xf>
    <xf numFmtId="3" fontId="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 vertical="center" indent="1"/>
      <protection locked="0"/>
    </xf>
    <xf numFmtId="3" fontId="0" fillId="0" borderId="19" xfId="0" applyNumberFormat="1" applyFont="1" applyBorder="1" applyAlignment="1" applyProtection="1">
      <alignment horizontal="right" vertical="center" indent="1"/>
      <protection locked="0"/>
    </xf>
    <xf numFmtId="0" fontId="0" fillId="0" borderId="29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19" xfId="0" applyNumberFormat="1" applyFont="1" applyBorder="1" applyAlignment="1" applyProtection="1">
      <alignment horizontal="right" vertical="center" indent="1"/>
      <protection locked="0"/>
    </xf>
    <xf numFmtId="3" fontId="10" fillId="0" borderId="19" xfId="0" applyNumberFormat="1" applyFont="1" applyFill="1" applyBorder="1" applyAlignment="1" applyProtection="1">
      <alignment horizontal="right" vertical="center" indent="1"/>
      <protection locked="0"/>
    </xf>
    <xf numFmtId="0" fontId="10" fillId="0" borderId="21" xfId="0" applyFont="1" applyBorder="1" applyAlignment="1" applyProtection="1">
      <alignment horizontal="left" vertical="center" indent="1"/>
      <protection locked="0"/>
    </xf>
    <xf numFmtId="3" fontId="10" fillId="0" borderId="22" xfId="0" applyNumberFormat="1" applyFont="1" applyFill="1" applyBorder="1" applyAlignment="1" applyProtection="1">
      <alignment horizontal="right" vertical="center" indent="1"/>
      <protection locked="0"/>
    </xf>
    <xf numFmtId="0" fontId="11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 indent="2"/>
      <protection/>
    </xf>
    <xf numFmtId="164" fontId="0" fillId="35" borderId="13" xfId="0" applyNumberFormat="1" applyFont="1" applyFill="1" applyBorder="1" applyAlignment="1" applyProtection="1">
      <alignment horizontal="left" vertical="center" wrapText="1" indent="2"/>
      <protection/>
    </xf>
    <xf numFmtId="3" fontId="8" fillId="0" borderId="13" xfId="0" applyNumberFormat="1" applyFont="1" applyFill="1" applyBorder="1" applyAlignment="1" applyProtection="1">
      <alignment horizontal="right" vertical="center" indent="1"/>
      <protection/>
    </xf>
    <xf numFmtId="0" fontId="0" fillId="0" borderId="0" xfId="57" applyFill="1" applyAlignment="1">
      <alignment horizontal="left" vertical="center" wrapText="1"/>
      <protection/>
    </xf>
    <xf numFmtId="0" fontId="0" fillId="0" borderId="0" xfId="57" applyFill="1" applyAlignment="1">
      <alignment vertical="center" wrapText="1"/>
      <protection/>
    </xf>
    <xf numFmtId="0" fontId="32" fillId="0" borderId="10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33" xfId="58" applyFont="1" applyFill="1" applyBorder="1" applyAlignment="1" applyProtection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center" vertical="center" wrapText="1"/>
      <protection/>
    </xf>
    <xf numFmtId="0" fontId="12" fillId="0" borderId="17" xfId="57" applyFont="1" applyFill="1" applyBorder="1" applyAlignment="1" applyProtection="1">
      <alignment horizontal="left" vertical="center" wrapText="1" indent="1"/>
      <protection locked="0"/>
    </xf>
    <xf numFmtId="164" fontId="0" fillId="0" borderId="18" xfId="57" applyNumberFormat="1" applyFont="1" applyFill="1" applyBorder="1" applyAlignment="1" applyProtection="1">
      <alignment horizontal="right" vertical="center" wrapText="1" indent="3"/>
      <protection locked="0"/>
    </xf>
    <xf numFmtId="0" fontId="0" fillId="0" borderId="18" xfId="57" applyFont="1" applyFill="1" applyBorder="1" applyAlignment="1">
      <alignment vertical="center" wrapText="1"/>
      <protection/>
    </xf>
    <xf numFmtId="164" fontId="0" fillId="0" borderId="19" xfId="57" applyNumberFormat="1" applyFont="1" applyFill="1" applyBorder="1" applyAlignment="1">
      <alignment vertical="center" wrapText="1"/>
      <protection/>
    </xf>
    <xf numFmtId="0" fontId="0" fillId="0" borderId="17" xfId="57" applyFont="1" applyFill="1" applyBorder="1" applyAlignment="1" applyProtection="1">
      <alignment horizontal="left" vertical="center" wrapText="1" indent="1"/>
      <protection locked="0"/>
    </xf>
    <xf numFmtId="0" fontId="12" fillId="0" borderId="10" xfId="57" applyFont="1" applyFill="1" applyBorder="1" applyAlignment="1" applyProtection="1">
      <alignment horizontal="left" vertical="center" wrapText="1" indent="1"/>
      <protection locked="0"/>
    </xf>
    <xf numFmtId="164" fontId="0" fillId="0" borderId="11" xfId="57" applyNumberFormat="1" applyFont="1" applyFill="1" applyBorder="1" applyAlignment="1" applyProtection="1">
      <alignment vertical="center" wrapText="1"/>
      <protection locked="0"/>
    </xf>
    <xf numFmtId="164" fontId="0" fillId="0" borderId="12" xfId="57" applyNumberFormat="1" applyFont="1" applyFill="1" applyBorder="1" applyAlignment="1">
      <alignment vertical="center" wrapText="1"/>
      <protection/>
    </xf>
    <xf numFmtId="164" fontId="33" fillId="0" borderId="0" xfId="57" applyNumberFormat="1" applyFont="1" applyFill="1" applyAlignment="1">
      <alignment horizontal="left" vertical="center" wrapText="1"/>
      <protection/>
    </xf>
    <xf numFmtId="164" fontId="34" fillId="0" borderId="0" xfId="57" applyNumberFormat="1" applyFont="1" applyFill="1" applyAlignment="1">
      <alignment horizontal="right" wrapText="1"/>
      <protection/>
    </xf>
    <xf numFmtId="164" fontId="0" fillId="0" borderId="0" xfId="57" applyNumberFormat="1" applyFill="1" applyAlignment="1">
      <alignment vertical="center" wrapText="1"/>
      <protection/>
    </xf>
    <xf numFmtId="0" fontId="32" fillId="0" borderId="13" xfId="57" applyFont="1" applyFill="1" applyBorder="1" applyAlignment="1">
      <alignment horizontal="center" vertical="center" wrapText="1"/>
      <protection/>
    </xf>
    <xf numFmtId="0" fontId="7" fillId="0" borderId="13" xfId="57" applyFont="1" applyFill="1" applyBorder="1" applyAlignment="1">
      <alignment horizontal="center" vertical="center" wrapText="1"/>
      <protection/>
    </xf>
    <xf numFmtId="0" fontId="12" fillId="0" borderId="18" xfId="57" applyFont="1" applyFill="1" applyBorder="1" applyAlignment="1" applyProtection="1">
      <alignment horizontal="left" vertical="center" wrapText="1" indent="1"/>
      <protection locked="0"/>
    </xf>
    <xf numFmtId="164" fontId="0" fillId="0" borderId="18" xfId="57" applyNumberFormat="1" applyFont="1" applyFill="1" applyBorder="1" applyAlignment="1">
      <alignment vertical="center" wrapText="1"/>
      <protection/>
    </xf>
    <xf numFmtId="0" fontId="35" fillId="0" borderId="18" xfId="57" applyFont="1" applyFill="1" applyBorder="1" applyAlignment="1" applyProtection="1">
      <alignment horizontal="left" vertical="center" wrapText="1" indent="1"/>
      <protection locked="0"/>
    </xf>
    <xf numFmtId="0" fontId="4" fillId="0" borderId="18" xfId="57" applyFont="1" applyFill="1" applyBorder="1" applyAlignment="1">
      <alignment vertical="center" wrapText="1"/>
      <protection/>
    </xf>
    <xf numFmtId="164" fontId="4" fillId="0" borderId="18" xfId="57" applyNumberFormat="1" applyFont="1" applyFill="1" applyBorder="1" applyAlignment="1">
      <alignment vertical="center" wrapText="1"/>
      <protection/>
    </xf>
    <xf numFmtId="0" fontId="36" fillId="0" borderId="0" xfId="57" applyFont="1" applyFill="1" applyBorder="1" applyAlignment="1" applyProtection="1">
      <alignment horizontal="left" vertical="center" wrapText="1" indent="1"/>
      <protection locked="0"/>
    </xf>
    <xf numFmtId="164" fontId="33" fillId="0" borderId="0" xfId="57" applyNumberFormat="1" applyFont="1" applyFill="1" applyBorder="1" applyAlignment="1" applyProtection="1">
      <alignment horizontal="right" vertical="center" wrapText="1" indent="3"/>
      <protection locked="0"/>
    </xf>
    <xf numFmtId="0" fontId="0" fillId="0" borderId="0" xfId="57" applyFill="1" applyBorder="1" applyAlignment="1">
      <alignment vertical="center" wrapText="1"/>
      <protection/>
    </xf>
    <xf numFmtId="0" fontId="32" fillId="0" borderId="18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8" fillId="0" borderId="18" xfId="58" applyFont="1" applyFill="1" applyBorder="1" applyAlignment="1" applyProtection="1">
      <alignment horizontal="left" vertical="center" wrapText="1" indent="1"/>
      <protection/>
    </xf>
    <xf numFmtId="0" fontId="8" fillId="0" borderId="64" xfId="58" applyFont="1" applyFill="1" applyBorder="1" applyAlignment="1" applyProtection="1">
      <alignment horizontal="left" vertical="center" wrapText="1" inden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164" fontId="4" fillId="0" borderId="18" xfId="57" applyNumberFormat="1" applyFont="1" applyFill="1" applyBorder="1" applyAlignment="1" applyProtection="1">
      <alignment vertical="center" wrapText="1"/>
      <protection locked="0"/>
    </xf>
    <xf numFmtId="0" fontId="4" fillId="0" borderId="64" xfId="57" applyFont="1" applyFill="1" applyBorder="1" applyAlignment="1">
      <alignment vertical="center" wrapText="1"/>
      <protection/>
    </xf>
    <xf numFmtId="0" fontId="31" fillId="0" borderId="18" xfId="57" applyFont="1" applyFill="1" applyBorder="1" applyAlignment="1" applyProtection="1">
      <alignment horizontal="left" vertical="center" wrapText="1" indent="1"/>
      <protection locked="0"/>
    </xf>
    <xf numFmtId="164" fontId="6" fillId="0" borderId="18" xfId="57" applyNumberFormat="1" applyFont="1" applyFill="1" applyBorder="1" applyAlignment="1" applyProtection="1">
      <alignment vertical="center" wrapText="1"/>
      <protection locked="0"/>
    </xf>
    <xf numFmtId="164" fontId="6" fillId="0" borderId="64" xfId="57" applyNumberFormat="1" applyFont="1" applyFill="1" applyBorder="1" applyAlignment="1" applyProtection="1">
      <alignment vertical="center" wrapText="1"/>
      <protection locked="0"/>
    </xf>
    <xf numFmtId="164" fontId="6" fillId="0" borderId="18" xfId="57" applyNumberFormat="1" applyFont="1" applyFill="1" applyBorder="1" applyAlignment="1">
      <alignment vertical="center" wrapText="1"/>
      <protection/>
    </xf>
    <xf numFmtId="0" fontId="36" fillId="0" borderId="18" xfId="57" applyFont="1" applyFill="1" applyBorder="1" applyAlignment="1" applyProtection="1">
      <alignment horizontal="left" vertical="center" wrapText="1" indent="1"/>
      <protection locked="0"/>
    </xf>
    <xf numFmtId="164" fontId="4" fillId="0" borderId="18" xfId="57" applyNumberFormat="1" applyFont="1" applyFill="1" applyBorder="1" applyAlignment="1" applyProtection="1">
      <alignment horizontal="right" vertical="center" wrapText="1"/>
      <protection locked="0"/>
    </xf>
    <xf numFmtId="0" fontId="4" fillId="0" borderId="18" xfId="57" applyFont="1" applyFill="1" applyBorder="1" applyAlignment="1">
      <alignment horizontal="right" vertical="center" wrapText="1"/>
      <protection/>
    </xf>
    <xf numFmtId="2" fontId="28" fillId="0" borderId="12" xfId="0" applyNumberFormat="1" applyFont="1" applyBorder="1" applyAlignment="1" applyProtection="1">
      <alignment horizontal="right" vertical="center" wrapText="1" indent="1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0" fontId="21" fillId="0" borderId="0" xfId="0" applyFont="1" applyAlignment="1" applyProtection="1">
      <alignment horizontal="right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164" fontId="4" fillId="0" borderId="63" xfId="0" applyNumberFormat="1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37" fillId="0" borderId="13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11" fillId="0" borderId="61" xfId="0" applyFont="1" applyFill="1" applyBorder="1" applyAlignment="1" applyProtection="1">
      <alignment horizontal="center" vertical="center" wrapText="1"/>
      <protection/>
    </xf>
    <xf numFmtId="0" fontId="11" fillId="0" borderId="62" xfId="0" applyFont="1" applyFill="1" applyBorder="1" applyAlignment="1" applyProtection="1">
      <alignment horizontal="center" vertical="center" wrapText="1"/>
      <protection/>
    </xf>
    <xf numFmtId="0" fontId="38" fillId="0" borderId="6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1" fillId="0" borderId="90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Fill="1" applyBorder="1" applyAlignment="1" applyProtection="1">
      <alignment horizontal="left" vertical="center" wrapText="1" indent="1"/>
      <protection/>
    </xf>
    <xf numFmtId="0" fontId="38" fillId="0" borderId="23" xfId="0" applyFont="1" applyFill="1" applyBorder="1" applyAlignment="1" applyProtection="1">
      <alignment horizontal="center" vertical="center" wrapText="1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8" xfId="58" applyFont="1" applyFill="1" applyBorder="1" applyAlignment="1" applyProtection="1">
      <alignment horizontal="left" vertical="center" wrapText="1" indent="1"/>
      <protection/>
    </xf>
    <xf numFmtId="0" fontId="38" fillId="0" borderId="17" xfId="0" applyFont="1" applyFill="1" applyBorder="1" applyAlignment="1" applyProtection="1">
      <alignment horizontal="center" vertical="center" wrapText="1"/>
      <protection/>
    </xf>
    <xf numFmtId="0" fontId="38" fillId="0" borderId="26" xfId="0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33" xfId="0" applyFont="1" applyBorder="1" applyAlignment="1" applyProtection="1">
      <alignment horizontal="left" wrapText="1" inden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 wrapText="1" indent="1"/>
      <protection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1" fontId="17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24" xfId="0" applyBorder="1" applyAlignment="1" applyProtection="1">
      <alignment horizontal="left" vertical="center" indent="1"/>
      <protection locked="0"/>
    </xf>
    <xf numFmtId="0" fontId="13" fillId="0" borderId="13" xfId="57" applyFont="1" applyFill="1" applyBorder="1" applyAlignment="1" applyProtection="1">
      <alignment horizontal="left" vertical="center" wrapText="1" indent="1"/>
      <protection locked="0"/>
    </xf>
    <xf numFmtId="164" fontId="9" fillId="0" borderId="13" xfId="57" applyNumberFormat="1" applyFont="1" applyFill="1" applyBorder="1" applyAlignment="1" applyProtection="1">
      <alignment vertical="center" wrapText="1"/>
      <protection locked="0"/>
    </xf>
    <xf numFmtId="164" fontId="9" fillId="0" borderId="13" xfId="57" applyNumberFormat="1" applyFont="1" applyFill="1" applyBorder="1" applyAlignment="1">
      <alignment vertical="center" wrapText="1"/>
      <protection/>
    </xf>
    <xf numFmtId="164" fontId="10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8" xfId="0" applyNumberForma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>
      <alignment horizontal="center"/>
    </xf>
    <xf numFmtId="0" fontId="4" fillId="0" borderId="0" xfId="59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59" applyFont="1" applyFill="1" applyAlignment="1" applyProtection="1">
      <alignment horizontal="right" vertical="center" indent="1"/>
      <protection/>
    </xf>
    <xf numFmtId="0" fontId="0" fillId="0" borderId="0" xfId="59" applyFont="1" applyFill="1" applyProtection="1">
      <alignment/>
      <protection/>
    </xf>
    <xf numFmtId="164" fontId="20" fillId="0" borderId="91" xfId="56" applyNumberFormat="1" applyFont="1" applyBorder="1" applyAlignment="1" applyProtection="1" quotePrefix="1">
      <alignment horizontal="right" vertical="center" wrapText="1" indent="1"/>
      <protection/>
    </xf>
    <xf numFmtId="164" fontId="20" fillId="0" borderId="92" xfId="56" applyNumberFormat="1" applyFont="1" applyBorder="1" applyAlignment="1" applyProtection="1" quotePrefix="1">
      <alignment horizontal="right" vertical="center" wrapText="1" indent="1"/>
      <protection/>
    </xf>
    <xf numFmtId="0" fontId="20" fillId="0" borderId="93" xfId="56" applyFont="1" applyBorder="1" applyAlignment="1" applyProtection="1">
      <alignment horizontal="left" vertical="center" wrapText="1" indent="1"/>
      <protection/>
    </xf>
    <xf numFmtId="0" fontId="19" fillId="0" borderId="94" xfId="56" applyFont="1" applyBorder="1" applyAlignment="1" applyProtection="1">
      <alignment horizontal="left" vertical="center" wrapText="1" indent="1"/>
      <protection/>
    </xf>
    <xf numFmtId="0" fontId="6" fillId="0" borderId="0" xfId="59" applyFont="1" applyFill="1" applyProtection="1">
      <alignment/>
      <protection/>
    </xf>
    <xf numFmtId="164" fontId="20" fillId="0" borderId="91" xfId="56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92" xfId="56" applyNumberFormat="1" applyFont="1" applyBorder="1" applyAlignment="1" applyProtection="1" quotePrefix="1">
      <alignment horizontal="right" vertical="center" wrapText="1" indent="1"/>
      <protection locked="0"/>
    </xf>
    <xf numFmtId="0" fontId="17" fillId="0" borderId="92" xfId="59" applyFont="1" applyFill="1" applyBorder="1" applyAlignment="1" applyProtection="1">
      <alignment horizontal="left" vertical="center" wrapText="1" indent="1"/>
      <protection/>
    </xf>
    <xf numFmtId="0" fontId="17" fillId="0" borderId="95" xfId="59" applyFont="1" applyFill="1" applyBorder="1" applyAlignment="1" applyProtection="1">
      <alignment horizontal="left" vertical="center" wrapText="1" indent="1"/>
      <protection/>
    </xf>
    <xf numFmtId="164" fontId="17" fillId="0" borderId="91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92" xfId="59" applyNumberFormat="1" applyFont="1" applyFill="1" applyBorder="1" applyAlignment="1" applyProtection="1">
      <alignment horizontal="right" vertical="center" wrapText="1" indent="1"/>
      <protection/>
    </xf>
    <xf numFmtId="164" fontId="10" fillId="0" borderId="96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7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98" xfId="56" applyFont="1" applyBorder="1" applyAlignment="1" applyProtection="1">
      <alignment horizontal="left" vertical="center" wrapText="1" indent="1"/>
      <protection/>
    </xf>
    <xf numFmtId="49" fontId="10" fillId="0" borderId="99" xfId="59" applyNumberFormat="1" applyFont="1" applyFill="1" applyBorder="1" applyAlignment="1" applyProtection="1">
      <alignment horizontal="left" vertical="center" wrapText="1" indent="1"/>
      <protection/>
    </xf>
    <xf numFmtId="0" fontId="10" fillId="0" borderId="98" xfId="59" applyFont="1" applyFill="1" applyBorder="1" applyAlignment="1" applyProtection="1">
      <alignment horizontal="left" vertical="center" wrapText="1" indent="1"/>
      <protection/>
    </xf>
    <xf numFmtId="164" fontId="10" fillId="0" borderId="100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1" xfId="59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7" xfId="59" applyFont="1" applyFill="1" applyBorder="1" applyAlignment="1" applyProtection="1">
      <alignment horizontal="left" vertical="center" wrapText="1" indent="1"/>
      <protection/>
    </xf>
    <xf numFmtId="164" fontId="17" fillId="0" borderId="102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93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93" xfId="59" applyFont="1" applyFill="1" applyBorder="1" applyAlignment="1" applyProtection="1">
      <alignment vertical="center" wrapText="1"/>
      <protection/>
    </xf>
    <xf numFmtId="0" fontId="17" fillId="0" borderId="94" xfId="59" applyFont="1" applyFill="1" applyBorder="1" applyAlignment="1" applyProtection="1">
      <alignment horizontal="left" vertical="center" wrapText="1" indent="1"/>
      <protection/>
    </xf>
    <xf numFmtId="0" fontId="0" fillId="0" borderId="0" xfId="59" applyFont="1" applyFill="1" applyBorder="1" applyProtection="1">
      <alignment/>
      <protection/>
    </xf>
    <xf numFmtId="164" fontId="17" fillId="0" borderId="10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2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92" xfId="59" applyFont="1" applyFill="1" applyBorder="1" applyAlignment="1" applyProtection="1">
      <alignment vertical="center" wrapText="1"/>
      <protection/>
    </xf>
    <xf numFmtId="0" fontId="17" fillId="0" borderId="104" xfId="59" applyFont="1" applyFill="1" applyBorder="1" applyAlignment="1" applyProtection="1">
      <alignment horizontal="center" vertical="center" wrapText="1"/>
      <protection/>
    </xf>
    <xf numFmtId="0" fontId="17" fillId="0" borderId="105" xfId="59" applyFont="1" applyFill="1" applyBorder="1" applyAlignment="1" applyProtection="1">
      <alignment horizontal="center" vertical="center" wrapText="1"/>
      <protection/>
    </xf>
    <xf numFmtId="0" fontId="17" fillId="0" borderId="106" xfId="59" applyFont="1" applyFill="1" applyBorder="1" applyAlignment="1" applyProtection="1">
      <alignment horizontal="center" vertical="center" wrapText="1"/>
      <protection/>
    </xf>
    <xf numFmtId="0" fontId="7" fillId="0" borderId="91" xfId="59" applyFont="1" applyFill="1" applyBorder="1" applyAlignment="1" applyProtection="1">
      <alignment horizontal="center" vertical="center" wrapText="1"/>
      <protection/>
    </xf>
    <xf numFmtId="0" fontId="7" fillId="0" borderId="92" xfId="59" applyFont="1" applyFill="1" applyBorder="1" applyAlignment="1" applyProtection="1">
      <alignment horizontal="center" vertical="center" wrapText="1"/>
      <protection/>
    </xf>
    <xf numFmtId="0" fontId="7" fillId="0" borderId="95" xfId="59" applyFont="1" applyFill="1" applyBorder="1" applyAlignment="1" applyProtection="1">
      <alignment horizontal="center" vertical="center" wrapText="1"/>
      <protection/>
    </xf>
    <xf numFmtId="0" fontId="22" fillId="0" borderId="107" xfId="56" applyFont="1" applyFill="1" applyBorder="1" applyAlignment="1" applyProtection="1">
      <alignment horizontal="right" vertical="center"/>
      <protection/>
    </xf>
    <xf numFmtId="164" fontId="30" fillId="0" borderId="107" xfId="59" applyNumberFormat="1" applyFont="1" applyFill="1" applyBorder="1" applyAlignment="1" applyProtection="1">
      <alignment horizontal="left" vertical="center"/>
      <protection/>
    </xf>
    <xf numFmtId="164" fontId="10" fillId="0" borderId="108" xfId="59" applyNumberFormat="1" applyFont="1" applyFill="1" applyBorder="1" applyAlignment="1" applyProtection="1">
      <alignment horizontal="right" vertical="center" wrapText="1" indent="1"/>
      <protection/>
    </xf>
    <xf numFmtId="0" fontId="10" fillId="0" borderId="108" xfId="59" applyFont="1" applyFill="1" applyBorder="1" applyAlignment="1" applyProtection="1">
      <alignment horizontal="right" vertical="center" wrapText="1" indent="1"/>
      <protection/>
    </xf>
    <xf numFmtId="164" fontId="6" fillId="0" borderId="108" xfId="59" applyNumberFormat="1" applyFont="1" applyFill="1" applyBorder="1" applyAlignment="1" applyProtection="1">
      <alignment horizontal="right" vertical="center" wrapText="1" indent="1"/>
      <protection/>
    </xf>
    <xf numFmtId="0" fontId="6" fillId="0" borderId="108" xfId="59" applyFont="1" applyFill="1" applyBorder="1" applyAlignment="1" applyProtection="1">
      <alignment vertical="center" wrapText="1"/>
      <protection/>
    </xf>
    <xf numFmtId="0" fontId="6" fillId="0" borderId="108" xfId="59" applyFont="1" applyFill="1" applyBorder="1" applyAlignment="1" applyProtection="1">
      <alignment horizontal="center" vertical="center" wrapText="1"/>
      <protection/>
    </xf>
    <xf numFmtId="164" fontId="17" fillId="0" borderId="91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92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92" xfId="59" applyFont="1" applyFill="1" applyBorder="1" applyAlignment="1" applyProtection="1">
      <alignment horizontal="left" vertical="center" wrapText="1" indent="1"/>
      <protection/>
    </xf>
    <xf numFmtId="164" fontId="17" fillId="0" borderId="9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2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3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91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92" xfId="56" applyFont="1" applyBorder="1" applyAlignment="1" applyProtection="1">
      <alignment horizontal="left" vertical="center" wrapText="1" indent="1"/>
      <protection/>
    </xf>
    <xf numFmtId="164" fontId="10" fillId="0" borderId="109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8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98" xfId="56" applyFont="1" applyBorder="1" applyAlignment="1" applyProtection="1">
      <alignment horizontal="left" wrapText="1" indent="1"/>
      <protection/>
    </xf>
    <xf numFmtId="49" fontId="10" fillId="0" borderId="110" xfId="59" applyNumberFormat="1" applyFont="1" applyFill="1" applyBorder="1" applyAlignment="1" applyProtection="1">
      <alignment horizontal="left" vertical="center" wrapText="1" indent="1"/>
      <protection/>
    </xf>
    <xf numFmtId="0" fontId="18" fillId="0" borderId="97" xfId="56" applyFont="1" applyBorder="1" applyAlignment="1" applyProtection="1">
      <alignment horizontal="left" wrapText="1" indent="1"/>
      <protection/>
    </xf>
    <xf numFmtId="49" fontId="10" fillId="0" borderId="111" xfId="59" applyNumberFormat="1" applyFont="1" applyFill="1" applyBorder="1" applyAlignment="1" applyProtection="1">
      <alignment horizontal="left" vertical="center" wrapText="1" indent="1"/>
      <protection/>
    </xf>
    <xf numFmtId="0" fontId="18" fillId="0" borderId="101" xfId="56" applyFont="1" applyBorder="1" applyAlignment="1" applyProtection="1">
      <alignment horizontal="left" wrapText="1" indent="1"/>
      <protection/>
    </xf>
    <xf numFmtId="0" fontId="10" fillId="0" borderId="0" xfId="59" applyFont="1" applyFill="1" applyProtection="1">
      <alignment/>
      <protection/>
    </xf>
    <xf numFmtId="0" fontId="17" fillId="0" borderId="91" xfId="59" applyFont="1" applyFill="1" applyBorder="1" applyAlignment="1" applyProtection="1">
      <alignment horizontal="center" vertical="center" wrapText="1"/>
      <protection/>
    </xf>
    <xf numFmtId="0" fontId="17" fillId="0" borderId="92" xfId="59" applyFont="1" applyFill="1" applyBorder="1" applyAlignment="1" applyProtection="1">
      <alignment horizontal="center" vertical="center" wrapText="1"/>
      <protection/>
    </xf>
    <xf numFmtId="0" fontId="17" fillId="0" borderId="95" xfId="59" applyFont="1" applyFill="1" applyBorder="1" applyAlignment="1" applyProtection="1">
      <alignment horizontal="center" vertical="center" wrapText="1"/>
      <protection/>
    </xf>
    <xf numFmtId="0" fontId="7" fillId="0" borderId="112" xfId="59" applyFont="1" applyFill="1" applyBorder="1" applyAlignment="1" applyProtection="1">
      <alignment horizontal="center" vertical="center" wrapText="1"/>
      <protection/>
    </xf>
    <xf numFmtId="0" fontId="4" fillId="0" borderId="0" xfId="58" applyFont="1" applyFill="1" applyBorder="1" applyAlignment="1" applyProtection="1">
      <alignment horizontal="right"/>
      <protection/>
    </xf>
    <xf numFmtId="0" fontId="6" fillId="0" borderId="0" xfId="58" applyFont="1" applyFill="1" applyBorder="1" applyAlignment="1" applyProtection="1">
      <alignment horizontal="center"/>
      <protection/>
    </xf>
    <xf numFmtId="164" fontId="6" fillId="0" borderId="113" xfId="58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34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13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58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60" applyFont="1" applyFill="1" applyBorder="1" applyAlignment="1" applyProtection="1">
      <alignment horizontal="center" wrapText="1"/>
      <protection/>
    </xf>
    <xf numFmtId="0" fontId="30" fillId="0" borderId="12" xfId="60" applyFont="1" applyFill="1" applyBorder="1" applyAlignment="1" applyProtection="1">
      <alignment horizontal="left" vertical="center" indent="1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wrapText="1"/>
    </xf>
    <xf numFmtId="0" fontId="40" fillId="0" borderId="114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30" fillId="0" borderId="107" xfId="59" applyNumberFormat="1" applyFont="1" applyFill="1" applyBorder="1" applyAlignment="1" applyProtection="1">
      <alignment horizontal="left" vertical="center"/>
      <protection/>
    </xf>
    <xf numFmtId="164" fontId="30" fillId="0" borderId="107" xfId="59" applyNumberFormat="1" applyFont="1" applyFill="1" applyBorder="1" applyAlignment="1" applyProtection="1">
      <alignment horizontal="left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Normál_ktgv.2013" xfId="57"/>
    <cellStyle name="Normál_KVRENMUNKA" xfId="58"/>
    <cellStyle name="Normál_KVRENMUNKA 2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Munka1"/>
    </sheetNames>
    <sheetDataSet>
      <sheetData sheetId="0">
        <row r="5">
          <cell r="A5" t="str">
            <v>2016.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zoomScale="120" zoomScaleNormal="120" zoomScaleSheetLayoutView="100" zoomScalePageLayoutView="0" workbookViewId="0" topLeftCell="A1">
      <selection activeCell="C39" sqref="C39"/>
    </sheetView>
  </sheetViews>
  <sheetFormatPr defaultColWidth="9.00390625" defaultRowHeight="12.75"/>
  <cols>
    <col min="1" max="1" width="8.0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2:3" ht="15.75">
      <c r="B1" s="777" t="s">
        <v>0</v>
      </c>
      <c r="C1" s="777"/>
    </row>
    <row r="2" spans="2:3" ht="15.75">
      <c r="B2" s="4"/>
      <c r="C2" s="4"/>
    </row>
    <row r="3" spans="1:3" ht="15.75">
      <c r="A3" s="778" t="s">
        <v>1</v>
      </c>
      <c r="B3" s="778"/>
      <c r="C3" s="778"/>
    </row>
    <row r="4" spans="1:3" ht="43.5" customHeight="1">
      <c r="A4" s="779" t="s">
        <v>2</v>
      </c>
      <c r="B4" s="779"/>
      <c r="C4" s="779"/>
    </row>
    <row r="5" spans="1:3" ht="15.75" customHeight="1">
      <c r="A5" s="5"/>
      <c r="B5" s="6" t="s">
        <v>3</v>
      </c>
      <c r="C5" s="7" t="s">
        <v>4</v>
      </c>
    </row>
    <row r="6" spans="1:3" ht="21.75" customHeight="1">
      <c r="A6" s="5">
        <v>1</v>
      </c>
      <c r="B6" s="8" t="s">
        <v>5</v>
      </c>
      <c r="C6" s="9" t="s">
        <v>536</v>
      </c>
    </row>
    <row r="7" spans="1:3" s="13" customFormat="1" ht="15.75" customHeight="1">
      <c r="A7" s="10">
        <v>2</v>
      </c>
      <c r="B7" s="11" t="s">
        <v>6</v>
      </c>
      <c r="C7" s="12">
        <v>64632</v>
      </c>
    </row>
    <row r="8" spans="1:3" s="17" customFormat="1" ht="12" customHeight="1">
      <c r="A8" s="14" t="s">
        <v>7</v>
      </c>
      <c r="B8" s="15" t="s">
        <v>8</v>
      </c>
      <c r="C8" s="16">
        <v>1998</v>
      </c>
    </row>
    <row r="9" spans="1:3" s="17" customFormat="1" ht="12" customHeight="1">
      <c r="A9" s="18">
        <v>4</v>
      </c>
      <c r="B9" s="19" t="s">
        <v>9</v>
      </c>
      <c r="C9" s="20">
        <v>40992</v>
      </c>
    </row>
    <row r="10" spans="1:3" s="17" customFormat="1" ht="12" customHeight="1">
      <c r="A10" s="21">
        <v>5</v>
      </c>
      <c r="B10" s="19" t="s">
        <v>10</v>
      </c>
      <c r="C10" s="20">
        <v>20051</v>
      </c>
    </row>
    <row r="11" spans="1:3" s="17" customFormat="1" ht="12" customHeight="1">
      <c r="A11" s="22" t="s">
        <v>11</v>
      </c>
      <c r="B11" s="19" t="s">
        <v>12</v>
      </c>
      <c r="C11" s="20">
        <v>1591</v>
      </c>
    </row>
    <row r="12" spans="1:3" s="17" customFormat="1" ht="12" customHeight="1">
      <c r="A12" s="18">
        <v>7</v>
      </c>
      <c r="B12" s="19" t="s">
        <v>13</v>
      </c>
      <c r="C12" s="20"/>
    </row>
    <row r="13" spans="1:3" s="17" customFormat="1" ht="12" customHeight="1">
      <c r="A13" s="23">
        <v>8</v>
      </c>
      <c r="B13" s="24" t="s">
        <v>14</v>
      </c>
      <c r="C13" s="25"/>
    </row>
    <row r="14" spans="1:3" s="17" customFormat="1" ht="12" customHeight="1">
      <c r="A14" s="26" t="s">
        <v>15</v>
      </c>
      <c r="B14" s="27" t="s">
        <v>16</v>
      </c>
      <c r="C14" s="12">
        <v>52871</v>
      </c>
    </row>
    <row r="15" spans="1:3" s="17" customFormat="1" ht="12" customHeight="1">
      <c r="A15" s="28">
        <v>10</v>
      </c>
      <c r="B15" s="29" t="s">
        <v>17</v>
      </c>
      <c r="C15" s="30"/>
    </row>
    <row r="16" spans="1:3" s="17" customFormat="1" ht="12" customHeight="1">
      <c r="A16" s="21">
        <v>11</v>
      </c>
      <c r="B16" s="19" t="s">
        <v>18</v>
      </c>
      <c r="C16" s="20"/>
    </row>
    <row r="17" spans="1:3" s="17" customFormat="1" ht="12" customHeight="1">
      <c r="A17" s="21">
        <v>12</v>
      </c>
      <c r="B17" s="19" t="s">
        <v>19</v>
      </c>
      <c r="C17" s="20"/>
    </row>
    <row r="18" spans="1:3" s="17" customFormat="1" ht="12" customHeight="1">
      <c r="A18" s="21">
        <v>13</v>
      </c>
      <c r="B18" s="19" t="s">
        <v>20</v>
      </c>
      <c r="C18" s="20"/>
    </row>
    <row r="19" spans="1:3" s="17" customFormat="1" ht="12" customHeight="1">
      <c r="A19" s="21">
        <v>14</v>
      </c>
      <c r="B19" s="19" t="s">
        <v>21</v>
      </c>
      <c r="C19" s="20">
        <v>52871</v>
      </c>
    </row>
    <row r="20" spans="1:3" s="17" customFormat="1" ht="12" customHeight="1">
      <c r="A20" s="31">
        <v>15</v>
      </c>
      <c r="B20" s="32" t="s">
        <v>22</v>
      </c>
      <c r="C20" s="33"/>
    </row>
    <row r="21" spans="1:3" s="17" customFormat="1" ht="12" customHeight="1">
      <c r="A21" s="10">
        <v>16</v>
      </c>
      <c r="B21" s="11" t="s">
        <v>23</v>
      </c>
      <c r="C21" s="12"/>
    </row>
    <row r="22" spans="1:3" s="17" customFormat="1" ht="12" customHeight="1">
      <c r="A22" s="34">
        <v>17</v>
      </c>
      <c r="B22" s="15" t="s">
        <v>24</v>
      </c>
      <c r="C22" s="35"/>
    </row>
    <row r="23" spans="1:3" s="17" customFormat="1" ht="12" customHeight="1">
      <c r="A23" s="36" t="s">
        <v>25</v>
      </c>
      <c r="B23" s="19" t="s">
        <v>26</v>
      </c>
      <c r="C23" s="37"/>
    </row>
    <row r="24" spans="1:3" s="17" customFormat="1" ht="12" customHeight="1">
      <c r="A24" s="38">
        <v>19</v>
      </c>
      <c r="B24" s="19" t="s">
        <v>27</v>
      </c>
      <c r="C24" s="37"/>
    </row>
    <row r="25" spans="1:3" s="17" customFormat="1" ht="12" customHeight="1">
      <c r="A25" s="38">
        <v>20</v>
      </c>
      <c r="B25" s="19" t="s">
        <v>28</v>
      </c>
      <c r="C25" s="37"/>
    </row>
    <row r="26" spans="1:3" s="17" customFormat="1" ht="12" customHeight="1">
      <c r="A26" s="39">
        <v>21</v>
      </c>
      <c r="B26" s="19" t="s">
        <v>29</v>
      </c>
      <c r="C26" s="37"/>
    </row>
    <row r="27" spans="1:3" s="17" customFormat="1" ht="12" customHeight="1">
      <c r="A27" s="40">
        <v>22</v>
      </c>
      <c r="B27" s="24" t="s">
        <v>30</v>
      </c>
      <c r="C27" s="41"/>
    </row>
    <row r="28" spans="1:3" s="17" customFormat="1" ht="12" customHeight="1">
      <c r="A28" s="10">
        <v>23</v>
      </c>
      <c r="B28" s="11" t="s">
        <v>31</v>
      </c>
      <c r="C28" s="12">
        <v>48770</v>
      </c>
    </row>
    <row r="29" spans="1:3" s="17" customFormat="1" ht="12" customHeight="1">
      <c r="A29" s="42" t="s">
        <v>32</v>
      </c>
      <c r="B29" s="15" t="s">
        <v>33</v>
      </c>
      <c r="C29" s="43">
        <v>45000</v>
      </c>
    </row>
    <row r="30" spans="1:3" s="17" customFormat="1" ht="12" customHeight="1">
      <c r="A30" s="38">
        <v>25</v>
      </c>
      <c r="B30" s="19" t="s">
        <v>34</v>
      </c>
      <c r="C30" s="37">
        <v>45000</v>
      </c>
    </row>
    <row r="31" spans="1:3" s="17" customFormat="1" ht="12" customHeight="1">
      <c r="A31" s="38">
        <v>26</v>
      </c>
      <c r="B31" s="19" t="s">
        <v>35</v>
      </c>
      <c r="C31" s="37"/>
    </row>
    <row r="32" spans="1:3" s="17" customFormat="1" ht="12" customHeight="1">
      <c r="A32" s="36" t="s">
        <v>36</v>
      </c>
      <c r="B32" s="19" t="s">
        <v>37</v>
      </c>
      <c r="C32" s="37">
        <v>2500</v>
      </c>
    </row>
    <row r="33" spans="1:3" s="17" customFormat="1" ht="12" customHeight="1">
      <c r="A33" s="38">
        <v>28</v>
      </c>
      <c r="B33" s="19" t="s">
        <v>38</v>
      </c>
      <c r="C33" s="37">
        <v>500</v>
      </c>
    </row>
    <row r="34" spans="1:3" s="17" customFormat="1" ht="12" customHeight="1">
      <c r="A34" s="40">
        <v>29</v>
      </c>
      <c r="B34" s="24" t="s">
        <v>39</v>
      </c>
      <c r="C34" s="41">
        <v>770</v>
      </c>
    </row>
    <row r="35" spans="1:3" s="17" customFormat="1" ht="12" customHeight="1">
      <c r="A35" s="44" t="s">
        <v>40</v>
      </c>
      <c r="B35" s="11" t="s">
        <v>41</v>
      </c>
      <c r="C35" s="12">
        <v>9277</v>
      </c>
    </row>
    <row r="36" spans="1:3" s="17" customFormat="1" ht="12" customHeight="1">
      <c r="A36" s="45">
        <v>30</v>
      </c>
      <c r="B36" s="46" t="s">
        <v>42</v>
      </c>
      <c r="C36" s="47"/>
    </row>
    <row r="37" spans="1:3" s="17" customFormat="1" ht="12" customHeight="1">
      <c r="A37" s="38">
        <v>31</v>
      </c>
      <c r="B37" s="19" t="s">
        <v>43</v>
      </c>
      <c r="C37" s="37">
        <v>2547</v>
      </c>
    </row>
    <row r="38" spans="1:3" s="17" customFormat="1" ht="12" customHeight="1">
      <c r="A38" s="48">
        <v>32</v>
      </c>
      <c r="B38" s="19" t="s">
        <v>44</v>
      </c>
      <c r="C38" s="37">
        <v>2650</v>
      </c>
    </row>
    <row r="39" spans="1:3" s="17" customFormat="1" ht="12" customHeight="1">
      <c r="A39" s="48">
        <v>33</v>
      </c>
      <c r="B39" s="19" t="s">
        <v>45</v>
      </c>
      <c r="C39" s="37">
        <v>2079</v>
      </c>
    </row>
    <row r="40" spans="1:3" s="17" customFormat="1" ht="12" customHeight="1">
      <c r="A40" s="48">
        <v>34</v>
      </c>
      <c r="B40" s="19" t="s">
        <v>46</v>
      </c>
      <c r="C40" s="37">
        <v>607</v>
      </c>
    </row>
    <row r="41" spans="1:3" s="17" customFormat="1" ht="12" customHeight="1">
      <c r="A41" s="48">
        <v>35</v>
      </c>
      <c r="B41" s="19" t="s">
        <v>47</v>
      </c>
      <c r="C41" s="37">
        <v>1394</v>
      </c>
    </row>
    <row r="42" spans="1:3" s="17" customFormat="1" ht="12" customHeight="1">
      <c r="A42" s="48">
        <v>36</v>
      </c>
      <c r="B42" s="19" t="s">
        <v>48</v>
      </c>
      <c r="C42" s="37"/>
    </row>
    <row r="43" spans="1:3" s="17" customFormat="1" ht="12" customHeight="1">
      <c r="A43" s="48">
        <v>37</v>
      </c>
      <c r="B43" s="19" t="s">
        <v>49</v>
      </c>
      <c r="C43" s="37"/>
    </row>
    <row r="44" spans="1:3" s="17" customFormat="1" ht="12" customHeight="1">
      <c r="A44" s="48">
        <v>38</v>
      </c>
      <c r="B44" s="19" t="s">
        <v>50</v>
      </c>
      <c r="C44" s="37"/>
    </row>
    <row r="45" spans="1:3" s="17" customFormat="1" ht="12" customHeight="1">
      <c r="A45" s="49">
        <v>39</v>
      </c>
      <c r="B45" s="46" t="s">
        <v>51</v>
      </c>
      <c r="C45" s="47"/>
    </row>
    <row r="46" spans="1:3" s="17" customFormat="1" ht="12" customHeight="1">
      <c r="A46" s="50">
        <v>40</v>
      </c>
      <c r="B46" s="51" t="s">
        <v>52</v>
      </c>
      <c r="C46" s="52"/>
    </row>
    <row r="47" spans="1:3" s="17" customFormat="1" ht="12" customHeight="1">
      <c r="A47" s="53">
        <v>41</v>
      </c>
      <c r="B47" s="46" t="s">
        <v>53</v>
      </c>
      <c r="C47" s="47"/>
    </row>
    <row r="48" spans="1:3" s="17" customFormat="1" ht="12" customHeight="1">
      <c r="A48" s="48">
        <v>42</v>
      </c>
      <c r="B48" s="19" t="s">
        <v>54</v>
      </c>
      <c r="C48" s="37"/>
    </row>
    <row r="49" spans="1:3" s="17" customFormat="1" ht="12" customHeight="1">
      <c r="A49" s="48">
        <v>43</v>
      </c>
      <c r="B49" s="19" t="s">
        <v>55</v>
      </c>
      <c r="C49" s="37"/>
    </row>
    <row r="50" spans="1:3" s="17" customFormat="1" ht="12" customHeight="1">
      <c r="A50" s="48">
        <v>44</v>
      </c>
      <c r="B50" s="19" t="s">
        <v>56</v>
      </c>
      <c r="C50" s="37"/>
    </row>
    <row r="51" spans="1:3" s="17" customFormat="1" ht="12" customHeight="1">
      <c r="A51" s="49">
        <v>45</v>
      </c>
      <c r="B51" s="46" t="s">
        <v>57</v>
      </c>
      <c r="C51" s="47"/>
    </row>
    <row r="52" spans="1:3" s="17" customFormat="1" ht="12" customHeight="1">
      <c r="A52" s="50">
        <v>46</v>
      </c>
      <c r="B52" s="54" t="s">
        <v>58</v>
      </c>
      <c r="C52" s="52">
        <v>300</v>
      </c>
    </row>
    <row r="53" spans="1:3" s="17" customFormat="1" ht="12" customHeight="1">
      <c r="A53" s="53">
        <v>47</v>
      </c>
      <c r="B53" s="46" t="s">
        <v>59</v>
      </c>
      <c r="C53" s="47"/>
    </row>
    <row r="54" spans="1:3" s="17" customFormat="1" ht="12" customHeight="1">
      <c r="A54" s="48">
        <v>48</v>
      </c>
      <c r="B54" s="19" t="s">
        <v>60</v>
      </c>
      <c r="C54" s="37">
        <v>300</v>
      </c>
    </row>
    <row r="55" spans="1:3" s="17" customFormat="1" ht="12" customHeight="1">
      <c r="A55" s="48">
        <v>49</v>
      </c>
      <c r="B55" s="19" t="s">
        <v>61</v>
      </c>
      <c r="C55" s="37"/>
    </row>
    <row r="56" spans="1:3" s="17" customFormat="1" ht="12" customHeight="1">
      <c r="A56" s="55">
        <v>50</v>
      </c>
      <c r="B56" s="46" t="s">
        <v>62</v>
      </c>
      <c r="C56" s="47"/>
    </row>
    <row r="57" spans="1:3" s="17" customFormat="1" ht="12" customHeight="1">
      <c r="A57" s="50">
        <v>51</v>
      </c>
      <c r="B57" s="56" t="s">
        <v>63</v>
      </c>
      <c r="C57" s="52">
        <v>240</v>
      </c>
    </row>
    <row r="58" spans="1:3" s="17" customFormat="1" ht="12" customHeight="1">
      <c r="A58" s="57">
        <v>52</v>
      </c>
      <c r="B58" s="46" t="s">
        <v>64</v>
      </c>
      <c r="C58" s="25"/>
    </row>
    <row r="59" spans="1:3" s="17" customFormat="1" ht="12" customHeight="1">
      <c r="A59" s="48">
        <v>53</v>
      </c>
      <c r="B59" s="19" t="s">
        <v>65</v>
      </c>
      <c r="C59" s="37">
        <v>240</v>
      </c>
    </row>
    <row r="60" spans="1:3" s="17" customFormat="1" ht="12" customHeight="1">
      <c r="A60" s="48">
        <v>54</v>
      </c>
      <c r="B60" s="19" t="s">
        <v>66</v>
      </c>
      <c r="C60" s="37"/>
    </row>
    <row r="61" spans="1:3" s="17" customFormat="1" ht="12" customHeight="1">
      <c r="A61" s="49">
        <v>55</v>
      </c>
      <c r="B61" s="46" t="s">
        <v>67</v>
      </c>
      <c r="C61" s="16"/>
    </row>
    <row r="62" spans="1:3" s="17" customFormat="1" ht="12" customHeight="1">
      <c r="A62" s="58">
        <v>56</v>
      </c>
      <c r="B62" s="11" t="s">
        <v>68</v>
      </c>
      <c r="C62" s="12">
        <v>176090</v>
      </c>
    </row>
    <row r="63" spans="1:3" s="17" customFormat="1" ht="12" customHeight="1">
      <c r="A63" s="58">
        <v>57</v>
      </c>
      <c r="B63" s="27" t="s">
        <v>69</v>
      </c>
      <c r="C63" s="12"/>
    </row>
    <row r="64" spans="1:3" s="17" customFormat="1" ht="12" customHeight="1">
      <c r="A64" s="57">
        <v>58</v>
      </c>
      <c r="B64" s="46" t="s">
        <v>70</v>
      </c>
      <c r="C64" s="59"/>
    </row>
    <row r="65" spans="1:3" s="17" customFormat="1" ht="12" customHeight="1">
      <c r="A65" s="48">
        <v>59</v>
      </c>
      <c r="B65" s="19" t="s">
        <v>71</v>
      </c>
      <c r="C65" s="60"/>
    </row>
    <row r="66" spans="1:3" s="17" customFormat="1" ht="12" customHeight="1">
      <c r="A66" s="48">
        <v>60</v>
      </c>
      <c r="B66" s="61" t="s">
        <v>72</v>
      </c>
      <c r="C66" s="60"/>
    </row>
    <row r="67" spans="1:3" s="17" customFormat="1" ht="12" customHeight="1">
      <c r="A67" s="62">
        <v>61</v>
      </c>
      <c r="B67" s="63" t="s">
        <v>73</v>
      </c>
      <c r="C67" s="64"/>
    </row>
    <row r="68" spans="1:3" s="17" customFormat="1" ht="12" customHeight="1">
      <c r="A68" s="53">
        <v>62</v>
      </c>
      <c r="B68" s="46" t="s">
        <v>74</v>
      </c>
      <c r="C68" s="59"/>
    </row>
    <row r="69" spans="1:3" s="17" customFormat="1" ht="12" customHeight="1">
      <c r="A69" s="48">
        <v>63</v>
      </c>
      <c r="B69" s="19" t="s">
        <v>75</v>
      </c>
      <c r="C69" s="60"/>
    </row>
    <row r="70" spans="1:3" s="17" customFormat="1" ht="12" customHeight="1">
      <c r="A70" s="48">
        <v>64</v>
      </c>
      <c r="B70" s="19" t="s">
        <v>76</v>
      </c>
      <c r="C70" s="60"/>
    </row>
    <row r="71" spans="1:3" s="17" customFormat="1" ht="12" customHeight="1">
      <c r="A71" s="55">
        <v>65</v>
      </c>
      <c r="B71" s="46" t="s">
        <v>77</v>
      </c>
      <c r="C71" s="65"/>
    </row>
    <row r="72" spans="1:3" s="17" customFormat="1" ht="12" customHeight="1">
      <c r="A72" s="50">
        <v>66</v>
      </c>
      <c r="B72" s="56" t="s">
        <v>78</v>
      </c>
      <c r="C72" s="52">
        <v>1958</v>
      </c>
    </row>
    <row r="73" spans="1:3" s="17" customFormat="1" ht="12" customHeight="1">
      <c r="A73" s="57">
        <v>67</v>
      </c>
      <c r="B73" s="46" t="s">
        <v>79</v>
      </c>
      <c r="C73" s="25">
        <v>1958</v>
      </c>
    </row>
    <row r="74" spans="1:3" s="17" customFormat="1" ht="12" customHeight="1">
      <c r="A74" s="66">
        <v>68</v>
      </c>
      <c r="B74" s="67" t="s">
        <v>80</v>
      </c>
      <c r="C74" s="68"/>
    </row>
    <row r="75" spans="1:3" s="17" customFormat="1" ht="12" customHeight="1">
      <c r="A75" s="50">
        <v>69</v>
      </c>
      <c r="B75" s="69" t="s">
        <v>81</v>
      </c>
      <c r="C75" s="52"/>
    </row>
    <row r="76" spans="1:3" s="17" customFormat="1" ht="12" customHeight="1">
      <c r="A76" s="57">
        <v>70</v>
      </c>
      <c r="B76" s="70" t="s">
        <v>82</v>
      </c>
      <c r="C76" s="59"/>
    </row>
    <row r="77" spans="1:3" s="17" customFormat="1" ht="12" customHeight="1">
      <c r="A77" s="48">
        <v>71</v>
      </c>
      <c r="B77" s="71" t="s">
        <v>83</v>
      </c>
      <c r="C77" s="60"/>
    </row>
    <row r="78" spans="1:3" s="17" customFormat="1" ht="12" customHeight="1">
      <c r="A78" s="49">
        <v>72</v>
      </c>
      <c r="B78" s="72" t="s">
        <v>84</v>
      </c>
      <c r="C78" s="73"/>
    </row>
    <row r="79" spans="1:3" s="17" customFormat="1" ht="15" customHeight="1">
      <c r="A79" s="50">
        <v>73</v>
      </c>
      <c r="B79" s="74" t="s">
        <v>85</v>
      </c>
      <c r="C79" s="12"/>
    </row>
    <row r="80" spans="1:3" s="17" customFormat="1" ht="12" customHeight="1">
      <c r="A80" s="53">
        <v>74</v>
      </c>
      <c r="B80" s="70" t="s">
        <v>86</v>
      </c>
      <c r="C80" s="59"/>
    </row>
    <row r="81" spans="1:3" s="17" customFormat="1" ht="12" customHeight="1">
      <c r="A81" s="48">
        <v>75</v>
      </c>
      <c r="B81" s="71" t="s">
        <v>87</v>
      </c>
      <c r="C81" s="60"/>
    </row>
    <row r="82" spans="1:3" s="17" customFormat="1" ht="12" customHeight="1">
      <c r="A82" s="48">
        <v>76</v>
      </c>
      <c r="B82" s="71" t="s">
        <v>88</v>
      </c>
      <c r="C82" s="60"/>
    </row>
    <row r="83" spans="1:3" s="17" customFormat="1" ht="12" customHeight="1">
      <c r="A83" s="55">
        <v>77</v>
      </c>
      <c r="B83" s="70" t="s">
        <v>89</v>
      </c>
      <c r="C83" s="65"/>
    </row>
    <row r="84" spans="1:3" s="17" customFormat="1" ht="14.25" customHeight="1">
      <c r="A84" s="50">
        <v>78</v>
      </c>
      <c r="B84" s="69" t="s">
        <v>90</v>
      </c>
      <c r="C84" s="75"/>
    </row>
    <row r="85" spans="1:3" s="17" customFormat="1" ht="13.5" customHeight="1">
      <c r="A85" s="50">
        <v>79</v>
      </c>
      <c r="B85" s="76" t="s">
        <v>91</v>
      </c>
      <c r="C85" s="52"/>
    </row>
    <row r="86" spans="1:3" s="17" customFormat="1" ht="15.75" customHeight="1">
      <c r="A86" s="55">
        <v>80</v>
      </c>
      <c r="B86" s="77" t="s">
        <v>92</v>
      </c>
      <c r="C86" s="52">
        <v>178048</v>
      </c>
    </row>
    <row r="87" spans="1:3" s="17" customFormat="1" ht="16.5" customHeight="1">
      <c r="A87" s="50">
        <v>81</v>
      </c>
      <c r="B87" s="8" t="s">
        <v>93</v>
      </c>
      <c r="C87" s="78"/>
    </row>
    <row r="88" spans="1:3" s="13" customFormat="1" ht="12" customHeight="1">
      <c r="A88" s="50">
        <v>82</v>
      </c>
      <c r="B88" s="79" t="s">
        <v>94</v>
      </c>
      <c r="C88" s="80">
        <v>160583</v>
      </c>
    </row>
    <row r="89" spans="1:3" ht="12" customHeight="1">
      <c r="A89" s="53">
        <v>83</v>
      </c>
      <c r="B89" s="81" t="s">
        <v>95</v>
      </c>
      <c r="C89" s="82">
        <v>84281</v>
      </c>
    </row>
    <row r="90" spans="1:3" ht="12" customHeight="1">
      <c r="A90" s="48">
        <v>84</v>
      </c>
      <c r="B90" s="83" t="s">
        <v>96</v>
      </c>
      <c r="C90" s="37">
        <v>18756</v>
      </c>
    </row>
    <row r="91" spans="1:3" ht="12" customHeight="1">
      <c r="A91" s="48">
        <v>85</v>
      </c>
      <c r="B91" s="83" t="s">
        <v>97</v>
      </c>
      <c r="C91" s="37">
        <v>50623</v>
      </c>
    </row>
    <row r="92" spans="1:3" ht="12" customHeight="1">
      <c r="A92" s="48">
        <v>86</v>
      </c>
      <c r="B92" s="83" t="s">
        <v>98</v>
      </c>
      <c r="C92" s="37">
        <v>2110</v>
      </c>
    </row>
    <row r="93" spans="1:3" ht="12" customHeight="1">
      <c r="A93" s="48">
        <v>87</v>
      </c>
      <c r="B93" s="83" t="s">
        <v>99</v>
      </c>
      <c r="C93" s="37">
        <v>4813</v>
      </c>
    </row>
    <row r="94" spans="1:3" ht="12" customHeight="1">
      <c r="A94" s="48">
        <v>88</v>
      </c>
      <c r="B94" s="83" t="s">
        <v>100</v>
      </c>
      <c r="C94" s="37"/>
    </row>
    <row r="95" spans="1:3" ht="12" customHeight="1">
      <c r="A95" s="48">
        <v>89</v>
      </c>
      <c r="B95" s="84" t="s">
        <v>101</v>
      </c>
      <c r="C95" s="37"/>
    </row>
    <row r="96" spans="1:3" ht="12" customHeight="1">
      <c r="A96" s="48">
        <v>90</v>
      </c>
      <c r="B96" s="85" t="s">
        <v>102</v>
      </c>
      <c r="C96" s="37"/>
    </row>
    <row r="97" spans="1:3" ht="12" customHeight="1">
      <c r="A97" s="48">
        <v>91</v>
      </c>
      <c r="B97" s="85" t="s">
        <v>103</v>
      </c>
      <c r="C97" s="37"/>
    </row>
    <row r="98" spans="1:3" ht="12" customHeight="1">
      <c r="A98" s="48">
        <v>92</v>
      </c>
      <c r="B98" s="84" t="s">
        <v>104</v>
      </c>
      <c r="C98" s="37">
        <v>3176</v>
      </c>
    </row>
    <row r="99" spans="1:3" ht="12" customHeight="1">
      <c r="A99" s="48">
        <v>93</v>
      </c>
      <c r="B99" s="84" t="s">
        <v>105</v>
      </c>
      <c r="C99" s="37"/>
    </row>
    <row r="100" spans="1:3" ht="12" customHeight="1">
      <c r="A100" s="48">
        <v>94</v>
      </c>
      <c r="B100" s="85" t="s">
        <v>106</v>
      </c>
      <c r="C100" s="37">
        <v>750</v>
      </c>
    </row>
    <row r="101" spans="1:3" ht="12" customHeight="1">
      <c r="A101" s="48">
        <v>95</v>
      </c>
      <c r="B101" s="85" t="s">
        <v>107</v>
      </c>
      <c r="C101" s="37"/>
    </row>
    <row r="102" spans="1:3" ht="12" customHeight="1">
      <c r="A102" s="48">
        <v>96</v>
      </c>
      <c r="B102" s="85" t="s">
        <v>108</v>
      </c>
      <c r="C102" s="37"/>
    </row>
    <row r="103" spans="1:3" ht="12" customHeight="1">
      <c r="A103" s="49">
        <v>97</v>
      </c>
      <c r="B103" s="86" t="s">
        <v>109</v>
      </c>
      <c r="C103" s="87">
        <v>887</v>
      </c>
    </row>
    <row r="104" spans="1:3" ht="12" customHeight="1">
      <c r="A104" s="88">
        <v>98</v>
      </c>
      <c r="B104" s="89" t="s">
        <v>110</v>
      </c>
      <c r="C104" s="52">
        <v>7507</v>
      </c>
    </row>
    <row r="105" spans="1:3" ht="12" customHeight="1">
      <c r="A105" s="57">
        <v>99</v>
      </c>
      <c r="B105" s="90" t="s">
        <v>111</v>
      </c>
      <c r="C105" s="47">
        <v>5405</v>
      </c>
    </row>
    <row r="106" spans="1:3" ht="12" customHeight="1">
      <c r="A106" s="48">
        <v>100</v>
      </c>
      <c r="B106" s="83" t="s">
        <v>112</v>
      </c>
      <c r="C106" s="37"/>
    </row>
    <row r="107" spans="1:3" ht="12" customHeight="1">
      <c r="A107" s="48">
        <v>101</v>
      </c>
      <c r="B107" s="83" t="s">
        <v>113</v>
      </c>
      <c r="C107" s="37">
        <v>2102</v>
      </c>
    </row>
    <row r="108" spans="1:3" ht="12" customHeight="1">
      <c r="A108" s="48">
        <v>102</v>
      </c>
      <c r="B108" s="83" t="s">
        <v>114</v>
      </c>
      <c r="C108" s="37"/>
    </row>
    <row r="109" spans="1:3" ht="12" customHeight="1">
      <c r="A109" s="48">
        <v>103</v>
      </c>
      <c r="B109" s="91" t="s">
        <v>115</v>
      </c>
      <c r="C109" s="37"/>
    </row>
    <row r="110" spans="1:3" ht="12" customHeight="1">
      <c r="A110" s="48">
        <v>104</v>
      </c>
      <c r="B110" s="91" t="s">
        <v>116</v>
      </c>
      <c r="C110" s="37"/>
    </row>
    <row r="111" spans="1:3" ht="12" customHeight="1">
      <c r="A111" s="48">
        <v>105</v>
      </c>
      <c r="B111" s="85" t="s">
        <v>117</v>
      </c>
      <c r="C111" s="37"/>
    </row>
    <row r="112" spans="1:3" ht="12" customHeight="1">
      <c r="A112" s="48">
        <v>106</v>
      </c>
      <c r="B112" s="85" t="s">
        <v>103</v>
      </c>
      <c r="C112" s="37"/>
    </row>
    <row r="113" spans="1:3" ht="15.75">
      <c r="A113" s="48">
        <v>107</v>
      </c>
      <c r="B113" s="85" t="s">
        <v>118</v>
      </c>
      <c r="C113" s="37"/>
    </row>
    <row r="114" spans="1:3" ht="12" customHeight="1">
      <c r="A114" s="48">
        <v>108</v>
      </c>
      <c r="B114" s="85" t="s">
        <v>119</v>
      </c>
      <c r="C114" s="37"/>
    </row>
    <row r="115" spans="1:3" ht="12" customHeight="1">
      <c r="A115" s="48">
        <v>109</v>
      </c>
      <c r="B115" s="85" t="s">
        <v>106</v>
      </c>
      <c r="C115" s="37"/>
    </row>
    <row r="116" spans="1:3" ht="12" customHeight="1">
      <c r="A116" s="48">
        <v>110</v>
      </c>
      <c r="B116" s="85" t="s">
        <v>120</v>
      </c>
      <c r="C116" s="37"/>
    </row>
    <row r="117" spans="1:3" ht="12" customHeight="1">
      <c r="A117" s="49">
        <v>111</v>
      </c>
      <c r="B117" s="92" t="s">
        <v>121</v>
      </c>
      <c r="C117" s="93"/>
    </row>
    <row r="118" spans="1:3" ht="15.75">
      <c r="A118" s="50">
        <v>112</v>
      </c>
      <c r="B118" s="51" t="s">
        <v>122</v>
      </c>
      <c r="C118" s="52">
        <v>8000</v>
      </c>
    </row>
    <row r="119" spans="1:3" ht="12" customHeight="1">
      <c r="A119" s="94">
        <v>113</v>
      </c>
      <c r="B119" s="95" t="s">
        <v>123</v>
      </c>
      <c r="C119" s="16"/>
    </row>
    <row r="120" spans="1:3" ht="12" customHeight="1">
      <c r="A120" s="49">
        <v>114</v>
      </c>
      <c r="B120" s="90" t="s">
        <v>124</v>
      </c>
      <c r="C120" s="25"/>
    </row>
    <row r="121" spans="1:3" ht="12" customHeight="1">
      <c r="A121" s="50">
        <v>115</v>
      </c>
      <c r="B121" s="51" t="s">
        <v>125</v>
      </c>
      <c r="C121" s="52">
        <v>176090</v>
      </c>
    </row>
    <row r="122" spans="1:3" ht="12" customHeight="1">
      <c r="A122" s="88">
        <v>116</v>
      </c>
      <c r="B122" s="51" t="s">
        <v>126</v>
      </c>
      <c r="C122" s="52"/>
    </row>
    <row r="123" spans="1:3" ht="12" customHeight="1">
      <c r="A123" s="57">
        <v>117</v>
      </c>
      <c r="B123" s="96" t="s">
        <v>127</v>
      </c>
      <c r="C123" s="97"/>
    </row>
    <row r="124" spans="1:3" ht="12" customHeight="1">
      <c r="A124" s="48">
        <v>118</v>
      </c>
      <c r="B124" s="83" t="s">
        <v>128</v>
      </c>
      <c r="C124" s="60"/>
    </row>
    <row r="125" spans="1:3" ht="12" customHeight="1">
      <c r="A125" s="55">
        <v>119</v>
      </c>
      <c r="B125" s="96" t="s">
        <v>129</v>
      </c>
      <c r="C125" s="98"/>
    </row>
    <row r="126" spans="1:3" ht="12" customHeight="1">
      <c r="A126" s="50">
        <v>120</v>
      </c>
      <c r="B126" s="51" t="s">
        <v>130</v>
      </c>
      <c r="C126" s="52"/>
    </row>
    <row r="127" spans="1:3" ht="12" customHeight="1">
      <c r="A127" s="57">
        <v>121</v>
      </c>
      <c r="B127" s="96" t="s">
        <v>131</v>
      </c>
      <c r="C127" s="97"/>
    </row>
    <row r="128" spans="1:3" ht="12" customHeight="1">
      <c r="A128" s="48">
        <v>122</v>
      </c>
      <c r="B128" s="83" t="s">
        <v>132</v>
      </c>
      <c r="C128" s="60"/>
    </row>
    <row r="129" spans="1:3" ht="12" customHeight="1">
      <c r="A129" s="48">
        <v>123</v>
      </c>
      <c r="B129" s="83" t="s">
        <v>133</v>
      </c>
      <c r="C129" s="60"/>
    </row>
    <row r="130" spans="1:3" ht="12" customHeight="1">
      <c r="A130" s="49">
        <v>124</v>
      </c>
      <c r="B130" s="96" t="s">
        <v>134</v>
      </c>
      <c r="C130" s="98"/>
    </row>
    <row r="131" spans="1:3" ht="12" customHeight="1">
      <c r="A131" s="88">
        <v>125</v>
      </c>
      <c r="B131" s="51" t="s">
        <v>135</v>
      </c>
      <c r="C131" s="52">
        <v>1958</v>
      </c>
    </row>
    <row r="132" spans="1:3" ht="12" customHeight="1">
      <c r="A132" s="57">
        <v>126</v>
      </c>
      <c r="B132" s="96" t="s">
        <v>136</v>
      </c>
      <c r="C132" s="97"/>
    </row>
    <row r="133" spans="1:3" ht="12" customHeight="1">
      <c r="A133" s="48">
        <v>127</v>
      </c>
      <c r="B133" s="83" t="s">
        <v>137</v>
      </c>
      <c r="C133" s="60">
        <v>1958</v>
      </c>
    </row>
    <row r="134" spans="1:3" ht="12" customHeight="1">
      <c r="A134" s="48">
        <v>128</v>
      </c>
      <c r="B134" s="83" t="s">
        <v>138</v>
      </c>
      <c r="C134" s="60"/>
    </row>
    <row r="135" spans="1:3" ht="12" customHeight="1">
      <c r="A135" s="49">
        <v>129</v>
      </c>
      <c r="B135" s="96" t="s">
        <v>139</v>
      </c>
      <c r="C135" s="98"/>
    </row>
    <row r="136" spans="1:3" ht="12" customHeight="1">
      <c r="A136" s="58">
        <v>130</v>
      </c>
      <c r="B136" s="99" t="s">
        <v>140</v>
      </c>
      <c r="C136" s="100"/>
    </row>
    <row r="137" spans="1:3" ht="12" customHeight="1">
      <c r="A137" s="53">
        <v>131</v>
      </c>
      <c r="B137" s="96" t="s">
        <v>141</v>
      </c>
      <c r="C137" s="97"/>
    </row>
    <row r="138" spans="1:3" ht="12" customHeight="1">
      <c r="A138" s="48">
        <v>132</v>
      </c>
      <c r="B138" s="83" t="s">
        <v>142</v>
      </c>
      <c r="C138" s="60"/>
    </row>
    <row r="139" spans="1:3" ht="12" customHeight="1">
      <c r="A139" s="48">
        <v>133</v>
      </c>
      <c r="B139" s="83" t="s">
        <v>143</v>
      </c>
      <c r="C139" s="60"/>
    </row>
    <row r="140" spans="1:3" ht="12" customHeight="1">
      <c r="A140" s="55">
        <v>134</v>
      </c>
      <c r="B140" s="95" t="s">
        <v>144</v>
      </c>
      <c r="C140" s="98"/>
    </row>
    <row r="141" spans="1:3" ht="16.5" customHeight="1">
      <c r="A141" s="50">
        <v>135</v>
      </c>
      <c r="B141" s="51" t="s">
        <v>145</v>
      </c>
      <c r="C141" s="101">
        <v>1958</v>
      </c>
    </row>
    <row r="142" spans="1:9" ht="15" customHeight="1">
      <c r="A142" s="50">
        <v>136</v>
      </c>
      <c r="B142" s="102" t="s">
        <v>146</v>
      </c>
      <c r="C142" s="101">
        <v>178048</v>
      </c>
      <c r="F142" s="103"/>
      <c r="G142" s="104"/>
      <c r="H142" s="104"/>
      <c r="I142" s="104"/>
    </row>
    <row r="143" spans="1:3" s="17" customFormat="1" ht="18" customHeight="1">
      <c r="A143" s="88">
        <v>137</v>
      </c>
      <c r="B143" s="105" t="s">
        <v>147</v>
      </c>
      <c r="C143" s="106"/>
    </row>
    <row r="144" spans="1:3" ht="28.5" customHeight="1">
      <c r="A144" s="50">
        <v>138</v>
      </c>
      <c r="B144" s="89" t="s">
        <v>148</v>
      </c>
      <c r="C144" s="698">
        <v>0</v>
      </c>
    </row>
    <row r="145" spans="1:4" ht="25.5" customHeight="1">
      <c r="A145" s="50">
        <v>139</v>
      </c>
      <c r="B145" s="107" t="s">
        <v>149</v>
      </c>
      <c r="C145" s="698">
        <v>0</v>
      </c>
      <c r="D145" s="108"/>
    </row>
    <row r="146" ht="27.75" customHeight="1"/>
  </sheetData>
  <sheetProtection selectLockedCells="1" selectUnlockedCells="1"/>
  <mergeCells count="3">
    <mergeCell ref="B1:C1"/>
    <mergeCell ref="A3:C3"/>
    <mergeCell ref="A4:C4"/>
  </mergeCells>
  <printOptions horizontalCentered="1"/>
  <pageMargins left="0.7875" right="0.7875" top="1.1236111111111111" bottom="0.8659722222222223" header="0.5118055555555555" footer="0.5118055555555555"/>
  <pageSetup horizontalDpi="300" verticalDpi="300" orientation="portrait" paperSize="9" scale="71" r:id="rId1"/>
  <rowBreaks count="1" manualBreakCount="1">
    <brk id="7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145"/>
  <sheetViews>
    <sheetView zoomScale="130" zoomScaleNormal="130" zoomScaleSheetLayoutView="85" zoomScalePageLayoutView="0" workbookViewId="0" topLeftCell="A79">
      <selection activeCell="A1" sqref="A1:C1"/>
    </sheetView>
  </sheetViews>
  <sheetFormatPr defaultColWidth="9.00390625" defaultRowHeight="12.75"/>
  <cols>
    <col min="1" max="1" width="9.875" style="302" customWidth="1"/>
    <col min="2" max="2" width="72.00390625" style="303" customWidth="1"/>
    <col min="3" max="3" width="25.00390625" style="377" customWidth="1"/>
    <col min="4" max="16384" width="9.375" style="305" customWidth="1"/>
  </cols>
  <sheetData>
    <row r="1" spans="1:3" ht="13.5" customHeight="1">
      <c r="A1" s="786" t="s">
        <v>534</v>
      </c>
      <c r="B1" s="786"/>
      <c r="C1" s="786"/>
    </row>
    <row r="2" spans="1:3" s="309" customFormat="1" ht="16.5" customHeight="1">
      <c r="A2" s="306"/>
      <c r="B2" s="307"/>
      <c r="C2" s="421"/>
    </row>
    <row r="3" spans="1:3" s="309" customFormat="1" ht="13.5" customHeight="1">
      <c r="A3" s="378"/>
      <c r="B3" s="379" t="s">
        <v>260</v>
      </c>
      <c r="C3" s="380" t="s">
        <v>4</v>
      </c>
    </row>
    <row r="4" spans="1:3" s="315" customFormat="1" ht="16.5" customHeight="1">
      <c r="A4" s="422">
        <v>1</v>
      </c>
      <c r="B4" s="423" t="s">
        <v>278</v>
      </c>
      <c r="C4" s="424" t="s">
        <v>279</v>
      </c>
    </row>
    <row r="5" spans="1:3" s="315" customFormat="1" ht="15.75">
      <c r="A5" s="384">
        <v>2</v>
      </c>
      <c r="B5" s="385" t="s">
        <v>344</v>
      </c>
      <c r="C5" s="386">
        <v>3</v>
      </c>
    </row>
    <row r="6" spans="1:3" ht="12.75">
      <c r="A6" s="312">
        <v>3</v>
      </c>
      <c r="B6" s="312" t="s">
        <v>281</v>
      </c>
      <c r="C6" s="316" t="s">
        <v>282</v>
      </c>
    </row>
    <row r="7" spans="1:3" s="318" customFormat="1" ht="15.75" customHeight="1">
      <c r="A7" s="312">
        <v>4</v>
      </c>
      <c r="B7" s="312" t="s">
        <v>193</v>
      </c>
      <c r="C7" s="317"/>
    </row>
    <row r="8" spans="1:3" s="318" customFormat="1" ht="12" customHeight="1">
      <c r="A8" s="313">
        <v>5</v>
      </c>
      <c r="B8" s="126" t="s">
        <v>283</v>
      </c>
      <c r="C8" s="127">
        <f>+C9+C10+C11+C12+C13+C14</f>
        <v>0</v>
      </c>
    </row>
    <row r="9" spans="1:3" s="324" customFormat="1" ht="12" customHeight="1">
      <c r="A9" s="333">
        <v>6</v>
      </c>
      <c r="B9" s="393" t="s">
        <v>8</v>
      </c>
      <c r="C9" s="118"/>
    </row>
    <row r="10" spans="1:3" s="327" customFormat="1" ht="12" customHeight="1">
      <c r="A10" s="335">
        <v>7</v>
      </c>
      <c r="B10" s="395" t="s">
        <v>9</v>
      </c>
      <c r="C10" s="121"/>
    </row>
    <row r="11" spans="1:3" s="327" customFormat="1" ht="12" customHeight="1">
      <c r="A11" s="334">
        <v>8</v>
      </c>
      <c r="B11" s="395" t="s">
        <v>10</v>
      </c>
      <c r="C11" s="121"/>
    </row>
    <row r="12" spans="1:3" s="327" customFormat="1" ht="12" customHeight="1">
      <c r="A12" s="335">
        <v>9</v>
      </c>
      <c r="B12" s="395" t="s">
        <v>12</v>
      </c>
      <c r="C12" s="121"/>
    </row>
    <row r="13" spans="1:3" s="327" customFormat="1" ht="12" customHeight="1">
      <c r="A13" s="335">
        <v>10</v>
      </c>
      <c r="B13" s="395" t="s">
        <v>13</v>
      </c>
      <c r="C13" s="121"/>
    </row>
    <row r="14" spans="1:3" s="324" customFormat="1" ht="12" customHeight="1">
      <c r="A14" s="336">
        <v>11</v>
      </c>
      <c r="B14" s="397" t="s">
        <v>14</v>
      </c>
      <c r="C14" s="121"/>
    </row>
    <row r="15" spans="1:3" s="324" customFormat="1" ht="12" customHeight="1">
      <c r="A15" s="312">
        <v>12</v>
      </c>
      <c r="B15" s="140" t="s">
        <v>284</v>
      </c>
      <c r="C15" s="127">
        <v>800</v>
      </c>
    </row>
    <row r="16" spans="1:3" s="324" customFormat="1" ht="12" customHeight="1">
      <c r="A16" s="333">
        <v>13</v>
      </c>
      <c r="B16" s="393" t="s">
        <v>17</v>
      </c>
      <c r="C16" s="118"/>
    </row>
    <row r="17" spans="1:3" s="324" customFormat="1" ht="12" customHeight="1">
      <c r="A17" s="334">
        <v>14</v>
      </c>
      <c r="B17" s="395" t="s">
        <v>18</v>
      </c>
      <c r="C17" s="121"/>
    </row>
    <row r="18" spans="1:3" s="324" customFormat="1" ht="12" customHeight="1">
      <c r="A18" s="335">
        <v>15</v>
      </c>
      <c r="B18" s="395" t="s">
        <v>19</v>
      </c>
      <c r="C18" s="121"/>
    </row>
    <row r="19" spans="1:3" s="324" customFormat="1" ht="12" customHeight="1">
      <c r="A19" s="335">
        <v>16</v>
      </c>
      <c r="B19" s="395" t="s">
        <v>20</v>
      </c>
      <c r="C19" s="121"/>
    </row>
    <row r="20" spans="1:3" s="324" customFormat="1" ht="12" customHeight="1">
      <c r="A20" s="334">
        <v>17</v>
      </c>
      <c r="B20" s="395" t="s">
        <v>21</v>
      </c>
      <c r="C20" s="121">
        <v>800</v>
      </c>
    </row>
    <row r="21" spans="1:3" s="327" customFormat="1" ht="12" customHeight="1">
      <c r="A21" s="338">
        <v>18</v>
      </c>
      <c r="B21" s="397" t="s">
        <v>323</v>
      </c>
      <c r="C21" s="125"/>
    </row>
    <row r="22" spans="1:3" s="327" customFormat="1" ht="12" customHeight="1">
      <c r="A22" s="312">
        <v>19</v>
      </c>
      <c r="B22" s="126" t="s">
        <v>286</v>
      </c>
      <c r="C22" s="127">
        <f>+C23+C24+C25+C26+C27</f>
        <v>0</v>
      </c>
    </row>
    <row r="23" spans="1:3" s="327" customFormat="1" ht="12" customHeight="1">
      <c r="A23" s="340">
        <v>20</v>
      </c>
      <c r="B23" s="393" t="s">
        <v>24</v>
      </c>
      <c r="C23" s="118"/>
    </row>
    <row r="24" spans="1:3" s="324" customFormat="1" ht="12" customHeight="1">
      <c r="A24" s="335">
        <v>21</v>
      </c>
      <c r="B24" s="395" t="s">
        <v>26</v>
      </c>
      <c r="C24" s="121"/>
    </row>
    <row r="25" spans="1:3" s="327" customFormat="1" ht="12" customHeight="1">
      <c r="A25" s="335">
        <v>22</v>
      </c>
      <c r="B25" s="395" t="s">
        <v>27</v>
      </c>
      <c r="C25" s="121"/>
    </row>
    <row r="26" spans="1:3" s="327" customFormat="1" ht="12" customHeight="1">
      <c r="A26" s="334">
        <v>23</v>
      </c>
      <c r="B26" s="395" t="s">
        <v>28</v>
      </c>
      <c r="C26" s="121"/>
    </row>
    <row r="27" spans="1:3" s="327" customFormat="1" ht="12" customHeight="1">
      <c r="A27" s="335">
        <v>24</v>
      </c>
      <c r="B27" s="395" t="s">
        <v>29</v>
      </c>
      <c r="C27" s="121"/>
    </row>
    <row r="28" spans="1:3" s="327" customFormat="1" ht="12" customHeight="1">
      <c r="A28" s="338">
        <v>25</v>
      </c>
      <c r="B28" s="397" t="s">
        <v>345</v>
      </c>
      <c r="C28" s="125"/>
    </row>
    <row r="29" spans="1:3" s="327" customFormat="1" ht="12" customHeight="1">
      <c r="A29" s="313">
        <v>26</v>
      </c>
      <c r="B29" s="126" t="s">
        <v>288</v>
      </c>
      <c r="C29" s="127">
        <f>+C30+C33+C34+C35</f>
        <v>0</v>
      </c>
    </row>
    <row r="30" spans="1:3" s="327" customFormat="1" ht="12" customHeight="1">
      <c r="A30" s="333">
        <v>27</v>
      </c>
      <c r="B30" s="393" t="s">
        <v>289</v>
      </c>
      <c r="C30" s="128">
        <f>+C31+C32</f>
        <v>0</v>
      </c>
    </row>
    <row r="31" spans="1:3" s="327" customFormat="1" ht="12" customHeight="1">
      <c r="A31" s="335">
        <v>28</v>
      </c>
      <c r="B31" s="395" t="s">
        <v>34</v>
      </c>
      <c r="C31" s="121"/>
    </row>
    <row r="32" spans="1:3" s="327" customFormat="1" ht="12" customHeight="1">
      <c r="A32" s="334">
        <v>29</v>
      </c>
      <c r="B32" s="395" t="s">
        <v>35</v>
      </c>
      <c r="C32" s="121"/>
    </row>
    <row r="33" spans="1:3" s="327" customFormat="1" ht="12" customHeight="1">
      <c r="A33" s="335">
        <v>30</v>
      </c>
      <c r="B33" s="395" t="s">
        <v>37</v>
      </c>
      <c r="C33" s="121"/>
    </row>
    <row r="34" spans="1:3" s="327" customFormat="1" ht="12" customHeight="1">
      <c r="A34" s="335">
        <v>31</v>
      </c>
      <c r="B34" s="395" t="s">
        <v>38</v>
      </c>
      <c r="C34" s="121"/>
    </row>
    <row r="35" spans="1:3" s="327" customFormat="1" ht="12" customHeight="1">
      <c r="A35" s="336">
        <v>32</v>
      </c>
      <c r="B35" s="397" t="s">
        <v>39</v>
      </c>
      <c r="C35" s="125"/>
    </row>
    <row r="36" spans="1:3" s="327" customFormat="1" ht="12" customHeight="1">
      <c r="A36" s="401">
        <v>33</v>
      </c>
      <c r="B36" s="114" t="s">
        <v>346</v>
      </c>
      <c r="C36" s="115">
        <v>3727</v>
      </c>
    </row>
    <row r="37" spans="1:3" s="327" customFormat="1" ht="12" customHeight="1">
      <c r="A37" s="333">
        <v>34</v>
      </c>
      <c r="B37" s="393" t="s">
        <v>42</v>
      </c>
      <c r="C37" s="118"/>
    </row>
    <row r="38" spans="1:3" s="327" customFormat="1" ht="12" customHeight="1">
      <c r="A38" s="334">
        <v>35</v>
      </c>
      <c r="B38" s="395" t="s">
        <v>43</v>
      </c>
      <c r="C38" s="121"/>
    </row>
    <row r="39" spans="1:3" s="327" customFormat="1" ht="12" customHeight="1">
      <c r="A39" s="335">
        <v>36</v>
      </c>
      <c r="B39" s="395" t="s">
        <v>44</v>
      </c>
      <c r="C39" s="121">
        <v>2600</v>
      </c>
    </row>
    <row r="40" spans="1:3" s="327" customFormat="1" ht="12" customHeight="1">
      <c r="A40" s="335">
        <v>37</v>
      </c>
      <c r="B40" s="395" t="s">
        <v>45</v>
      </c>
      <c r="C40" s="121">
        <v>1100</v>
      </c>
    </row>
    <row r="41" spans="1:3" s="327" customFormat="1" ht="12" customHeight="1">
      <c r="A41" s="334">
        <v>38</v>
      </c>
      <c r="B41" s="395" t="s">
        <v>46</v>
      </c>
      <c r="C41" s="121"/>
    </row>
    <row r="42" spans="1:3" s="327" customFormat="1" ht="12" customHeight="1">
      <c r="A42" s="335">
        <v>39</v>
      </c>
      <c r="B42" s="395" t="s">
        <v>47</v>
      </c>
      <c r="C42" s="121">
        <v>27</v>
      </c>
    </row>
    <row r="43" spans="1:3" s="327" customFormat="1" ht="12" customHeight="1">
      <c r="A43" s="335">
        <v>40</v>
      </c>
      <c r="B43" s="395" t="s">
        <v>48</v>
      </c>
      <c r="C43" s="121"/>
    </row>
    <row r="44" spans="1:3" s="327" customFormat="1" ht="12" customHeight="1">
      <c r="A44" s="334">
        <v>41</v>
      </c>
      <c r="B44" s="395" t="s">
        <v>49</v>
      </c>
      <c r="C44" s="121"/>
    </row>
    <row r="45" spans="1:3" s="327" customFormat="1" ht="12" customHeight="1">
      <c r="A45" s="335">
        <v>42</v>
      </c>
      <c r="B45" s="395" t="s">
        <v>50</v>
      </c>
      <c r="C45" s="121"/>
    </row>
    <row r="46" spans="1:3" s="327" customFormat="1" ht="12" customHeight="1">
      <c r="A46" s="400">
        <v>43</v>
      </c>
      <c r="B46" s="397" t="s">
        <v>51</v>
      </c>
      <c r="C46" s="125"/>
    </row>
    <row r="47" spans="1:3" s="327" customFormat="1" ht="12" customHeight="1">
      <c r="A47" s="313">
        <v>44</v>
      </c>
      <c r="B47" s="126" t="s">
        <v>291</v>
      </c>
      <c r="C47" s="127"/>
    </row>
    <row r="48" spans="1:3" s="327" customFormat="1" ht="12" customHeight="1">
      <c r="A48" s="333">
        <v>45</v>
      </c>
      <c r="B48" s="393" t="s">
        <v>53</v>
      </c>
      <c r="C48" s="118"/>
    </row>
    <row r="49" spans="1:3" s="327" customFormat="1" ht="12" customHeight="1">
      <c r="A49" s="335">
        <v>46</v>
      </c>
      <c r="B49" s="395" t="s">
        <v>54</v>
      </c>
      <c r="C49" s="121"/>
    </row>
    <row r="50" spans="1:3" s="327" customFormat="1" ht="12" customHeight="1">
      <c r="A50" s="334">
        <v>47</v>
      </c>
      <c r="B50" s="395" t="s">
        <v>55</v>
      </c>
      <c r="C50" s="121"/>
    </row>
    <row r="51" spans="1:3" s="327" customFormat="1" ht="12" customHeight="1">
      <c r="A51" s="335">
        <v>48</v>
      </c>
      <c r="B51" s="395" t="s">
        <v>56</v>
      </c>
      <c r="C51" s="121"/>
    </row>
    <row r="52" spans="1:3" s="327" customFormat="1" ht="12" customHeight="1">
      <c r="A52" s="338">
        <v>49</v>
      </c>
      <c r="B52" s="397" t="s">
        <v>57</v>
      </c>
      <c r="C52" s="125"/>
    </row>
    <row r="53" spans="1:3" s="327" customFormat="1" ht="12" customHeight="1">
      <c r="A53" s="313">
        <v>50</v>
      </c>
      <c r="B53" s="126" t="s">
        <v>347</v>
      </c>
      <c r="C53" s="127"/>
    </row>
    <row r="54" spans="1:3" s="327" customFormat="1" ht="12" customHeight="1">
      <c r="A54" s="333">
        <v>51</v>
      </c>
      <c r="B54" s="393" t="s">
        <v>59</v>
      </c>
      <c r="C54" s="118"/>
    </row>
    <row r="55" spans="1:3" s="327" customFormat="1" ht="12" customHeight="1">
      <c r="A55" s="335">
        <v>52</v>
      </c>
      <c r="B55" s="395" t="s">
        <v>60</v>
      </c>
      <c r="C55" s="121"/>
    </row>
    <row r="56" spans="1:3" s="327" customFormat="1" ht="12" customHeight="1">
      <c r="A56" s="334">
        <v>53</v>
      </c>
      <c r="B56" s="395" t="s">
        <v>61</v>
      </c>
      <c r="C56" s="121"/>
    </row>
    <row r="57" spans="1:3" s="327" customFormat="1" ht="12" customHeight="1">
      <c r="A57" s="338">
        <v>54</v>
      </c>
      <c r="B57" s="397" t="s">
        <v>326</v>
      </c>
      <c r="C57" s="125"/>
    </row>
    <row r="58" spans="1:3" s="327" customFormat="1" ht="12" customHeight="1">
      <c r="A58" s="312">
        <v>55</v>
      </c>
      <c r="B58" s="140" t="s">
        <v>327</v>
      </c>
      <c r="C58" s="127">
        <v>240</v>
      </c>
    </row>
    <row r="59" spans="1:3" s="327" customFormat="1" ht="12" customHeight="1">
      <c r="A59" s="340">
        <v>56</v>
      </c>
      <c r="B59" s="393" t="s">
        <v>64</v>
      </c>
      <c r="C59" s="118"/>
    </row>
    <row r="60" spans="1:3" s="327" customFormat="1" ht="12" customHeight="1">
      <c r="A60" s="335">
        <v>57</v>
      </c>
      <c r="B60" s="395" t="s">
        <v>65</v>
      </c>
      <c r="C60" s="121">
        <v>240</v>
      </c>
    </row>
    <row r="61" spans="1:3" s="327" customFormat="1" ht="12" customHeight="1">
      <c r="A61" s="335">
        <v>58</v>
      </c>
      <c r="B61" s="395" t="s">
        <v>66</v>
      </c>
      <c r="C61" s="121"/>
    </row>
    <row r="62" spans="1:3" s="327" customFormat="1" ht="12" customHeight="1">
      <c r="A62" s="336">
        <v>59</v>
      </c>
      <c r="B62" s="397" t="s">
        <v>295</v>
      </c>
      <c r="C62" s="121"/>
    </row>
    <row r="63" spans="1:3" s="327" customFormat="1" ht="12" customHeight="1">
      <c r="A63" s="312">
        <v>60</v>
      </c>
      <c r="B63" s="126" t="s">
        <v>328</v>
      </c>
      <c r="C63" s="127">
        <v>4767</v>
      </c>
    </row>
    <row r="64" spans="1:3" s="327" customFormat="1" ht="12" customHeight="1">
      <c r="A64" s="425">
        <v>61</v>
      </c>
      <c r="B64" s="140" t="s">
        <v>348</v>
      </c>
      <c r="C64" s="127"/>
    </row>
    <row r="65" spans="1:3" s="327" customFormat="1" ht="12" customHeight="1">
      <c r="A65" s="426">
        <v>62</v>
      </c>
      <c r="B65" s="117" t="s">
        <v>70</v>
      </c>
      <c r="C65" s="118"/>
    </row>
    <row r="66" spans="1:3" s="327" customFormat="1" ht="12" customHeight="1">
      <c r="A66" s="335">
        <v>63</v>
      </c>
      <c r="B66" s="120" t="s">
        <v>71</v>
      </c>
      <c r="C66" s="121"/>
    </row>
    <row r="67" spans="1:3" s="327" customFormat="1" ht="12" customHeight="1">
      <c r="A67" s="400">
        <v>64</v>
      </c>
      <c r="B67" s="129" t="s">
        <v>72</v>
      </c>
      <c r="C67" s="125"/>
    </row>
    <row r="68" spans="1:3" s="327" customFormat="1" ht="12" customHeight="1">
      <c r="A68" s="313">
        <v>65</v>
      </c>
      <c r="B68" s="140" t="s">
        <v>349</v>
      </c>
      <c r="C68" s="127"/>
    </row>
    <row r="69" spans="1:3" s="327" customFormat="1" ht="12" customHeight="1">
      <c r="A69" s="333">
        <v>66</v>
      </c>
      <c r="B69" s="393" t="s">
        <v>74</v>
      </c>
      <c r="C69" s="121"/>
    </row>
    <row r="70" spans="1:3" s="327" customFormat="1" ht="12" customHeight="1">
      <c r="A70" s="335">
        <v>67</v>
      </c>
      <c r="B70" s="395" t="s">
        <v>75</v>
      </c>
      <c r="C70" s="121"/>
    </row>
    <row r="71" spans="1:3" s="327" customFormat="1" ht="12" customHeight="1">
      <c r="A71" s="334">
        <v>68</v>
      </c>
      <c r="B71" s="395" t="s">
        <v>76</v>
      </c>
      <c r="C71" s="121"/>
    </row>
    <row r="72" spans="1:3" s="327" customFormat="1" ht="12" customHeight="1">
      <c r="A72" s="338">
        <v>69</v>
      </c>
      <c r="B72" s="397" t="s">
        <v>77</v>
      </c>
      <c r="C72" s="121"/>
    </row>
    <row r="73" spans="1:3" s="327" customFormat="1" ht="12" customHeight="1">
      <c r="A73" s="312">
        <v>70</v>
      </c>
      <c r="B73" s="140" t="s">
        <v>350</v>
      </c>
      <c r="C73" s="127"/>
    </row>
    <row r="74" spans="1:3" s="327" customFormat="1" ht="12" customHeight="1">
      <c r="A74" s="340">
        <v>71</v>
      </c>
      <c r="B74" s="393" t="s">
        <v>79</v>
      </c>
      <c r="C74" s="118"/>
    </row>
    <row r="75" spans="1:3" s="327" customFormat="1" ht="12" customHeight="1">
      <c r="A75" s="338">
        <v>72</v>
      </c>
      <c r="B75" s="427" t="s">
        <v>80</v>
      </c>
      <c r="C75" s="162"/>
    </row>
    <row r="76" spans="1:3" s="324" customFormat="1" ht="12" customHeight="1">
      <c r="A76" s="312">
        <v>73</v>
      </c>
      <c r="B76" s="140" t="s">
        <v>351</v>
      </c>
      <c r="C76" s="127"/>
    </row>
    <row r="77" spans="1:3" s="327" customFormat="1" ht="12" customHeight="1">
      <c r="A77" s="340">
        <v>74</v>
      </c>
      <c r="B77" s="393" t="s">
        <v>82</v>
      </c>
      <c r="C77" s="118"/>
    </row>
    <row r="78" spans="1:3" s="327" customFormat="1" ht="12" customHeight="1">
      <c r="A78" s="335">
        <v>75</v>
      </c>
      <c r="B78" s="395" t="s">
        <v>83</v>
      </c>
      <c r="C78" s="121"/>
    </row>
    <row r="79" spans="1:3" s="327" customFormat="1" ht="12" customHeight="1">
      <c r="A79" s="400">
        <v>76</v>
      </c>
      <c r="B79" s="397" t="s">
        <v>84</v>
      </c>
      <c r="C79" s="125"/>
    </row>
    <row r="80" spans="1:3" s="327" customFormat="1" ht="12" customHeight="1">
      <c r="A80" s="313">
        <v>77</v>
      </c>
      <c r="B80" s="140" t="s">
        <v>352</v>
      </c>
      <c r="C80" s="127"/>
    </row>
    <row r="81" spans="1:3" s="327" customFormat="1" ht="12" customHeight="1">
      <c r="A81" s="333">
        <v>78</v>
      </c>
      <c r="B81" s="393" t="s">
        <v>86</v>
      </c>
      <c r="C81" s="121"/>
    </row>
    <row r="82" spans="1:3" s="327" customFormat="1" ht="12" customHeight="1">
      <c r="A82" s="335">
        <v>79</v>
      </c>
      <c r="B82" s="395" t="s">
        <v>87</v>
      </c>
      <c r="C82" s="121"/>
    </row>
    <row r="83" spans="1:3" s="327" customFormat="1" ht="12" customHeight="1">
      <c r="A83" s="334">
        <v>80</v>
      </c>
      <c r="B83" s="395" t="s">
        <v>88</v>
      </c>
      <c r="C83" s="121"/>
    </row>
    <row r="84" spans="1:3" s="324" customFormat="1" ht="12" customHeight="1">
      <c r="A84" s="338">
        <v>81</v>
      </c>
      <c r="B84" s="397" t="s">
        <v>89</v>
      </c>
      <c r="C84" s="121"/>
    </row>
    <row r="85" spans="1:3" s="324" customFormat="1" ht="12" customHeight="1">
      <c r="A85" s="312">
        <v>82</v>
      </c>
      <c r="B85" s="140" t="s">
        <v>90</v>
      </c>
      <c r="C85" s="147"/>
    </row>
    <row r="86" spans="1:3" s="324" customFormat="1" ht="12" customHeight="1">
      <c r="A86" s="313">
        <v>83</v>
      </c>
      <c r="B86" s="148" t="s">
        <v>302</v>
      </c>
      <c r="C86" s="127"/>
    </row>
    <row r="87" spans="1:3" s="324" customFormat="1" ht="12" customHeight="1">
      <c r="A87" s="312">
        <v>84</v>
      </c>
      <c r="B87" s="148" t="s">
        <v>303</v>
      </c>
      <c r="C87" s="127">
        <v>4767</v>
      </c>
    </row>
    <row r="88" spans="1:3" s="318" customFormat="1" ht="12" customHeight="1">
      <c r="A88" s="312">
        <v>85</v>
      </c>
      <c r="B88" s="312" t="s">
        <v>194</v>
      </c>
      <c r="C88" s="232"/>
    </row>
    <row r="89" spans="1:3" s="351" customFormat="1" ht="12" customHeight="1">
      <c r="A89" s="390">
        <v>86</v>
      </c>
      <c r="B89" s="428" t="s">
        <v>304</v>
      </c>
      <c r="C89" s="429">
        <v>4332</v>
      </c>
    </row>
    <row r="90" spans="1:3" ht="12" customHeight="1">
      <c r="A90" s="333">
        <v>87</v>
      </c>
      <c r="B90" s="152" t="s">
        <v>95</v>
      </c>
      <c r="C90" s="135"/>
    </row>
    <row r="91" spans="1:3" ht="12" customHeight="1">
      <c r="A91" s="335">
        <v>88</v>
      </c>
      <c r="B91" s="155" t="s">
        <v>96</v>
      </c>
      <c r="C91" s="121"/>
    </row>
    <row r="92" spans="1:3" ht="12" customHeight="1">
      <c r="A92" s="334">
        <v>89</v>
      </c>
      <c r="B92" s="155" t="s">
        <v>97</v>
      </c>
      <c r="C92" s="125">
        <v>4332</v>
      </c>
    </row>
    <row r="93" spans="1:3" ht="12" customHeight="1">
      <c r="A93" s="335">
        <v>90</v>
      </c>
      <c r="B93" s="155" t="s">
        <v>98</v>
      </c>
      <c r="C93" s="125"/>
    </row>
    <row r="94" spans="1:3" ht="12" customHeight="1">
      <c r="A94" s="335">
        <v>91</v>
      </c>
      <c r="B94" s="156" t="s">
        <v>99</v>
      </c>
      <c r="C94" s="125"/>
    </row>
    <row r="95" spans="1:3" ht="12" customHeight="1">
      <c r="A95" s="334">
        <v>92</v>
      </c>
      <c r="B95" s="155" t="s">
        <v>305</v>
      </c>
      <c r="C95" s="125"/>
    </row>
    <row r="96" spans="1:3" ht="12" customHeight="1">
      <c r="A96" s="335">
        <v>93</v>
      </c>
      <c r="B96" s="157" t="s">
        <v>101</v>
      </c>
      <c r="C96" s="125"/>
    </row>
    <row r="97" spans="1:3" ht="12" customHeight="1">
      <c r="A97" s="335">
        <v>94</v>
      </c>
      <c r="B97" s="158" t="s">
        <v>102</v>
      </c>
      <c r="C97" s="125"/>
    </row>
    <row r="98" spans="1:3" ht="12" customHeight="1">
      <c r="A98" s="334">
        <v>95</v>
      </c>
      <c r="B98" s="158" t="s">
        <v>103</v>
      </c>
      <c r="C98" s="125"/>
    </row>
    <row r="99" spans="1:3" ht="12" customHeight="1">
      <c r="A99" s="335">
        <v>96</v>
      </c>
      <c r="B99" s="157" t="s">
        <v>104</v>
      </c>
      <c r="C99" s="125"/>
    </row>
    <row r="100" spans="1:3" ht="12" customHeight="1">
      <c r="A100" s="335">
        <v>97</v>
      </c>
      <c r="B100" s="157" t="s">
        <v>105</v>
      </c>
      <c r="C100" s="125"/>
    </row>
    <row r="101" spans="1:3" ht="12" customHeight="1">
      <c r="A101" s="334">
        <v>98</v>
      </c>
      <c r="B101" s="158" t="s">
        <v>106</v>
      </c>
      <c r="C101" s="125"/>
    </row>
    <row r="102" spans="1:3" ht="12" customHeight="1">
      <c r="A102" s="335">
        <v>99</v>
      </c>
      <c r="B102" s="159" t="s">
        <v>107</v>
      </c>
      <c r="C102" s="125"/>
    </row>
    <row r="103" spans="1:3" ht="12" customHeight="1">
      <c r="A103" s="335">
        <v>100</v>
      </c>
      <c r="B103" s="159" t="s">
        <v>108</v>
      </c>
      <c r="C103" s="125"/>
    </row>
    <row r="104" spans="1:3" ht="12" customHeight="1">
      <c r="A104" s="336">
        <v>101</v>
      </c>
      <c r="B104" s="161" t="s">
        <v>109</v>
      </c>
      <c r="C104" s="162"/>
    </row>
    <row r="105" spans="1:3" ht="12" customHeight="1">
      <c r="A105" s="312">
        <v>102</v>
      </c>
      <c r="B105" s="150" t="s">
        <v>306</v>
      </c>
      <c r="C105" s="127">
        <v>2000</v>
      </c>
    </row>
    <row r="106" spans="1:3" ht="12" customHeight="1">
      <c r="A106" s="333">
        <v>103</v>
      </c>
      <c r="B106" s="417" t="s">
        <v>111</v>
      </c>
      <c r="C106" s="118">
        <v>2000</v>
      </c>
    </row>
    <row r="107" spans="1:3" ht="12" customHeight="1">
      <c r="A107" s="334">
        <v>104</v>
      </c>
      <c r="B107" s="408" t="s">
        <v>334</v>
      </c>
      <c r="C107" s="118"/>
    </row>
    <row r="108" spans="1:3" ht="12" customHeight="1">
      <c r="A108" s="335">
        <v>105</v>
      </c>
      <c r="B108" s="408" t="s">
        <v>113</v>
      </c>
      <c r="C108" s="121"/>
    </row>
    <row r="109" spans="1:3" ht="12" customHeight="1">
      <c r="A109" s="335">
        <v>106</v>
      </c>
      <c r="B109" s="408" t="s">
        <v>308</v>
      </c>
      <c r="C109" s="167"/>
    </row>
    <row r="110" spans="1:3" ht="12" customHeight="1">
      <c r="A110" s="334">
        <v>107</v>
      </c>
      <c r="B110" s="409" t="s">
        <v>115</v>
      </c>
      <c r="C110" s="167"/>
    </row>
    <row r="111" spans="1:3" ht="12" customHeight="1">
      <c r="A111" s="335">
        <v>108</v>
      </c>
      <c r="B111" s="410" t="s">
        <v>336</v>
      </c>
      <c r="C111" s="167"/>
    </row>
    <row r="112" spans="1:3" ht="12" customHeight="1">
      <c r="A112" s="335">
        <v>109</v>
      </c>
      <c r="B112" s="411" t="s">
        <v>117</v>
      </c>
      <c r="C112" s="167"/>
    </row>
    <row r="113" spans="1:3" ht="12" customHeight="1">
      <c r="A113" s="334">
        <v>110</v>
      </c>
      <c r="B113" s="412" t="s">
        <v>103</v>
      </c>
      <c r="C113" s="167"/>
    </row>
    <row r="114" spans="1:3" ht="12" customHeight="1">
      <c r="A114" s="335">
        <v>111</v>
      </c>
      <c r="B114" s="412" t="s">
        <v>118</v>
      </c>
      <c r="C114" s="167"/>
    </row>
    <row r="115" spans="1:3" ht="12" customHeight="1">
      <c r="A115" s="335">
        <v>112</v>
      </c>
      <c r="B115" s="412" t="s">
        <v>119</v>
      </c>
      <c r="C115" s="167"/>
    </row>
    <row r="116" spans="1:3" ht="12" customHeight="1">
      <c r="A116" s="334">
        <v>113</v>
      </c>
      <c r="B116" s="412" t="s">
        <v>106</v>
      </c>
      <c r="C116" s="167"/>
    </row>
    <row r="117" spans="1:3" ht="12" customHeight="1">
      <c r="A117" s="335">
        <v>114</v>
      </c>
      <c r="B117" s="412" t="s">
        <v>120</v>
      </c>
      <c r="C117" s="167"/>
    </row>
    <row r="118" spans="1:3" ht="12" customHeight="1">
      <c r="A118" s="400">
        <v>115</v>
      </c>
      <c r="B118" s="430" t="s">
        <v>121</v>
      </c>
      <c r="C118" s="172"/>
    </row>
    <row r="119" spans="1:3" ht="12" customHeight="1">
      <c r="A119" s="313">
        <v>116</v>
      </c>
      <c r="B119" s="126" t="s">
        <v>353</v>
      </c>
      <c r="C119" s="127"/>
    </row>
    <row r="120" spans="1:3" ht="12" customHeight="1">
      <c r="A120" s="333">
        <v>117</v>
      </c>
      <c r="B120" s="407" t="s">
        <v>123</v>
      </c>
      <c r="C120" s="118"/>
    </row>
    <row r="121" spans="1:3" ht="12" customHeight="1">
      <c r="A121" s="338">
        <v>118</v>
      </c>
      <c r="B121" s="408" t="s">
        <v>124</v>
      </c>
      <c r="C121" s="125"/>
    </row>
    <row r="122" spans="1:3" ht="12" customHeight="1">
      <c r="A122" s="313">
        <v>119</v>
      </c>
      <c r="B122" s="126" t="s">
        <v>337</v>
      </c>
      <c r="C122" s="127">
        <v>6332</v>
      </c>
    </row>
    <row r="123" spans="1:3" ht="12" customHeight="1">
      <c r="A123" s="312">
        <v>120</v>
      </c>
      <c r="B123" s="126" t="s">
        <v>354</v>
      </c>
      <c r="C123" s="127"/>
    </row>
    <row r="124" spans="1:3" s="351" customFormat="1" ht="12" customHeight="1">
      <c r="A124" s="333">
        <v>121</v>
      </c>
      <c r="B124" s="407" t="s">
        <v>127</v>
      </c>
      <c r="C124" s="167"/>
    </row>
    <row r="125" spans="1:3" ht="12" customHeight="1">
      <c r="A125" s="334">
        <v>122</v>
      </c>
      <c r="B125" s="407" t="s">
        <v>128</v>
      </c>
      <c r="C125" s="167"/>
    </row>
    <row r="126" spans="1:3" ht="12" customHeight="1">
      <c r="A126" s="338">
        <v>123</v>
      </c>
      <c r="B126" s="415" t="s">
        <v>129</v>
      </c>
      <c r="C126" s="167"/>
    </row>
    <row r="127" spans="1:3" ht="12" customHeight="1">
      <c r="A127" s="422">
        <v>124</v>
      </c>
      <c r="B127" s="114" t="s">
        <v>355</v>
      </c>
      <c r="C127" s="115"/>
    </row>
    <row r="128" spans="1:3" ht="12" customHeight="1">
      <c r="A128" s="431">
        <v>125</v>
      </c>
      <c r="B128" s="407" t="s">
        <v>131</v>
      </c>
      <c r="C128" s="167"/>
    </row>
    <row r="129" spans="1:3" ht="12" customHeight="1">
      <c r="A129" s="432">
        <v>126</v>
      </c>
      <c r="B129" s="407" t="s">
        <v>132</v>
      </c>
      <c r="C129" s="167"/>
    </row>
    <row r="130" spans="1:3" ht="12" customHeight="1">
      <c r="A130" s="433">
        <v>127</v>
      </c>
      <c r="B130" s="407" t="s">
        <v>133</v>
      </c>
      <c r="C130" s="167"/>
    </row>
    <row r="131" spans="1:3" s="351" customFormat="1" ht="12" customHeight="1">
      <c r="A131" s="431">
        <v>128</v>
      </c>
      <c r="B131" s="415" t="s">
        <v>134</v>
      </c>
      <c r="C131" s="167"/>
    </row>
    <row r="132" spans="1:11" ht="12" customHeight="1">
      <c r="A132" s="312">
        <v>129</v>
      </c>
      <c r="B132" s="126" t="s">
        <v>356</v>
      </c>
      <c r="C132" s="127"/>
      <c r="K132" s="371"/>
    </row>
    <row r="133" spans="1:3" ht="12.75">
      <c r="A133" s="333">
        <v>130</v>
      </c>
      <c r="B133" s="407" t="s">
        <v>136</v>
      </c>
      <c r="C133" s="167"/>
    </row>
    <row r="134" spans="1:3" ht="12" customHeight="1">
      <c r="A134" s="334">
        <v>131</v>
      </c>
      <c r="B134" s="407" t="s">
        <v>137</v>
      </c>
      <c r="C134" s="167"/>
    </row>
    <row r="135" spans="1:3" s="351" customFormat="1" ht="12" customHeight="1">
      <c r="A135" s="335">
        <v>132</v>
      </c>
      <c r="B135" s="407" t="s">
        <v>138</v>
      </c>
      <c r="C135" s="167"/>
    </row>
    <row r="136" spans="1:3" s="351" customFormat="1" ht="12" customHeight="1">
      <c r="A136" s="338">
        <v>133</v>
      </c>
      <c r="B136" s="415" t="s">
        <v>139</v>
      </c>
      <c r="C136" s="172"/>
    </row>
    <row r="137" spans="1:3" s="351" customFormat="1" ht="12" customHeight="1">
      <c r="A137" s="313">
        <v>134</v>
      </c>
      <c r="B137" s="126" t="s">
        <v>357</v>
      </c>
      <c r="C137" s="418"/>
    </row>
    <row r="138" spans="1:3" s="351" customFormat="1" ht="12" customHeight="1">
      <c r="A138" s="333">
        <v>135</v>
      </c>
      <c r="B138" s="407" t="s">
        <v>141</v>
      </c>
      <c r="C138" s="167"/>
    </row>
    <row r="139" spans="1:3" s="351" customFormat="1" ht="12" customHeight="1">
      <c r="A139" s="335">
        <v>136</v>
      </c>
      <c r="B139" s="407" t="s">
        <v>142</v>
      </c>
      <c r="C139" s="167"/>
    </row>
    <row r="140" spans="1:3" s="351" customFormat="1" ht="12" customHeight="1">
      <c r="A140" s="334">
        <v>137</v>
      </c>
      <c r="B140" s="407" t="s">
        <v>143</v>
      </c>
      <c r="C140" s="167"/>
    </row>
    <row r="141" spans="1:3" ht="12.75" customHeight="1">
      <c r="A141" s="338">
        <v>138</v>
      </c>
      <c r="B141" s="407" t="s">
        <v>144</v>
      </c>
      <c r="C141" s="167"/>
    </row>
    <row r="142" spans="1:3" ht="12" customHeight="1">
      <c r="A142" s="312">
        <v>139</v>
      </c>
      <c r="B142" s="126" t="s">
        <v>358</v>
      </c>
      <c r="C142" s="182"/>
    </row>
    <row r="143" spans="1:3" ht="12" customHeight="1">
      <c r="A143" s="313">
        <v>140</v>
      </c>
      <c r="B143" s="181" t="s">
        <v>359</v>
      </c>
      <c r="C143" s="182">
        <v>6332</v>
      </c>
    </row>
    <row r="144" spans="1:3" ht="12" customHeight="1">
      <c r="A144" s="312">
        <v>141</v>
      </c>
      <c r="B144" s="434" t="s">
        <v>343</v>
      </c>
      <c r="C144" s="182"/>
    </row>
    <row r="145" spans="1:3" ht="15" customHeight="1">
      <c r="A145" s="312">
        <v>142</v>
      </c>
      <c r="B145" s="434" t="s">
        <v>319</v>
      </c>
      <c r="C145" s="182"/>
    </row>
  </sheetData>
  <sheetProtection selectLockedCells="1" selectUnlockedCells="1"/>
  <mergeCells count="1">
    <mergeCell ref="A1:C1"/>
  </mergeCells>
  <printOptions horizontalCentered="1"/>
  <pageMargins left="0.7875" right="0.7875" top="0.5201388888888889" bottom="0.9840277777777777" header="0.5118055555555555" footer="0.5118055555555555"/>
  <pageSetup horizontalDpi="300" verticalDpi="300" orientation="portrait" paperSize="9" scale="75" r:id="rId1"/>
  <rowBreaks count="1" manualBreakCount="1">
    <brk id="7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D54"/>
  <sheetViews>
    <sheetView zoomScale="130" zoomScaleNormal="130" workbookViewId="0" topLeftCell="A7">
      <selection activeCell="A1" sqref="A1"/>
    </sheetView>
  </sheetViews>
  <sheetFormatPr defaultColWidth="9.00390625" defaultRowHeight="12.75"/>
  <cols>
    <col min="1" max="1" width="9.375" style="674" customWidth="1"/>
    <col min="2" max="2" width="79.125" style="674" customWidth="1"/>
    <col min="3" max="3" width="25.00390625" style="674" customWidth="1"/>
    <col min="4" max="16384" width="9.375" style="674" customWidth="1"/>
  </cols>
  <sheetData>
    <row r="1" spans="2:3" s="666" customFormat="1" ht="21" customHeight="1" thickBot="1">
      <c r="B1" s="307"/>
      <c r="C1" s="667"/>
    </row>
    <row r="2" spans="1:4" s="666" customFormat="1" ht="21" customHeight="1" thickBot="1">
      <c r="A2" s="422"/>
      <c r="B2" s="188" t="s">
        <v>260</v>
      </c>
      <c r="C2" s="668" t="s">
        <v>4</v>
      </c>
      <c r="D2" s="669"/>
    </row>
    <row r="3" spans="1:4" s="673" customFormat="1" ht="19.5" customHeight="1" thickBot="1">
      <c r="A3" s="312">
        <v>1</v>
      </c>
      <c r="B3" s="670" t="s">
        <v>508</v>
      </c>
      <c r="C3" s="671" t="s">
        <v>509</v>
      </c>
      <c r="D3" s="672"/>
    </row>
    <row r="4" spans="1:4" s="673" customFormat="1" ht="21" customHeight="1" thickBot="1">
      <c r="A4" s="312">
        <v>2</v>
      </c>
      <c r="B4" s="313" t="s">
        <v>510</v>
      </c>
      <c r="C4" s="671" t="s">
        <v>279</v>
      </c>
      <c r="D4" s="672"/>
    </row>
    <row r="5" spans="1:4" ht="13.5" thickBot="1">
      <c r="A5" s="312">
        <v>3</v>
      </c>
      <c r="B5" s="312" t="s">
        <v>281</v>
      </c>
      <c r="C5" s="312" t="s">
        <v>282</v>
      </c>
      <c r="D5" s="672"/>
    </row>
    <row r="6" spans="1:4" s="677" customFormat="1" ht="15.75" customHeight="1" thickBot="1">
      <c r="A6" s="675">
        <v>4</v>
      </c>
      <c r="B6" s="312" t="s">
        <v>193</v>
      </c>
      <c r="C6" s="188"/>
      <c r="D6" s="676"/>
    </row>
    <row r="7" spans="1:3" s="679" customFormat="1" ht="12" customHeight="1" thickBot="1">
      <c r="A7" s="675">
        <v>5</v>
      </c>
      <c r="B7" s="678" t="s">
        <v>511</v>
      </c>
      <c r="C7" s="232">
        <f>SUM(C8:C17)</f>
        <v>0</v>
      </c>
    </row>
    <row r="8" spans="1:3" s="679" customFormat="1" ht="12" customHeight="1" thickBot="1">
      <c r="A8" s="425">
        <v>6</v>
      </c>
      <c r="B8" s="407" t="s">
        <v>42</v>
      </c>
      <c r="C8" s="235"/>
    </row>
    <row r="9" spans="1:3" s="679" customFormat="1" ht="12" customHeight="1">
      <c r="A9" s="680">
        <v>7</v>
      </c>
      <c r="B9" s="417" t="s">
        <v>43</v>
      </c>
      <c r="C9" s="198"/>
    </row>
    <row r="10" spans="1:3" s="679" customFormat="1" ht="12" customHeight="1">
      <c r="A10" s="681">
        <v>8</v>
      </c>
      <c r="B10" s="417" t="s">
        <v>44</v>
      </c>
      <c r="C10" s="198"/>
    </row>
    <row r="11" spans="1:3" s="679" customFormat="1" ht="12" customHeight="1">
      <c r="A11" s="681">
        <v>9</v>
      </c>
      <c r="B11" s="417" t="s">
        <v>45</v>
      </c>
      <c r="C11" s="198"/>
    </row>
    <row r="12" spans="1:3" s="679" customFormat="1" ht="12" customHeight="1">
      <c r="A12" s="682">
        <v>10</v>
      </c>
      <c r="B12" s="417" t="s">
        <v>46</v>
      </c>
      <c r="C12" s="198"/>
    </row>
    <row r="13" spans="1:3" s="679" customFormat="1" ht="12" customHeight="1">
      <c r="A13" s="682">
        <v>11</v>
      </c>
      <c r="B13" s="417" t="s">
        <v>512</v>
      </c>
      <c r="C13" s="198"/>
    </row>
    <row r="14" spans="1:3" s="679" customFormat="1" ht="12" customHeight="1">
      <c r="A14" s="681">
        <v>12</v>
      </c>
      <c r="B14" s="415" t="s">
        <v>513</v>
      </c>
      <c r="C14" s="198"/>
    </row>
    <row r="15" spans="1:3" s="679" customFormat="1" ht="12" customHeight="1">
      <c r="A15" s="681">
        <v>13</v>
      </c>
      <c r="B15" s="417" t="s">
        <v>49</v>
      </c>
      <c r="C15" s="211"/>
    </row>
    <row r="16" spans="1:3" s="683" customFormat="1" ht="12" customHeight="1">
      <c r="A16" s="681">
        <v>14</v>
      </c>
      <c r="B16" s="417" t="s">
        <v>50</v>
      </c>
      <c r="C16" s="198"/>
    </row>
    <row r="17" spans="1:3" s="683" customFormat="1" ht="12" customHeight="1" thickBot="1">
      <c r="A17" s="684">
        <v>15</v>
      </c>
      <c r="B17" s="415" t="s">
        <v>51</v>
      </c>
      <c r="C17" s="204"/>
    </row>
    <row r="18" spans="1:3" s="679" customFormat="1" ht="12" customHeight="1" thickBot="1">
      <c r="A18" s="675">
        <v>16</v>
      </c>
      <c r="B18" s="685" t="s">
        <v>514</v>
      </c>
      <c r="C18" s="207">
        <f>SUM(C19:C21)</f>
        <v>0</v>
      </c>
    </row>
    <row r="19" spans="1:3" s="683" customFormat="1" ht="12" customHeight="1">
      <c r="A19" s="686">
        <v>17</v>
      </c>
      <c r="B19" s="175" t="s">
        <v>17</v>
      </c>
      <c r="C19" s="198"/>
    </row>
    <row r="20" spans="1:3" s="683" customFormat="1" ht="12" customHeight="1">
      <c r="A20" s="414">
        <v>18</v>
      </c>
      <c r="B20" s="417" t="s">
        <v>515</v>
      </c>
      <c r="C20" s="198"/>
    </row>
    <row r="21" spans="1:3" s="683" customFormat="1" ht="12" customHeight="1">
      <c r="A21" s="400">
        <v>19</v>
      </c>
      <c r="B21" s="417" t="s">
        <v>516</v>
      </c>
      <c r="C21" s="198"/>
    </row>
    <row r="22" spans="1:3" s="683" customFormat="1" ht="12" customHeight="1" thickBot="1">
      <c r="A22" s="338">
        <v>20</v>
      </c>
      <c r="B22" s="155" t="s">
        <v>517</v>
      </c>
      <c r="C22" s="198"/>
    </row>
    <row r="23" spans="1:3" s="683" customFormat="1" ht="12" customHeight="1" thickBot="1">
      <c r="A23" s="312">
        <v>21</v>
      </c>
      <c r="B23" s="114" t="s">
        <v>201</v>
      </c>
      <c r="C23" s="687"/>
    </row>
    <row r="24" spans="1:3" s="683" customFormat="1" ht="12" customHeight="1" thickBot="1">
      <c r="A24" s="675">
        <v>22</v>
      </c>
      <c r="B24" s="114" t="s">
        <v>518</v>
      </c>
      <c r="C24" s="207">
        <f>+C25+C26</f>
        <v>0</v>
      </c>
    </row>
    <row r="25" spans="1:3" s="683" customFormat="1" ht="12" customHeight="1">
      <c r="A25" s="686">
        <v>23</v>
      </c>
      <c r="B25" s="175" t="s">
        <v>515</v>
      </c>
      <c r="C25" s="235"/>
    </row>
    <row r="26" spans="1:3" s="683" customFormat="1" ht="12" customHeight="1">
      <c r="A26" s="335">
        <v>24</v>
      </c>
      <c r="B26" s="155" t="s">
        <v>519</v>
      </c>
      <c r="C26" s="211"/>
    </row>
    <row r="27" spans="1:3" s="683" customFormat="1" ht="12" customHeight="1" thickBot="1">
      <c r="A27" s="338">
        <v>25</v>
      </c>
      <c r="B27" s="688" t="s">
        <v>520</v>
      </c>
      <c r="C27" s="242"/>
    </row>
    <row r="28" spans="1:3" s="683" customFormat="1" ht="12" customHeight="1" thickBot="1">
      <c r="A28" s="312">
        <v>26</v>
      </c>
      <c r="B28" s="114" t="s">
        <v>521</v>
      </c>
      <c r="C28" s="207">
        <f>+C29+C30+C31</f>
        <v>0</v>
      </c>
    </row>
    <row r="29" spans="1:3" s="683" customFormat="1" ht="12" customHeight="1">
      <c r="A29" s="333">
        <v>27</v>
      </c>
      <c r="B29" s="175" t="s">
        <v>53</v>
      </c>
      <c r="C29" s="235"/>
    </row>
    <row r="30" spans="1:3" s="683" customFormat="1" ht="12" customHeight="1">
      <c r="A30" s="689">
        <v>28</v>
      </c>
      <c r="B30" s="155" t="s">
        <v>54</v>
      </c>
      <c r="C30" s="211"/>
    </row>
    <row r="31" spans="1:3" s="683" customFormat="1" ht="12" customHeight="1" thickBot="1">
      <c r="A31" s="690">
        <v>29</v>
      </c>
      <c r="B31" s="688" t="s">
        <v>55</v>
      </c>
      <c r="C31" s="242"/>
    </row>
    <row r="32" spans="1:3" s="679" customFormat="1" ht="12" customHeight="1" thickBot="1">
      <c r="A32" s="312">
        <v>30</v>
      </c>
      <c r="B32" s="114" t="s">
        <v>202</v>
      </c>
      <c r="C32" s="687"/>
    </row>
    <row r="33" spans="1:3" s="679" customFormat="1" ht="12" customHeight="1" thickBot="1">
      <c r="A33" s="312">
        <v>31</v>
      </c>
      <c r="B33" s="114" t="s">
        <v>360</v>
      </c>
      <c r="C33" s="691"/>
    </row>
    <row r="34" spans="1:3" s="679" customFormat="1" ht="12" customHeight="1" thickBot="1">
      <c r="A34" s="312">
        <v>32</v>
      </c>
      <c r="B34" s="114" t="s">
        <v>522</v>
      </c>
      <c r="C34" s="692">
        <f>+C7+C18+C23+C24+C28+C32+C33</f>
        <v>0</v>
      </c>
    </row>
    <row r="35" spans="1:3" s="679" customFormat="1" ht="12" customHeight="1" thickBot="1">
      <c r="A35" s="312">
        <v>33</v>
      </c>
      <c r="B35" s="114" t="s">
        <v>523</v>
      </c>
      <c r="C35" s="692">
        <v>46040</v>
      </c>
    </row>
    <row r="36" spans="1:3" s="679" customFormat="1" ht="12" customHeight="1">
      <c r="A36" s="686">
        <v>34</v>
      </c>
      <c r="B36" s="175" t="s">
        <v>241</v>
      </c>
      <c r="C36" s="235"/>
    </row>
    <row r="37" spans="1:3" s="679" customFormat="1" ht="12" customHeight="1">
      <c r="A37" s="689">
        <v>35</v>
      </c>
      <c r="B37" s="155" t="s">
        <v>524</v>
      </c>
      <c r="C37" s="211"/>
    </row>
    <row r="38" spans="1:3" s="683" customFormat="1" ht="12" customHeight="1" thickBot="1">
      <c r="A38" s="338">
        <v>36</v>
      </c>
      <c r="B38" s="688" t="s">
        <v>525</v>
      </c>
      <c r="C38" s="242">
        <v>46040</v>
      </c>
    </row>
    <row r="39" spans="1:3" s="683" customFormat="1" ht="15" customHeight="1" thickBot="1">
      <c r="A39" s="312">
        <v>37</v>
      </c>
      <c r="B39" s="693" t="s">
        <v>526</v>
      </c>
      <c r="C39" s="692">
        <v>46040</v>
      </c>
    </row>
    <row r="40" spans="1:3" s="677" customFormat="1" ht="16.5" customHeight="1" thickBot="1">
      <c r="A40" s="312">
        <v>38</v>
      </c>
      <c r="B40" s="694" t="s">
        <v>194</v>
      </c>
      <c r="C40" s="692"/>
    </row>
    <row r="41" spans="1:3" s="695" customFormat="1" ht="12" customHeight="1" thickBot="1">
      <c r="A41" s="312">
        <v>39</v>
      </c>
      <c r="B41" s="399" t="s">
        <v>527</v>
      </c>
      <c r="C41" s="207">
        <v>44605</v>
      </c>
    </row>
    <row r="42" spans="1:3" ht="12" customHeight="1">
      <c r="A42" s="686">
        <v>40</v>
      </c>
      <c r="B42" s="175" t="s">
        <v>95</v>
      </c>
      <c r="C42" s="235">
        <v>32101</v>
      </c>
    </row>
    <row r="43" spans="1:3" ht="12" customHeight="1">
      <c r="A43" s="689">
        <v>41</v>
      </c>
      <c r="B43" s="155" t="s">
        <v>96</v>
      </c>
      <c r="C43" s="198">
        <v>8697</v>
      </c>
    </row>
    <row r="44" spans="1:3" ht="12" customHeight="1">
      <c r="A44" s="335">
        <v>42</v>
      </c>
      <c r="B44" s="155" t="s">
        <v>97</v>
      </c>
      <c r="C44" s="198">
        <v>3807</v>
      </c>
    </row>
    <row r="45" spans="1:3" ht="12" customHeight="1">
      <c r="A45" s="335">
        <v>43</v>
      </c>
      <c r="B45" s="155" t="s">
        <v>98</v>
      </c>
      <c r="C45" s="198"/>
    </row>
    <row r="46" spans="1:3" ht="12" customHeight="1" thickBot="1">
      <c r="A46" s="338">
        <v>44</v>
      </c>
      <c r="B46" s="155" t="s">
        <v>99</v>
      </c>
      <c r="C46" s="198"/>
    </row>
    <row r="47" spans="1:3" ht="12" customHeight="1" thickBot="1">
      <c r="A47" s="312">
        <v>45</v>
      </c>
      <c r="B47" s="114" t="s">
        <v>528</v>
      </c>
      <c r="C47" s="207">
        <v>1435</v>
      </c>
    </row>
    <row r="48" spans="1:3" s="695" customFormat="1" ht="12" customHeight="1">
      <c r="A48" s="686">
        <v>46</v>
      </c>
      <c r="B48" s="175" t="s">
        <v>111</v>
      </c>
      <c r="C48" s="235">
        <v>1435</v>
      </c>
    </row>
    <row r="49" spans="1:3" ht="12" customHeight="1">
      <c r="A49" s="689">
        <v>47</v>
      </c>
      <c r="B49" s="155" t="s">
        <v>113</v>
      </c>
      <c r="C49" s="198"/>
    </row>
    <row r="50" spans="1:3" ht="12" customHeight="1">
      <c r="A50" s="335">
        <v>48</v>
      </c>
      <c r="B50" s="155" t="s">
        <v>529</v>
      </c>
      <c r="C50" s="198"/>
    </row>
    <row r="51" spans="1:3" ht="12" customHeight="1" thickBot="1">
      <c r="A51" s="338">
        <v>49</v>
      </c>
      <c r="B51" s="155" t="s">
        <v>530</v>
      </c>
      <c r="C51" s="198"/>
    </row>
    <row r="52" spans="1:3" ht="15" customHeight="1" thickBot="1">
      <c r="A52" s="312">
        <v>50</v>
      </c>
      <c r="B52" s="696" t="s">
        <v>531</v>
      </c>
      <c r="C52" s="207">
        <f>+C41+C47</f>
        <v>46040</v>
      </c>
    </row>
    <row r="53" spans="1:3" ht="15" customHeight="1" thickBot="1">
      <c r="A53" s="312">
        <v>51</v>
      </c>
      <c r="B53" s="375" t="s">
        <v>343</v>
      </c>
      <c r="C53" s="697">
        <v>10</v>
      </c>
    </row>
    <row r="54" spans="1:3" ht="14.25" customHeight="1" thickBot="1">
      <c r="A54" s="675">
        <v>52</v>
      </c>
      <c r="B54" s="375" t="s">
        <v>319</v>
      </c>
      <c r="C54" s="697">
        <v>0</v>
      </c>
    </row>
  </sheetData>
  <sheetProtection selectLockedCells="1" selectUnlockedCells="1"/>
  <printOptions horizontalCentered="1"/>
  <pageMargins left="0.7875" right="0.7875" top="0.9840277777777777" bottom="0.9840277777777777" header="0.7875" footer="0.5118055555555555"/>
  <pageSetup horizontalDpi="300" verticalDpi="300" orientation="portrait" paperSize="9" scale="75" r:id="rId1"/>
  <headerFooter alignWithMargins="0">
    <oddHeader>&amp;R11. melléklet a ..../2016.(........)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C7"/>
  <sheetViews>
    <sheetView zoomScale="120" zoomScaleNormal="120" zoomScalePageLayoutView="0" workbookViewId="0" topLeftCell="A1">
      <selection activeCell="E13" sqref="E13"/>
    </sheetView>
  </sheetViews>
  <sheetFormatPr defaultColWidth="9.00390625" defaultRowHeight="12.75"/>
  <cols>
    <col min="1" max="1" width="5.625" style="246" customWidth="1"/>
    <col min="2" max="2" width="66.875" style="246" customWidth="1"/>
    <col min="3" max="3" width="27.00390625" style="246" customWidth="1"/>
    <col min="4" max="16384" width="9.375" style="246" customWidth="1"/>
  </cols>
  <sheetData>
    <row r="1" spans="1:3" ht="33" customHeight="1">
      <c r="A1" s="784" t="s">
        <v>537</v>
      </c>
      <c r="B1" s="784"/>
      <c r="C1" s="784"/>
    </row>
    <row r="2" spans="1:3" ht="26.25" customHeight="1">
      <c r="A2" s="435">
        <v>1</v>
      </c>
      <c r="B2" s="436" t="s">
        <v>361</v>
      </c>
      <c r="C2" s="437" t="s">
        <v>362</v>
      </c>
    </row>
    <row r="3" spans="1:3" ht="15">
      <c r="A3" s="438">
        <v>2</v>
      </c>
      <c r="B3" s="439">
        <v>2</v>
      </c>
      <c r="C3" s="440">
        <v>3</v>
      </c>
    </row>
    <row r="4" spans="1:3" ht="15">
      <c r="A4" s="441">
        <v>3</v>
      </c>
      <c r="B4" s="442"/>
      <c r="C4" s="443"/>
    </row>
    <row r="5" spans="1:3" ht="15">
      <c r="A5" s="444">
        <v>4</v>
      </c>
      <c r="B5" s="445"/>
      <c r="C5" s="446"/>
    </row>
    <row r="6" spans="1:3" ht="15">
      <c r="A6" s="447">
        <v>5</v>
      </c>
      <c r="B6" s="448"/>
      <c r="C6" s="449"/>
    </row>
    <row r="7" spans="1:3" s="453" customFormat="1" ht="17.25" customHeight="1">
      <c r="A7" s="450">
        <v>6</v>
      </c>
      <c r="B7" s="451" t="s">
        <v>363</v>
      </c>
      <c r="C7" s="452">
        <f>SUM(C4:C6)</f>
        <v>0</v>
      </c>
    </row>
  </sheetData>
  <sheetProtection selectLockedCells="1" selectUnlockedCells="1"/>
  <mergeCells count="1">
    <mergeCell ref="A1:C1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5. melléklet a ...../2015. (....)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G43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5.50390625" style="454" customWidth="1"/>
    <col min="2" max="2" width="33.125" style="454" customWidth="1"/>
    <col min="3" max="3" width="12.375" style="454" customWidth="1"/>
    <col min="4" max="4" width="11.50390625" style="454" customWidth="1"/>
    <col min="5" max="5" width="11.375" style="454" customWidth="1"/>
    <col min="6" max="6" width="11.00390625" style="454" customWidth="1"/>
    <col min="7" max="7" width="14.375" style="454" customWidth="1"/>
    <col min="8" max="16384" width="9.375" style="454" customWidth="1"/>
  </cols>
  <sheetData>
    <row r="1" spans="1:7" ht="43.5" customHeight="1">
      <c r="A1" s="787" t="s">
        <v>364</v>
      </c>
      <c r="B1" s="787"/>
      <c r="C1" s="787"/>
      <c r="D1" s="787"/>
      <c r="E1" s="787"/>
      <c r="F1" s="787"/>
      <c r="G1" s="787"/>
    </row>
    <row r="3" spans="1:7" s="457" customFormat="1" ht="27" customHeight="1">
      <c r="A3" s="455" t="s">
        <v>365</v>
      </c>
      <c r="B3" s="456"/>
      <c r="C3" s="788"/>
      <c r="D3" s="788"/>
      <c r="E3" s="788"/>
      <c r="F3" s="788"/>
      <c r="G3" s="788"/>
    </row>
    <row r="4" spans="1:7" s="457" customFormat="1" ht="15.75">
      <c r="A4" s="456"/>
      <c r="B4" s="456"/>
      <c r="C4" s="456"/>
      <c r="D4" s="456"/>
      <c r="E4" s="456"/>
      <c r="F4" s="456"/>
      <c r="G4" s="456"/>
    </row>
    <row r="5" spans="1:7" s="457" customFormat="1" ht="24.75" customHeight="1">
      <c r="A5" s="455" t="s">
        <v>366</v>
      </c>
      <c r="B5" s="456"/>
      <c r="C5" s="788"/>
      <c r="D5" s="788"/>
      <c r="E5" s="788"/>
      <c r="F5" s="788"/>
      <c r="G5" s="456"/>
    </row>
    <row r="6" spans="1:7" s="459" customFormat="1" ht="12.75">
      <c r="A6" s="458"/>
      <c r="B6" s="458"/>
      <c r="C6" s="458"/>
      <c r="D6" s="458"/>
      <c r="E6" s="458"/>
      <c r="F6" s="458"/>
      <c r="G6" s="458"/>
    </row>
    <row r="7" spans="1:7" s="463" customFormat="1" ht="15" customHeight="1">
      <c r="A7" s="460" t="s">
        <v>367</v>
      </c>
      <c r="B7" s="461"/>
      <c r="C7" s="461"/>
      <c r="D7" s="462"/>
      <c r="E7" s="462"/>
      <c r="F7" s="462"/>
      <c r="G7" s="462"/>
    </row>
    <row r="8" spans="1:7" s="463" customFormat="1" ht="15" customHeight="1">
      <c r="A8" s="460" t="s">
        <v>368</v>
      </c>
      <c r="B8" s="462"/>
      <c r="C8" s="462"/>
      <c r="D8" s="462"/>
      <c r="E8" s="462"/>
      <c r="F8" s="462"/>
      <c r="G8" s="462"/>
    </row>
    <row r="9" spans="1:7" s="466" customFormat="1" ht="42" customHeight="1">
      <c r="A9" s="387">
        <v>1</v>
      </c>
      <c r="B9" s="464" t="s">
        <v>369</v>
      </c>
      <c r="C9" s="464" t="s">
        <v>370</v>
      </c>
      <c r="D9" s="464" t="s">
        <v>371</v>
      </c>
      <c r="E9" s="464" t="s">
        <v>372</v>
      </c>
      <c r="F9" s="464" t="s">
        <v>373</v>
      </c>
      <c r="G9" s="465" t="s">
        <v>374</v>
      </c>
    </row>
    <row r="10" spans="1:7" ht="24" customHeight="1">
      <c r="A10" s="467">
        <v>2</v>
      </c>
      <c r="B10" s="468" t="s">
        <v>375</v>
      </c>
      <c r="C10" s="469"/>
      <c r="D10" s="469"/>
      <c r="E10" s="469"/>
      <c r="F10" s="469"/>
      <c r="G10" s="470">
        <f>SUM(C10:F10)</f>
        <v>0</v>
      </c>
    </row>
    <row r="11" spans="1:7" ht="24" customHeight="1">
      <c r="A11" s="471">
        <v>3</v>
      </c>
      <c r="B11" s="472" t="s">
        <v>376</v>
      </c>
      <c r="C11" s="473"/>
      <c r="D11" s="473"/>
      <c r="E11" s="473"/>
      <c r="F11" s="473"/>
      <c r="G11" s="474">
        <f>SUM(C11:F11)</f>
        <v>0</v>
      </c>
    </row>
    <row r="12" spans="1:7" ht="24" customHeight="1">
      <c r="A12" s="471">
        <v>4</v>
      </c>
      <c r="B12" s="472" t="s">
        <v>377</v>
      </c>
      <c r="C12" s="473"/>
      <c r="D12" s="473"/>
      <c r="E12" s="473"/>
      <c r="F12" s="473"/>
      <c r="G12" s="474">
        <f>SUM(C12:F12)</f>
        <v>0</v>
      </c>
    </row>
    <row r="13" spans="1:7" ht="24" customHeight="1">
      <c r="A13" s="471">
        <v>5</v>
      </c>
      <c r="B13" s="472" t="s">
        <v>378</v>
      </c>
      <c r="C13" s="473"/>
      <c r="D13" s="473"/>
      <c r="E13" s="473"/>
      <c r="F13" s="473"/>
      <c r="G13" s="474">
        <f>SUM(C13:F13)</f>
        <v>0</v>
      </c>
    </row>
    <row r="14" spans="1:7" ht="24" customHeight="1">
      <c r="A14" s="471">
        <v>6</v>
      </c>
      <c r="B14" s="472" t="s">
        <v>379</v>
      </c>
      <c r="C14" s="473"/>
      <c r="D14" s="473"/>
      <c r="E14" s="473"/>
      <c r="F14" s="473"/>
      <c r="G14" s="474">
        <f>SUM(C14:F14)</f>
        <v>0</v>
      </c>
    </row>
    <row r="15" spans="1:7" ht="24" customHeight="1">
      <c r="A15" s="475">
        <v>7</v>
      </c>
      <c r="B15" s="476" t="s">
        <v>380</v>
      </c>
      <c r="C15" s="477"/>
      <c r="D15" s="477"/>
      <c r="E15" s="477"/>
      <c r="F15" s="477"/>
      <c r="G15" s="478"/>
    </row>
    <row r="16" spans="1:7" s="483" customFormat="1" ht="24" customHeight="1">
      <c r="A16" s="479">
        <v>8</v>
      </c>
      <c r="B16" s="480" t="s">
        <v>374</v>
      </c>
      <c r="C16" s="481"/>
      <c r="D16" s="481"/>
      <c r="E16" s="481"/>
      <c r="F16" s="481">
        <f>SUM(F10:F15)</f>
        <v>0</v>
      </c>
      <c r="G16" s="482"/>
    </row>
    <row r="17" spans="1:7" s="459" customFormat="1" ht="12.75">
      <c r="A17" s="458"/>
      <c r="B17" s="458"/>
      <c r="C17" s="458"/>
      <c r="D17" s="458"/>
      <c r="E17" s="458"/>
      <c r="F17" s="458"/>
      <c r="G17" s="458"/>
    </row>
    <row r="18" spans="1:7" s="459" customFormat="1" ht="12.75">
      <c r="A18" s="458"/>
      <c r="B18" s="458"/>
      <c r="C18" s="458"/>
      <c r="D18" s="458"/>
      <c r="E18" s="458"/>
      <c r="F18" s="458"/>
      <c r="G18" s="458"/>
    </row>
    <row r="19" spans="1:7" s="459" customFormat="1" ht="12.75">
      <c r="A19" s="458"/>
      <c r="B19" s="458"/>
      <c r="C19" s="458"/>
      <c r="D19" s="458"/>
      <c r="E19" s="458"/>
      <c r="F19" s="458"/>
      <c r="G19" s="458"/>
    </row>
    <row r="20" spans="1:7" s="459" customFormat="1" ht="15.75">
      <c r="A20" s="457" t="s">
        <v>381</v>
      </c>
      <c r="B20" s="458"/>
      <c r="C20" s="458"/>
      <c r="D20" s="458"/>
      <c r="E20" s="458"/>
      <c r="F20" s="458"/>
      <c r="G20" s="458"/>
    </row>
    <row r="21" spans="1:7" s="459" customFormat="1" ht="12.75">
      <c r="A21" s="458"/>
      <c r="B21" s="458"/>
      <c r="C21" s="458"/>
      <c r="D21" s="458"/>
      <c r="E21" s="458"/>
      <c r="F21" s="458"/>
      <c r="G21" s="458"/>
    </row>
    <row r="22" spans="1:7" ht="12.75">
      <c r="A22" s="458"/>
      <c r="B22" s="458"/>
      <c r="C22" s="458"/>
      <c r="D22" s="458"/>
      <c r="E22" s="458"/>
      <c r="F22" s="458"/>
      <c r="G22" s="458"/>
    </row>
    <row r="23" spans="1:7" ht="12.75">
      <c r="A23" s="458"/>
      <c r="B23" s="458"/>
      <c r="C23" s="459"/>
      <c r="D23" s="459"/>
      <c r="E23" s="459"/>
      <c r="F23" s="459"/>
      <c r="G23" s="458"/>
    </row>
    <row r="24" spans="1:7" ht="13.5">
      <c r="A24" s="458"/>
      <c r="B24" s="458"/>
      <c r="C24" s="484"/>
      <c r="D24" s="485" t="s">
        <v>382</v>
      </c>
      <c r="E24" s="485"/>
      <c r="F24" s="484"/>
      <c r="G24" s="458"/>
    </row>
    <row r="25" spans="3:6" ht="13.5">
      <c r="C25" s="486"/>
      <c r="D25" s="487"/>
      <c r="E25" s="487"/>
      <c r="F25" s="486"/>
    </row>
    <row r="26" spans="3:6" ht="13.5">
      <c r="C26" s="486"/>
      <c r="D26" s="487"/>
      <c r="E26" s="487"/>
      <c r="F26" s="486"/>
    </row>
    <row r="30" spans="1:7" ht="15.75" customHeight="1">
      <c r="A30" s="455"/>
      <c r="B30" s="456"/>
      <c r="C30" s="788"/>
      <c r="D30" s="788"/>
      <c r="E30" s="788"/>
      <c r="F30" s="788"/>
      <c r="G30" s="788"/>
    </row>
    <row r="31" spans="1:7" ht="15.75">
      <c r="A31" s="456"/>
      <c r="B31" s="456"/>
      <c r="C31" s="456"/>
      <c r="D31" s="456"/>
      <c r="E31" s="456"/>
      <c r="F31" s="456"/>
      <c r="G31" s="456"/>
    </row>
    <row r="32" spans="1:7" ht="15.75" customHeight="1">
      <c r="A32" s="455"/>
      <c r="B32" s="456"/>
      <c r="C32" s="788"/>
      <c r="D32" s="788"/>
      <c r="E32" s="788"/>
      <c r="F32" s="788"/>
      <c r="G32" s="456"/>
    </row>
    <row r="33" spans="1:7" ht="12.75">
      <c r="A33" s="458"/>
      <c r="B33" s="458"/>
      <c r="C33" s="458"/>
      <c r="D33" s="458"/>
      <c r="E33" s="458"/>
      <c r="F33" s="458"/>
      <c r="G33" s="458"/>
    </row>
    <row r="34" spans="1:7" ht="15">
      <c r="A34" s="460"/>
      <c r="B34" s="461"/>
      <c r="C34" s="461"/>
      <c r="D34" s="462"/>
      <c r="E34" s="462"/>
      <c r="F34" s="462"/>
      <c r="G34" s="462"/>
    </row>
    <row r="35" spans="1:7" ht="15">
      <c r="A35" s="460"/>
      <c r="B35" s="462"/>
      <c r="C35" s="462"/>
      <c r="D35" s="462"/>
      <c r="E35" s="462"/>
      <c r="F35" s="462"/>
      <c r="G35" s="462"/>
    </row>
    <row r="36" spans="1:7" ht="12.75">
      <c r="A36" s="458"/>
      <c r="B36" s="458"/>
      <c r="C36" s="458"/>
      <c r="D36" s="458"/>
      <c r="E36" s="458"/>
      <c r="F36" s="458"/>
      <c r="G36" s="458"/>
    </row>
    <row r="37" spans="1:7" ht="12.75">
      <c r="A37" s="458"/>
      <c r="B37" s="458"/>
      <c r="C37" s="458"/>
      <c r="D37" s="458"/>
      <c r="E37" s="458"/>
      <c r="F37" s="458"/>
      <c r="G37" s="458"/>
    </row>
    <row r="38" spans="1:7" ht="12.75">
      <c r="A38" s="458"/>
      <c r="B38" s="458"/>
      <c r="C38" s="458"/>
      <c r="D38" s="458"/>
      <c r="E38" s="458"/>
      <c r="F38" s="458"/>
      <c r="G38" s="458"/>
    </row>
    <row r="39" spans="1:7" ht="15.75">
      <c r="A39" s="457"/>
      <c r="B39" s="458"/>
      <c r="C39" s="458"/>
      <c r="D39" s="458"/>
      <c r="E39" s="458"/>
      <c r="F39" s="458"/>
      <c r="G39" s="458"/>
    </row>
    <row r="40" spans="1:7" ht="12.75">
      <c r="A40" s="458"/>
      <c r="B40" s="458"/>
      <c r="C40" s="458"/>
      <c r="D40" s="458"/>
      <c r="E40" s="458"/>
      <c r="F40" s="458"/>
      <c r="G40" s="458"/>
    </row>
    <row r="41" spans="1:7" ht="12.75">
      <c r="A41" s="458"/>
      <c r="B41" s="458"/>
      <c r="C41" s="458"/>
      <c r="D41" s="458"/>
      <c r="E41" s="458"/>
      <c r="F41" s="458"/>
      <c r="G41" s="458"/>
    </row>
    <row r="42" spans="1:7" ht="12.75">
      <c r="A42" s="458"/>
      <c r="B42" s="458"/>
      <c r="C42" s="459"/>
      <c r="D42" s="459"/>
      <c r="E42" s="459"/>
      <c r="F42" s="459"/>
      <c r="G42" s="458"/>
    </row>
    <row r="43" spans="1:7" ht="13.5">
      <c r="A43" s="458"/>
      <c r="B43" s="458"/>
      <c r="C43" s="484"/>
      <c r="D43" s="485"/>
      <c r="E43" s="485"/>
      <c r="F43" s="484"/>
      <c r="G43" s="458"/>
    </row>
  </sheetData>
  <sheetProtection selectLockedCells="1" selectUnlockedCells="1"/>
  <mergeCells count="5">
    <mergeCell ref="A1:G1"/>
    <mergeCell ref="C3:G3"/>
    <mergeCell ref="C5:F5"/>
    <mergeCell ref="C30:G30"/>
    <mergeCell ref="C32:F32"/>
  </mergeCells>
  <printOptions horizontalCentered="1"/>
  <pageMargins left="0.7875" right="0.7875" top="1.15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12. melléklet a 3/2015. (II.12.)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G137"/>
  <sheetViews>
    <sheetView tabSelected="1" view="pageLayout" zoomScaleNormal="120" zoomScaleSheetLayoutView="130" workbookViewId="0" topLeftCell="A1">
      <selection activeCell="C2" sqref="C2"/>
    </sheetView>
  </sheetViews>
  <sheetFormatPr defaultColWidth="9.00390625" defaultRowHeight="12.75"/>
  <cols>
    <col min="1" max="1" width="9.00390625" style="488" customWidth="1"/>
    <col min="2" max="2" width="75.875" style="489" customWidth="1"/>
    <col min="3" max="3" width="15.50390625" style="490" customWidth="1"/>
    <col min="4" max="5" width="15.50390625" style="489" customWidth="1"/>
    <col min="6" max="6" width="9.00390625" style="491" customWidth="1"/>
    <col min="7" max="16384" width="9.375" style="491" customWidth="1"/>
  </cols>
  <sheetData>
    <row r="1" spans="1:5" s="497" customFormat="1" ht="12" customHeight="1">
      <c r="A1" s="492"/>
      <c r="B1" s="493" t="s">
        <v>260</v>
      </c>
      <c r="C1" s="494" t="s">
        <v>4</v>
      </c>
      <c r="D1" s="495" t="s">
        <v>150</v>
      </c>
      <c r="E1" s="496" t="s">
        <v>151</v>
      </c>
    </row>
    <row r="2" spans="1:5" s="502" customFormat="1" ht="40.5" customHeight="1" thickBot="1">
      <c r="A2" s="498">
        <v>1</v>
      </c>
      <c r="B2" s="499" t="s">
        <v>153</v>
      </c>
      <c r="C2" s="499" t="s">
        <v>541</v>
      </c>
      <c r="D2" s="500" t="s">
        <v>542</v>
      </c>
      <c r="E2" s="501" t="s">
        <v>543</v>
      </c>
    </row>
    <row r="3" spans="1:5" s="260" customFormat="1" ht="12" customHeight="1" thickBot="1">
      <c r="A3" s="503">
        <v>2</v>
      </c>
      <c r="B3" s="399" t="s">
        <v>6</v>
      </c>
      <c r="C3" s="504">
        <v>85167</v>
      </c>
      <c r="D3" s="504">
        <v>65032</v>
      </c>
      <c r="E3" s="127">
        <v>64632</v>
      </c>
    </row>
    <row r="4" spans="1:5" s="260" customFormat="1" ht="12" customHeight="1">
      <c r="A4" s="505">
        <v>3</v>
      </c>
      <c r="B4" s="393" t="s">
        <v>8</v>
      </c>
      <c r="C4" s="142">
        <v>11563</v>
      </c>
      <c r="D4" s="142">
        <v>84</v>
      </c>
      <c r="E4" s="118">
        <v>1998</v>
      </c>
    </row>
    <row r="5" spans="1:5" s="260" customFormat="1" ht="12" customHeight="1">
      <c r="A5" s="506">
        <v>4</v>
      </c>
      <c r="B5" s="395" t="s">
        <v>9</v>
      </c>
      <c r="C5" s="507">
        <v>34502</v>
      </c>
      <c r="D5" s="507">
        <v>36185</v>
      </c>
      <c r="E5" s="121">
        <v>40992</v>
      </c>
    </row>
    <row r="6" spans="1:5" s="260" customFormat="1" ht="12" customHeight="1">
      <c r="A6" s="508">
        <v>5</v>
      </c>
      <c r="B6" s="395" t="s">
        <v>10</v>
      </c>
      <c r="C6" s="507">
        <v>36442</v>
      </c>
      <c r="D6" s="507">
        <v>26391</v>
      </c>
      <c r="E6" s="121">
        <v>20051</v>
      </c>
    </row>
    <row r="7" spans="1:5" s="260" customFormat="1" ht="12" customHeight="1">
      <c r="A7" s="508">
        <v>6</v>
      </c>
      <c r="B7" s="395" t="s">
        <v>12</v>
      </c>
      <c r="C7" s="507">
        <v>1609</v>
      </c>
      <c r="D7" s="507">
        <v>1595</v>
      </c>
      <c r="E7" s="121">
        <v>1591</v>
      </c>
    </row>
    <row r="8" spans="1:5" s="260" customFormat="1" ht="12" customHeight="1">
      <c r="A8" s="506">
        <v>7</v>
      </c>
      <c r="B8" s="395" t="s">
        <v>13</v>
      </c>
      <c r="C8" s="509">
        <v>87</v>
      </c>
      <c r="D8" s="509">
        <v>777</v>
      </c>
      <c r="E8" s="121"/>
    </row>
    <row r="9" spans="1:5" s="260" customFormat="1" ht="12" customHeight="1" thickBot="1">
      <c r="A9" s="510">
        <v>8</v>
      </c>
      <c r="B9" s="409" t="s">
        <v>14</v>
      </c>
      <c r="C9" s="511">
        <v>964</v>
      </c>
      <c r="D9" s="511"/>
      <c r="E9" s="125"/>
    </row>
    <row r="10" spans="1:5" s="260" customFormat="1" ht="12" customHeight="1" thickBot="1">
      <c r="A10" s="503">
        <v>9</v>
      </c>
      <c r="B10" s="402" t="s">
        <v>16</v>
      </c>
      <c r="C10" s="504">
        <v>53957</v>
      </c>
      <c r="D10" s="504">
        <v>64936</v>
      </c>
      <c r="E10" s="127">
        <v>52871</v>
      </c>
    </row>
    <row r="11" spans="1:5" s="260" customFormat="1" ht="12" customHeight="1">
      <c r="A11" s="512">
        <v>10</v>
      </c>
      <c r="B11" s="393" t="s">
        <v>17</v>
      </c>
      <c r="C11" s="142"/>
      <c r="D11" s="142">
        <v>196</v>
      </c>
      <c r="E11" s="135"/>
    </row>
    <row r="12" spans="1:5" s="260" customFormat="1" ht="12" customHeight="1">
      <c r="A12" s="508">
        <v>11</v>
      </c>
      <c r="B12" s="395" t="s">
        <v>18</v>
      </c>
      <c r="C12" s="507"/>
      <c r="D12" s="507"/>
      <c r="E12" s="121"/>
    </row>
    <row r="13" spans="1:5" s="260" customFormat="1" ht="12" customHeight="1">
      <c r="A13" s="506">
        <v>12</v>
      </c>
      <c r="B13" s="395" t="s">
        <v>19</v>
      </c>
      <c r="C13" s="507"/>
      <c r="D13" s="507"/>
      <c r="E13" s="121"/>
    </row>
    <row r="14" spans="1:5" s="260" customFormat="1" ht="12" customHeight="1">
      <c r="A14" s="506">
        <v>13</v>
      </c>
      <c r="B14" s="395" t="s">
        <v>20</v>
      </c>
      <c r="C14" s="507"/>
      <c r="D14" s="507"/>
      <c r="E14" s="121"/>
    </row>
    <row r="15" spans="1:5" s="260" customFormat="1" ht="12" customHeight="1">
      <c r="A15" s="506">
        <v>14</v>
      </c>
      <c r="B15" s="395" t="s">
        <v>21</v>
      </c>
      <c r="C15" s="507">
        <v>53957</v>
      </c>
      <c r="D15" s="507">
        <v>64740</v>
      </c>
      <c r="E15" s="121">
        <v>52871</v>
      </c>
    </row>
    <row r="16" spans="1:5" s="260" customFormat="1" ht="12" customHeight="1" thickBot="1">
      <c r="A16" s="513">
        <v>15</v>
      </c>
      <c r="B16" s="409" t="s">
        <v>157</v>
      </c>
      <c r="C16" s="514"/>
      <c r="D16" s="514"/>
      <c r="E16" s="162"/>
    </row>
    <row r="17" spans="1:5" s="260" customFormat="1" ht="12" customHeight="1" thickBot="1">
      <c r="A17" s="498">
        <v>16</v>
      </c>
      <c r="B17" s="399" t="s">
        <v>383</v>
      </c>
      <c r="C17" s="504">
        <v>24426</v>
      </c>
      <c r="D17" s="504">
        <v>3802</v>
      </c>
      <c r="E17" s="127"/>
    </row>
    <row r="18" spans="1:5" s="260" customFormat="1" ht="12" customHeight="1">
      <c r="A18" s="505">
        <v>17</v>
      </c>
      <c r="B18" s="393" t="s">
        <v>24</v>
      </c>
      <c r="C18" s="142">
        <v>24426</v>
      </c>
      <c r="D18" s="142">
        <v>3802</v>
      </c>
      <c r="E18" s="142"/>
    </row>
    <row r="19" spans="1:5" s="260" customFormat="1" ht="12" customHeight="1">
      <c r="A19" s="506">
        <v>18</v>
      </c>
      <c r="B19" s="395" t="s">
        <v>26</v>
      </c>
      <c r="C19" s="507"/>
      <c r="D19" s="507"/>
      <c r="E19" s="507"/>
    </row>
    <row r="20" spans="1:5" s="260" customFormat="1" ht="12" customHeight="1">
      <c r="A20" s="506">
        <v>19</v>
      </c>
      <c r="B20" s="395" t="s">
        <v>27</v>
      </c>
      <c r="C20" s="507"/>
      <c r="D20" s="507"/>
      <c r="E20" s="507"/>
    </row>
    <row r="21" spans="1:5" s="260" customFormat="1" ht="12" customHeight="1">
      <c r="A21" s="508">
        <v>20</v>
      </c>
      <c r="B21" s="395" t="s">
        <v>28</v>
      </c>
      <c r="C21" s="507"/>
      <c r="D21" s="507"/>
      <c r="E21" s="507"/>
    </row>
    <row r="22" spans="1:5" s="260" customFormat="1" ht="12" customHeight="1">
      <c r="A22" s="508">
        <v>21</v>
      </c>
      <c r="B22" s="395" t="s">
        <v>29</v>
      </c>
      <c r="C22" s="507"/>
      <c r="D22" s="507"/>
      <c r="E22" s="507"/>
    </row>
    <row r="23" spans="1:5" s="260" customFormat="1" ht="12" customHeight="1" thickBot="1">
      <c r="A23" s="510">
        <v>22</v>
      </c>
      <c r="B23" s="409" t="s">
        <v>158</v>
      </c>
      <c r="C23" s="514"/>
      <c r="D23" s="514"/>
      <c r="E23" s="514"/>
    </row>
    <row r="24" spans="1:5" s="260" customFormat="1" ht="12" customHeight="1" thickBot="1">
      <c r="A24" s="503">
        <v>23</v>
      </c>
      <c r="B24" s="399" t="s">
        <v>31</v>
      </c>
      <c r="C24" s="504">
        <v>51416</v>
      </c>
      <c r="D24" s="504">
        <v>58657</v>
      </c>
      <c r="E24" s="127">
        <v>48770</v>
      </c>
    </row>
    <row r="25" spans="1:5" s="260" customFormat="1" ht="12" customHeight="1">
      <c r="A25" s="505">
        <v>24</v>
      </c>
      <c r="B25" s="393" t="s">
        <v>160</v>
      </c>
      <c r="C25" s="515">
        <v>45511</v>
      </c>
      <c r="D25" s="515">
        <v>53470</v>
      </c>
      <c r="E25" s="515">
        <v>45000</v>
      </c>
    </row>
    <row r="26" spans="1:5" s="260" customFormat="1" ht="12" customHeight="1">
      <c r="A26" s="508">
        <v>25</v>
      </c>
      <c r="B26" s="395" t="s">
        <v>34</v>
      </c>
      <c r="C26" s="507"/>
      <c r="D26" s="507"/>
      <c r="E26" s="507">
        <v>45000</v>
      </c>
    </row>
    <row r="27" spans="1:5" s="260" customFormat="1" ht="12" customHeight="1">
      <c r="A27" s="508">
        <v>26</v>
      </c>
      <c r="B27" s="395" t="s">
        <v>35</v>
      </c>
      <c r="C27" s="507">
        <v>45511</v>
      </c>
      <c r="D27" s="507">
        <v>53470</v>
      </c>
      <c r="E27" s="507"/>
    </row>
    <row r="28" spans="1:5" s="260" customFormat="1" ht="12" customHeight="1">
      <c r="A28" s="506">
        <v>27</v>
      </c>
      <c r="B28" s="395" t="s">
        <v>37</v>
      </c>
      <c r="C28" s="507">
        <v>2676</v>
      </c>
      <c r="D28" s="507">
        <v>2890</v>
      </c>
      <c r="E28" s="507">
        <v>2500</v>
      </c>
    </row>
    <row r="29" spans="1:5" s="260" customFormat="1" ht="12" customHeight="1">
      <c r="A29" s="506">
        <v>28</v>
      </c>
      <c r="B29" s="395" t="s">
        <v>38</v>
      </c>
      <c r="C29" s="507">
        <v>1801</v>
      </c>
      <c r="D29" s="507">
        <v>1077</v>
      </c>
      <c r="E29" s="507">
        <v>500</v>
      </c>
    </row>
    <row r="30" spans="1:5" s="260" customFormat="1" ht="12" customHeight="1" thickBot="1">
      <c r="A30" s="510">
        <v>29</v>
      </c>
      <c r="B30" s="409" t="s">
        <v>39</v>
      </c>
      <c r="C30" s="514">
        <v>1428</v>
      </c>
      <c r="D30" s="514">
        <v>1220</v>
      </c>
      <c r="E30" s="514">
        <v>770</v>
      </c>
    </row>
    <row r="31" spans="1:5" s="260" customFormat="1" ht="12" customHeight="1" thickBot="1">
      <c r="A31" s="498">
        <v>30</v>
      </c>
      <c r="B31" s="399" t="s">
        <v>384</v>
      </c>
      <c r="C31" s="504">
        <v>11951</v>
      </c>
      <c r="D31" s="504">
        <v>11512</v>
      </c>
      <c r="E31" s="127">
        <v>9277</v>
      </c>
    </row>
    <row r="32" spans="1:5" s="260" customFormat="1" ht="12" customHeight="1">
      <c r="A32" s="512">
        <v>31</v>
      </c>
      <c r="B32" s="393" t="s">
        <v>42</v>
      </c>
      <c r="C32" s="142">
        <v>102</v>
      </c>
      <c r="D32" s="142">
        <v>335</v>
      </c>
      <c r="E32" s="706"/>
    </row>
    <row r="33" spans="1:5" s="260" customFormat="1" ht="12" customHeight="1">
      <c r="A33" s="506">
        <v>32</v>
      </c>
      <c r="B33" s="395" t="s">
        <v>385</v>
      </c>
      <c r="C33" s="507">
        <v>2066</v>
      </c>
      <c r="D33" s="507">
        <v>2391</v>
      </c>
      <c r="E33" s="507">
        <v>2547</v>
      </c>
    </row>
    <row r="34" spans="1:5" s="260" customFormat="1" ht="12" customHeight="1">
      <c r="A34" s="506">
        <v>33</v>
      </c>
      <c r="B34" s="395" t="s">
        <v>44</v>
      </c>
      <c r="C34" s="507">
        <v>1892</v>
      </c>
      <c r="D34" s="507">
        <v>2125</v>
      </c>
      <c r="E34" s="507">
        <v>2650</v>
      </c>
    </row>
    <row r="35" spans="1:5" s="260" customFormat="1" ht="12" customHeight="1">
      <c r="A35" s="506">
        <v>34</v>
      </c>
      <c r="B35" s="395" t="s">
        <v>386</v>
      </c>
      <c r="C35" s="507">
        <v>1101</v>
      </c>
      <c r="D35" s="507">
        <v>4043</v>
      </c>
      <c r="E35" s="507">
        <v>2079</v>
      </c>
    </row>
    <row r="36" spans="1:5" s="260" customFormat="1" ht="12" customHeight="1">
      <c r="A36" s="508">
        <v>35</v>
      </c>
      <c r="B36" s="395" t="s">
        <v>46</v>
      </c>
      <c r="C36" s="507">
        <v>713</v>
      </c>
      <c r="D36" s="507">
        <v>669</v>
      </c>
      <c r="E36" s="507">
        <v>607</v>
      </c>
    </row>
    <row r="37" spans="1:5" s="260" customFormat="1" ht="12" customHeight="1">
      <c r="A37" s="508">
        <v>36</v>
      </c>
      <c r="B37" s="395" t="s">
        <v>47</v>
      </c>
      <c r="C37" s="507">
        <v>768</v>
      </c>
      <c r="D37" s="507">
        <v>1772</v>
      </c>
      <c r="E37" s="507">
        <v>1394</v>
      </c>
    </row>
    <row r="38" spans="1:5" s="260" customFormat="1" ht="12" customHeight="1">
      <c r="A38" s="506">
        <v>37</v>
      </c>
      <c r="B38" s="395" t="s">
        <v>48</v>
      </c>
      <c r="C38" s="507">
        <v>436</v>
      </c>
      <c r="D38" s="507"/>
      <c r="E38" s="507"/>
    </row>
    <row r="39" spans="1:5" s="260" customFormat="1" ht="12" customHeight="1">
      <c r="A39" s="506">
        <v>38</v>
      </c>
      <c r="B39" s="395" t="s">
        <v>49</v>
      </c>
      <c r="C39" s="507">
        <v>4864</v>
      </c>
      <c r="D39" s="507">
        <v>177</v>
      </c>
      <c r="E39" s="507"/>
    </row>
    <row r="40" spans="1:5" s="260" customFormat="1" ht="12" customHeight="1">
      <c r="A40" s="506">
        <v>39</v>
      </c>
      <c r="B40" s="395" t="s">
        <v>50</v>
      </c>
      <c r="C40" s="507"/>
      <c r="D40" s="507"/>
      <c r="E40" s="507"/>
    </row>
    <row r="41" spans="1:5" s="260" customFormat="1" ht="12" customHeight="1" thickBot="1">
      <c r="A41" s="513">
        <v>40</v>
      </c>
      <c r="B41" s="409" t="s">
        <v>51</v>
      </c>
      <c r="C41" s="514">
        <v>9</v>
      </c>
      <c r="D41" s="514"/>
      <c r="E41" s="706"/>
    </row>
    <row r="42" spans="1:5" s="260" customFormat="1" ht="12" customHeight="1" thickBot="1">
      <c r="A42" s="498">
        <v>41</v>
      </c>
      <c r="B42" s="399" t="s">
        <v>387</v>
      </c>
      <c r="C42" s="504"/>
      <c r="D42" s="504">
        <v>16</v>
      </c>
      <c r="E42" s="115"/>
    </row>
    <row r="43" spans="1:5" s="260" customFormat="1" ht="12" customHeight="1">
      <c r="A43" s="505">
        <v>42</v>
      </c>
      <c r="B43" s="393" t="s">
        <v>53</v>
      </c>
      <c r="C43" s="142"/>
      <c r="D43" s="142"/>
      <c r="E43" s="706"/>
    </row>
    <row r="44" spans="1:5" s="260" customFormat="1" ht="12" customHeight="1">
      <c r="A44" s="506">
        <v>43</v>
      </c>
      <c r="B44" s="395" t="s">
        <v>54</v>
      </c>
      <c r="C44" s="507"/>
      <c r="D44" s="507"/>
      <c r="E44" s="507"/>
    </row>
    <row r="45" spans="1:5" s="260" customFormat="1" ht="12" customHeight="1">
      <c r="A45" s="506">
        <v>44</v>
      </c>
      <c r="B45" s="395" t="s">
        <v>55</v>
      </c>
      <c r="C45" s="507"/>
      <c r="D45" s="507">
        <v>16</v>
      </c>
      <c r="E45" s="507"/>
    </row>
    <row r="46" spans="1:5" s="260" customFormat="1" ht="12" customHeight="1">
      <c r="A46" s="508">
        <v>45</v>
      </c>
      <c r="B46" s="395" t="s">
        <v>56</v>
      </c>
      <c r="C46" s="507"/>
      <c r="D46" s="507"/>
      <c r="E46" s="507"/>
    </row>
    <row r="47" spans="1:5" s="260" customFormat="1" ht="12" customHeight="1" thickBot="1">
      <c r="A47" s="513">
        <v>46</v>
      </c>
      <c r="B47" s="409" t="s">
        <v>388</v>
      </c>
      <c r="C47" s="514"/>
      <c r="D47" s="514"/>
      <c r="E47" s="706"/>
    </row>
    <row r="48" spans="1:5" s="260" customFormat="1" ht="12" customHeight="1" thickBot="1">
      <c r="A48" s="503">
        <v>47</v>
      </c>
      <c r="B48" s="399" t="s">
        <v>389</v>
      </c>
      <c r="C48" s="504">
        <v>210</v>
      </c>
      <c r="D48" s="504">
        <v>84</v>
      </c>
      <c r="E48" s="115">
        <v>300</v>
      </c>
    </row>
    <row r="49" spans="1:5" s="260" customFormat="1" ht="12" customHeight="1">
      <c r="A49" s="505">
        <v>48</v>
      </c>
      <c r="B49" s="393" t="s">
        <v>59</v>
      </c>
      <c r="C49" s="142"/>
      <c r="D49" s="142"/>
      <c r="E49" s="706"/>
    </row>
    <row r="50" spans="1:5" s="260" customFormat="1" ht="12" customHeight="1">
      <c r="A50" s="506">
        <v>49</v>
      </c>
      <c r="B50" s="395" t="s">
        <v>60</v>
      </c>
      <c r="C50" s="507">
        <v>200</v>
      </c>
      <c r="D50" s="507">
        <v>84</v>
      </c>
      <c r="E50" s="507">
        <v>300</v>
      </c>
    </row>
    <row r="51" spans="1:5" s="260" customFormat="1" ht="12" customHeight="1">
      <c r="A51" s="508">
        <v>50</v>
      </c>
      <c r="B51" s="395" t="s">
        <v>61</v>
      </c>
      <c r="C51" s="507">
        <v>10</v>
      </c>
      <c r="D51" s="507"/>
      <c r="E51" s="507"/>
    </row>
    <row r="52" spans="1:5" s="260" customFormat="1" ht="12" customHeight="1" thickBot="1">
      <c r="A52" s="513">
        <v>51</v>
      </c>
      <c r="B52" s="409" t="s">
        <v>165</v>
      </c>
      <c r="C52" s="514"/>
      <c r="D52" s="514"/>
      <c r="E52" s="706"/>
    </row>
    <row r="53" spans="1:5" s="260" customFormat="1" ht="12" customHeight="1" thickBot="1">
      <c r="A53" s="503">
        <v>52</v>
      </c>
      <c r="B53" s="402" t="s">
        <v>390</v>
      </c>
      <c r="C53" s="504">
        <v>260</v>
      </c>
      <c r="D53" s="504">
        <v>250</v>
      </c>
      <c r="E53" s="115">
        <v>240</v>
      </c>
    </row>
    <row r="54" spans="1:5" s="260" customFormat="1" ht="12" customHeight="1">
      <c r="A54" s="505">
        <v>53</v>
      </c>
      <c r="B54" s="393" t="s">
        <v>64</v>
      </c>
      <c r="C54" s="507"/>
      <c r="D54" s="507"/>
      <c r="E54" s="125"/>
    </row>
    <row r="55" spans="1:5" s="260" customFormat="1" ht="12" customHeight="1">
      <c r="A55" s="506">
        <v>54</v>
      </c>
      <c r="B55" s="395" t="s">
        <v>65</v>
      </c>
      <c r="C55" s="507">
        <v>240</v>
      </c>
      <c r="D55" s="507">
        <v>240</v>
      </c>
      <c r="E55" s="507">
        <v>240</v>
      </c>
    </row>
    <row r="56" spans="1:5" s="260" customFormat="1" ht="12" customHeight="1">
      <c r="A56" s="508">
        <v>55</v>
      </c>
      <c r="B56" s="395" t="s">
        <v>66</v>
      </c>
      <c r="C56" s="507">
        <v>20</v>
      </c>
      <c r="D56" s="507">
        <v>10</v>
      </c>
      <c r="E56" s="507"/>
    </row>
    <row r="57" spans="1:5" s="260" customFormat="1" ht="12" customHeight="1" thickBot="1">
      <c r="A57" s="513">
        <v>56</v>
      </c>
      <c r="B57" s="409" t="s">
        <v>167</v>
      </c>
      <c r="C57" s="507"/>
      <c r="D57" s="507"/>
      <c r="E57" s="118"/>
    </row>
    <row r="58" spans="1:5" s="260" customFormat="1" ht="12" customHeight="1" thickBot="1">
      <c r="A58" s="503">
        <v>57</v>
      </c>
      <c r="B58" s="399" t="s">
        <v>168</v>
      </c>
      <c r="C58" s="504">
        <v>227387</v>
      </c>
      <c r="D58" s="504">
        <v>204289</v>
      </c>
      <c r="E58" s="127">
        <v>176090</v>
      </c>
    </row>
    <row r="59" spans="1:5" s="260" customFormat="1" ht="12" customHeight="1" thickBot="1">
      <c r="A59" s="503">
        <v>58</v>
      </c>
      <c r="B59" s="402" t="s">
        <v>391</v>
      </c>
      <c r="C59" s="504"/>
      <c r="D59" s="504"/>
      <c r="E59" s="127"/>
    </row>
    <row r="60" spans="1:5" s="260" customFormat="1" ht="12" customHeight="1">
      <c r="A60" s="505">
        <v>59</v>
      </c>
      <c r="B60" s="393" t="s">
        <v>70</v>
      </c>
      <c r="C60" s="507"/>
      <c r="D60" s="507"/>
      <c r="E60" s="125"/>
    </row>
    <row r="61" spans="1:5" s="260" customFormat="1" ht="12" customHeight="1">
      <c r="A61" s="508">
        <v>60</v>
      </c>
      <c r="B61" s="395" t="s">
        <v>71</v>
      </c>
      <c r="C61" s="507"/>
      <c r="D61" s="507"/>
      <c r="E61" s="507"/>
    </row>
    <row r="62" spans="1:5" s="260" customFormat="1" ht="12" customHeight="1" thickBot="1">
      <c r="A62" s="513">
        <v>61</v>
      </c>
      <c r="B62" s="516" t="s">
        <v>72</v>
      </c>
      <c r="C62" s="507"/>
      <c r="D62" s="507"/>
      <c r="E62" s="507"/>
    </row>
    <row r="63" spans="1:5" s="260" customFormat="1" ht="12" customHeight="1" thickBot="1">
      <c r="A63" s="503">
        <v>62</v>
      </c>
      <c r="B63" s="402" t="s">
        <v>392</v>
      </c>
      <c r="C63" s="504">
        <v>60726</v>
      </c>
      <c r="D63" s="504">
        <v>17828</v>
      </c>
      <c r="E63" s="392"/>
    </row>
    <row r="64" spans="1:5" s="260" customFormat="1" ht="12" customHeight="1">
      <c r="A64" s="505">
        <v>63</v>
      </c>
      <c r="B64" s="393" t="s">
        <v>74</v>
      </c>
      <c r="C64" s="507">
        <v>60726</v>
      </c>
      <c r="D64" s="507">
        <v>17828</v>
      </c>
      <c r="E64" s="125"/>
    </row>
    <row r="65" spans="1:5" s="260" customFormat="1" ht="12" customHeight="1">
      <c r="A65" s="506">
        <v>64</v>
      </c>
      <c r="B65" s="395" t="s">
        <v>75</v>
      </c>
      <c r="C65" s="507"/>
      <c r="D65" s="507"/>
      <c r="E65" s="507"/>
    </row>
    <row r="66" spans="1:5" s="260" customFormat="1" ht="12" customHeight="1">
      <c r="A66" s="508">
        <v>65</v>
      </c>
      <c r="B66" s="395" t="s">
        <v>76</v>
      </c>
      <c r="C66" s="507"/>
      <c r="D66" s="507"/>
      <c r="E66" s="507"/>
    </row>
    <row r="67" spans="1:7" s="260" customFormat="1" ht="17.25" customHeight="1" thickBot="1">
      <c r="A67" s="513">
        <v>66</v>
      </c>
      <c r="B67" s="409" t="s">
        <v>77</v>
      </c>
      <c r="C67" s="507"/>
      <c r="D67" s="507"/>
      <c r="E67" s="118"/>
      <c r="G67" s="517"/>
    </row>
    <row r="68" spans="1:5" s="260" customFormat="1" ht="12" customHeight="1" thickBot="1">
      <c r="A68" s="503">
        <v>67</v>
      </c>
      <c r="B68" s="402" t="s">
        <v>393</v>
      </c>
      <c r="C68" s="504">
        <v>29116</v>
      </c>
      <c r="D68" s="504">
        <v>12736</v>
      </c>
      <c r="E68" s="115">
        <v>1958</v>
      </c>
    </row>
    <row r="69" spans="1:5" s="260" customFormat="1" ht="12" customHeight="1" thickBot="1">
      <c r="A69" s="505">
        <v>68</v>
      </c>
      <c r="B69" s="393" t="s">
        <v>79</v>
      </c>
      <c r="C69" s="507">
        <v>29116</v>
      </c>
      <c r="D69" s="507">
        <v>12736</v>
      </c>
      <c r="E69" s="125">
        <v>1958</v>
      </c>
    </row>
    <row r="70" spans="1:5" s="260" customFormat="1" ht="12" customHeight="1" thickBot="1">
      <c r="A70" s="510">
        <v>69</v>
      </c>
      <c r="B70" s="409" t="s">
        <v>80</v>
      </c>
      <c r="C70" s="507"/>
      <c r="D70" s="507"/>
      <c r="E70" s="707"/>
    </row>
    <row r="71" spans="1:5" s="260" customFormat="1" ht="12" customHeight="1" thickBot="1">
      <c r="A71" s="498">
        <v>70</v>
      </c>
      <c r="B71" s="402" t="s">
        <v>394</v>
      </c>
      <c r="C71" s="504">
        <v>1452</v>
      </c>
      <c r="D71" s="504">
        <v>1958</v>
      </c>
      <c r="E71" s="115"/>
    </row>
    <row r="72" spans="1:5" s="260" customFormat="1" ht="12" customHeight="1">
      <c r="A72" s="512">
        <v>71</v>
      </c>
      <c r="B72" s="393" t="s">
        <v>82</v>
      </c>
      <c r="C72" s="507">
        <v>1452</v>
      </c>
      <c r="D72" s="507">
        <v>1958</v>
      </c>
      <c r="E72" s="125"/>
    </row>
    <row r="73" spans="1:5" s="260" customFormat="1" ht="12" customHeight="1">
      <c r="A73" s="506">
        <v>72</v>
      </c>
      <c r="B73" s="395" t="s">
        <v>83</v>
      </c>
      <c r="C73" s="507"/>
      <c r="D73" s="507"/>
      <c r="E73" s="507"/>
    </row>
    <row r="74" spans="1:5" s="260" customFormat="1" ht="12" customHeight="1" thickBot="1">
      <c r="A74" s="510">
        <v>73</v>
      </c>
      <c r="B74" s="409" t="s">
        <v>84</v>
      </c>
      <c r="C74" s="507"/>
      <c r="D74" s="507"/>
      <c r="E74" s="708"/>
    </row>
    <row r="75" spans="1:5" s="260" customFormat="1" ht="12" customHeight="1" thickBot="1">
      <c r="A75" s="503">
        <v>74</v>
      </c>
      <c r="B75" s="402" t="s">
        <v>395</v>
      </c>
      <c r="C75" s="504"/>
      <c r="D75" s="504"/>
      <c r="E75" s="127"/>
    </row>
    <row r="76" spans="1:5" s="260" customFormat="1" ht="12" customHeight="1">
      <c r="A76" s="512">
        <v>75</v>
      </c>
      <c r="B76" s="393" t="s">
        <v>86</v>
      </c>
      <c r="C76" s="507"/>
      <c r="D76" s="507"/>
      <c r="E76" s="125"/>
    </row>
    <row r="77" spans="1:5" s="260" customFormat="1" ht="12" customHeight="1">
      <c r="A77" s="508">
        <v>76</v>
      </c>
      <c r="B77" s="395" t="s">
        <v>87</v>
      </c>
      <c r="C77" s="507"/>
      <c r="D77" s="507"/>
      <c r="E77" s="507"/>
    </row>
    <row r="78" spans="1:5" s="260" customFormat="1" ht="12" customHeight="1">
      <c r="A78" s="506">
        <v>77</v>
      </c>
      <c r="B78" s="395" t="s">
        <v>88</v>
      </c>
      <c r="C78" s="507"/>
      <c r="D78" s="507"/>
      <c r="E78" s="507"/>
    </row>
    <row r="79" spans="1:5" s="260" customFormat="1" ht="12" customHeight="1" thickBot="1">
      <c r="A79" s="510">
        <v>78</v>
      </c>
      <c r="B79" s="409" t="s">
        <v>89</v>
      </c>
      <c r="C79" s="507"/>
      <c r="D79" s="507"/>
      <c r="E79" s="118"/>
    </row>
    <row r="80" spans="1:5" s="260" customFormat="1" ht="12" customHeight="1" thickBot="1">
      <c r="A80" s="503">
        <v>79</v>
      </c>
      <c r="B80" s="402" t="s">
        <v>90</v>
      </c>
      <c r="C80" s="519"/>
      <c r="D80" s="519"/>
      <c r="E80" s="521"/>
    </row>
    <row r="81" spans="1:5" s="260" customFormat="1" ht="12" customHeight="1" thickBot="1">
      <c r="A81" s="498">
        <v>80</v>
      </c>
      <c r="B81" s="520" t="s">
        <v>174</v>
      </c>
      <c r="C81" s="504">
        <v>91294</v>
      </c>
      <c r="D81" s="504">
        <v>32522</v>
      </c>
      <c r="E81" s="115">
        <v>1958</v>
      </c>
    </row>
    <row r="82" spans="1:5" s="260" customFormat="1" ht="12" customHeight="1" thickBot="1">
      <c r="A82" s="498">
        <v>81</v>
      </c>
      <c r="B82" s="522" t="s">
        <v>175</v>
      </c>
      <c r="C82" s="523">
        <v>318681</v>
      </c>
      <c r="D82" s="523">
        <v>236811</v>
      </c>
      <c r="E82" s="115">
        <v>178048</v>
      </c>
    </row>
    <row r="83" spans="1:6" s="260" customFormat="1" ht="15" customHeight="1" thickBot="1">
      <c r="A83" s="503">
        <v>82</v>
      </c>
      <c r="B83" s="525" t="s">
        <v>396</v>
      </c>
      <c r="C83" s="526">
        <v>173315</v>
      </c>
      <c r="D83" s="523">
        <v>153578</v>
      </c>
      <c r="E83" s="524">
        <v>160583</v>
      </c>
      <c r="F83" s="527"/>
    </row>
    <row r="84" spans="1:5" s="260" customFormat="1" ht="12.75" customHeight="1">
      <c r="A84" s="505">
        <v>83</v>
      </c>
      <c r="B84" s="528" t="s">
        <v>95</v>
      </c>
      <c r="C84" s="529">
        <v>79358</v>
      </c>
      <c r="D84" s="523">
        <v>88687</v>
      </c>
      <c r="E84" s="518">
        <v>84281</v>
      </c>
    </row>
    <row r="85" spans="1:5" ht="16.5" customHeight="1">
      <c r="A85" s="506">
        <v>84</v>
      </c>
      <c r="B85" s="417" t="s">
        <v>96</v>
      </c>
      <c r="C85" s="530">
        <v>15929</v>
      </c>
      <c r="D85" s="507">
        <v>17676</v>
      </c>
      <c r="E85" s="507">
        <v>18756</v>
      </c>
    </row>
    <row r="86" spans="1:5" ht="15.75">
      <c r="A86" s="508">
        <v>85</v>
      </c>
      <c r="B86" s="417" t="s">
        <v>97</v>
      </c>
      <c r="C86" s="531">
        <v>42394</v>
      </c>
      <c r="D86" s="514">
        <v>36537</v>
      </c>
      <c r="E86" s="507">
        <v>50623</v>
      </c>
    </row>
    <row r="87" spans="1:5" s="502" customFormat="1" ht="12" customHeight="1">
      <c r="A87" s="508">
        <v>86</v>
      </c>
      <c r="B87" s="155" t="s">
        <v>98</v>
      </c>
      <c r="C87" s="531">
        <v>346</v>
      </c>
      <c r="D87" s="514">
        <v>195</v>
      </c>
      <c r="E87" s="507">
        <v>2110</v>
      </c>
    </row>
    <row r="88" spans="1:5" ht="12" customHeight="1" thickBot="1">
      <c r="A88" s="532">
        <v>87</v>
      </c>
      <c r="B88" s="533" t="s">
        <v>99</v>
      </c>
      <c r="C88" s="534">
        <v>35288</v>
      </c>
      <c r="D88" s="535">
        <v>10483</v>
      </c>
      <c r="E88" s="507">
        <v>4813</v>
      </c>
    </row>
    <row r="89" spans="1:5" ht="12" customHeight="1">
      <c r="A89" s="536">
        <v>88</v>
      </c>
      <c r="B89" s="528" t="s">
        <v>100</v>
      </c>
      <c r="C89" s="529">
        <v>2403</v>
      </c>
      <c r="D89" s="134">
        <v>54</v>
      </c>
      <c r="E89" s="507"/>
    </row>
    <row r="90" spans="1:5" ht="12" customHeight="1">
      <c r="A90" s="506">
        <v>89</v>
      </c>
      <c r="B90" s="537" t="s">
        <v>101</v>
      </c>
      <c r="C90" s="531"/>
      <c r="D90" s="514"/>
      <c r="E90" s="507"/>
    </row>
    <row r="91" spans="1:5" ht="12" customHeight="1">
      <c r="A91" s="508">
        <v>90</v>
      </c>
      <c r="B91" s="412" t="s">
        <v>102</v>
      </c>
      <c r="C91" s="531"/>
      <c r="D91" s="514"/>
      <c r="E91" s="507"/>
    </row>
    <row r="92" spans="1:5" ht="12" customHeight="1">
      <c r="A92" s="508">
        <v>91</v>
      </c>
      <c r="B92" s="412" t="s">
        <v>103</v>
      </c>
      <c r="C92" s="531"/>
      <c r="D92" s="514"/>
      <c r="E92" s="507"/>
    </row>
    <row r="93" spans="1:5" ht="12" customHeight="1">
      <c r="A93" s="506">
        <v>92</v>
      </c>
      <c r="B93" s="537" t="s">
        <v>104</v>
      </c>
      <c r="C93" s="531">
        <v>32255</v>
      </c>
      <c r="D93" s="514">
        <v>9870</v>
      </c>
      <c r="E93" s="507">
        <v>3176</v>
      </c>
    </row>
    <row r="94" spans="1:5" ht="12" customHeight="1">
      <c r="A94" s="506">
        <v>93</v>
      </c>
      <c r="B94" s="537" t="s">
        <v>105</v>
      </c>
      <c r="C94" s="531"/>
      <c r="D94" s="514"/>
      <c r="E94" s="507"/>
    </row>
    <row r="95" spans="1:5" ht="12" customHeight="1">
      <c r="A95" s="506">
        <v>94</v>
      </c>
      <c r="B95" s="412" t="s">
        <v>106</v>
      </c>
      <c r="C95" s="531">
        <v>282</v>
      </c>
      <c r="D95" s="514">
        <v>150</v>
      </c>
      <c r="E95" s="507">
        <v>750</v>
      </c>
    </row>
    <row r="96" spans="1:5" ht="12" customHeight="1">
      <c r="A96" s="508">
        <v>95</v>
      </c>
      <c r="B96" s="430" t="s">
        <v>107</v>
      </c>
      <c r="C96" s="531"/>
      <c r="D96" s="514"/>
      <c r="E96" s="507"/>
    </row>
    <row r="97" spans="1:5" ht="12" customHeight="1">
      <c r="A97" s="508">
        <v>96</v>
      </c>
      <c r="B97" s="430" t="s">
        <v>108</v>
      </c>
      <c r="C97" s="531"/>
      <c r="D97" s="514"/>
      <c r="E97" s="507"/>
    </row>
    <row r="98" spans="1:5" ht="12" customHeight="1" thickBot="1">
      <c r="A98" s="510">
        <v>97</v>
      </c>
      <c r="B98" s="538" t="s">
        <v>109</v>
      </c>
      <c r="C98" s="534">
        <v>348</v>
      </c>
      <c r="D98" s="535">
        <v>409</v>
      </c>
      <c r="E98" s="708">
        <v>887</v>
      </c>
    </row>
    <row r="99" spans="1:5" ht="12" customHeight="1" thickBot="1">
      <c r="A99" s="503">
        <v>98</v>
      </c>
      <c r="B99" s="539" t="s">
        <v>397</v>
      </c>
      <c r="C99" s="540">
        <v>77050</v>
      </c>
      <c r="D99" s="504">
        <v>36273</v>
      </c>
      <c r="E99" s="115">
        <v>7507</v>
      </c>
    </row>
    <row r="100" spans="1:5" ht="12" customHeight="1">
      <c r="A100" s="505">
        <v>99</v>
      </c>
      <c r="B100" s="417" t="s">
        <v>111</v>
      </c>
      <c r="C100" s="541">
        <v>19939</v>
      </c>
      <c r="D100" s="142">
        <v>22655</v>
      </c>
      <c r="E100" s="706">
        <v>5405</v>
      </c>
    </row>
    <row r="101" spans="1:5" ht="12" customHeight="1">
      <c r="A101" s="508">
        <v>100</v>
      </c>
      <c r="B101" s="408" t="s">
        <v>112</v>
      </c>
      <c r="C101" s="541"/>
      <c r="D101" s="142"/>
      <c r="E101" s="507"/>
    </row>
    <row r="102" spans="1:5" ht="12" customHeight="1">
      <c r="A102" s="508">
        <v>101</v>
      </c>
      <c r="B102" s="408" t="s">
        <v>113</v>
      </c>
      <c r="C102" s="530">
        <v>52685</v>
      </c>
      <c r="D102" s="507">
        <v>9816</v>
      </c>
      <c r="E102" s="507">
        <v>2102</v>
      </c>
    </row>
    <row r="103" spans="1:5" ht="12" customHeight="1">
      <c r="A103" s="506">
        <v>102</v>
      </c>
      <c r="B103" s="408" t="s">
        <v>114</v>
      </c>
      <c r="C103" s="542"/>
      <c r="D103" s="507"/>
      <c r="E103" s="507"/>
    </row>
    <row r="104" spans="1:5" ht="12" customHeight="1">
      <c r="A104" s="506">
        <v>103</v>
      </c>
      <c r="B104" s="409" t="s">
        <v>115</v>
      </c>
      <c r="C104" s="542">
        <v>4426</v>
      </c>
      <c r="D104" s="507">
        <v>3802</v>
      </c>
      <c r="E104" s="507"/>
    </row>
    <row r="105" spans="1:5" ht="12" customHeight="1">
      <c r="A105" s="506">
        <v>104</v>
      </c>
      <c r="B105" s="410" t="s">
        <v>116</v>
      </c>
      <c r="C105" s="542"/>
      <c r="D105" s="507"/>
      <c r="E105" s="507"/>
    </row>
    <row r="106" spans="1:5" ht="15.75">
      <c r="A106" s="508">
        <v>105</v>
      </c>
      <c r="B106" s="411" t="s">
        <v>117</v>
      </c>
      <c r="C106" s="542"/>
      <c r="D106" s="507"/>
      <c r="E106" s="507"/>
    </row>
    <row r="107" spans="1:5" ht="12" customHeight="1">
      <c r="A107" s="508">
        <v>106</v>
      </c>
      <c r="B107" s="412" t="s">
        <v>103</v>
      </c>
      <c r="C107" s="542"/>
      <c r="D107" s="507"/>
      <c r="E107" s="507"/>
    </row>
    <row r="108" spans="1:5" ht="12" customHeight="1">
      <c r="A108" s="506">
        <v>107</v>
      </c>
      <c r="B108" s="412" t="s">
        <v>118</v>
      </c>
      <c r="C108" s="542"/>
      <c r="D108" s="507"/>
      <c r="E108" s="507"/>
    </row>
    <row r="109" spans="1:5" ht="12" customHeight="1">
      <c r="A109" s="506">
        <v>108</v>
      </c>
      <c r="B109" s="412" t="s">
        <v>119</v>
      </c>
      <c r="C109" s="542"/>
      <c r="D109" s="507"/>
      <c r="E109" s="507"/>
    </row>
    <row r="110" spans="1:5" ht="12" customHeight="1">
      <c r="A110" s="506">
        <v>109</v>
      </c>
      <c r="B110" s="412" t="s">
        <v>106</v>
      </c>
      <c r="C110" s="542"/>
      <c r="D110" s="507"/>
      <c r="E110" s="507"/>
    </row>
    <row r="111" spans="1:5" ht="12" customHeight="1">
      <c r="A111" s="508">
        <v>110</v>
      </c>
      <c r="B111" s="412" t="s">
        <v>120</v>
      </c>
      <c r="C111" s="542"/>
      <c r="D111" s="507"/>
      <c r="E111" s="507"/>
    </row>
    <row r="112" spans="1:5" ht="12" customHeight="1" thickBot="1">
      <c r="A112" s="513">
        <v>111</v>
      </c>
      <c r="B112" s="412" t="s">
        <v>121</v>
      </c>
      <c r="C112" s="543">
        <v>4426</v>
      </c>
      <c r="D112" s="514"/>
      <c r="E112" s="709"/>
    </row>
    <row r="113" spans="1:5" ht="12" customHeight="1" thickBot="1">
      <c r="A113" s="503">
        <v>112</v>
      </c>
      <c r="B113" s="399" t="s">
        <v>398</v>
      </c>
      <c r="C113" s="540"/>
      <c r="D113" s="504"/>
      <c r="E113" s="115">
        <v>8000</v>
      </c>
    </row>
    <row r="114" spans="1:5" ht="12" customHeight="1">
      <c r="A114" s="505">
        <v>113</v>
      </c>
      <c r="B114" s="407" t="s">
        <v>123</v>
      </c>
      <c r="C114" s="541"/>
      <c r="D114" s="142"/>
      <c r="E114" s="118"/>
    </row>
    <row r="115" spans="1:5" ht="12" customHeight="1" thickBot="1">
      <c r="A115" s="510">
        <v>114</v>
      </c>
      <c r="B115" s="408" t="s">
        <v>124</v>
      </c>
      <c r="C115" s="531"/>
      <c r="D115" s="514"/>
      <c r="E115" s="125"/>
    </row>
    <row r="116" spans="1:5" ht="12" customHeight="1" thickBot="1">
      <c r="A116" s="498">
        <v>115</v>
      </c>
      <c r="B116" s="399" t="s">
        <v>399</v>
      </c>
      <c r="C116" s="540">
        <v>250365</v>
      </c>
      <c r="D116" s="504">
        <v>189851</v>
      </c>
      <c r="E116" s="115">
        <v>176090</v>
      </c>
    </row>
    <row r="117" spans="1:5" ht="12" customHeight="1" thickBot="1">
      <c r="A117" s="498">
        <v>116</v>
      </c>
      <c r="B117" s="399" t="s">
        <v>400</v>
      </c>
      <c r="C117" s="540"/>
      <c r="D117" s="504"/>
      <c r="E117" s="115"/>
    </row>
    <row r="118" spans="1:5" ht="12" customHeight="1">
      <c r="A118" s="505">
        <v>117</v>
      </c>
      <c r="B118" s="407" t="s">
        <v>127</v>
      </c>
      <c r="C118" s="542"/>
      <c r="D118" s="507"/>
      <c r="E118" s="172"/>
    </row>
    <row r="119" spans="1:5" ht="12" customHeight="1">
      <c r="A119" s="506">
        <v>118</v>
      </c>
      <c r="B119" s="407" t="s">
        <v>128</v>
      </c>
      <c r="C119" s="542"/>
      <c r="D119" s="507"/>
      <c r="E119" s="507"/>
    </row>
    <row r="120" spans="1:5" ht="12" customHeight="1" thickBot="1">
      <c r="A120" s="510">
        <v>119</v>
      </c>
      <c r="B120" s="415" t="s">
        <v>129</v>
      </c>
      <c r="C120" s="542"/>
      <c r="D120" s="507"/>
      <c r="E120" s="416"/>
    </row>
    <row r="121" spans="1:5" ht="12" customHeight="1" thickBot="1">
      <c r="A121" s="498">
        <v>120</v>
      </c>
      <c r="B121" s="399" t="s">
        <v>401</v>
      </c>
      <c r="C121" s="540">
        <v>55581</v>
      </c>
      <c r="D121" s="504">
        <v>38000</v>
      </c>
      <c r="E121" s="115"/>
    </row>
    <row r="122" spans="1:5" ht="12" customHeight="1">
      <c r="A122" s="512">
        <v>121</v>
      </c>
      <c r="B122" s="407" t="s">
        <v>131</v>
      </c>
      <c r="C122" s="542">
        <v>55581</v>
      </c>
      <c r="D122" s="507">
        <v>38000</v>
      </c>
      <c r="E122" s="172"/>
    </row>
    <row r="123" spans="1:5" ht="12" customHeight="1">
      <c r="A123" s="506">
        <v>122</v>
      </c>
      <c r="B123" s="407" t="s">
        <v>132</v>
      </c>
      <c r="C123" s="542"/>
      <c r="D123" s="507"/>
      <c r="E123" s="507"/>
    </row>
    <row r="124" spans="1:5" ht="12" customHeight="1">
      <c r="A124" s="506">
        <v>123</v>
      </c>
      <c r="B124" s="407" t="s">
        <v>133</v>
      </c>
      <c r="C124" s="542"/>
      <c r="D124" s="507"/>
      <c r="E124" s="507"/>
    </row>
    <row r="125" spans="1:5" ht="12" customHeight="1" thickBot="1">
      <c r="A125" s="510">
        <v>124</v>
      </c>
      <c r="B125" s="415" t="s">
        <v>134</v>
      </c>
      <c r="C125" s="542"/>
      <c r="D125" s="507"/>
      <c r="E125" s="416"/>
    </row>
    <row r="126" spans="1:5" ht="12" customHeight="1" thickBot="1">
      <c r="A126" s="498">
        <v>125</v>
      </c>
      <c r="B126" s="399" t="s">
        <v>402</v>
      </c>
      <c r="C126" s="540"/>
      <c r="D126" s="504">
        <v>1452</v>
      </c>
      <c r="E126" s="115"/>
    </row>
    <row r="127" spans="1:5" ht="12" customHeight="1">
      <c r="A127" s="512">
        <v>126</v>
      </c>
      <c r="B127" s="407" t="s">
        <v>136</v>
      </c>
      <c r="C127" s="542"/>
      <c r="D127" s="507"/>
      <c r="E127" s="172"/>
    </row>
    <row r="128" spans="1:5" ht="12" customHeight="1">
      <c r="A128" s="506">
        <v>127</v>
      </c>
      <c r="B128" s="407" t="s">
        <v>137</v>
      </c>
      <c r="C128" s="542"/>
      <c r="D128" s="507">
        <v>1452</v>
      </c>
      <c r="E128" s="507"/>
    </row>
    <row r="129" spans="1:5" ht="12" customHeight="1">
      <c r="A129" s="506">
        <v>128</v>
      </c>
      <c r="B129" s="407" t="s">
        <v>138</v>
      </c>
      <c r="C129" s="542"/>
      <c r="D129" s="507"/>
      <c r="E129" s="507"/>
    </row>
    <row r="130" spans="1:5" ht="12" customHeight="1" thickBot="1">
      <c r="A130" s="510">
        <v>129</v>
      </c>
      <c r="B130" s="415" t="s">
        <v>139</v>
      </c>
      <c r="C130" s="542"/>
      <c r="D130" s="507"/>
      <c r="E130" s="416"/>
    </row>
    <row r="131" spans="1:5" ht="12" customHeight="1" thickBot="1">
      <c r="A131" s="498">
        <v>130</v>
      </c>
      <c r="B131" s="399" t="s">
        <v>403</v>
      </c>
      <c r="C131" s="544"/>
      <c r="D131" s="545"/>
      <c r="E131" s="418">
        <v>1958</v>
      </c>
    </row>
    <row r="132" spans="1:5" ht="12" customHeight="1">
      <c r="A132" s="512">
        <v>131</v>
      </c>
      <c r="B132" s="407" t="s">
        <v>141</v>
      </c>
      <c r="C132" s="542"/>
      <c r="D132" s="507"/>
      <c r="E132" s="172"/>
    </row>
    <row r="133" spans="1:5" ht="12" customHeight="1">
      <c r="A133" s="506">
        <v>132</v>
      </c>
      <c r="B133" s="407" t="s">
        <v>142</v>
      </c>
      <c r="C133" s="542"/>
      <c r="D133" s="507"/>
      <c r="E133" s="507">
        <v>1958</v>
      </c>
    </row>
    <row r="134" spans="1:5" ht="12" customHeight="1">
      <c r="A134" s="506">
        <v>133</v>
      </c>
      <c r="B134" s="407" t="s">
        <v>143</v>
      </c>
      <c r="C134" s="542"/>
      <c r="D134" s="507"/>
      <c r="E134" s="60"/>
    </row>
    <row r="135" spans="1:5" ht="12" customHeight="1" thickBot="1">
      <c r="A135" s="510">
        <v>134</v>
      </c>
      <c r="B135" s="407" t="s">
        <v>144</v>
      </c>
      <c r="C135" s="542"/>
      <c r="D135" s="507"/>
      <c r="E135" s="98"/>
    </row>
    <row r="136" spans="1:5" ht="12" customHeight="1" thickBot="1">
      <c r="A136" s="498">
        <v>135</v>
      </c>
      <c r="B136" s="399" t="s">
        <v>404</v>
      </c>
      <c r="C136" s="546">
        <v>55581</v>
      </c>
      <c r="D136" s="547">
        <v>39452</v>
      </c>
      <c r="E136" s="177">
        <v>1958</v>
      </c>
    </row>
    <row r="137" spans="1:5" ht="12" customHeight="1" thickBot="1">
      <c r="A137" s="498">
        <v>136</v>
      </c>
      <c r="B137" s="548" t="s">
        <v>405</v>
      </c>
      <c r="C137" s="546">
        <v>305946</v>
      </c>
      <c r="D137" s="547">
        <v>229303</v>
      </c>
      <c r="E137" s="177">
        <v>178048</v>
      </c>
    </row>
    <row r="143" ht="15" customHeight="1"/>
    <row r="144" ht="12.75" customHeight="1"/>
    <row r="148" ht="16.5" customHeight="1"/>
  </sheetData>
  <sheetProtection selectLockedCells="1" selectUnlockedCells="1"/>
  <printOptions horizontalCentered="1"/>
  <pageMargins left="0.7875" right="0.7875" top="1.4569444444444444" bottom="0.8701388888888889" header="0.7875" footer="0.5118055555555555"/>
  <pageSetup horizontalDpi="300" verticalDpi="300" orientation="portrait" paperSize="9" scale="62" r:id="rId1"/>
  <headerFooter alignWithMargins="0">
    <oddHeader>&amp;C&amp;"Times New Roman CE,Félkövér"&amp;12&amp;UTájékoztató kimutatások, mérlegek
&amp;UTIMÁR KÖZSÉG ÖNKORMÁNYZATA
2016. ÉVI KÖLTSÉGVETÉSÉNEK MÉRLEGE&amp;R&amp;"Times New Roman CE,Félkövér dőlt"&amp;11 1. számú tájékoztató tábla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O26"/>
  <sheetViews>
    <sheetView view="pageLayout" workbookViewId="0" topLeftCell="A1">
      <selection activeCell="J13" sqref="J13"/>
    </sheetView>
  </sheetViews>
  <sheetFormatPr defaultColWidth="9.00390625" defaultRowHeight="12.75"/>
  <cols>
    <col min="1" max="1" width="6.125" style="549" customWidth="1"/>
    <col min="2" max="2" width="31.125" style="550" customWidth="1"/>
    <col min="3" max="4" width="9.00390625" style="550" customWidth="1"/>
    <col min="5" max="5" width="9.50390625" style="550" customWidth="1"/>
    <col min="6" max="6" width="8.875" style="550" customWidth="1"/>
    <col min="7" max="7" width="8.625" style="550" customWidth="1"/>
    <col min="8" max="8" width="8.875" style="550" customWidth="1"/>
    <col min="9" max="9" width="8.125" style="550" customWidth="1"/>
    <col min="10" max="14" width="9.50390625" style="550" customWidth="1"/>
    <col min="15" max="15" width="12.625" style="549" customWidth="1"/>
    <col min="16" max="16384" width="9.375" style="550" customWidth="1"/>
  </cols>
  <sheetData>
    <row r="1" spans="1:15" ht="31.5" customHeight="1">
      <c r="A1" s="789" t="s">
        <v>569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</row>
    <row r="2" spans="1:15" ht="19.5" customHeight="1">
      <c r="A2" s="551"/>
      <c r="B2" s="552" t="s">
        <v>3</v>
      </c>
      <c r="C2" s="552" t="s">
        <v>4</v>
      </c>
      <c r="D2" s="552" t="s">
        <v>150</v>
      </c>
      <c r="E2" s="552" t="s">
        <v>151</v>
      </c>
      <c r="F2" s="552" t="s">
        <v>152</v>
      </c>
      <c r="G2" s="552" t="s">
        <v>270</v>
      </c>
      <c r="H2" s="552" t="s">
        <v>406</v>
      </c>
      <c r="I2" s="552" t="s">
        <v>407</v>
      </c>
      <c r="J2" s="552" t="s">
        <v>408</v>
      </c>
      <c r="K2" s="552" t="s">
        <v>409</v>
      </c>
      <c r="L2" s="552" t="s">
        <v>410</v>
      </c>
      <c r="M2" s="552" t="s">
        <v>411</v>
      </c>
      <c r="N2" s="552" t="s">
        <v>412</v>
      </c>
      <c r="O2" s="552" t="s">
        <v>413</v>
      </c>
    </row>
    <row r="3" spans="1:15" s="549" customFormat="1" ht="33.75" customHeight="1">
      <c r="A3" s="553">
        <v>1</v>
      </c>
      <c r="B3" s="554" t="s">
        <v>195</v>
      </c>
      <c r="C3" s="554" t="s">
        <v>414</v>
      </c>
      <c r="D3" s="554" t="s">
        <v>415</v>
      </c>
      <c r="E3" s="554" t="s">
        <v>416</v>
      </c>
      <c r="F3" s="554" t="s">
        <v>417</v>
      </c>
      <c r="G3" s="554" t="s">
        <v>418</v>
      </c>
      <c r="H3" s="554" t="s">
        <v>419</v>
      </c>
      <c r="I3" s="554" t="s">
        <v>420</v>
      </c>
      <c r="J3" s="554" t="s">
        <v>421</v>
      </c>
      <c r="K3" s="554" t="s">
        <v>422</v>
      </c>
      <c r="L3" s="554" t="s">
        <v>423</v>
      </c>
      <c r="M3" s="554" t="s">
        <v>424</v>
      </c>
      <c r="N3" s="554" t="s">
        <v>425</v>
      </c>
      <c r="O3" s="555" t="s">
        <v>374</v>
      </c>
    </row>
    <row r="4" spans="1:15" s="557" customFormat="1" ht="18.75" customHeight="1">
      <c r="A4" s="556">
        <v>2</v>
      </c>
      <c r="B4" s="790" t="s">
        <v>193</v>
      </c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</row>
    <row r="5" spans="1:15" s="557" customFormat="1" ht="22.5">
      <c r="A5" s="553">
        <v>3</v>
      </c>
      <c r="B5" s="558" t="s">
        <v>196</v>
      </c>
      <c r="C5" s="559">
        <v>5099</v>
      </c>
      <c r="D5" s="559">
        <v>5412</v>
      </c>
      <c r="E5" s="559">
        <v>5412</v>
      </c>
      <c r="F5" s="559">
        <v>5412</v>
      </c>
      <c r="G5" s="559">
        <v>5412</v>
      </c>
      <c r="H5" s="559">
        <v>5412</v>
      </c>
      <c r="I5" s="559">
        <v>5412</v>
      </c>
      <c r="J5" s="559">
        <v>5412</v>
      </c>
      <c r="K5" s="559">
        <v>5412</v>
      </c>
      <c r="L5" s="559">
        <v>5412</v>
      </c>
      <c r="M5" s="559">
        <v>5412</v>
      </c>
      <c r="N5" s="559">
        <v>5413</v>
      </c>
      <c r="O5" s="560">
        <f aca="true" t="shared" si="0" ref="O5:O14">SUM(C5:N5)</f>
        <v>64632</v>
      </c>
    </row>
    <row r="6" spans="1:15" s="564" customFormat="1" ht="22.5">
      <c r="A6" s="556">
        <v>4</v>
      </c>
      <c r="B6" s="561" t="s">
        <v>426</v>
      </c>
      <c r="C6" s="562">
        <v>6184</v>
      </c>
      <c r="D6" s="562">
        <v>6287</v>
      </c>
      <c r="E6" s="562">
        <v>6287</v>
      </c>
      <c r="F6" s="562">
        <v>6287</v>
      </c>
      <c r="G6" s="562">
        <v>3855</v>
      </c>
      <c r="H6" s="562">
        <v>3855</v>
      </c>
      <c r="I6" s="562">
        <v>3386</v>
      </c>
      <c r="J6" s="562">
        <v>3386</v>
      </c>
      <c r="K6" s="562">
        <v>3386</v>
      </c>
      <c r="L6" s="562">
        <v>3386</v>
      </c>
      <c r="M6" s="562">
        <v>3386</v>
      </c>
      <c r="N6" s="562">
        <v>3186</v>
      </c>
      <c r="O6" s="563">
        <f t="shared" si="0"/>
        <v>52871</v>
      </c>
    </row>
    <row r="7" spans="1:15" s="564" customFormat="1" ht="22.5">
      <c r="A7" s="553">
        <v>5</v>
      </c>
      <c r="B7" s="565" t="s">
        <v>427</v>
      </c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7">
        <f t="shared" si="0"/>
        <v>0</v>
      </c>
    </row>
    <row r="8" spans="1:15" s="564" customFormat="1" ht="13.5" customHeight="1">
      <c r="A8" s="556">
        <v>6</v>
      </c>
      <c r="B8" s="568" t="s">
        <v>201</v>
      </c>
      <c r="C8" s="562">
        <v>200</v>
      </c>
      <c r="D8" s="562">
        <v>200</v>
      </c>
      <c r="E8" s="562">
        <v>18500</v>
      </c>
      <c r="F8" s="562">
        <v>300</v>
      </c>
      <c r="G8" s="562">
        <v>2000</v>
      </c>
      <c r="H8" s="562">
        <v>1500</v>
      </c>
      <c r="I8" s="562">
        <v>200</v>
      </c>
      <c r="J8" s="562">
        <v>200</v>
      </c>
      <c r="K8" s="562">
        <v>19200</v>
      </c>
      <c r="L8" s="562">
        <v>800</v>
      </c>
      <c r="M8" s="562">
        <v>300</v>
      </c>
      <c r="N8" s="562">
        <v>5370</v>
      </c>
      <c r="O8" s="563">
        <f t="shared" si="0"/>
        <v>48770</v>
      </c>
    </row>
    <row r="9" spans="1:15" s="564" customFormat="1" ht="13.5" customHeight="1">
      <c r="A9" s="553">
        <v>7</v>
      </c>
      <c r="B9" s="568" t="s">
        <v>428</v>
      </c>
      <c r="C9" s="562">
        <v>760</v>
      </c>
      <c r="D9" s="562">
        <v>900</v>
      </c>
      <c r="E9" s="562">
        <v>900</v>
      </c>
      <c r="F9" s="562">
        <v>900</v>
      </c>
      <c r="G9" s="562">
        <v>850</v>
      </c>
      <c r="H9" s="562">
        <v>767</v>
      </c>
      <c r="I9" s="562">
        <v>350</v>
      </c>
      <c r="J9" s="562">
        <v>350</v>
      </c>
      <c r="K9" s="562">
        <v>850</v>
      </c>
      <c r="L9" s="562">
        <v>900</v>
      </c>
      <c r="M9" s="562">
        <v>900</v>
      </c>
      <c r="N9" s="562">
        <v>850</v>
      </c>
      <c r="O9" s="563">
        <f t="shared" si="0"/>
        <v>9277</v>
      </c>
    </row>
    <row r="10" spans="1:15" s="564" customFormat="1" ht="13.5" customHeight="1">
      <c r="A10" s="556">
        <v>8</v>
      </c>
      <c r="B10" s="568" t="s">
        <v>234</v>
      </c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3">
        <f t="shared" si="0"/>
        <v>0</v>
      </c>
    </row>
    <row r="11" spans="1:15" s="564" customFormat="1" ht="13.5" customHeight="1">
      <c r="A11" s="553">
        <v>9</v>
      </c>
      <c r="B11" s="568" t="s">
        <v>202</v>
      </c>
      <c r="C11" s="562"/>
      <c r="D11" s="562">
        <v>5</v>
      </c>
      <c r="E11" s="562">
        <v>5</v>
      </c>
      <c r="F11" s="562">
        <v>10</v>
      </c>
      <c r="G11" s="562">
        <v>20</v>
      </c>
      <c r="H11" s="562">
        <v>20</v>
      </c>
      <c r="I11" s="562">
        <v>20</v>
      </c>
      <c r="J11" s="562">
        <v>40</v>
      </c>
      <c r="K11" s="562">
        <v>40</v>
      </c>
      <c r="L11" s="562">
        <v>40</v>
      </c>
      <c r="M11" s="562">
        <v>50</v>
      </c>
      <c r="N11" s="562">
        <v>50</v>
      </c>
      <c r="O11" s="563">
        <f t="shared" si="0"/>
        <v>300</v>
      </c>
    </row>
    <row r="12" spans="1:15" s="564" customFormat="1" ht="22.5">
      <c r="A12" s="556">
        <v>10</v>
      </c>
      <c r="B12" s="561" t="s">
        <v>360</v>
      </c>
      <c r="C12" s="562">
        <v>20</v>
      </c>
      <c r="D12" s="562">
        <v>20</v>
      </c>
      <c r="E12" s="562">
        <v>20</v>
      </c>
      <c r="F12" s="562">
        <v>20</v>
      </c>
      <c r="G12" s="562">
        <v>20</v>
      </c>
      <c r="H12" s="562">
        <v>20</v>
      </c>
      <c r="I12" s="562">
        <v>20</v>
      </c>
      <c r="J12" s="562">
        <v>20</v>
      </c>
      <c r="K12" s="562">
        <v>20</v>
      </c>
      <c r="L12" s="562">
        <v>20</v>
      </c>
      <c r="M12" s="562">
        <v>20</v>
      </c>
      <c r="N12" s="562">
        <v>20</v>
      </c>
      <c r="O12" s="563">
        <f t="shared" si="0"/>
        <v>240</v>
      </c>
    </row>
    <row r="13" spans="1:15" s="564" customFormat="1" ht="13.5" customHeight="1">
      <c r="A13" s="553">
        <v>11</v>
      </c>
      <c r="B13" s="568" t="s">
        <v>429</v>
      </c>
      <c r="C13" s="562">
        <v>1958</v>
      </c>
      <c r="D13" s="562">
        <v>0</v>
      </c>
      <c r="E13" s="562">
        <v>0</v>
      </c>
      <c r="F13" s="562">
        <v>0</v>
      </c>
      <c r="G13" s="562">
        <v>0</v>
      </c>
      <c r="H13" s="562">
        <v>0</v>
      </c>
      <c r="I13" s="562">
        <v>0</v>
      </c>
      <c r="J13" s="562">
        <v>0</v>
      </c>
      <c r="K13" s="562">
        <v>0</v>
      </c>
      <c r="L13" s="562">
        <v>0</v>
      </c>
      <c r="M13" s="562">
        <v>0</v>
      </c>
      <c r="N13" s="562">
        <v>0</v>
      </c>
      <c r="O13" s="563">
        <v>1958</v>
      </c>
    </row>
    <row r="14" spans="1:15" s="557" customFormat="1" ht="15.75" customHeight="1">
      <c r="A14" s="556">
        <v>12</v>
      </c>
      <c r="B14" s="569" t="s">
        <v>430</v>
      </c>
      <c r="C14" s="570">
        <f aca="true" t="shared" si="1" ref="C14:N14">SUM(C5:C13)</f>
        <v>14221</v>
      </c>
      <c r="D14" s="570">
        <f t="shared" si="1"/>
        <v>12824</v>
      </c>
      <c r="E14" s="570">
        <f t="shared" si="1"/>
        <v>31124</v>
      </c>
      <c r="F14" s="570">
        <f t="shared" si="1"/>
        <v>12929</v>
      </c>
      <c r="G14" s="570">
        <f t="shared" si="1"/>
        <v>12157</v>
      </c>
      <c r="H14" s="570">
        <f t="shared" si="1"/>
        <v>11574</v>
      </c>
      <c r="I14" s="570">
        <f t="shared" si="1"/>
        <v>9388</v>
      </c>
      <c r="J14" s="570">
        <f t="shared" si="1"/>
        <v>9408</v>
      </c>
      <c r="K14" s="570">
        <f t="shared" si="1"/>
        <v>28908</v>
      </c>
      <c r="L14" s="570">
        <f t="shared" si="1"/>
        <v>10558</v>
      </c>
      <c r="M14" s="570">
        <f t="shared" si="1"/>
        <v>10068</v>
      </c>
      <c r="N14" s="570">
        <f t="shared" si="1"/>
        <v>14889</v>
      </c>
      <c r="O14" s="571">
        <f t="shared" si="0"/>
        <v>178048</v>
      </c>
    </row>
    <row r="15" spans="1:15" s="557" customFormat="1" ht="15" customHeight="1">
      <c r="A15" s="553">
        <v>13</v>
      </c>
      <c r="B15" s="790" t="s">
        <v>194</v>
      </c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</row>
    <row r="16" spans="1:15" s="564" customFormat="1" ht="13.5" customHeight="1">
      <c r="A16" s="556">
        <v>14</v>
      </c>
      <c r="B16" s="572" t="s">
        <v>197</v>
      </c>
      <c r="C16" s="566">
        <v>6680</v>
      </c>
      <c r="D16" s="566">
        <v>7000</v>
      </c>
      <c r="E16" s="566">
        <v>7000</v>
      </c>
      <c r="F16" s="566">
        <v>6100</v>
      </c>
      <c r="G16" s="566">
        <v>7000</v>
      </c>
      <c r="H16" s="566">
        <v>7000</v>
      </c>
      <c r="I16" s="566">
        <v>7000</v>
      </c>
      <c r="J16" s="566">
        <v>7000</v>
      </c>
      <c r="K16" s="566">
        <v>7000</v>
      </c>
      <c r="L16" s="566">
        <v>7000</v>
      </c>
      <c r="M16" s="566">
        <v>8300</v>
      </c>
      <c r="N16" s="566">
        <v>7201</v>
      </c>
      <c r="O16" s="567">
        <f aca="true" t="shared" si="2" ref="O16:O25">SUM(C16:N16)</f>
        <v>84281</v>
      </c>
    </row>
    <row r="17" spans="1:15" s="564" customFormat="1" ht="27" customHeight="1">
      <c r="A17" s="553">
        <v>15</v>
      </c>
      <c r="B17" s="561" t="s">
        <v>96</v>
      </c>
      <c r="C17" s="562">
        <v>1383</v>
      </c>
      <c r="D17" s="562">
        <v>1570</v>
      </c>
      <c r="E17" s="562">
        <v>1570</v>
      </c>
      <c r="F17" s="562">
        <v>1470</v>
      </c>
      <c r="G17" s="562">
        <v>1570</v>
      </c>
      <c r="H17" s="562">
        <v>1570</v>
      </c>
      <c r="I17" s="562">
        <v>1570</v>
      </c>
      <c r="J17" s="562">
        <v>1570</v>
      </c>
      <c r="K17" s="562">
        <v>1570</v>
      </c>
      <c r="L17" s="562">
        <v>1570</v>
      </c>
      <c r="M17" s="562">
        <v>1825</v>
      </c>
      <c r="N17" s="562">
        <v>1518</v>
      </c>
      <c r="O17" s="563">
        <f t="shared" si="2"/>
        <v>18756</v>
      </c>
    </row>
    <row r="18" spans="1:15" s="564" customFormat="1" ht="13.5" customHeight="1">
      <c r="A18" s="556">
        <v>16</v>
      </c>
      <c r="B18" s="568" t="s">
        <v>97</v>
      </c>
      <c r="C18" s="562">
        <v>4500</v>
      </c>
      <c r="D18" s="562">
        <v>4500</v>
      </c>
      <c r="E18" s="562">
        <v>4500</v>
      </c>
      <c r="F18" s="562">
        <v>4000</v>
      </c>
      <c r="G18" s="562">
        <v>4000</v>
      </c>
      <c r="H18" s="562">
        <v>2500</v>
      </c>
      <c r="I18" s="562">
        <v>2500</v>
      </c>
      <c r="J18" s="562">
        <v>6500</v>
      </c>
      <c r="K18" s="562">
        <v>8000</v>
      </c>
      <c r="L18" s="562">
        <v>2000</v>
      </c>
      <c r="M18" s="562">
        <v>3560</v>
      </c>
      <c r="N18" s="562">
        <v>4063</v>
      </c>
      <c r="O18" s="563">
        <f t="shared" si="2"/>
        <v>50623</v>
      </c>
    </row>
    <row r="19" spans="1:15" s="564" customFormat="1" ht="13.5" customHeight="1">
      <c r="A19" s="553">
        <v>17</v>
      </c>
      <c r="B19" s="568" t="s">
        <v>98</v>
      </c>
      <c r="C19" s="562">
        <v>200</v>
      </c>
      <c r="D19" s="562">
        <v>200</v>
      </c>
      <c r="E19" s="562">
        <v>160</v>
      </c>
      <c r="F19" s="562">
        <v>150</v>
      </c>
      <c r="G19" s="562">
        <v>100</v>
      </c>
      <c r="H19" s="562">
        <v>100</v>
      </c>
      <c r="I19" s="562">
        <v>200</v>
      </c>
      <c r="J19" s="562">
        <v>200</v>
      </c>
      <c r="K19" s="562">
        <v>300</v>
      </c>
      <c r="L19" s="562">
        <v>150</v>
      </c>
      <c r="M19" s="562">
        <v>150</v>
      </c>
      <c r="N19" s="562">
        <v>200</v>
      </c>
      <c r="O19" s="563">
        <f t="shared" si="2"/>
        <v>2110</v>
      </c>
    </row>
    <row r="20" spans="1:15" s="564" customFormat="1" ht="13.5" customHeight="1">
      <c r="A20" s="556">
        <v>18</v>
      </c>
      <c r="B20" s="568" t="s">
        <v>431</v>
      </c>
      <c r="C20" s="562"/>
      <c r="D20" s="562">
        <v>180</v>
      </c>
      <c r="E20" s="562">
        <v>1125</v>
      </c>
      <c r="F20" s="562"/>
      <c r="G20" s="562"/>
      <c r="H20" s="562">
        <v>750</v>
      </c>
      <c r="I20" s="562"/>
      <c r="J20" s="562"/>
      <c r="K20" s="562"/>
      <c r="L20" s="562"/>
      <c r="M20" s="562"/>
      <c r="N20" s="562">
        <v>2758</v>
      </c>
      <c r="O20" s="563">
        <f t="shared" si="2"/>
        <v>4813</v>
      </c>
    </row>
    <row r="21" spans="1:15" s="564" customFormat="1" ht="13.5" customHeight="1">
      <c r="A21" s="553">
        <v>19</v>
      </c>
      <c r="B21" s="568" t="s">
        <v>111</v>
      </c>
      <c r="C21" s="562"/>
      <c r="D21" s="562"/>
      <c r="E21" s="562"/>
      <c r="F21" s="562"/>
      <c r="G21" s="562">
        <v>1261</v>
      </c>
      <c r="H21" s="562">
        <v>2000</v>
      </c>
      <c r="I21" s="562">
        <v>785</v>
      </c>
      <c r="J21" s="562"/>
      <c r="K21" s="562">
        <v>500</v>
      </c>
      <c r="L21" s="562"/>
      <c r="M21" s="562"/>
      <c r="N21" s="562">
        <v>859</v>
      </c>
      <c r="O21" s="563">
        <f t="shared" si="2"/>
        <v>5405</v>
      </c>
    </row>
    <row r="22" spans="1:15" s="564" customFormat="1" ht="15.75">
      <c r="A22" s="556">
        <v>20</v>
      </c>
      <c r="B22" s="561" t="s">
        <v>113</v>
      </c>
      <c r="C22" s="562">
        <v>2102</v>
      </c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3">
        <f t="shared" si="2"/>
        <v>2102</v>
      </c>
    </row>
    <row r="23" spans="1:15" s="564" customFormat="1" ht="13.5" customHeight="1">
      <c r="A23" s="553">
        <v>21</v>
      </c>
      <c r="B23" s="568" t="s">
        <v>432</v>
      </c>
      <c r="C23" s="562"/>
      <c r="D23" s="562"/>
      <c r="E23" s="562"/>
      <c r="F23" s="562"/>
      <c r="G23" s="562"/>
      <c r="H23" s="562"/>
      <c r="I23" s="562">
        <v>4000</v>
      </c>
      <c r="J23" s="562"/>
      <c r="K23" s="562"/>
      <c r="L23" s="562">
        <v>4000</v>
      </c>
      <c r="M23" s="562"/>
      <c r="N23" s="562"/>
      <c r="O23" s="563">
        <f t="shared" si="2"/>
        <v>8000</v>
      </c>
    </row>
    <row r="24" spans="1:15" s="564" customFormat="1" ht="13.5" customHeight="1">
      <c r="A24" s="556">
        <v>22</v>
      </c>
      <c r="B24" s="568" t="s">
        <v>433</v>
      </c>
      <c r="C24" s="562">
        <v>1958</v>
      </c>
      <c r="D24" s="562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3">
        <f t="shared" si="2"/>
        <v>1958</v>
      </c>
    </row>
    <row r="25" spans="1:15" s="557" customFormat="1" ht="15.75" customHeight="1">
      <c r="A25" s="553">
        <v>23</v>
      </c>
      <c r="B25" s="569" t="s">
        <v>434</v>
      </c>
      <c r="C25" s="570">
        <f aca="true" t="shared" si="3" ref="C25:N25">SUM(C16:C24)</f>
        <v>16823</v>
      </c>
      <c r="D25" s="570">
        <f t="shared" si="3"/>
        <v>13450</v>
      </c>
      <c r="E25" s="570">
        <f t="shared" si="3"/>
        <v>14355</v>
      </c>
      <c r="F25" s="570">
        <f t="shared" si="3"/>
        <v>11720</v>
      </c>
      <c r="G25" s="570">
        <f t="shared" si="3"/>
        <v>13931</v>
      </c>
      <c r="H25" s="570">
        <f t="shared" si="3"/>
        <v>13920</v>
      </c>
      <c r="I25" s="570">
        <f t="shared" si="3"/>
        <v>16055</v>
      </c>
      <c r="J25" s="570">
        <f t="shared" si="3"/>
        <v>15270</v>
      </c>
      <c r="K25" s="570">
        <f t="shared" si="3"/>
        <v>17370</v>
      </c>
      <c r="L25" s="570">
        <f t="shared" si="3"/>
        <v>14720</v>
      </c>
      <c r="M25" s="570">
        <f t="shared" si="3"/>
        <v>13835</v>
      </c>
      <c r="N25" s="570">
        <f t="shared" si="3"/>
        <v>16599</v>
      </c>
      <c r="O25" s="571">
        <f t="shared" si="2"/>
        <v>178048</v>
      </c>
    </row>
    <row r="26" spans="1:15" ht="15.75">
      <c r="A26" s="556">
        <v>24</v>
      </c>
      <c r="B26" s="573" t="s">
        <v>435</v>
      </c>
      <c r="C26" s="574">
        <f aca="true" t="shared" si="4" ref="C26:O26">C14-C25</f>
        <v>-2602</v>
      </c>
      <c r="D26" s="574">
        <f t="shared" si="4"/>
        <v>-626</v>
      </c>
      <c r="E26" s="574">
        <f t="shared" si="4"/>
        <v>16769</v>
      </c>
      <c r="F26" s="574">
        <f t="shared" si="4"/>
        <v>1209</v>
      </c>
      <c r="G26" s="574">
        <f t="shared" si="4"/>
        <v>-1774</v>
      </c>
      <c r="H26" s="574">
        <f t="shared" si="4"/>
        <v>-2346</v>
      </c>
      <c r="I26" s="574">
        <f t="shared" si="4"/>
        <v>-6667</v>
      </c>
      <c r="J26" s="574">
        <f t="shared" si="4"/>
        <v>-5862</v>
      </c>
      <c r="K26" s="574">
        <f t="shared" si="4"/>
        <v>11538</v>
      </c>
      <c r="L26" s="574">
        <f t="shared" si="4"/>
        <v>-4162</v>
      </c>
      <c r="M26" s="574">
        <f t="shared" si="4"/>
        <v>-3767</v>
      </c>
      <c r="N26" s="574">
        <f t="shared" si="4"/>
        <v>-1710</v>
      </c>
      <c r="O26" s="575">
        <f t="shared" si="4"/>
        <v>0</v>
      </c>
    </row>
  </sheetData>
  <sheetProtection selectLockedCells="1" selectUnlockedCells="1"/>
  <mergeCells count="3">
    <mergeCell ref="A1:O1"/>
    <mergeCell ref="B4:O4"/>
    <mergeCell ref="B15:O15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90" r:id="rId1"/>
  <headerFooter alignWithMargins="0">
    <oddHeader>&amp;R&amp;"Times New Roman CE,Félkövér dőlt"&amp;11 2. számú tájékoztató tábla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34"/>
  <sheetViews>
    <sheetView view="pageLayout" workbookViewId="0" topLeftCell="A1">
      <selection activeCell="B23" sqref="B23"/>
    </sheetView>
  </sheetViews>
  <sheetFormatPr defaultColWidth="9.00390625" defaultRowHeight="12.75"/>
  <cols>
    <col min="1" max="1" width="7.625" style="454" customWidth="1"/>
    <col min="2" max="2" width="104.125" style="454" customWidth="1"/>
    <col min="3" max="3" width="25.625" style="454" customWidth="1"/>
    <col min="4" max="4" width="27.875" style="454" customWidth="1"/>
    <col min="5" max="16384" width="9.375" style="454" customWidth="1"/>
  </cols>
  <sheetData>
    <row r="1" spans="2:3" ht="47.25" customHeight="1">
      <c r="B1" s="791" t="s">
        <v>564</v>
      </c>
      <c r="C1" s="791"/>
    </row>
    <row r="2" spans="1:4" ht="21" customHeight="1">
      <c r="A2" s="576"/>
      <c r="B2" s="577" t="s">
        <v>3</v>
      </c>
      <c r="C2" s="578" t="s">
        <v>4</v>
      </c>
      <c r="D2" s="578" t="s">
        <v>4</v>
      </c>
    </row>
    <row r="3" spans="1:4" s="581" customFormat="1" ht="27.75" customHeight="1">
      <c r="A3" s="579">
        <v>1</v>
      </c>
      <c r="B3" s="580" t="s">
        <v>436</v>
      </c>
      <c r="C3" s="580" t="s">
        <v>562</v>
      </c>
      <c r="D3" s="580" t="s">
        <v>563</v>
      </c>
    </row>
    <row r="4" spans="1:4" ht="14.25">
      <c r="A4" s="582">
        <v>2</v>
      </c>
      <c r="B4" s="583" t="s">
        <v>566</v>
      </c>
      <c r="C4" s="584">
        <v>16878044</v>
      </c>
      <c r="D4" s="585">
        <v>1997782</v>
      </c>
    </row>
    <row r="5" spans="1:4" ht="15">
      <c r="A5" s="586">
        <v>3</v>
      </c>
      <c r="B5" s="587" t="s">
        <v>437</v>
      </c>
      <c r="C5" s="588">
        <v>2841020</v>
      </c>
      <c r="D5" s="589">
        <v>0</v>
      </c>
    </row>
    <row r="6" spans="1:4" ht="15">
      <c r="A6" s="590">
        <v>4</v>
      </c>
      <c r="B6" s="591" t="s">
        <v>438</v>
      </c>
      <c r="C6" s="588">
        <v>3264000</v>
      </c>
      <c r="D6" s="589">
        <v>0</v>
      </c>
    </row>
    <row r="7" spans="1:4" ht="15">
      <c r="A7" s="592">
        <v>5</v>
      </c>
      <c r="B7" s="587" t="s">
        <v>439</v>
      </c>
      <c r="C7" s="588">
        <v>2386917</v>
      </c>
      <c r="D7" s="589">
        <v>0</v>
      </c>
    </row>
    <row r="8" spans="1:4" ht="15">
      <c r="A8" s="586">
        <v>6</v>
      </c>
      <c r="B8" s="591" t="s">
        <v>440</v>
      </c>
      <c r="C8" s="593">
        <v>2319940</v>
      </c>
      <c r="D8" s="594">
        <v>1931615</v>
      </c>
    </row>
    <row r="9" spans="1:4" ht="15">
      <c r="A9" s="590">
        <v>7</v>
      </c>
      <c r="B9" s="591" t="s">
        <v>441</v>
      </c>
      <c r="C9" s="588">
        <v>6000000</v>
      </c>
      <c r="D9" s="589">
        <v>0</v>
      </c>
    </row>
    <row r="10" spans="1:4" ht="15">
      <c r="A10" s="590"/>
      <c r="B10" s="591" t="s">
        <v>567</v>
      </c>
      <c r="C10" s="588">
        <v>66167</v>
      </c>
      <c r="D10" s="589">
        <v>66167</v>
      </c>
    </row>
    <row r="11" spans="1:4" ht="14.25">
      <c r="A11" s="592">
        <v>8</v>
      </c>
      <c r="B11" s="595" t="s">
        <v>9</v>
      </c>
      <c r="C11" s="596">
        <v>40991600</v>
      </c>
      <c r="D11" s="596">
        <v>40991600</v>
      </c>
    </row>
    <row r="12" spans="1:4" ht="15.75" customHeight="1">
      <c r="A12" s="586">
        <v>9</v>
      </c>
      <c r="B12" s="591" t="s">
        <v>442</v>
      </c>
      <c r="C12" s="588">
        <v>26919600</v>
      </c>
      <c r="D12" s="588">
        <v>26919600</v>
      </c>
    </row>
    <row r="13" spans="1:4" ht="12.75" customHeight="1">
      <c r="A13" s="586">
        <v>10</v>
      </c>
      <c r="B13" s="591" t="s">
        <v>443</v>
      </c>
      <c r="C13" s="588">
        <v>8872000</v>
      </c>
      <c r="D13" s="588">
        <v>8872000</v>
      </c>
    </row>
    <row r="14" spans="1:4" ht="15">
      <c r="A14" s="590">
        <v>11</v>
      </c>
      <c r="B14" s="591" t="s">
        <v>444</v>
      </c>
      <c r="C14" s="588">
        <v>5200000</v>
      </c>
      <c r="D14" s="588">
        <v>5200000</v>
      </c>
    </row>
    <row r="15" spans="1:4" ht="14.25">
      <c r="A15" s="592">
        <v>12</v>
      </c>
      <c r="B15" s="597" t="s">
        <v>445</v>
      </c>
      <c r="C15" s="596">
        <v>20050832</v>
      </c>
      <c r="D15" s="596">
        <v>20050832</v>
      </c>
    </row>
    <row r="16" spans="1:4" ht="15">
      <c r="A16" s="590">
        <v>14</v>
      </c>
      <c r="B16" s="591" t="s">
        <v>446</v>
      </c>
      <c r="C16" s="588">
        <v>3432053</v>
      </c>
      <c r="D16" s="588">
        <v>3432053</v>
      </c>
    </row>
    <row r="17" spans="1:4" ht="15">
      <c r="A17" s="592">
        <v>15</v>
      </c>
      <c r="B17" s="591" t="s">
        <v>447</v>
      </c>
      <c r="C17" s="588">
        <v>8323200</v>
      </c>
      <c r="D17" s="588">
        <v>8323200</v>
      </c>
    </row>
    <row r="18" spans="1:4" ht="15">
      <c r="A18" s="586">
        <v>16</v>
      </c>
      <c r="B18" s="591" t="s">
        <v>448</v>
      </c>
      <c r="C18" s="588">
        <v>5586939</v>
      </c>
      <c r="D18" s="588">
        <v>5586939</v>
      </c>
    </row>
    <row r="19" spans="1:4" ht="15">
      <c r="A19" s="712"/>
      <c r="B19" s="591" t="s">
        <v>568</v>
      </c>
      <c r="C19" s="588">
        <v>2708640</v>
      </c>
      <c r="D19" s="588">
        <v>2708640</v>
      </c>
    </row>
    <row r="20" spans="1:4" ht="14.25">
      <c r="A20" s="590">
        <v>17</v>
      </c>
      <c r="B20" s="597" t="s">
        <v>449</v>
      </c>
      <c r="C20" s="596">
        <v>1591440</v>
      </c>
      <c r="D20" s="596">
        <v>1591440</v>
      </c>
    </row>
    <row r="21" spans="1:4" ht="15">
      <c r="A21" s="592">
        <v>18</v>
      </c>
      <c r="B21" s="591" t="s">
        <v>450</v>
      </c>
      <c r="C21" s="588">
        <v>1591440</v>
      </c>
      <c r="D21" s="588">
        <v>1591440</v>
      </c>
    </row>
    <row r="22" spans="1:4" ht="15">
      <c r="A22" s="586">
        <v>18</v>
      </c>
      <c r="B22" s="591"/>
      <c r="C22" s="588"/>
      <c r="D22" s="588"/>
    </row>
    <row r="23" spans="1:4" ht="15">
      <c r="A23" s="590">
        <v>19</v>
      </c>
      <c r="B23" s="591"/>
      <c r="C23" s="588"/>
      <c r="D23" s="588"/>
    </row>
    <row r="24" spans="1:4" ht="15">
      <c r="A24" s="592">
        <v>20</v>
      </c>
      <c r="B24" s="591"/>
      <c r="C24" s="588"/>
      <c r="D24" s="588"/>
    </row>
    <row r="25" spans="1:4" ht="15">
      <c r="A25" s="586">
        <v>21</v>
      </c>
      <c r="B25" s="591"/>
      <c r="C25" s="588"/>
      <c r="D25" s="588"/>
    </row>
    <row r="26" spans="1:4" ht="15">
      <c r="A26" s="590">
        <v>22</v>
      </c>
      <c r="B26" s="591"/>
      <c r="C26" s="588"/>
      <c r="D26" s="588"/>
    </row>
    <row r="27" spans="1:4" ht="15">
      <c r="A27" s="592">
        <v>23</v>
      </c>
      <c r="B27" s="591"/>
      <c r="C27" s="588"/>
      <c r="D27" s="588"/>
    </row>
    <row r="28" spans="1:4" ht="15">
      <c r="A28" s="586">
        <v>24</v>
      </c>
      <c r="B28" s="591"/>
      <c r="C28" s="588"/>
      <c r="D28" s="588"/>
    </row>
    <row r="29" spans="1:4" ht="15">
      <c r="A29" s="590">
        <v>25</v>
      </c>
      <c r="B29" s="591"/>
      <c r="C29" s="588"/>
      <c r="D29" s="588"/>
    </row>
    <row r="30" spans="1:4" ht="15">
      <c r="A30" s="592">
        <v>26</v>
      </c>
      <c r="B30" s="591"/>
      <c r="C30" s="588"/>
      <c r="D30" s="588"/>
    </row>
    <row r="31" spans="1:4" ht="15">
      <c r="A31" s="586">
        <v>27</v>
      </c>
      <c r="B31" s="591"/>
      <c r="C31" s="588"/>
      <c r="D31" s="588"/>
    </row>
    <row r="32" spans="1:4" ht="15">
      <c r="A32" s="590">
        <v>28</v>
      </c>
      <c r="B32" s="591"/>
      <c r="C32" s="588"/>
      <c r="D32" s="588"/>
    </row>
    <row r="33" spans="1:4" ht="15">
      <c r="A33" s="592">
        <v>29</v>
      </c>
      <c r="B33" s="598"/>
      <c r="C33" s="588"/>
      <c r="D33" s="588"/>
    </row>
    <row r="34" spans="1:4" ht="14.25">
      <c r="A34" s="599">
        <v>30</v>
      </c>
      <c r="B34" s="600" t="s">
        <v>374</v>
      </c>
      <c r="C34" s="601">
        <v>64631654</v>
      </c>
      <c r="D34" s="601">
        <f>SUM(D4+D11+D15+D20)</f>
        <v>64631654</v>
      </c>
    </row>
    <row r="35" ht="19.5" customHeight="1"/>
  </sheetData>
  <sheetProtection selectLockedCells="1" selectUnlockedCells="1"/>
  <mergeCells count="1">
    <mergeCell ref="B1:C1"/>
  </mergeCells>
  <printOptions horizontalCentered="1"/>
  <pageMargins left="0.7875" right="0.7875" top="0.9840277777777777" bottom="0.9840277777777777" header="0.7875" footer="0.5118055555555555"/>
  <pageSetup fitToHeight="1" fitToWidth="1" horizontalDpi="300" verticalDpi="300" orientation="landscape" paperSize="9" scale="80" r:id="rId1"/>
  <headerFooter alignWithMargins="0">
    <oddHeader>&amp;R&amp;11 3. számú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D38"/>
  <sheetViews>
    <sheetView view="pageLayout" workbookViewId="0" topLeftCell="A1">
      <selection activeCell="C10" sqref="C10"/>
    </sheetView>
  </sheetViews>
  <sheetFormatPr defaultColWidth="9.00390625" defaultRowHeight="12.75"/>
  <cols>
    <col min="1" max="1" width="6.625" style="0" customWidth="1"/>
    <col min="2" max="2" width="45.875" style="0" customWidth="1"/>
    <col min="3" max="3" width="31.125" style="0" customWidth="1"/>
    <col min="4" max="4" width="14.875" style="0" customWidth="1"/>
  </cols>
  <sheetData>
    <row r="1" spans="1:4" ht="45" customHeight="1">
      <c r="A1" s="792" t="s">
        <v>565</v>
      </c>
      <c r="B1" s="792"/>
      <c r="C1" s="792"/>
      <c r="D1" s="792"/>
    </row>
    <row r="2" spans="1:4" ht="17.25" customHeight="1">
      <c r="A2" s="602"/>
      <c r="B2" s="602"/>
      <c r="C2" s="602"/>
      <c r="D2" s="602"/>
    </row>
    <row r="3" spans="1:4" ht="17.25" customHeight="1">
      <c r="A3" s="603"/>
      <c r="B3" s="603" t="s">
        <v>3</v>
      </c>
      <c r="C3" s="603" t="s">
        <v>4</v>
      </c>
      <c r="D3" s="603" t="s">
        <v>150</v>
      </c>
    </row>
    <row r="4" spans="1:4" ht="42.75" customHeight="1">
      <c r="A4" s="604">
        <v>1</v>
      </c>
      <c r="B4" s="605" t="s">
        <v>451</v>
      </c>
      <c r="C4" s="605" t="s">
        <v>452</v>
      </c>
      <c r="D4" s="606" t="s">
        <v>453</v>
      </c>
    </row>
    <row r="5" spans="1:4" ht="15.75" customHeight="1">
      <c r="A5" s="607">
        <v>2</v>
      </c>
      <c r="B5" s="608" t="s">
        <v>454</v>
      </c>
      <c r="C5" s="702" t="s">
        <v>538</v>
      </c>
      <c r="D5" s="609">
        <v>180</v>
      </c>
    </row>
    <row r="6" spans="1:4" ht="15.75" customHeight="1">
      <c r="A6" s="610">
        <v>3</v>
      </c>
      <c r="B6" s="611"/>
      <c r="C6" s="611"/>
      <c r="D6" s="612"/>
    </row>
    <row r="7" spans="1:4" ht="15.75" customHeight="1">
      <c r="A7" s="613">
        <v>4</v>
      </c>
      <c r="B7" s="614"/>
      <c r="C7" s="614"/>
      <c r="D7" s="615"/>
    </row>
    <row r="8" spans="1:4" ht="15.75" customHeight="1">
      <c r="A8" s="607">
        <v>5</v>
      </c>
      <c r="B8" s="614"/>
      <c r="C8" s="614"/>
      <c r="D8" s="615"/>
    </row>
    <row r="9" spans="1:4" ht="15.75" customHeight="1">
      <c r="A9" s="610">
        <v>6</v>
      </c>
      <c r="B9" s="614"/>
      <c r="C9" s="614"/>
      <c r="D9" s="615"/>
    </row>
    <row r="10" spans="1:4" ht="15.75" customHeight="1">
      <c r="A10" s="613">
        <v>7</v>
      </c>
      <c r="B10" s="614"/>
      <c r="C10" s="614"/>
      <c r="D10" s="615"/>
    </row>
    <row r="11" spans="1:4" ht="15.75" customHeight="1">
      <c r="A11" s="607">
        <v>8</v>
      </c>
      <c r="B11" s="614"/>
      <c r="C11" s="614"/>
      <c r="D11" s="615"/>
    </row>
    <row r="12" spans="1:4" ht="15.75" customHeight="1">
      <c r="A12" s="610">
        <v>9</v>
      </c>
      <c r="B12" s="614"/>
      <c r="C12" s="614"/>
      <c r="D12" s="615"/>
    </row>
    <row r="13" spans="1:4" ht="15.75" customHeight="1">
      <c r="A13" s="613">
        <v>10</v>
      </c>
      <c r="B13" s="614"/>
      <c r="C13" s="614"/>
      <c r="D13" s="615"/>
    </row>
    <row r="14" spans="1:4" ht="15.75" customHeight="1">
      <c r="A14" s="607">
        <v>11</v>
      </c>
      <c r="B14" s="614"/>
      <c r="C14" s="614"/>
      <c r="D14" s="615"/>
    </row>
    <row r="15" spans="1:4" ht="15.75" customHeight="1">
      <c r="A15" s="610">
        <v>12</v>
      </c>
      <c r="B15" s="614"/>
      <c r="C15" s="614"/>
      <c r="D15" s="615"/>
    </row>
    <row r="16" spans="1:4" ht="15.75" customHeight="1">
      <c r="A16" s="613">
        <v>13</v>
      </c>
      <c r="B16" s="614"/>
      <c r="C16" s="614"/>
      <c r="D16" s="615"/>
    </row>
    <row r="17" spans="1:4" ht="15.75" customHeight="1">
      <c r="A17" s="607">
        <v>14</v>
      </c>
      <c r="B17" s="614"/>
      <c r="C17" s="614"/>
      <c r="D17" s="615"/>
    </row>
    <row r="18" spans="1:4" ht="15.75" customHeight="1">
      <c r="A18" s="610">
        <v>15</v>
      </c>
      <c r="B18" s="614"/>
      <c r="C18" s="614"/>
      <c r="D18" s="615"/>
    </row>
    <row r="19" spans="1:4" ht="15.75" customHeight="1">
      <c r="A19" s="613">
        <v>16</v>
      </c>
      <c r="B19" s="614"/>
      <c r="C19" s="614"/>
      <c r="D19" s="615"/>
    </row>
    <row r="20" spans="1:4" ht="15.75" customHeight="1">
      <c r="A20" s="607">
        <v>17</v>
      </c>
      <c r="B20" s="614"/>
      <c r="C20" s="614"/>
      <c r="D20" s="615"/>
    </row>
    <row r="21" spans="1:4" ht="15.75" customHeight="1">
      <c r="A21" s="610">
        <v>18</v>
      </c>
      <c r="B21" s="614"/>
      <c r="C21" s="614"/>
      <c r="D21" s="615"/>
    </row>
    <row r="22" spans="1:4" ht="15.75" customHeight="1">
      <c r="A22" s="613">
        <v>19</v>
      </c>
      <c r="B22" s="614"/>
      <c r="C22" s="614"/>
      <c r="D22" s="615"/>
    </row>
    <row r="23" spans="1:4" ht="15.75" customHeight="1">
      <c r="A23" s="607">
        <v>20</v>
      </c>
      <c r="B23" s="614"/>
      <c r="C23" s="614"/>
      <c r="D23" s="615"/>
    </row>
    <row r="24" spans="1:4" ht="15.75" customHeight="1">
      <c r="A24" s="610">
        <v>21</v>
      </c>
      <c r="B24" s="614"/>
      <c r="C24" s="614"/>
      <c r="D24" s="615"/>
    </row>
    <row r="25" spans="1:4" ht="15.75" customHeight="1">
      <c r="A25" s="613">
        <v>22</v>
      </c>
      <c r="B25" s="614"/>
      <c r="C25" s="614"/>
      <c r="D25" s="615"/>
    </row>
    <row r="26" spans="1:4" ht="15.75" customHeight="1">
      <c r="A26" s="607">
        <v>23</v>
      </c>
      <c r="B26" s="614"/>
      <c r="C26" s="614"/>
      <c r="D26" s="615"/>
    </row>
    <row r="27" spans="1:4" ht="15.75" customHeight="1">
      <c r="A27" s="610">
        <v>24</v>
      </c>
      <c r="B27" s="614"/>
      <c r="C27" s="614"/>
      <c r="D27" s="615"/>
    </row>
    <row r="28" spans="1:4" ht="15.75" customHeight="1">
      <c r="A28" s="613">
        <v>25</v>
      </c>
      <c r="B28" s="614"/>
      <c r="C28" s="614"/>
      <c r="D28" s="615"/>
    </row>
    <row r="29" spans="1:4" ht="15.75" customHeight="1">
      <c r="A29" s="607">
        <v>26</v>
      </c>
      <c r="B29" s="614"/>
      <c r="C29" s="614"/>
      <c r="D29" s="615"/>
    </row>
    <row r="30" spans="1:4" ht="15.75" customHeight="1">
      <c r="A30" s="610">
        <v>27</v>
      </c>
      <c r="B30" s="614"/>
      <c r="C30" s="614"/>
      <c r="D30" s="615"/>
    </row>
    <row r="31" spans="1:4" ht="15.75" customHeight="1">
      <c r="A31" s="613">
        <v>28</v>
      </c>
      <c r="B31" s="614"/>
      <c r="C31" s="614"/>
      <c r="D31" s="615"/>
    </row>
    <row r="32" spans="1:4" ht="15.75" customHeight="1">
      <c r="A32" s="607">
        <v>29</v>
      </c>
      <c r="B32" s="614"/>
      <c r="C32" s="614"/>
      <c r="D32" s="615"/>
    </row>
    <row r="33" spans="1:4" ht="15.75" customHeight="1">
      <c r="A33" s="610">
        <v>30</v>
      </c>
      <c r="B33" s="614"/>
      <c r="C33" s="614"/>
      <c r="D33" s="615"/>
    </row>
    <row r="34" spans="1:4" ht="15.75" customHeight="1">
      <c r="A34" s="613">
        <v>31</v>
      </c>
      <c r="B34" s="614"/>
      <c r="C34" s="614"/>
      <c r="D34" s="616"/>
    </row>
    <row r="35" spans="1:4" ht="15.75" customHeight="1">
      <c r="A35" s="607">
        <v>32</v>
      </c>
      <c r="B35" s="614"/>
      <c r="C35" s="614"/>
      <c r="D35" s="616"/>
    </row>
    <row r="36" spans="1:4" ht="15.75" customHeight="1">
      <c r="A36" s="610">
        <v>33</v>
      </c>
      <c r="B36" s="614"/>
      <c r="C36" s="614"/>
      <c r="D36" s="616"/>
    </row>
    <row r="37" spans="1:4" ht="15.75" customHeight="1">
      <c r="A37" s="613">
        <v>34</v>
      </c>
      <c r="B37" s="617"/>
      <c r="C37" s="617"/>
      <c r="D37" s="618"/>
    </row>
    <row r="38" spans="1:4" ht="15.75" customHeight="1">
      <c r="A38" s="619">
        <v>35</v>
      </c>
      <c r="B38" s="620" t="s">
        <v>374</v>
      </c>
      <c r="C38" s="621"/>
      <c r="D38" s="622">
        <f>SUM(D5:D37)</f>
        <v>180</v>
      </c>
    </row>
  </sheetData>
  <sheetProtection selectLockedCells="1" selectUnlockedCells="1"/>
  <mergeCells count="1">
    <mergeCell ref="A1:D1"/>
  </mergeCells>
  <conditionalFormatting sqref="D38">
    <cfRule type="cellIs" priority="1" dxfId="1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 r:id="rId1"/>
  <headerFooter alignWithMargins="0">
    <oddHeader>&amp;R4.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view="pageLayout" workbookViewId="0" topLeftCell="B1">
      <selection activeCell="N24" sqref="N24"/>
    </sheetView>
  </sheetViews>
  <sheetFormatPr defaultColWidth="9.00390625" defaultRowHeight="12.75"/>
  <cols>
    <col min="1" max="1" width="33.875" style="623" customWidth="1"/>
    <col min="2" max="2" width="11.375" style="624" customWidth="1"/>
    <col min="3" max="3" width="10.625" style="624" customWidth="1"/>
    <col min="4" max="4" width="11.00390625" style="624" customWidth="1"/>
    <col min="5" max="5" width="10.875" style="624" customWidth="1"/>
    <col min="6" max="6" width="15.125" style="624" customWidth="1"/>
    <col min="7" max="7" width="11.00390625" style="624" customWidth="1"/>
    <col min="8" max="8" width="9.50390625" style="624" customWidth="1"/>
    <col min="9" max="9" width="10.00390625" style="624" customWidth="1"/>
    <col min="10" max="10" width="9.125" style="624" customWidth="1"/>
    <col min="11" max="11" width="11.00390625" style="624" customWidth="1"/>
    <col min="12" max="16384" width="9.375" style="624" customWidth="1"/>
  </cols>
  <sheetData>
    <row r="1" spans="1:11" s="629" customFormat="1" ht="45" customHeight="1">
      <c r="A1" s="625" t="s">
        <v>456</v>
      </c>
      <c r="B1" s="626" t="s">
        <v>197</v>
      </c>
      <c r="C1" s="626" t="s">
        <v>457</v>
      </c>
      <c r="D1" s="626" t="s">
        <v>458</v>
      </c>
      <c r="E1" s="6" t="s">
        <v>98</v>
      </c>
      <c r="F1" s="6" t="s">
        <v>459</v>
      </c>
      <c r="G1" s="627" t="s">
        <v>460</v>
      </c>
      <c r="H1" s="626" t="s">
        <v>461</v>
      </c>
      <c r="I1" s="626" t="s">
        <v>462</v>
      </c>
      <c r="J1" s="626" t="s">
        <v>432</v>
      </c>
      <c r="K1" s="628" t="s">
        <v>455</v>
      </c>
    </row>
    <row r="2" spans="1:11" ht="26.25" customHeight="1">
      <c r="A2" s="630" t="s">
        <v>463</v>
      </c>
      <c r="B2" s="631">
        <v>5500</v>
      </c>
      <c r="C2" s="632">
        <v>1498</v>
      </c>
      <c r="D2" s="632">
        <v>2730</v>
      </c>
      <c r="E2" s="632"/>
      <c r="F2" s="632">
        <v>847</v>
      </c>
      <c r="G2" s="632"/>
      <c r="H2" s="632"/>
      <c r="I2" s="632"/>
      <c r="J2" s="632"/>
      <c r="K2" s="633">
        <v>10575</v>
      </c>
    </row>
    <row r="3" spans="1:11" ht="15.75" customHeight="1">
      <c r="A3" s="630" t="s">
        <v>464</v>
      </c>
      <c r="B3" s="631"/>
      <c r="C3" s="632"/>
      <c r="D3" s="632">
        <v>826</v>
      </c>
      <c r="E3" s="632"/>
      <c r="F3" s="632"/>
      <c r="G3" s="632"/>
      <c r="H3" s="632"/>
      <c r="I3" s="632"/>
      <c r="J3" s="632"/>
      <c r="K3" s="633">
        <v>826</v>
      </c>
    </row>
    <row r="4" spans="1:11" ht="25.5">
      <c r="A4" s="630" t="s">
        <v>465</v>
      </c>
      <c r="B4" s="631"/>
      <c r="C4" s="632"/>
      <c r="D4" s="632">
        <v>3925</v>
      </c>
      <c r="E4" s="632"/>
      <c r="F4" s="632"/>
      <c r="G4" s="632">
        <v>2000</v>
      </c>
      <c r="H4" s="632"/>
      <c r="I4" s="632"/>
      <c r="J4" s="632"/>
      <c r="K4" s="633">
        <v>5925</v>
      </c>
    </row>
    <row r="5" spans="1:11" ht="15.75" customHeight="1">
      <c r="A5" s="630" t="s">
        <v>466</v>
      </c>
      <c r="B5" s="631">
        <v>35738</v>
      </c>
      <c r="C5" s="632">
        <v>5635</v>
      </c>
      <c r="D5" s="632">
        <v>8932</v>
      </c>
      <c r="E5" s="632"/>
      <c r="F5" s="632"/>
      <c r="G5" s="632">
        <v>1261</v>
      </c>
      <c r="H5" s="632"/>
      <c r="I5" s="632"/>
      <c r="J5" s="632"/>
      <c r="K5" s="633">
        <v>51566</v>
      </c>
    </row>
    <row r="6" spans="1:11" ht="15.75" customHeight="1">
      <c r="A6" s="630" t="s">
        <v>467</v>
      </c>
      <c r="B6" s="631"/>
      <c r="C6" s="632"/>
      <c r="D6" s="632">
        <v>5000</v>
      </c>
      <c r="E6" s="632"/>
      <c r="F6" s="632"/>
      <c r="G6" s="632"/>
      <c r="H6" s="632"/>
      <c r="I6" s="632"/>
      <c r="J6" s="632"/>
      <c r="K6" s="633">
        <v>5000</v>
      </c>
    </row>
    <row r="7" spans="1:11" ht="15.75" customHeight="1">
      <c r="A7" s="630" t="s">
        <v>468</v>
      </c>
      <c r="B7" s="631"/>
      <c r="C7" s="632"/>
      <c r="D7" s="632">
        <v>227</v>
      </c>
      <c r="E7" s="632"/>
      <c r="F7" s="632"/>
      <c r="G7" s="632"/>
      <c r="H7" s="632"/>
      <c r="I7" s="632"/>
      <c r="J7" s="632"/>
      <c r="K7" s="633">
        <v>227</v>
      </c>
    </row>
    <row r="8" spans="1:11" ht="15.75" customHeight="1">
      <c r="A8" s="630" t="s">
        <v>469</v>
      </c>
      <c r="B8" s="631"/>
      <c r="C8" s="632"/>
      <c r="D8" s="632">
        <v>1540</v>
      </c>
      <c r="E8" s="632"/>
      <c r="F8" s="632"/>
      <c r="G8" s="632"/>
      <c r="H8" s="632"/>
      <c r="I8" s="632"/>
      <c r="J8" s="632"/>
      <c r="K8" s="633">
        <v>1540</v>
      </c>
    </row>
    <row r="9" spans="1:11" ht="25.5" customHeight="1">
      <c r="A9" s="630" t="s">
        <v>470</v>
      </c>
      <c r="B9" s="631">
        <v>1635</v>
      </c>
      <c r="C9" s="632">
        <v>430</v>
      </c>
      <c r="D9" s="632">
        <v>5345</v>
      </c>
      <c r="E9" s="632"/>
      <c r="F9" s="632"/>
      <c r="G9" s="632">
        <v>200</v>
      </c>
      <c r="H9" s="632"/>
      <c r="I9" s="632"/>
      <c r="J9" s="632"/>
      <c r="K9" s="633">
        <v>7610</v>
      </c>
    </row>
    <row r="10" spans="1:11" ht="15.75" customHeight="1">
      <c r="A10" s="630" t="s">
        <v>471</v>
      </c>
      <c r="B10" s="631"/>
      <c r="C10" s="632"/>
      <c r="D10" s="632"/>
      <c r="E10" s="632"/>
      <c r="F10" s="632">
        <v>2329</v>
      </c>
      <c r="G10" s="632"/>
      <c r="H10" s="632"/>
      <c r="I10" s="632"/>
      <c r="J10" s="632"/>
      <c r="K10" s="633">
        <v>2329</v>
      </c>
    </row>
    <row r="11" spans="1:11" ht="15.75" customHeight="1">
      <c r="A11" s="630" t="s">
        <v>472</v>
      </c>
      <c r="B11" s="631">
        <v>3048</v>
      </c>
      <c r="C11" s="632">
        <v>819</v>
      </c>
      <c r="D11" s="632">
        <v>1640</v>
      </c>
      <c r="E11" s="632"/>
      <c r="F11" s="632"/>
      <c r="G11" s="632">
        <v>150</v>
      </c>
      <c r="H11" s="632"/>
      <c r="I11" s="632"/>
      <c r="J11" s="632"/>
      <c r="K11" s="633">
        <v>5657</v>
      </c>
    </row>
    <row r="12" spans="1:11" ht="15.75" customHeight="1">
      <c r="A12" s="630" t="s">
        <v>473</v>
      </c>
      <c r="B12" s="631"/>
      <c r="C12" s="632"/>
      <c r="D12" s="632"/>
      <c r="E12" s="632"/>
      <c r="F12" s="632">
        <v>227</v>
      </c>
      <c r="G12" s="632"/>
      <c r="H12" s="632"/>
      <c r="I12" s="632"/>
      <c r="J12" s="632"/>
      <c r="K12" s="633">
        <v>227</v>
      </c>
    </row>
    <row r="13" spans="1:11" ht="15.75" customHeight="1">
      <c r="A13" s="630" t="s">
        <v>474</v>
      </c>
      <c r="B13" s="631"/>
      <c r="C13" s="632"/>
      <c r="D13" s="632"/>
      <c r="E13" s="632"/>
      <c r="F13" s="632">
        <v>180</v>
      </c>
      <c r="G13" s="632"/>
      <c r="H13" s="632"/>
      <c r="I13" s="632"/>
      <c r="J13" s="632"/>
      <c r="K13" s="633">
        <v>180</v>
      </c>
    </row>
    <row r="14" spans="1:11" ht="15.75" customHeight="1">
      <c r="A14" s="630" t="s">
        <v>475</v>
      </c>
      <c r="B14" s="631"/>
      <c r="C14" s="632"/>
      <c r="D14" s="632">
        <v>724</v>
      </c>
      <c r="E14" s="632"/>
      <c r="F14" s="632"/>
      <c r="G14" s="632"/>
      <c r="H14" s="632"/>
      <c r="I14" s="632"/>
      <c r="J14" s="632"/>
      <c r="K14" s="633">
        <v>724</v>
      </c>
    </row>
    <row r="15" spans="1:11" ht="15.75" customHeight="1">
      <c r="A15" s="630" t="s">
        <v>476</v>
      </c>
      <c r="B15" s="631"/>
      <c r="C15" s="632"/>
      <c r="D15" s="632">
        <v>508</v>
      </c>
      <c r="E15" s="632"/>
      <c r="F15" s="632"/>
      <c r="G15" s="632">
        <v>359</v>
      </c>
      <c r="H15" s="632"/>
      <c r="I15" s="632"/>
      <c r="J15" s="632"/>
      <c r="K15" s="633">
        <v>867</v>
      </c>
    </row>
    <row r="16" spans="1:11" ht="22.5" customHeight="1">
      <c r="A16" s="630" t="s">
        <v>477</v>
      </c>
      <c r="B16" s="631"/>
      <c r="C16" s="632"/>
      <c r="D16" s="632"/>
      <c r="E16" s="632"/>
      <c r="F16" s="632">
        <v>180</v>
      </c>
      <c r="G16" s="632"/>
      <c r="H16" s="632"/>
      <c r="I16" s="632"/>
      <c r="J16" s="632"/>
      <c r="K16" s="633">
        <v>180</v>
      </c>
    </row>
    <row r="17" spans="1:11" ht="15.75" customHeight="1">
      <c r="A17" s="630" t="s">
        <v>478</v>
      </c>
      <c r="B17" s="631">
        <v>6259</v>
      </c>
      <c r="C17" s="632">
        <v>1677</v>
      </c>
      <c r="D17" s="632">
        <v>13936</v>
      </c>
      <c r="E17" s="632"/>
      <c r="F17" s="632"/>
      <c r="G17" s="632"/>
      <c r="H17" s="632"/>
      <c r="I17" s="632"/>
      <c r="J17" s="632"/>
      <c r="K17" s="633">
        <v>21872</v>
      </c>
    </row>
    <row r="18" spans="1:11" ht="15.75" customHeight="1">
      <c r="A18" s="630" t="s">
        <v>479</v>
      </c>
      <c r="B18" s="631"/>
      <c r="C18" s="632"/>
      <c r="D18" s="632"/>
      <c r="E18" s="632">
        <v>2110</v>
      </c>
      <c r="F18" s="632">
        <v>1050</v>
      </c>
      <c r="G18" s="632"/>
      <c r="H18" s="632"/>
      <c r="I18" s="632"/>
      <c r="J18" s="632"/>
      <c r="K18" s="633">
        <v>3160</v>
      </c>
    </row>
    <row r="19" spans="1:11" ht="26.25" customHeight="1">
      <c r="A19" s="630" t="s">
        <v>480</v>
      </c>
      <c r="B19" s="631"/>
      <c r="C19" s="632"/>
      <c r="D19" s="632">
        <v>770</v>
      </c>
      <c r="E19" s="632"/>
      <c r="F19" s="632"/>
      <c r="G19" s="632"/>
      <c r="H19" s="632"/>
      <c r="I19" s="632"/>
      <c r="J19" s="632"/>
      <c r="K19" s="633">
        <v>770</v>
      </c>
    </row>
    <row r="20" spans="1:11" ht="26.25" customHeight="1">
      <c r="A20" s="630" t="s">
        <v>540</v>
      </c>
      <c r="B20" s="631"/>
      <c r="C20" s="632"/>
      <c r="D20" s="632">
        <v>713</v>
      </c>
      <c r="E20" s="632"/>
      <c r="F20" s="632"/>
      <c r="G20" s="632"/>
      <c r="H20" s="632">
        <v>2102</v>
      </c>
      <c r="I20" s="632"/>
      <c r="J20" s="632"/>
      <c r="K20" s="633">
        <v>2815</v>
      </c>
    </row>
    <row r="21" spans="1:11" ht="15.75" customHeight="1">
      <c r="A21" s="634" t="s">
        <v>123</v>
      </c>
      <c r="B21" s="631"/>
      <c r="C21" s="632"/>
      <c r="D21" s="632"/>
      <c r="E21" s="632"/>
      <c r="F21" s="632"/>
      <c r="G21" s="632"/>
      <c r="H21" s="632"/>
      <c r="I21" s="632"/>
      <c r="J21" s="632">
        <v>8000</v>
      </c>
      <c r="K21" s="633">
        <v>8000</v>
      </c>
    </row>
    <row r="22" spans="1:11" ht="15.75" customHeight="1">
      <c r="A22" s="634" t="s">
        <v>481</v>
      </c>
      <c r="B22" s="631"/>
      <c r="C22" s="632"/>
      <c r="D22" s="632"/>
      <c r="E22" s="632"/>
      <c r="F22" s="632"/>
      <c r="G22" s="632"/>
      <c r="H22" s="632"/>
      <c r="I22" s="632">
        <v>46040</v>
      </c>
      <c r="J22" s="632"/>
      <c r="K22" s="633">
        <v>46040</v>
      </c>
    </row>
    <row r="23" spans="1:11" ht="15.75" customHeight="1">
      <c r="A23" s="635" t="s">
        <v>455</v>
      </c>
      <c r="B23" s="636">
        <f>SUM(B2:B22)</f>
        <v>52180</v>
      </c>
      <c r="C23" s="636">
        <f>SUM(C2:C22)</f>
        <v>10059</v>
      </c>
      <c r="D23" s="636">
        <f>SUM(D2:D22)</f>
        <v>46816</v>
      </c>
      <c r="E23" s="636"/>
      <c r="F23" s="636"/>
      <c r="G23" s="636"/>
      <c r="H23" s="636"/>
      <c r="I23" s="636"/>
      <c r="J23" s="636"/>
      <c r="K23" s="637">
        <f>SUM(K2:K22)</f>
        <v>176090</v>
      </c>
    </row>
    <row r="34" ht="18" customHeight="1"/>
    <row r="38" ht="14.25" customHeight="1"/>
  </sheetData>
  <sheetProtection selectLockedCells="1" selectUnlockedCells="1"/>
  <printOptions horizontalCentered="1"/>
  <pageMargins left="0.7875" right="0.7875" top="1.18" bottom="0.9840277777777777" header="0.7875" footer="0.5118055555555555"/>
  <pageSetup horizontalDpi="300" verticalDpi="300" orientation="landscape" paperSize="9" scale="95" r:id="rId1"/>
  <headerFooter alignWithMargins="0">
    <oddHeader>&amp;C&amp;"Times New Roman CE,Félkövér"&amp;12Timár Község Önkormányzata kiadásainak részletezése feladatonként&amp;R&amp;"Times New Roman CE,Félkövér dőlt"&amp;11 5.számú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18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31.625" style="623" customWidth="1"/>
    <col min="2" max="2" width="13.00390625" style="624" customWidth="1"/>
    <col min="3" max="3" width="15.125" style="624" customWidth="1"/>
    <col min="4" max="4" width="11.125" style="624" customWidth="1"/>
    <col min="5" max="5" width="11.625" style="624" customWidth="1"/>
    <col min="6" max="6" width="12.875" style="624" customWidth="1"/>
    <col min="7" max="7" width="14.625" style="624" customWidth="1"/>
    <col min="8" max="8" width="12.125" style="624" customWidth="1"/>
    <col min="9" max="9" width="15.875" style="624" customWidth="1"/>
    <col min="10" max="16384" width="9.375" style="624" customWidth="1"/>
  </cols>
  <sheetData>
    <row r="1" spans="1:2" s="640" customFormat="1" ht="24" customHeight="1" thickBot="1">
      <c r="A1" s="638"/>
      <c r="B1" s="639"/>
    </row>
    <row r="2" spans="1:9" s="629" customFormat="1" ht="36.75" thickBot="1">
      <c r="A2" s="641" t="s">
        <v>261</v>
      </c>
      <c r="B2" s="642" t="s">
        <v>482</v>
      </c>
      <c r="C2" s="642" t="s">
        <v>483</v>
      </c>
      <c r="D2" s="10" t="s">
        <v>201</v>
      </c>
      <c r="E2" s="10" t="s">
        <v>428</v>
      </c>
      <c r="F2" s="10" t="s">
        <v>234</v>
      </c>
      <c r="G2" s="642" t="s">
        <v>484</v>
      </c>
      <c r="H2" s="642" t="s">
        <v>485</v>
      </c>
      <c r="I2" s="642" t="s">
        <v>455</v>
      </c>
    </row>
    <row r="3" spans="1:9" ht="15.75" customHeight="1">
      <c r="A3" s="643" t="s">
        <v>464</v>
      </c>
      <c r="B3" s="631"/>
      <c r="C3" s="632"/>
      <c r="D3" s="632"/>
      <c r="E3" s="632">
        <v>64</v>
      </c>
      <c r="F3" s="632"/>
      <c r="G3" s="632"/>
      <c r="H3" s="632"/>
      <c r="I3" s="644">
        <v>64</v>
      </c>
    </row>
    <row r="4" spans="1:9" ht="27.75" customHeight="1">
      <c r="A4" s="643" t="s">
        <v>465</v>
      </c>
      <c r="B4" s="631"/>
      <c r="C4" s="632">
        <v>800</v>
      </c>
      <c r="D4" s="632"/>
      <c r="E4" s="632">
        <v>3600</v>
      </c>
      <c r="F4" s="632"/>
      <c r="G4" s="632"/>
      <c r="H4" s="632">
        <v>240</v>
      </c>
      <c r="I4" s="644">
        <v>4640</v>
      </c>
    </row>
    <row r="5" spans="1:9" ht="24" customHeight="1">
      <c r="A5" s="643" t="s">
        <v>486</v>
      </c>
      <c r="B5" s="631">
        <v>64632</v>
      </c>
      <c r="C5" s="632"/>
      <c r="D5" s="632"/>
      <c r="E5" s="632"/>
      <c r="F5" s="632"/>
      <c r="G5" s="632"/>
      <c r="H5" s="632"/>
      <c r="I5" s="644">
        <v>64632</v>
      </c>
    </row>
    <row r="6" spans="1:9" ht="15.75" customHeight="1">
      <c r="A6" s="643" t="s">
        <v>466</v>
      </c>
      <c r="B6" s="631"/>
      <c r="C6" s="632">
        <v>47435</v>
      </c>
      <c r="D6" s="632"/>
      <c r="E6" s="632"/>
      <c r="F6" s="632"/>
      <c r="G6" s="632"/>
      <c r="H6" s="632"/>
      <c r="I6" s="644">
        <v>47435</v>
      </c>
    </row>
    <row r="7" spans="1:9" ht="15.75" customHeight="1">
      <c r="A7" s="643" t="s">
        <v>468</v>
      </c>
      <c r="B7" s="631"/>
      <c r="C7" s="632"/>
      <c r="D7" s="632"/>
      <c r="E7" s="632">
        <v>127</v>
      </c>
      <c r="F7" s="632"/>
      <c r="G7" s="632"/>
      <c r="H7" s="632"/>
      <c r="I7" s="644">
        <v>127</v>
      </c>
    </row>
    <row r="8" spans="1:9" ht="15.75" customHeight="1">
      <c r="A8" s="643" t="s">
        <v>487</v>
      </c>
      <c r="B8" s="631"/>
      <c r="C8" s="632"/>
      <c r="D8" s="632"/>
      <c r="E8" s="632">
        <v>781</v>
      </c>
      <c r="F8" s="632"/>
      <c r="G8" s="632"/>
      <c r="H8" s="632"/>
      <c r="I8" s="644">
        <v>781</v>
      </c>
    </row>
    <row r="9" spans="1:9" ht="15.75" customHeight="1">
      <c r="A9" s="643" t="s">
        <v>488</v>
      </c>
      <c r="B9" s="631"/>
      <c r="C9" s="632"/>
      <c r="D9" s="632"/>
      <c r="E9" s="632">
        <v>699</v>
      </c>
      <c r="F9" s="632"/>
      <c r="G9" s="632"/>
      <c r="H9" s="632"/>
      <c r="I9" s="644">
        <v>699</v>
      </c>
    </row>
    <row r="10" spans="1:9" ht="29.25" customHeight="1">
      <c r="A10" s="643" t="s">
        <v>470</v>
      </c>
      <c r="B10" s="631"/>
      <c r="C10" s="632"/>
      <c r="D10" s="632"/>
      <c r="E10" s="632">
        <v>50</v>
      </c>
      <c r="F10" s="632"/>
      <c r="G10" s="632"/>
      <c r="H10" s="632"/>
      <c r="I10" s="644">
        <v>50</v>
      </c>
    </row>
    <row r="11" spans="1:9" ht="15.75" customHeight="1">
      <c r="A11" s="643" t="s">
        <v>472</v>
      </c>
      <c r="B11" s="631"/>
      <c r="C11" s="632">
        <v>4524</v>
      </c>
      <c r="D11" s="632"/>
      <c r="E11" s="632"/>
      <c r="F11" s="632"/>
      <c r="G11" s="632"/>
      <c r="H11" s="632"/>
      <c r="I11" s="644">
        <v>4524</v>
      </c>
    </row>
    <row r="12" spans="1:9" ht="15.75" customHeight="1">
      <c r="A12" s="643" t="s">
        <v>473</v>
      </c>
      <c r="B12" s="631"/>
      <c r="C12" s="632">
        <v>112</v>
      </c>
      <c r="D12" s="632"/>
      <c r="E12" s="632"/>
      <c r="F12" s="632"/>
      <c r="G12" s="632"/>
      <c r="H12" s="632"/>
      <c r="I12" s="644">
        <v>112</v>
      </c>
    </row>
    <row r="13" spans="1:9" ht="15.75" customHeight="1">
      <c r="A13" s="643" t="s">
        <v>478</v>
      </c>
      <c r="B13" s="631"/>
      <c r="C13" s="632"/>
      <c r="D13" s="632"/>
      <c r="E13" s="632">
        <v>3956</v>
      </c>
      <c r="F13" s="632"/>
      <c r="G13" s="632"/>
      <c r="H13" s="632"/>
      <c r="I13" s="644">
        <v>3956</v>
      </c>
    </row>
    <row r="14" spans="1:9" ht="15.75" customHeight="1">
      <c r="A14" s="643" t="s">
        <v>479</v>
      </c>
      <c r="B14" s="631"/>
      <c r="C14" s="632"/>
      <c r="D14" s="632"/>
      <c r="E14" s="632"/>
      <c r="F14" s="632"/>
      <c r="G14" s="632">
        <v>300</v>
      </c>
      <c r="H14" s="632"/>
      <c r="I14" s="644">
        <v>300</v>
      </c>
    </row>
    <row r="15" spans="1:9" ht="24" customHeight="1">
      <c r="A15" s="643" t="s">
        <v>489</v>
      </c>
      <c r="B15" s="631"/>
      <c r="C15" s="632"/>
      <c r="D15" s="632">
        <v>48770</v>
      </c>
      <c r="E15" s="632"/>
      <c r="F15" s="632"/>
      <c r="G15" s="632"/>
      <c r="H15" s="632"/>
      <c r="I15" s="644">
        <v>48770</v>
      </c>
    </row>
    <row r="16" spans="1:9" ht="24" customHeight="1" thickBot="1">
      <c r="A16" s="643" t="s">
        <v>490</v>
      </c>
      <c r="B16" s="631"/>
      <c r="C16" s="632"/>
      <c r="D16" s="632"/>
      <c r="E16" s="632"/>
      <c r="F16" s="632"/>
      <c r="G16" s="632"/>
      <c r="H16" s="632"/>
      <c r="I16" s="644"/>
    </row>
    <row r="17" spans="1:10" ht="15.75" customHeight="1" thickBot="1">
      <c r="A17" s="703" t="s">
        <v>455</v>
      </c>
      <c r="B17" s="704">
        <v>64632</v>
      </c>
      <c r="C17" s="704">
        <v>52871</v>
      </c>
      <c r="D17" s="704">
        <v>48770</v>
      </c>
      <c r="E17" s="704">
        <v>9277</v>
      </c>
      <c r="F17" s="704"/>
      <c r="G17" s="704">
        <v>300</v>
      </c>
      <c r="H17" s="704">
        <v>240</v>
      </c>
      <c r="I17" s="705">
        <v>176090</v>
      </c>
      <c r="J17" s="640"/>
    </row>
    <row r="18" spans="1:2" s="650" customFormat="1" ht="15.75" customHeight="1">
      <c r="A18" s="648"/>
      <c r="B18" s="649"/>
    </row>
    <row r="28" ht="18" customHeight="1"/>
    <row r="32" ht="14.25" customHeight="1"/>
  </sheetData>
  <sheetProtection selectLockedCells="1" selectUnlockedCells="1"/>
  <printOptions horizontalCentered="1"/>
  <pageMargins left="0.7875" right="0.7875" top="1.80625" bottom="0.9840277777777777" header="0.7875" footer="0.5118055555555555"/>
  <pageSetup horizontalDpi="300" verticalDpi="300" orientation="landscape" paperSize="9" scale="95" r:id="rId1"/>
  <headerFooter alignWithMargins="0">
    <oddHeader>&amp;C&amp;"Times New Roman CE,Félkövér"&amp;12Timár Község Önkormányzata bevételeinek részletezése feladatonként&amp;R&amp;"Times New Roman CE,Félkövér dőlt"&amp;11 6.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F143"/>
  <sheetViews>
    <sheetView zoomScale="130" zoomScaleNormal="130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9.375" style="3" customWidth="1"/>
    <col min="2" max="2" width="63.125" style="1" customWidth="1"/>
    <col min="3" max="3" width="16.875" style="2" customWidth="1"/>
    <col min="4" max="4" width="14.125" style="2" customWidth="1"/>
    <col min="5" max="5" width="10.50390625" style="2" customWidth="1"/>
    <col min="6" max="6" width="18.875" style="2" customWidth="1"/>
    <col min="7" max="16384" width="9.375" style="3" customWidth="1"/>
  </cols>
  <sheetData>
    <row r="1" spans="1:6" ht="15.75">
      <c r="A1" s="777" t="s">
        <v>533</v>
      </c>
      <c r="B1" s="777"/>
      <c r="C1" s="777"/>
      <c r="D1" s="777"/>
      <c r="E1" s="777"/>
      <c r="F1" s="777"/>
    </row>
    <row r="2" spans="1:6" ht="15.75">
      <c r="A2" s="1"/>
      <c r="B2" s="4"/>
      <c r="C2" s="4"/>
      <c r="D2" s="3"/>
      <c r="E2" s="3"/>
      <c r="F2" s="3"/>
    </row>
    <row r="3" spans="1:6" ht="15.75">
      <c r="A3" s="778" t="s">
        <v>1</v>
      </c>
      <c r="B3" s="778"/>
      <c r="C3" s="778"/>
      <c r="D3" s="778"/>
      <c r="E3" s="778"/>
      <c r="F3" s="778"/>
    </row>
    <row r="4" spans="1:6" ht="43.5" customHeight="1">
      <c r="A4" s="779" t="s">
        <v>539</v>
      </c>
      <c r="B4" s="779"/>
      <c r="C4" s="779"/>
      <c r="D4" s="779"/>
      <c r="E4" s="779"/>
      <c r="F4" s="779"/>
    </row>
    <row r="5" spans="1:6" ht="14.25" customHeight="1">
      <c r="A5" s="109"/>
      <c r="B5" s="110" t="s">
        <v>3</v>
      </c>
      <c r="C5" s="110" t="s">
        <v>4</v>
      </c>
      <c r="D5" s="110" t="s">
        <v>150</v>
      </c>
      <c r="E5" s="110" t="s">
        <v>151</v>
      </c>
      <c r="F5" s="110" t="s">
        <v>152</v>
      </c>
    </row>
    <row r="6" spans="1:6" s="113" customFormat="1" ht="30" customHeight="1">
      <c r="A6" s="111">
        <v>1</v>
      </c>
      <c r="B6" s="112" t="s">
        <v>153</v>
      </c>
      <c r="C6" s="10" t="s">
        <v>154</v>
      </c>
      <c r="D6" s="10" t="s">
        <v>155</v>
      </c>
      <c r="E6" s="10" t="s">
        <v>156</v>
      </c>
      <c r="F6" s="10" t="s">
        <v>535</v>
      </c>
    </row>
    <row r="7" spans="1:6" s="13" customFormat="1" ht="12.75" thickBot="1">
      <c r="A7" s="111">
        <v>2</v>
      </c>
      <c r="B7" s="114" t="s">
        <v>6</v>
      </c>
      <c r="C7" s="115"/>
      <c r="D7" s="115"/>
      <c r="E7" s="115"/>
      <c r="F7" s="115">
        <v>64632</v>
      </c>
    </row>
    <row r="8" spans="1:6" s="17" customFormat="1" ht="12" customHeight="1" thickBot="1">
      <c r="A8" s="116">
        <v>3</v>
      </c>
      <c r="B8" s="117" t="s">
        <v>8</v>
      </c>
      <c r="C8" s="115">
        <v>64632</v>
      </c>
      <c r="D8" s="118"/>
      <c r="E8" s="118"/>
      <c r="F8" s="118">
        <v>1998</v>
      </c>
    </row>
    <row r="9" spans="1:6" s="17" customFormat="1" ht="12" customHeight="1">
      <c r="A9" s="119">
        <v>4</v>
      </c>
      <c r="B9" s="120" t="s">
        <v>9</v>
      </c>
      <c r="C9" s="118">
        <v>1998</v>
      </c>
      <c r="D9" s="121"/>
      <c r="E9" s="121"/>
      <c r="F9" s="121">
        <v>40992</v>
      </c>
    </row>
    <row r="10" spans="1:6" s="17" customFormat="1" ht="12" customHeight="1">
      <c r="A10" s="119">
        <v>5</v>
      </c>
      <c r="B10" s="120" t="s">
        <v>10</v>
      </c>
      <c r="C10" s="121">
        <v>40992</v>
      </c>
      <c r="D10" s="121"/>
      <c r="E10" s="121"/>
      <c r="F10" s="121">
        <v>20051</v>
      </c>
    </row>
    <row r="11" spans="1:6" s="17" customFormat="1" ht="12" customHeight="1">
      <c r="A11" s="119">
        <v>6</v>
      </c>
      <c r="B11" s="120" t="s">
        <v>12</v>
      </c>
      <c r="C11" s="121">
        <v>20051</v>
      </c>
      <c r="D11" s="121"/>
      <c r="E11" s="121"/>
      <c r="F11" s="121">
        <v>1591</v>
      </c>
    </row>
    <row r="12" spans="1:6" s="17" customFormat="1" ht="12" customHeight="1">
      <c r="A12" s="119">
        <v>7</v>
      </c>
      <c r="B12" s="120" t="s">
        <v>13</v>
      </c>
      <c r="C12" s="121">
        <v>1591</v>
      </c>
      <c r="D12" s="121"/>
      <c r="E12" s="121"/>
      <c r="F12" s="121"/>
    </row>
    <row r="13" spans="1:6" s="17" customFormat="1" ht="12" customHeight="1" thickBot="1">
      <c r="A13" s="122">
        <v>8</v>
      </c>
      <c r="B13" s="123" t="s">
        <v>14</v>
      </c>
      <c r="C13" s="121"/>
      <c r="D13" s="121"/>
      <c r="E13" s="121"/>
      <c r="F13" s="121"/>
    </row>
    <row r="14" spans="1:6" s="17" customFormat="1" ht="12" customHeight="1" thickBot="1">
      <c r="A14" s="111">
        <v>9</v>
      </c>
      <c r="B14" s="124" t="s">
        <v>16</v>
      </c>
      <c r="C14" s="700">
        <v>52071</v>
      </c>
      <c r="D14" s="699">
        <v>800</v>
      </c>
      <c r="E14" s="115"/>
      <c r="F14" s="115">
        <v>52871</v>
      </c>
    </row>
    <row r="15" spans="1:6" s="17" customFormat="1" ht="12" customHeight="1">
      <c r="A15" s="116">
        <v>10</v>
      </c>
      <c r="B15" s="117" t="s">
        <v>17</v>
      </c>
      <c r="C15" s="118"/>
      <c r="D15" s="118"/>
      <c r="E15" s="118"/>
      <c r="F15" s="118"/>
    </row>
    <row r="16" spans="1:6" s="17" customFormat="1" ht="12" customHeight="1">
      <c r="A16" s="119">
        <v>11</v>
      </c>
      <c r="B16" s="120" t="s">
        <v>18</v>
      </c>
      <c r="C16" s="121"/>
      <c r="D16" s="121"/>
      <c r="E16" s="121"/>
      <c r="F16" s="121"/>
    </row>
    <row r="17" spans="1:6" s="17" customFormat="1" ht="12" customHeight="1">
      <c r="A17" s="119">
        <v>12</v>
      </c>
      <c r="B17" s="120" t="s">
        <v>19</v>
      </c>
      <c r="C17" s="121"/>
      <c r="D17" s="121"/>
      <c r="E17" s="121"/>
      <c r="F17" s="121"/>
    </row>
    <row r="18" spans="1:6" s="17" customFormat="1" ht="12" customHeight="1">
      <c r="A18" s="119">
        <v>13</v>
      </c>
      <c r="B18" s="120" t="s">
        <v>20</v>
      </c>
      <c r="C18" s="121"/>
      <c r="D18" s="121"/>
      <c r="E18" s="121"/>
      <c r="F18" s="121"/>
    </row>
    <row r="19" spans="1:6" s="17" customFormat="1" ht="12" customHeight="1">
      <c r="A19" s="119">
        <v>14</v>
      </c>
      <c r="B19" s="120" t="s">
        <v>21</v>
      </c>
      <c r="C19" s="121">
        <v>52071</v>
      </c>
      <c r="D19" s="121">
        <v>800</v>
      </c>
      <c r="E19" s="121"/>
      <c r="F19" s="121">
        <v>52871</v>
      </c>
    </row>
    <row r="20" spans="1:6" s="17" customFormat="1" ht="12" customHeight="1">
      <c r="A20" s="122">
        <v>15</v>
      </c>
      <c r="B20" s="123" t="s">
        <v>157</v>
      </c>
      <c r="C20" s="125"/>
      <c r="D20" s="125"/>
      <c r="E20" s="125"/>
      <c r="F20" s="125"/>
    </row>
    <row r="21" spans="1:6" s="17" customFormat="1" ht="12" customHeight="1">
      <c r="A21" s="111">
        <v>16</v>
      </c>
      <c r="B21" s="114" t="s">
        <v>23</v>
      </c>
      <c r="C21" s="115"/>
      <c r="D21" s="115"/>
      <c r="E21" s="115"/>
      <c r="F21" s="115"/>
    </row>
    <row r="22" spans="1:6" s="17" customFormat="1" ht="12" customHeight="1">
      <c r="A22" s="116">
        <v>17</v>
      </c>
      <c r="B22" s="117" t="s">
        <v>24</v>
      </c>
      <c r="C22" s="118"/>
      <c r="D22" s="118"/>
      <c r="E22" s="118"/>
      <c r="F22" s="118"/>
    </row>
    <row r="23" spans="1:6" s="17" customFormat="1" ht="12" customHeight="1">
      <c r="A23" s="119">
        <v>18</v>
      </c>
      <c r="B23" s="120" t="s">
        <v>26</v>
      </c>
      <c r="C23" s="121"/>
      <c r="D23" s="121"/>
      <c r="E23" s="121"/>
      <c r="F23" s="121"/>
    </row>
    <row r="24" spans="1:6" s="17" customFormat="1" ht="12" customHeight="1">
      <c r="A24" s="119">
        <v>19</v>
      </c>
      <c r="B24" s="120" t="s">
        <v>27</v>
      </c>
      <c r="C24" s="121"/>
      <c r="D24" s="121"/>
      <c r="E24" s="121"/>
      <c r="F24" s="121"/>
    </row>
    <row r="25" spans="1:6" s="17" customFormat="1" ht="12" customHeight="1">
      <c r="A25" s="119">
        <v>20</v>
      </c>
      <c r="B25" s="120" t="s">
        <v>28</v>
      </c>
      <c r="C25" s="121"/>
      <c r="D25" s="121"/>
      <c r="E25" s="121"/>
      <c r="F25" s="121"/>
    </row>
    <row r="26" spans="1:6" s="17" customFormat="1" ht="12" customHeight="1">
      <c r="A26" s="119">
        <v>21</v>
      </c>
      <c r="B26" s="120" t="s">
        <v>29</v>
      </c>
      <c r="C26" s="121"/>
      <c r="D26" s="121"/>
      <c r="E26" s="121"/>
      <c r="F26" s="121"/>
    </row>
    <row r="27" spans="1:6" s="17" customFormat="1" ht="12" customHeight="1">
      <c r="A27" s="122">
        <v>22</v>
      </c>
      <c r="B27" s="123" t="s">
        <v>158</v>
      </c>
      <c r="C27" s="125"/>
      <c r="D27" s="125"/>
      <c r="E27" s="125"/>
      <c r="F27" s="125"/>
    </row>
    <row r="28" spans="1:6" s="17" customFormat="1" ht="12" customHeight="1">
      <c r="A28" s="111">
        <v>23</v>
      </c>
      <c r="B28" s="126" t="s">
        <v>159</v>
      </c>
      <c r="C28" s="127">
        <v>48770</v>
      </c>
      <c r="D28" s="127"/>
      <c r="E28" s="127"/>
      <c r="F28" s="127">
        <v>48770</v>
      </c>
    </row>
    <row r="29" spans="1:6" s="17" customFormat="1" ht="12" customHeight="1">
      <c r="A29" s="116">
        <v>24</v>
      </c>
      <c r="B29" s="117" t="s">
        <v>160</v>
      </c>
      <c r="C29" s="128">
        <v>45000</v>
      </c>
      <c r="D29" s="128"/>
      <c r="E29" s="128"/>
      <c r="F29" s="128">
        <v>45000</v>
      </c>
    </row>
    <row r="30" spans="1:6" s="17" customFormat="1" ht="12" customHeight="1">
      <c r="A30" s="119">
        <v>25</v>
      </c>
      <c r="B30" s="120" t="s">
        <v>34</v>
      </c>
      <c r="C30" s="121">
        <v>45000</v>
      </c>
      <c r="D30" s="121"/>
      <c r="E30" s="121"/>
      <c r="F30" s="121">
        <v>45000</v>
      </c>
    </row>
    <row r="31" spans="1:6" s="17" customFormat="1" ht="12" customHeight="1">
      <c r="A31" s="119">
        <v>26</v>
      </c>
      <c r="B31" s="120" t="s">
        <v>35</v>
      </c>
      <c r="C31" s="121"/>
      <c r="D31" s="121"/>
      <c r="E31" s="121"/>
      <c r="F31" s="121"/>
    </row>
    <row r="32" spans="1:6" s="17" customFormat="1" ht="12" customHeight="1">
      <c r="A32" s="119">
        <v>27</v>
      </c>
      <c r="B32" s="120" t="s">
        <v>37</v>
      </c>
      <c r="C32" s="121">
        <v>2500</v>
      </c>
      <c r="D32" s="121"/>
      <c r="E32" s="121"/>
      <c r="F32" s="121">
        <v>2500</v>
      </c>
    </row>
    <row r="33" spans="1:6" s="17" customFormat="1" ht="12" customHeight="1">
      <c r="A33" s="119">
        <v>28</v>
      </c>
      <c r="B33" s="120" t="s">
        <v>38</v>
      </c>
      <c r="C33" s="121">
        <v>500</v>
      </c>
      <c r="D33" s="121"/>
      <c r="E33" s="121"/>
      <c r="F33" s="121">
        <v>500</v>
      </c>
    </row>
    <row r="34" spans="1:6" s="17" customFormat="1" ht="12" customHeight="1">
      <c r="A34" s="122">
        <v>29</v>
      </c>
      <c r="B34" s="123" t="s">
        <v>39</v>
      </c>
      <c r="C34" s="125">
        <v>770</v>
      </c>
      <c r="D34" s="125"/>
      <c r="E34" s="125"/>
      <c r="F34" s="125">
        <v>770</v>
      </c>
    </row>
    <row r="35" spans="1:6" s="17" customFormat="1" ht="12" customHeight="1">
      <c r="A35" s="111">
        <v>30</v>
      </c>
      <c r="B35" s="114" t="s">
        <v>161</v>
      </c>
      <c r="C35" s="115">
        <v>5550</v>
      </c>
      <c r="D35" s="115">
        <v>3727</v>
      </c>
      <c r="E35" s="115"/>
      <c r="F35" s="115">
        <v>9277</v>
      </c>
    </row>
    <row r="36" spans="1:6" s="17" customFormat="1" ht="12" customHeight="1">
      <c r="A36" s="116">
        <v>31</v>
      </c>
      <c r="B36" s="117" t="s">
        <v>42</v>
      </c>
      <c r="C36" s="118"/>
      <c r="D36" s="118"/>
      <c r="E36" s="118"/>
      <c r="F36" s="118"/>
    </row>
    <row r="37" spans="1:6" s="17" customFormat="1" ht="12" customHeight="1">
      <c r="A37" s="119">
        <v>32</v>
      </c>
      <c r="B37" s="120" t="s">
        <v>43</v>
      </c>
      <c r="C37" s="121">
        <v>2547</v>
      </c>
      <c r="D37" s="121"/>
      <c r="E37" s="121"/>
      <c r="F37" s="121">
        <v>2547</v>
      </c>
    </row>
    <row r="38" spans="1:6" s="17" customFormat="1" ht="12" customHeight="1">
      <c r="A38" s="119">
        <v>33</v>
      </c>
      <c r="B38" s="120" t="s">
        <v>44</v>
      </c>
      <c r="C38" s="121">
        <v>50</v>
      </c>
      <c r="D38" s="121">
        <v>2600</v>
      </c>
      <c r="E38" s="121"/>
      <c r="F38" s="121">
        <v>2650</v>
      </c>
    </row>
    <row r="39" spans="1:6" s="17" customFormat="1" ht="12" customHeight="1">
      <c r="A39" s="119">
        <v>34</v>
      </c>
      <c r="B39" s="120" t="s">
        <v>45</v>
      </c>
      <c r="C39" s="121">
        <v>979</v>
      </c>
      <c r="D39" s="121">
        <v>1100</v>
      </c>
      <c r="E39" s="121"/>
      <c r="F39" s="121">
        <v>2079</v>
      </c>
    </row>
    <row r="40" spans="1:6" s="17" customFormat="1" ht="12" customHeight="1">
      <c r="A40" s="119">
        <v>35</v>
      </c>
      <c r="B40" s="120" t="s">
        <v>46</v>
      </c>
      <c r="C40" s="121">
        <v>607</v>
      </c>
      <c r="D40" s="121"/>
      <c r="E40" s="121"/>
      <c r="F40" s="121">
        <v>607</v>
      </c>
    </row>
    <row r="41" spans="1:6" s="17" customFormat="1" ht="12" customHeight="1">
      <c r="A41" s="119">
        <v>36</v>
      </c>
      <c r="B41" s="120" t="s">
        <v>47</v>
      </c>
      <c r="C41" s="121">
        <v>1367</v>
      </c>
      <c r="D41" s="121">
        <v>27</v>
      </c>
      <c r="E41" s="121"/>
      <c r="F41" s="121">
        <v>1394</v>
      </c>
    </row>
    <row r="42" spans="1:6" s="17" customFormat="1" ht="12" customHeight="1">
      <c r="A42" s="119">
        <v>37</v>
      </c>
      <c r="B42" s="120" t="s">
        <v>48</v>
      </c>
      <c r="C42" s="121"/>
      <c r="D42" s="121"/>
      <c r="E42" s="121"/>
      <c r="F42" s="121"/>
    </row>
    <row r="43" spans="1:6" s="17" customFormat="1" ht="12" customHeight="1">
      <c r="A43" s="119">
        <v>38</v>
      </c>
      <c r="B43" s="120" t="s">
        <v>49</v>
      </c>
      <c r="C43" s="121"/>
      <c r="D43" s="121"/>
      <c r="E43" s="121"/>
      <c r="F43" s="121"/>
    </row>
    <row r="44" spans="1:6" s="17" customFormat="1" ht="12" customHeight="1">
      <c r="A44" s="119">
        <v>39</v>
      </c>
      <c r="B44" s="120" t="s">
        <v>50</v>
      </c>
      <c r="C44" s="121"/>
      <c r="D44" s="121"/>
      <c r="E44" s="121"/>
      <c r="F44" s="121"/>
    </row>
    <row r="45" spans="1:6" s="17" customFormat="1" ht="12" customHeight="1">
      <c r="A45" s="122">
        <v>40</v>
      </c>
      <c r="B45" s="123" t="s">
        <v>51</v>
      </c>
      <c r="C45" s="125"/>
      <c r="D45" s="125"/>
      <c r="E45" s="125"/>
      <c r="F45" s="125"/>
    </row>
    <row r="46" spans="1:6" s="17" customFormat="1" ht="12" customHeight="1">
      <c r="A46" s="111">
        <v>41</v>
      </c>
      <c r="B46" s="114" t="s">
        <v>162</v>
      </c>
      <c r="C46" s="115"/>
      <c r="D46" s="115"/>
      <c r="E46" s="115"/>
      <c r="F46" s="115"/>
    </row>
    <row r="47" spans="1:6" s="17" customFormat="1" ht="12" customHeight="1">
      <c r="A47" s="116">
        <v>42</v>
      </c>
      <c r="B47" s="117" t="s">
        <v>53</v>
      </c>
      <c r="C47" s="118"/>
      <c r="D47" s="118"/>
      <c r="E47" s="118"/>
      <c r="F47" s="118"/>
    </row>
    <row r="48" spans="1:6" s="17" customFormat="1" ht="12" customHeight="1">
      <c r="A48" s="119">
        <v>43</v>
      </c>
      <c r="B48" s="120" t="s">
        <v>54</v>
      </c>
      <c r="C48" s="121"/>
      <c r="D48" s="121"/>
      <c r="E48" s="121"/>
      <c r="F48" s="121"/>
    </row>
    <row r="49" spans="1:6" s="17" customFormat="1" ht="12" customHeight="1">
      <c r="A49" s="119">
        <v>44</v>
      </c>
      <c r="B49" s="120" t="s">
        <v>55</v>
      </c>
      <c r="C49" s="121"/>
      <c r="D49" s="121"/>
      <c r="E49" s="121"/>
      <c r="F49" s="121"/>
    </row>
    <row r="50" spans="1:6" s="17" customFormat="1" ht="12" customHeight="1">
      <c r="A50" s="119">
        <v>45</v>
      </c>
      <c r="B50" s="120" t="s">
        <v>56</v>
      </c>
      <c r="C50" s="121"/>
      <c r="D50" s="121"/>
      <c r="E50" s="121"/>
      <c r="F50" s="121"/>
    </row>
    <row r="51" spans="1:6" s="17" customFormat="1" ht="12" customHeight="1">
      <c r="A51" s="122">
        <v>46</v>
      </c>
      <c r="B51" s="123" t="s">
        <v>57</v>
      </c>
      <c r="C51" s="125"/>
      <c r="D51" s="125"/>
      <c r="E51" s="125"/>
      <c r="F51" s="125"/>
    </row>
    <row r="52" spans="1:6" s="17" customFormat="1" ht="12" customHeight="1">
      <c r="A52" s="111">
        <v>47</v>
      </c>
      <c r="B52" s="114" t="s">
        <v>163</v>
      </c>
      <c r="C52" s="115">
        <v>300</v>
      </c>
      <c r="D52" s="115"/>
      <c r="E52" s="115"/>
      <c r="F52" s="115">
        <v>300</v>
      </c>
    </row>
    <row r="53" spans="1:6" s="17" customFormat="1" ht="12" customHeight="1">
      <c r="A53" s="116">
        <v>48</v>
      </c>
      <c r="B53" s="117" t="s">
        <v>59</v>
      </c>
      <c r="C53" s="118"/>
      <c r="D53" s="118"/>
      <c r="E53" s="118"/>
      <c r="F53" s="118"/>
    </row>
    <row r="54" spans="1:6" s="17" customFormat="1" ht="12" customHeight="1">
      <c r="A54" s="119">
        <v>49</v>
      </c>
      <c r="B54" s="120" t="s">
        <v>164</v>
      </c>
      <c r="C54" s="121">
        <v>300</v>
      </c>
      <c r="D54" s="121"/>
      <c r="E54" s="121"/>
      <c r="F54" s="121">
        <v>300</v>
      </c>
    </row>
    <row r="55" spans="1:6" s="17" customFormat="1" ht="12" customHeight="1">
      <c r="A55" s="119">
        <v>50</v>
      </c>
      <c r="B55" s="120" t="s">
        <v>61</v>
      </c>
      <c r="C55" s="121"/>
      <c r="D55" s="121"/>
      <c r="E55" s="121"/>
      <c r="F55" s="121"/>
    </row>
    <row r="56" spans="1:6" s="17" customFormat="1" ht="12" customHeight="1">
      <c r="A56" s="122">
        <v>51</v>
      </c>
      <c r="B56" s="123" t="s">
        <v>165</v>
      </c>
      <c r="C56" s="125"/>
      <c r="D56" s="125"/>
      <c r="E56" s="125"/>
      <c r="F56" s="125"/>
    </row>
    <row r="57" spans="1:6" s="17" customFormat="1" ht="12" customHeight="1">
      <c r="A57" s="111">
        <v>52</v>
      </c>
      <c r="B57" s="124" t="s">
        <v>166</v>
      </c>
      <c r="C57" s="115"/>
      <c r="D57" s="115">
        <v>240</v>
      </c>
      <c r="E57" s="115"/>
      <c r="F57" s="115">
        <v>240</v>
      </c>
    </row>
    <row r="58" spans="1:6" s="17" customFormat="1" ht="12" customHeight="1">
      <c r="A58" s="116">
        <v>53</v>
      </c>
      <c r="B58" s="117" t="s">
        <v>64</v>
      </c>
      <c r="C58" s="121"/>
      <c r="D58" s="121"/>
      <c r="E58" s="121"/>
      <c r="F58" s="121"/>
    </row>
    <row r="59" spans="1:6" s="17" customFormat="1" ht="12" customHeight="1">
      <c r="A59" s="119">
        <v>54</v>
      </c>
      <c r="B59" s="120" t="s">
        <v>65</v>
      </c>
      <c r="C59" s="121"/>
      <c r="D59" s="121">
        <v>240</v>
      </c>
      <c r="E59" s="121"/>
      <c r="F59" s="121">
        <v>240</v>
      </c>
    </row>
    <row r="60" spans="1:6" s="17" customFormat="1" ht="12" customHeight="1">
      <c r="A60" s="119">
        <v>55</v>
      </c>
      <c r="B60" s="120" t="s">
        <v>66</v>
      </c>
      <c r="C60" s="121"/>
      <c r="D60" s="121"/>
      <c r="E60" s="121"/>
      <c r="F60" s="121"/>
    </row>
    <row r="61" spans="1:6" s="17" customFormat="1" ht="12" customHeight="1">
      <c r="A61" s="122">
        <v>56</v>
      </c>
      <c r="B61" s="123" t="s">
        <v>167</v>
      </c>
      <c r="C61" s="121"/>
      <c r="D61" s="121"/>
      <c r="E61" s="121"/>
      <c r="F61" s="121"/>
    </row>
    <row r="62" spans="1:6" s="17" customFormat="1" ht="12" customHeight="1">
      <c r="A62" s="111">
        <v>57</v>
      </c>
      <c r="B62" s="114" t="s">
        <v>168</v>
      </c>
      <c r="C62" s="115">
        <v>171323</v>
      </c>
      <c r="D62" s="115">
        <v>4767</v>
      </c>
      <c r="E62" s="115"/>
      <c r="F62" s="115">
        <v>176090</v>
      </c>
    </row>
    <row r="63" spans="1:6" s="17" customFormat="1" ht="15" customHeight="1">
      <c r="A63" s="111">
        <v>58</v>
      </c>
      <c r="B63" s="124" t="s">
        <v>169</v>
      </c>
      <c r="C63" s="115"/>
      <c r="D63" s="115"/>
      <c r="E63" s="115"/>
      <c r="F63" s="115"/>
    </row>
    <row r="64" spans="1:6" s="17" customFormat="1" ht="12" customHeight="1">
      <c r="A64" s="116">
        <v>59</v>
      </c>
      <c r="B64" s="117" t="s">
        <v>70</v>
      </c>
      <c r="C64" s="121"/>
      <c r="D64" s="121"/>
      <c r="E64" s="121"/>
      <c r="F64" s="121"/>
    </row>
    <row r="65" spans="1:6" s="17" customFormat="1" ht="12" customHeight="1">
      <c r="A65" s="119">
        <v>60</v>
      </c>
      <c r="B65" s="120" t="s">
        <v>71</v>
      </c>
      <c r="C65" s="121"/>
      <c r="D65" s="121"/>
      <c r="E65" s="121"/>
      <c r="F65" s="121"/>
    </row>
    <row r="66" spans="1:6" s="17" customFormat="1" ht="12" customHeight="1">
      <c r="A66" s="122">
        <v>61</v>
      </c>
      <c r="B66" s="129" t="s">
        <v>72</v>
      </c>
      <c r="C66" s="121"/>
      <c r="D66" s="121"/>
      <c r="E66" s="121"/>
      <c r="F66" s="121"/>
    </row>
    <row r="67" spans="1:6" s="17" customFormat="1" ht="12" customHeight="1">
      <c r="A67" s="111">
        <v>62</v>
      </c>
      <c r="B67" s="124" t="s">
        <v>170</v>
      </c>
      <c r="C67" s="115"/>
      <c r="D67" s="115"/>
      <c r="E67" s="115"/>
      <c r="F67" s="115"/>
    </row>
    <row r="68" spans="1:6" s="17" customFormat="1" ht="12" customHeight="1">
      <c r="A68" s="116">
        <v>63</v>
      </c>
      <c r="B68" s="117" t="s">
        <v>74</v>
      </c>
      <c r="C68" s="121"/>
      <c r="D68" s="121"/>
      <c r="E68" s="121"/>
      <c r="F68" s="121"/>
    </row>
    <row r="69" spans="1:6" s="17" customFormat="1" ht="12" customHeight="1">
      <c r="A69" s="119">
        <v>64</v>
      </c>
      <c r="B69" s="120" t="s">
        <v>75</v>
      </c>
      <c r="C69" s="121"/>
      <c r="D69" s="121"/>
      <c r="E69" s="121"/>
      <c r="F69" s="121"/>
    </row>
    <row r="70" spans="1:6" s="17" customFormat="1" ht="12" customHeight="1">
      <c r="A70" s="119">
        <v>65</v>
      </c>
      <c r="B70" s="120" t="s">
        <v>76</v>
      </c>
      <c r="C70" s="121"/>
      <c r="D70" s="121"/>
      <c r="E70" s="121"/>
      <c r="F70" s="121"/>
    </row>
    <row r="71" spans="1:6" s="17" customFormat="1" ht="12" customHeight="1">
      <c r="A71" s="122">
        <v>66</v>
      </c>
      <c r="B71" s="123" t="s">
        <v>77</v>
      </c>
      <c r="C71" s="121"/>
      <c r="D71" s="121"/>
      <c r="E71" s="121"/>
      <c r="F71" s="121"/>
    </row>
    <row r="72" spans="1:6" s="17" customFormat="1" ht="12" customHeight="1">
      <c r="A72" s="111">
        <v>67</v>
      </c>
      <c r="B72" s="124" t="s">
        <v>171</v>
      </c>
      <c r="C72" s="115">
        <v>1958</v>
      </c>
      <c r="D72" s="115"/>
      <c r="E72" s="115"/>
      <c r="F72" s="115">
        <v>1958</v>
      </c>
    </row>
    <row r="73" spans="1:6" s="17" customFormat="1" ht="12" customHeight="1">
      <c r="A73" s="130">
        <v>68</v>
      </c>
      <c r="B73" s="131" t="s">
        <v>79</v>
      </c>
      <c r="C73" s="125">
        <v>1958</v>
      </c>
      <c r="D73" s="125"/>
      <c r="E73" s="125"/>
      <c r="F73" s="125">
        <v>1958</v>
      </c>
    </row>
    <row r="74" spans="1:6" s="17" customFormat="1" ht="12" customHeight="1">
      <c r="A74" s="132">
        <v>69</v>
      </c>
      <c r="B74" s="133" t="s">
        <v>80</v>
      </c>
      <c r="C74" s="134"/>
      <c r="D74" s="134"/>
      <c r="E74" s="134"/>
      <c r="F74" s="135"/>
    </row>
    <row r="75" spans="1:6" s="17" customFormat="1" ht="12" customHeight="1">
      <c r="A75" s="136">
        <v>70</v>
      </c>
      <c r="B75" s="137" t="s">
        <v>172</v>
      </c>
      <c r="C75" s="138"/>
      <c r="D75" s="138"/>
      <c r="E75" s="138"/>
      <c r="F75" s="139"/>
    </row>
    <row r="76" spans="1:6" s="17" customFormat="1" ht="12" customHeight="1">
      <c r="A76" s="116">
        <v>71</v>
      </c>
      <c r="B76" s="117" t="s">
        <v>82</v>
      </c>
      <c r="C76" s="121"/>
      <c r="D76" s="121"/>
      <c r="E76" s="121"/>
      <c r="F76" s="121"/>
    </row>
    <row r="77" spans="1:6" s="17" customFormat="1" ht="12" customHeight="1">
      <c r="A77" s="119">
        <v>72</v>
      </c>
      <c r="B77" s="120" t="s">
        <v>83</v>
      </c>
      <c r="C77" s="121"/>
      <c r="D77" s="121"/>
      <c r="E77" s="121"/>
      <c r="F77" s="121"/>
    </row>
    <row r="78" spans="1:6" s="17" customFormat="1" ht="12.75">
      <c r="A78" s="122">
        <v>73</v>
      </c>
      <c r="B78" s="123" t="s">
        <v>84</v>
      </c>
      <c r="C78" s="125"/>
      <c r="D78" s="125"/>
      <c r="E78" s="125"/>
      <c r="F78" s="125"/>
    </row>
    <row r="79" spans="1:6" s="17" customFormat="1" ht="12.75">
      <c r="A79" s="111">
        <v>74</v>
      </c>
      <c r="B79" s="140" t="s">
        <v>173</v>
      </c>
      <c r="C79" s="127"/>
      <c r="D79" s="127"/>
      <c r="E79" s="127"/>
      <c r="F79" s="141"/>
    </row>
    <row r="80" spans="1:6" s="17" customFormat="1" ht="12" customHeight="1">
      <c r="A80" s="116">
        <v>75</v>
      </c>
      <c r="B80" s="117" t="s">
        <v>86</v>
      </c>
      <c r="C80" s="142"/>
      <c r="D80" s="142"/>
      <c r="E80" s="142"/>
      <c r="F80" s="143"/>
    </row>
    <row r="81" spans="1:6" s="17" customFormat="1" ht="12" customHeight="1">
      <c r="A81" s="119">
        <v>76</v>
      </c>
      <c r="B81" s="117" t="s">
        <v>87</v>
      </c>
      <c r="C81" s="118"/>
      <c r="D81" s="118"/>
      <c r="E81" s="118"/>
      <c r="F81" s="144"/>
    </row>
    <row r="82" spans="1:6" s="17" customFormat="1" ht="12" customHeight="1">
      <c r="A82" s="119">
        <v>77</v>
      </c>
      <c r="B82" s="120" t="s">
        <v>88</v>
      </c>
      <c r="C82" s="121"/>
      <c r="D82" s="121"/>
      <c r="E82" s="121"/>
      <c r="F82" s="145"/>
    </row>
    <row r="83" spans="1:6" s="17" customFormat="1" ht="12" customHeight="1">
      <c r="A83" s="122">
        <v>78</v>
      </c>
      <c r="B83" s="123" t="s">
        <v>89</v>
      </c>
      <c r="C83" s="125"/>
      <c r="D83" s="125"/>
      <c r="E83" s="125"/>
      <c r="F83" s="146"/>
    </row>
    <row r="84" spans="1:6" s="17" customFormat="1" ht="12" customHeight="1">
      <c r="A84" s="111">
        <v>79</v>
      </c>
      <c r="B84" s="140" t="s">
        <v>90</v>
      </c>
      <c r="C84" s="147"/>
      <c r="D84" s="147"/>
      <c r="E84" s="147"/>
      <c r="F84" s="141"/>
    </row>
    <row r="85" spans="1:6" s="17" customFormat="1" ht="13.5" customHeight="1">
      <c r="A85" s="111">
        <v>80</v>
      </c>
      <c r="B85" s="148" t="s">
        <v>174</v>
      </c>
      <c r="C85" s="127">
        <v>1958</v>
      </c>
      <c r="D85" s="127"/>
      <c r="E85" s="127"/>
      <c r="F85" s="147">
        <v>1958</v>
      </c>
    </row>
    <row r="86" spans="1:6" s="17" customFormat="1" ht="15.75" customHeight="1">
      <c r="A86" s="111">
        <v>81</v>
      </c>
      <c r="B86" s="148" t="s">
        <v>175</v>
      </c>
      <c r="C86" s="127">
        <v>173281</v>
      </c>
      <c r="D86" s="127">
        <v>4767</v>
      </c>
      <c r="E86" s="127"/>
      <c r="F86" s="127">
        <v>178048</v>
      </c>
    </row>
    <row r="87" spans="1:6" s="13" customFormat="1" ht="15" customHeight="1">
      <c r="A87" s="149">
        <v>83</v>
      </c>
      <c r="B87" s="150" t="s">
        <v>176</v>
      </c>
      <c r="C87" s="127">
        <v>156251</v>
      </c>
      <c r="D87" s="127">
        <v>4332</v>
      </c>
      <c r="E87" s="127"/>
      <c r="F87" s="127">
        <v>160583</v>
      </c>
    </row>
    <row r="88" spans="1:6" ht="12" customHeight="1">
      <c r="A88" s="151">
        <v>84</v>
      </c>
      <c r="B88" s="152" t="s">
        <v>95</v>
      </c>
      <c r="C88" s="135">
        <v>84281</v>
      </c>
      <c r="D88" s="135"/>
      <c r="E88" s="135"/>
      <c r="F88" s="153">
        <v>84281</v>
      </c>
    </row>
    <row r="89" spans="1:6" ht="12" customHeight="1">
      <c r="A89" s="154">
        <v>85</v>
      </c>
      <c r="B89" s="155" t="s">
        <v>96</v>
      </c>
      <c r="C89" s="121">
        <v>18756</v>
      </c>
      <c r="D89" s="121"/>
      <c r="E89" s="121"/>
      <c r="F89" s="145">
        <v>18756</v>
      </c>
    </row>
    <row r="90" spans="1:6" ht="12" customHeight="1">
      <c r="A90" s="154">
        <v>86</v>
      </c>
      <c r="B90" s="155" t="s">
        <v>97</v>
      </c>
      <c r="C90" s="125">
        <v>46291</v>
      </c>
      <c r="D90" s="125">
        <v>4332</v>
      </c>
      <c r="E90" s="125"/>
      <c r="F90" s="146">
        <v>50623</v>
      </c>
    </row>
    <row r="91" spans="1:6" ht="12" customHeight="1">
      <c r="A91" s="154">
        <v>87</v>
      </c>
      <c r="B91" s="155" t="s">
        <v>98</v>
      </c>
      <c r="C91" s="125">
        <v>2110</v>
      </c>
      <c r="D91" s="125"/>
      <c r="E91" s="125"/>
      <c r="F91" s="146">
        <v>2110</v>
      </c>
    </row>
    <row r="92" spans="1:6" ht="12" customHeight="1">
      <c r="A92" s="154">
        <v>88</v>
      </c>
      <c r="B92" s="156" t="s">
        <v>99</v>
      </c>
      <c r="C92" s="125">
        <v>4813</v>
      </c>
      <c r="D92" s="125"/>
      <c r="E92" s="125"/>
      <c r="F92" s="146">
        <v>4813</v>
      </c>
    </row>
    <row r="93" spans="1:6" ht="12" customHeight="1">
      <c r="A93" s="154">
        <v>89</v>
      </c>
      <c r="B93" s="155" t="s">
        <v>177</v>
      </c>
      <c r="C93" s="125"/>
      <c r="D93" s="125"/>
      <c r="E93" s="125"/>
      <c r="F93" s="146"/>
    </row>
    <row r="94" spans="1:6" ht="12" customHeight="1">
      <c r="A94" s="154">
        <v>90</v>
      </c>
      <c r="B94" s="157" t="s">
        <v>101</v>
      </c>
      <c r="C94" s="125"/>
      <c r="D94" s="125"/>
      <c r="E94" s="125"/>
      <c r="F94" s="146"/>
    </row>
    <row r="95" spans="1:6" ht="12" customHeight="1">
      <c r="A95" s="154">
        <v>91</v>
      </c>
      <c r="B95" s="158" t="s">
        <v>102</v>
      </c>
      <c r="C95" s="125"/>
      <c r="D95" s="125"/>
      <c r="E95" s="125"/>
      <c r="F95" s="146"/>
    </row>
    <row r="96" spans="1:6" ht="12" customHeight="1">
      <c r="A96" s="154">
        <v>92</v>
      </c>
      <c r="B96" s="158" t="s">
        <v>103</v>
      </c>
      <c r="C96" s="125"/>
      <c r="D96" s="125"/>
      <c r="E96" s="125"/>
      <c r="F96" s="146"/>
    </row>
    <row r="97" spans="1:6" ht="12" customHeight="1">
      <c r="A97" s="154">
        <v>93</v>
      </c>
      <c r="B97" s="157" t="s">
        <v>104</v>
      </c>
      <c r="C97" s="146">
        <v>3176</v>
      </c>
      <c r="D97" s="125"/>
      <c r="E97" s="125"/>
      <c r="F97" s="146">
        <v>3176</v>
      </c>
    </row>
    <row r="98" spans="1:6" ht="12" customHeight="1">
      <c r="A98" s="154">
        <v>94</v>
      </c>
      <c r="B98" s="157" t="s">
        <v>105</v>
      </c>
      <c r="C98" s="146"/>
      <c r="D98" s="125"/>
      <c r="E98" s="125"/>
      <c r="F98" s="146"/>
    </row>
    <row r="99" spans="1:6" ht="12" customHeight="1">
      <c r="A99" s="154">
        <v>95</v>
      </c>
      <c r="B99" s="158" t="s">
        <v>106</v>
      </c>
      <c r="C99" s="146">
        <v>750</v>
      </c>
      <c r="D99" s="125"/>
      <c r="E99" s="125"/>
      <c r="F99" s="146">
        <v>750</v>
      </c>
    </row>
    <row r="100" spans="1:6" ht="12" customHeight="1">
      <c r="A100" s="154">
        <v>96</v>
      </c>
      <c r="B100" s="159" t="s">
        <v>107</v>
      </c>
      <c r="C100" s="146"/>
      <c r="D100" s="125"/>
      <c r="E100" s="125"/>
      <c r="F100" s="146"/>
    </row>
    <row r="101" spans="1:6" ht="12" customHeight="1">
      <c r="A101" s="154">
        <v>97</v>
      </c>
      <c r="B101" s="159" t="s">
        <v>108</v>
      </c>
      <c r="C101" s="146"/>
      <c r="D101" s="125"/>
      <c r="E101" s="125"/>
      <c r="F101" s="146"/>
    </row>
    <row r="102" spans="1:6" ht="12" customHeight="1">
      <c r="A102" s="160">
        <v>98</v>
      </c>
      <c r="B102" s="161" t="s">
        <v>109</v>
      </c>
      <c r="C102" s="163">
        <v>887</v>
      </c>
      <c r="D102" s="162"/>
      <c r="E102" s="162"/>
      <c r="F102" s="163">
        <v>887</v>
      </c>
    </row>
    <row r="103" spans="1:6" ht="12" customHeight="1">
      <c r="A103" s="149">
        <v>99</v>
      </c>
      <c r="B103" s="164" t="s">
        <v>178</v>
      </c>
      <c r="C103" s="115">
        <v>5507</v>
      </c>
      <c r="D103" s="115">
        <v>2000</v>
      </c>
      <c r="E103" s="115"/>
      <c r="F103" s="165">
        <v>7507</v>
      </c>
    </row>
    <row r="104" spans="1:6" ht="12" customHeight="1">
      <c r="A104" s="151">
        <v>100</v>
      </c>
      <c r="B104" s="155" t="s">
        <v>111</v>
      </c>
      <c r="C104" s="118">
        <v>3405</v>
      </c>
      <c r="D104" s="118">
        <v>2000</v>
      </c>
      <c r="E104" s="118"/>
      <c r="F104" s="144">
        <v>5405</v>
      </c>
    </row>
    <row r="105" spans="1:6" ht="12" customHeight="1">
      <c r="A105" s="154">
        <v>101</v>
      </c>
      <c r="B105" s="166" t="s">
        <v>179</v>
      </c>
      <c r="C105" s="118"/>
      <c r="D105" s="118"/>
      <c r="E105" s="118"/>
      <c r="F105" s="144"/>
    </row>
    <row r="106" spans="1:6" ht="12" customHeight="1">
      <c r="A106" s="154">
        <v>102</v>
      </c>
      <c r="B106" s="166" t="s">
        <v>113</v>
      </c>
      <c r="C106" s="121">
        <v>2102</v>
      </c>
      <c r="D106" s="121"/>
      <c r="E106" s="121"/>
      <c r="F106" s="145">
        <v>2102</v>
      </c>
    </row>
    <row r="107" spans="1:6" ht="12" customHeight="1">
      <c r="A107" s="154">
        <v>103</v>
      </c>
      <c r="B107" s="166" t="s">
        <v>180</v>
      </c>
      <c r="C107" s="167"/>
      <c r="D107" s="167"/>
      <c r="E107" s="167"/>
      <c r="F107" s="168"/>
    </row>
    <row r="108" spans="1:6" ht="12" customHeight="1">
      <c r="A108" s="154">
        <v>104</v>
      </c>
      <c r="B108" s="169" t="s">
        <v>115</v>
      </c>
      <c r="C108" s="167"/>
      <c r="D108" s="167"/>
      <c r="E108" s="167"/>
      <c r="F108" s="168"/>
    </row>
    <row r="109" spans="1:6" ht="12" customHeight="1">
      <c r="A109" s="154">
        <v>105</v>
      </c>
      <c r="B109" s="170" t="s">
        <v>181</v>
      </c>
      <c r="C109" s="167"/>
      <c r="D109" s="167"/>
      <c r="E109" s="167"/>
      <c r="F109" s="168"/>
    </row>
    <row r="110" spans="1:6" ht="12" customHeight="1">
      <c r="A110" s="154">
        <v>106</v>
      </c>
      <c r="B110" s="171" t="s">
        <v>117</v>
      </c>
      <c r="C110" s="167"/>
      <c r="D110" s="167"/>
      <c r="E110" s="167"/>
      <c r="F110" s="168"/>
    </row>
    <row r="111" spans="1:6" ht="12" customHeight="1">
      <c r="A111" s="154">
        <v>107</v>
      </c>
      <c r="B111" s="158" t="s">
        <v>103</v>
      </c>
      <c r="C111" s="167"/>
      <c r="D111" s="167"/>
      <c r="E111" s="167"/>
      <c r="F111" s="168"/>
    </row>
    <row r="112" spans="1:6" ht="12" customHeight="1">
      <c r="A112" s="154">
        <v>108</v>
      </c>
      <c r="B112" s="158" t="s">
        <v>118</v>
      </c>
      <c r="C112" s="167"/>
      <c r="D112" s="167"/>
      <c r="E112" s="167"/>
      <c r="F112" s="168"/>
    </row>
    <row r="113" spans="1:6" ht="12" customHeight="1">
      <c r="A113" s="154">
        <v>109</v>
      </c>
      <c r="B113" s="158" t="s">
        <v>119</v>
      </c>
      <c r="C113" s="167"/>
      <c r="D113" s="167"/>
      <c r="E113" s="167"/>
      <c r="F113" s="168"/>
    </row>
    <row r="114" spans="1:6" ht="12" customHeight="1">
      <c r="A114" s="154">
        <v>110</v>
      </c>
      <c r="B114" s="158" t="s">
        <v>106</v>
      </c>
      <c r="C114" s="167"/>
      <c r="D114" s="167"/>
      <c r="E114" s="167"/>
      <c r="F114" s="168"/>
    </row>
    <row r="115" spans="1:6" ht="12" customHeight="1">
      <c r="A115" s="154">
        <v>111</v>
      </c>
      <c r="B115" s="158" t="s">
        <v>120</v>
      </c>
      <c r="C115" s="167"/>
      <c r="D115" s="167"/>
      <c r="E115" s="167"/>
      <c r="F115" s="168"/>
    </row>
    <row r="116" spans="1:6" ht="12" customHeight="1">
      <c r="A116" s="160">
        <v>112</v>
      </c>
      <c r="B116" s="158" t="s">
        <v>121</v>
      </c>
      <c r="C116" s="172"/>
      <c r="D116" s="172"/>
      <c r="E116" s="172"/>
      <c r="F116" s="173"/>
    </row>
    <row r="117" spans="1:6" ht="12" customHeight="1">
      <c r="A117" s="149">
        <v>113</v>
      </c>
      <c r="B117" s="174" t="s">
        <v>182</v>
      </c>
      <c r="C117" s="115">
        <v>8000</v>
      </c>
      <c r="D117" s="115"/>
      <c r="E117" s="115"/>
      <c r="F117" s="165">
        <v>8000</v>
      </c>
    </row>
    <row r="118" spans="1:6" ht="12" customHeight="1">
      <c r="A118" s="151">
        <v>114</v>
      </c>
      <c r="B118" s="175" t="s">
        <v>123</v>
      </c>
      <c r="C118" s="118"/>
      <c r="D118" s="118"/>
      <c r="E118" s="118"/>
      <c r="F118" s="144"/>
    </row>
    <row r="119" spans="1:6" ht="12" customHeight="1">
      <c r="A119" s="160">
        <v>115</v>
      </c>
      <c r="B119" s="166" t="s">
        <v>124</v>
      </c>
      <c r="C119" s="125"/>
      <c r="D119" s="125"/>
      <c r="E119" s="125"/>
      <c r="F119" s="146"/>
    </row>
    <row r="120" spans="1:6" ht="12" customHeight="1">
      <c r="A120" s="149">
        <v>116</v>
      </c>
      <c r="B120" s="174" t="s">
        <v>183</v>
      </c>
      <c r="C120" s="115">
        <v>169758</v>
      </c>
      <c r="D120" s="115">
        <v>6332</v>
      </c>
      <c r="E120" s="115"/>
      <c r="F120" s="165">
        <v>176090</v>
      </c>
    </row>
    <row r="121" spans="1:6" ht="12" customHeight="1">
      <c r="A121" s="149">
        <v>117</v>
      </c>
      <c r="B121" s="174" t="s">
        <v>184</v>
      </c>
      <c r="C121" s="115"/>
      <c r="D121" s="115"/>
      <c r="E121" s="115"/>
      <c r="F121" s="165"/>
    </row>
    <row r="122" spans="1:6" ht="12" customHeight="1">
      <c r="A122" s="151">
        <v>118</v>
      </c>
      <c r="B122" s="175" t="s">
        <v>127</v>
      </c>
      <c r="C122" s="167"/>
      <c r="D122" s="167"/>
      <c r="E122" s="167"/>
      <c r="F122" s="168"/>
    </row>
    <row r="123" spans="1:6" ht="12" customHeight="1">
      <c r="A123" s="154">
        <v>119</v>
      </c>
      <c r="B123" s="175" t="s">
        <v>128</v>
      </c>
      <c r="C123" s="167"/>
      <c r="D123" s="167"/>
      <c r="E123" s="167"/>
      <c r="F123" s="168"/>
    </row>
    <row r="124" spans="1:6" ht="12" customHeight="1">
      <c r="A124" s="160">
        <v>120</v>
      </c>
      <c r="B124" s="176" t="s">
        <v>129</v>
      </c>
      <c r="C124" s="167"/>
      <c r="D124" s="167"/>
      <c r="E124" s="167"/>
      <c r="F124" s="168"/>
    </row>
    <row r="125" spans="1:6" ht="12" customHeight="1">
      <c r="A125" s="149">
        <v>121</v>
      </c>
      <c r="B125" s="174" t="s">
        <v>185</v>
      </c>
      <c r="C125" s="115"/>
      <c r="D125" s="115"/>
      <c r="E125" s="115"/>
      <c r="F125" s="165"/>
    </row>
    <row r="126" spans="1:6" ht="12" customHeight="1">
      <c r="A126" s="151">
        <v>122</v>
      </c>
      <c r="B126" s="175" t="s">
        <v>131</v>
      </c>
      <c r="C126" s="167"/>
      <c r="D126" s="167"/>
      <c r="E126" s="167"/>
      <c r="F126" s="168"/>
    </row>
    <row r="127" spans="1:6" ht="12" customHeight="1">
      <c r="A127" s="154">
        <v>123</v>
      </c>
      <c r="B127" s="175" t="s">
        <v>132</v>
      </c>
      <c r="C127" s="167"/>
      <c r="D127" s="167"/>
      <c r="E127" s="167"/>
      <c r="F127" s="168"/>
    </row>
    <row r="128" spans="1:6" ht="12" customHeight="1">
      <c r="A128" s="154">
        <v>124</v>
      </c>
      <c r="B128" s="175" t="s">
        <v>133</v>
      </c>
      <c r="C128" s="167"/>
      <c r="D128" s="167"/>
      <c r="E128" s="167"/>
      <c r="F128" s="168"/>
    </row>
    <row r="129" spans="1:6" ht="12" customHeight="1">
      <c r="A129" s="160">
        <v>125</v>
      </c>
      <c r="B129" s="176" t="s">
        <v>134</v>
      </c>
      <c r="C129" s="167"/>
      <c r="D129" s="167"/>
      <c r="E129" s="167"/>
      <c r="F129" s="168"/>
    </row>
    <row r="130" spans="1:6" ht="12" customHeight="1">
      <c r="A130" s="149">
        <v>126</v>
      </c>
      <c r="B130" s="174" t="s">
        <v>186</v>
      </c>
      <c r="C130" s="115"/>
      <c r="D130" s="115"/>
      <c r="E130" s="115"/>
      <c r="F130" s="165"/>
    </row>
    <row r="131" spans="1:6" ht="12" customHeight="1">
      <c r="A131" s="151">
        <v>127</v>
      </c>
      <c r="B131" s="175" t="s">
        <v>136</v>
      </c>
      <c r="C131" s="167"/>
      <c r="D131" s="167"/>
      <c r="E131" s="167"/>
      <c r="F131" s="168"/>
    </row>
    <row r="132" spans="1:6" ht="12" customHeight="1">
      <c r="A132" s="154">
        <v>128</v>
      </c>
      <c r="B132" s="175" t="s">
        <v>137</v>
      </c>
      <c r="C132" s="167"/>
      <c r="D132" s="167"/>
      <c r="E132" s="167"/>
      <c r="F132" s="168"/>
    </row>
    <row r="133" spans="1:6" ht="12" customHeight="1">
      <c r="A133" s="154">
        <v>129</v>
      </c>
      <c r="B133" s="175" t="s">
        <v>138</v>
      </c>
      <c r="C133" s="167"/>
      <c r="D133" s="167"/>
      <c r="E133" s="167"/>
      <c r="F133" s="168"/>
    </row>
    <row r="134" spans="1:6" ht="12" customHeight="1">
      <c r="A134" s="160">
        <v>130</v>
      </c>
      <c r="B134" s="176" t="s">
        <v>139</v>
      </c>
      <c r="C134" s="167"/>
      <c r="D134" s="167"/>
      <c r="E134" s="167"/>
      <c r="F134" s="168"/>
    </row>
    <row r="135" spans="1:6" ht="12" customHeight="1">
      <c r="A135" s="149">
        <v>131</v>
      </c>
      <c r="B135" s="174" t="s">
        <v>187</v>
      </c>
      <c r="C135" s="177">
        <v>1958</v>
      </c>
      <c r="D135" s="177"/>
      <c r="E135" s="177"/>
      <c r="F135" s="178">
        <v>1958</v>
      </c>
    </row>
    <row r="136" spans="1:6" ht="12" customHeight="1">
      <c r="A136" s="151">
        <v>132</v>
      </c>
      <c r="B136" s="175" t="s">
        <v>141</v>
      </c>
      <c r="C136" s="167"/>
      <c r="D136" s="167"/>
      <c r="E136" s="167"/>
      <c r="F136" s="168"/>
    </row>
    <row r="137" spans="1:6" ht="12" customHeight="1">
      <c r="A137" s="154">
        <v>133</v>
      </c>
      <c r="B137" s="175" t="s">
        <v>142</v>
      </c>
      <c r="C137" s="167">
        <v>1958</v>
      </c>
      <c r="D137" s="167"/>
      <c r="E137" s="167"/>
      <c r="F137" s="168">
        <v>1958</v>
      </c>
    </row>
    <row r="138" spans="1:6" ht="12" customHeight="1">
      <c r="A138" s="154">
        <v>134</v>
      </c>
      <c r="B138" s="175" t="s">
        <v>143</v>
      </c>
      <c r="C138" s="167"/>
      <c r="D138" s="167"/>
      <c r="E138" s="167"/>
      <c r="F138" s="168"/>
    </row>
    <row r="139" spans="1:6" ht="12" customHeight="1">
      <c r="A139" s="160">
        <v>135</v>
      </c>
      <c r="B139" s="175" t="s">
        <v>144</v>
      </c>
      <c r="C139" s="167"/>
      <c r="D139" s="167"/>
      <c r="E139" s="167"/>
      <c r="F139" s="168"/>
    </row>
    <row r="140" spans="1:6" ht="12" customHeight="1">
      <c r="A140" s="149">
        <v>136</v>
      </c>
      <c r="B140" s="174" t="s">
        <v>188</v>
      </c>
      <c r="C140" s="179">
        <v>1958</v>
      </c>
      <c r="D140" s="179"/>
      <c r="E140" s="179"/>
      <c r="F140" s="180">
        <v>1958</v>
      </c>
    </row>
    <row r="141" spans="1:6" ht="15" customHeight="1">
      <c r="A141" s="149">
        <v>137</v>
      </c>
      <c r="B141" s="181" t="s">
        <v>189</v>
      </c>
      <c r="C141" s="182">
        <v>171716</v>
      </c>
      <c r="D141" s="182">
        <v>6332</v>
      </c>
      <c r="E141" s="182"/>
      <c r="F141" s="182">
        <v>178048</v>
      </c>
    </row>
    <row r="142" spans="1:6" ht="27.75" customHeight="1">
      <c r="A142" s="111">
        <v>138</v>
      </c>
      <c r="B142" s="150" t="s">
        <v>190</v>
      </c>
      <c r="C142" s="127">
        <v>1565</v>
      </c>
      <c r="D142" s="127">
        <v>-1565</v>
      </c>
      <c r="E142" s="127"/>
      <c r="F142" s="701">
        <v>0</v>
      </c>
    </row>
    <row r="143" spans="1:6" ht="23.25" customHeight="1">
      <c r="A143" s="111">
        <v>139</v>
      </c>
      <c r="B143" s="150" t="s">
        <v>191</v>
      </c>
      <c r="C143" s="701">
        <v>0</v>
      </c>
      <c r="D143" s="701">
        <v>0</v>
      </c>
      <c r="E143" s="701">
        <v>0</v>
      </c>
      <c r="F143" s="701">
        <v>0</v>
      </c>
    </row>
    <row r="144" ht="24" customHeight="1"/>
  </sheetData>
  <sheetProtection selectLockedCells="1" selectUnlockedCells="1"/>
  <mergeCells count="3">
    <mergeCell ref="A1:F1"/>
    <mergeCell ref="A3:F3"/>
    <mergeCell ref="A4:F4"/>
  </mergeCells>
  <printOptions horizontalCentered="1"/>
  <pageMargins left="0.7875" right="0.7875" top="0.5201388888888889" bottom="0.8659722222222223" header="0.5118055555555555" footer="0.5118055555555555"/>
  <pageSetup horizontalDpi="300" verticalDpi="300" orientation="portrait" paperSize="9" scale="71" r:id="rId1"/>
  <rowBreaks count="1" manualBreakCount="1">
    <brk id="7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view="pageLayout" workbookViewId="0" topLeftCell="A1">
      <selection activeCell="G3" sqref="G3"/>
    </sheetView>
  </sheetViews>
  <sheetFormatPr defaultColWidth="9.00390625" defaultRowHeight="12.75"/>
  <cols>
    <col min="1" max="1" width="28.625" style="0" customWidth="1"/>
    <col min="2" max="2" width="17.125" style="0" customWidth="1"/>
    <col min="3" max="3" width="17.00390625" style="0" customWidth="1"/>
    <col min="4" max="4" width="14.875" style="0" customWidth="1"/>
    <col min="5" max="5" width="13.00390625" style="0" customWidth="1"/>
    <col min="6" max="6" width="12.625" style="0" customWidth="1"/>
    <col min="7" max="7" width="11.125" style="0" customWidth="1"/>
    <col min="8" max="8" width="15.125" style="0" customWidth="1"/>
  </cols>
  <sheetData>
    <row r="1" spans="1:8" ht="31.5" customHeight="1">
      <c r="A1" s="793" t="s">
        <v>615</v>
      </c>
      <c r="B1" s="794"/>
      <c r="C1" s="794"/>
      <c r="D1" s="794"/>
      <c r="E1" s="794"/>
      <c r="F1" s="794"/>
      <c r="G1" s="794"/>
      <c r="H1" s="794"/>
    </row>
    <row r="2" spans="1:8" ht="42" customHeight="1">
      <c r="A2" s="651" t="s">
        <v>491</v>
      </c>
      <c r="B2" s="652" t="s">
        <v>492</v>
      </c>
      <c r="C2" s="652" t="s">
        <v>493</v>
      </c>
      <c r="D2" s="652" t="s">
        <v>466</v>
      </c>
      <c r="E2" s="653" t="s">
        <v>494</v>
      </c>
      <c r="F2" s="654" t="s">
        <v>495</v>
      </c>
      <c r="G2" s="654" t="s">
        <v>496</v>
      </c>
      <c r="H2" s="655" t="s">
        <v>455</v>
      </c>
    </row>
    <row r="3" spans="1:8" ht="35.25" customHeight="1">
      <c r="A3" s="645" t="s">
        <v>497</v>
      </c>
      <c r="B3" s="656">
        <v>29575</v>
      </c>
      <c r="C3" s="646"/>
      <c r="D3" s="646">
        <v>35538</v>
      </c>
      <c r="E3" s="646">
        <v>1595</v>
      </c>
      <c r="F3" s="657">
        <v>3033</v>
      </c>
      <c r="G3" s="657">
        <v>6204</v>
      </c>
      <c r="H3" s="647">
        <f>SUM(B3:G3)</f>
        <v>75945</v>
      </c>
    </row>
    <row r="4" spans="1:8" ht="35.25" customHeight="1">
      <c r="A4" s="645" t="s">
        <v>549</v>
      </c>
      <c r="B4" s="656">
        <v>1586</v>
      </c>
      <c r="C4" s="646"/>
      <c r="D4" s="646"/>
      <c r="E4" s="646"/>
      <c r="F4" s="657"/>
      <c r="G4" s="657"/>
      <c r="H4" s="647">
        <v>1586</v>
      </c>
    </row>
    <row r="5" spans="1:8" ht="21.75" customHeight="1">
      <c r="A5" s="645" t="s">
        <v>498</v>
      </c>
      <c r="B5" s="656">
        <v>80</v>
      </c>
      <c r="C5" s="646"/>
      <c r="D5" s="646"/>
      <c r="E5" s="646"/>
      <c r="F5" s="657"/>
      <c r="G5" s="657"/>
      <c r="H5" s="647">
        <v>80</v>
      </c>
    </row>
    <row r="6" spans="1:8" ht="24" customHeight="1">
      <c r="A6" s="645" t="s">
        <v>499</v>
      </c>
      <c r="B6" s="656">
        <v>200</v>
      </c>
      <c r="C6" s="646"/>
      <c r="D6" s="646"/>
      <c r="E6" s="646">
        <v>20</v>
      </c>
      <c r="F6" s="657">
        <v>15</v>
      </c>
      <c r="G6" s="657">
        <v>25</v>
      </c>
      <c r="H6" s="647">
        <f>SUM(B6:G6)</f>
        <v>260</v>
      </c>
    </row>
    <row r="7" spans="1:8" ht="20.25" customHeight="1">
      <c r="A7" s="645" t="s">
        <v>500</v>
      </c>
      <c r="B7" s="656"/>
      <c r="C7" s="646"/>
      <c r="D7" s="646"/>
      <c r="E7" s="646"/>
      <c r="F7" s="657"/>
      <c r="G7" s="657"/>
      <c r="H7" s="647"/>
    </row>
    <row r="8" spans="1:8" ht="36.75" customHeight="1">
      <c r="A8" s="645" t="s">
        <v>501</v>
      </c>
      <c r="B8" s="656">
        <v>560</v>
      </c>
      <c r="C8" s="646"/>
      <c r="D8" s="646">
        <v>200</v>
      </c>
      <c r="E8" s="646">
        <v>20</v>
      </c>
      <c r="F8" s="657"/>
      <c r="G8" s="657">
        <v>30</v>
      </c>
      <c r="H8" s="647">
        <f>SUM(B8:G8)</f>
        <v>810</v>
      </c>
    </row>
    <row r="9" spans="1:8" ht="31.5">
      <c r="A9" s="645" t="s">
        <v>544</v>
      </c>
      <c r="B9" s="656"/>
      <c r="C9" s="646">
        <v>5450</v>
      </c>
      <c r="D9" s="646"/>
      <c r="E9" s="646"/>
      <c r="F9" s="657"/>
      <c r="G9" s="657"/>
      <c r="H9" s="647">
        <v>5450</v>
      </c>
    </row>
    <row r="10" spans="1:8" ht="31.5">
      <c r="A10" s="645" t="s">
        <v>545</v>
      </c>
      <c r="B10" s="656">
        <v>100</v>
      </c>
      <c r="C10" s="646">
        <v>50</v>
      </c>
      <c r="D10" s="646"/>
      <c r="E10" s="646"/>
      <c r="F10" s="657"/>
      <c r="G10" s="657"/>
      <c r="H10" s="647">
        <v>150</v>
      </c>
    </row>
    <row r="11" spans="1:8" ht="21" customHeight="1">
      <c r="A11" s="658" t="s">
        <v>455</v>
      </c>
      <c r="B11" s="659">
        <f>SUM(B3:B10)</f>
        <v>32101</v>
      </c>
      <c r="C11" s="659">
        <v>5500</v>
      </c>
      <c r="D11" s="659">
        <v>35738</v>
      </c>
      <c r="E11" s="659">
        <v>1635</v>
      </c>
      <c r="F11" s="660">
        <v>3048</v>
      </c>
      <c r="G11" s="660">
        <v>6259</v>
      </c>
      <c r="H11" s="661">
        <f>SUM(H3:H10)</f>
        <v>84281</v>
      </c>
    </row>
    <row r="12" spans="1:8" ht="20.25" customHeight="1">
      <c r="A12" s="662" t="s">
        <v>502</v>
      </c>
      <c r="B12" s="663" t="s">
        <v>503</v>
      </c>
      <c r="C12" s="664" t="s">
        <v>504</v>
      </c>
      <c r="D12" s="664" t="s">
        <v>546</v>
      </c>
      <c r="E12" s="664" t="s">
        <v>547</v>
      </c>
      <c r="F12" s="664" t="s">
        <v>505</v>
      </c>
      <c r="G12" s="664" t="s">
        <v>506</v>
      </c>
      <c r="H12" s="664" t="s">
        <v>548</v>
      </c>
    </row>
  </sheetData>
  <sheetProtection selectLockedCells="1" selectUnlockedCells="1"/>
  <mergeCells count="1">
    <mergeCell ref="A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&amp;R&amp;"Times New Roman CE,Félkövér dőlt"7. számú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Layout" zoomScaleNormal="120" zoomScaleSheetLayoutView="100" workbookViewId="0" topLeftCell="A1">
      <selection activeCell="A2" sqref="A2:B2"/>
    </sheetView>
  </sheetViews>
  <sheetFormatPr defaultColWidth="9.00390625" defaultRowHeight="12.75"/>
  <cols>
    <col min="1" max="1" width="9.00390625" style="714" customWidth="1"/>
    <col min="2" max="2" width="66.375" style="714" bestFit="1" customWidth="1"/>
    <col min="3" max="3" width="15.50390625" style="715" customWidth="1"/>
    <col min="4" max="5" width="15.50390625" style="714" customWidth="1"/>
    <col min="6" max="6" width="9.00390625" style="713" customWidth="1"/>
    <col min="7" max="16384" width="9.375" style="713" customWidth="1"/>
  </cols>
  <sheetData>
    <row r="1" spans="1:5" ht="15.75" customHeight="1">
      <c r="A1" s="795" t="s">
        <v>614</v>
      </c>
      <c r="B1" s="795"/>
      <c r="C1" s="795"/>
      <c r="D1" s="795"/>
      <c r="E1" s="795"/>
    </row>
    <row r="2" spans="1:5" ht="15.75" customHeight="1" thickBot="1">
      <c r="A2" s="796" t="s">
        <v>613</v>
      </c>
      <c r="B2" s="796"/>
      <c r="D2" s="751"/>
      <c r="E2" s="750" t="s">
        <v>584</v>
      </c>
    </row>
    <row r="3" spans="1:5" ht="37.5" customHeight="1" thickBot="1">
      <c r="A3" s="749" t="s">
        <v>612</v>
      </c>
      <c r="B3" s="748" t="s">
        <v>153</v>
      </c>
      <c r="C3" s="748" t="str">
        <f>+CONCATENATE(LEFT('[1]ÖSSZEFÜGGÉSEK'!A5,4)+1,". évi")</f>
        <v>2017. évi</v>
      </c>
      <c r="D3" s="776" t="str">
        <f>+CONCATENATE(LEFT('[1]ÖSSZEFÜGGÉSEK'!A5,4)+2,". évi")</f>
        <v>2018. évi</v>
      </c>
      <c r="E3" s="747" t="str">
        <f>+CONCATENATE(LEFT('[1]ÖSSZEFÜGGÉSEK'!A5,4)+3,". évi")</f>
        <v>2019. évi</v>
      </c>
    </row>
    <row r="4" spans="1:5" s="772" customFormat="1" ht="12" customHeight="1" thickBot="1">
      <c r="A4" s="775" t="s">
        <v>3</v>
      </c>
      <c r="B4" s="774" t="s">
        <v>4</v>
      </c>
      <c r="C4" s="774" t="s">
        <v>150</v>
      </c>
      <c r="D4" s="774" t="s">
        <v>151</v>
      </c>
      <c r="E4" s="773" t="s">
        <v>152</v>
      </c>
    </row>
    <row r="5" spans="1:5" s="716" customFormat="1" ht="12" customHeight="1" thickBot="1">
      <c r="A5" s="725" t="s">
        <v>582</v>
      </c>
      <c r="B5" s="759" t="s">
        <v>611</v>
      </c>
      <c r="C5" s="742">
        <v>65000</v>
      </c>
      <c r="D5" s="742">
        <v>65000</v>
      </c>
      <c r="E5" s="763">
        <v>65000</v>
      </c>
    </row>
    <row r="6" spans="1:5" s="716" customFormat="1" ht="12" customHeight="1" thickBot="1">
      <c r="A6" s="725" t="s">
        <v>580</v>
      </c>
      <c r="B6" s="764" t="s">
        <v>198</v>
      </c>
      <c r="C6" s="742">
        <v>52000</v>
      </c>
      <c r="D6" s="742">
        <v>52000</v>
      </c>
      <c r="E6" s="763">
        <v>52000</v>
      </c>
    </row>
    <row r="7" spans="1:5" s="716" customFormat="1" ht="12" customHeight="1" thickBot="1">
      <c r="A7" s="725" t="s">
        <v>575</v>
      </c>
      <c r="B7" s="759" t="s">
        <v>231</v>
      </c>
      <c r="C7" s="742"/>
      <c r="D7" s="742"/>
      <c r="E7" s="763"/>
    </row>
    <row r="8" spans="1:5" s="716" customFormat="1" ht="12" customHeight="1" thickBot="1">
      <c r="A8" s="725" t="s">
        <v>610</v>
      </c>
      <c r="B8" s="759" t="s">
        <v>609</v>
      </c>
      <c r="C8" s="758">
        <f>SUM(C9:C15)</f>
        <v>48900</v>
      </c>
      <c r="D8" s="758">
        <f>SUM(D9:D15)</f>
        <v>49900</v>
      </c>
      <c r="E8" s="757">
        <f>SUM(E9:E15)</f>
        <v>50800</v>
      </c>
    </row>
    <row r="9" spans="1:5" s="716" customFormat="1" ht="12" customHeight="1">
      <c r="A9" s="731" t="s">
        <v>608</v>
      </c>
      <c r="B9" s="771" t="s">
        <v>607</v>
      </c>
      <c r="C9" s="734"/>
      <c r="D9" s="734"/>
      <c r="E9" s="733"/>
    </row>
    <row r="10" spans="1:5" s="716" customFormat="1" ht="12" customHeight="1">
      <c r="A10" s="770" t="s">
        <v>606</v>
      </c>
      <c r="B10" s="769" t="s">
        <v>605</v>
      </c>
      <c r="C10" s="729"/>
      <c r="D10" s="729"/>
      <c r="E10" s="728"/>
    </row>
    <row r="11" spans="1:5" s="716" customFormat="1" ht="12" customHeight="1">
      <c r="A11" s="770" t="s">
        <v>604</v>
      </c>
      <c r="B11" s="769" t="s">
        <v>603</v>
      </c>
      <c r="C11" s="729">
        <v>45000</v>
      </c>
      <c r="D11" s="729">
        <v>46000</v>
      </c>
      <c r="E11" s="728">
        <v>47000</v>
      </c>
    </row>
    <row r="12" spans="1:5" s="716" customFormat="1" ht="12" customHeight="1">
      <c r="A12" s="770" t="s">
        <v>602</v>
      </c>
      <c r="B12" s="769" t="s">
        <v>601</v>
      </c>
      <c r="C12" s="729">
        <v>500</v>
      </c>
      <c r="D12" s="729">
        <v>400</v>
      </c>
      <c r="E12" s="728">
        <v>300</v>
      </c>
    </row>
    <row r="13" spans="1:5" s="716" customFormat="1" ht="12" customHeight="1">
      <c r="A13" s="770" t="s">
        <v>600</v>
      </c>
      <c r="B13" s="769" t="s">
        <v>37</v>
      </c>
      <c r="C13" s="729">
        <v>2600</v>
      </c>
      <c r="D13" s="729">
        <v>2700</v>
      </c>
      <c r="E13" s="728">
        <v>2700</v>
      </c>
    </row>
    <row r="14" spans="1:5" s="716" customFormat="1" ht="12" customHeight="1">
      <c r="A14" s="770" t="s">
        <v>599</v>
      </c>
      <c r="B14" s="769" t="s">
        <v>38</v>
      </c>
      <c r="C14" s="729"/>
      <c r="D14" s="729"/>
      <c r="E14" s="728"/>
    </row>
    <row r="15" spans="1:5" s="716" customFormat="1" ht="12" customHeight="1" thickBot="1">
      <c r="A15" s="768" t="s">
        <v>598</v>
      </c>
      <c r="B15" s="767" t="s">
        <v>39</v>
      </c>
      <c r="C15" s="766">
        <v>800</v>
      </c>
      <c r="D15" s="766">
        <v>800</v>
      </c>
      <c r="E15" s="765">
        <v>800</v>
      </c>
    </row>
    <row r="16" spans="1:5" s="716" customFormat="1" ht="12" customHeight="1" thickBot="1">
      <c r="A16" s="725" t="s">
        <v>571</v>
      </c>
      <c r="B16" s="759" t="s">
        <v>597</v>
      </c>
      <c r="C16" s="742">
        <v>9500</v>
      </c>
      <c r="D16" s="742">
        <v>9700</v>
      </c>
      <c r="E16" s="763">
        <v>9800</v>
      </c>
    </row>
    <row r="17" spans="1:5" s="716" customFormat="1" ht="12" customHeight="1" thickBot="1">
      <c r="A17" s="725" t="s">
        <v>596</v>
      </c>
      <c r="B17" s="759" t="s">
        <v>234</v>
      </c>
      <c r="C17" s="742"/>
      <c r="D17" s="742"/>
      <c r="E17" s="763"/>
    </row>
    <row r="18" spans="1:5" s="716" customFormat="1" ht="12" customHeight="1" thickBot="1">
      <c r="A18" s="725" t="s">
        <v>595</v>
      </c>
      <c r="B18" s="759" t="s">
        <v>594</v>
      </c>
      <c r="C18" s="742"/>
      <c r="D18" s="742"/>
      <c r="E18" s="763"/>
    </row>
    <row r="19" spans="1:5" s="716" customFormat="1" ht="12" customHeight="1" thickBot="1">
      <c r="A19" s="725" t="s">
        <v>593</v>
      </c>
      <c r="B19" s="764" t="s">
        <v>507</v>
      </c>
      <c r="C19" s="742">
        <v>120</v>
      </c>
      <c r="D19" s="742"/>
      <c r="E19" s="763"/>
    </row>
    <row r="20" spans="1:5" s="716" customFormat="1" ht="12" customHeight="1" thickBot="1">
      <c r="A20" s="725" t="s">
        <v>592</v>
      </c>
      <c r="B20" s="759" t="s">
        <v>591</v>
      </c>
      <c r="C20" s="758">
        <f>+C5+C6+C7+C8+C16+C17+C18+C19</f>
        <v>175520</v>
      </c>
      <c r="D20" s="758">
        <f>+D5+D6+D7+D8+D16+D17+D18+D19</f>
        <v>176600</v>
      </c>
      <c r="E20" s="762">
        <f>+E5+E6+E7+E8+E16+E17+E18+E19</f>
        <v>177600</v>
      </c>
    </row>
    <row r="21" spans="1:5" s="716" customFormat="1" ht="12" customHeight="1" thickBot="1">
      <c r="A21" s="725" t="s">
        <v>590</v>
      </c>
      <c r="B21" s="759" t="s">
        <v>589</v>
      </c>
      <c r="C21" s="761"/>
      <c r="D21" s="761"/>
      <c r="E21" s="760"/>
    </row>
    <row r="22" spans="1:5" s="716" customFormat="1" ht="12" customHeight="1" thickBot="1">
      <c r="A22" s="725" t="s">
        <v>588</v>
      </c>
      <c r="B22" s="759" t="s">
        <v>587</v>
      </c>
      <c r="C22" s="758">
        <f>+C20+C21</f>
        <v>175520</v>
      </c>
      <c r="D22" s="758">
        <f>+D20+D21</f>
        <v>176600</v>
      </c>
      <c r="E22" s="757">
        <f>+E20+E21</f>
        <v>177600</v>
      </c>
    </row>
    <row r="23" spans="1:5" s="716" customFormat="1" ht="12" customHeight="1">
      <c r="A23" s="756"/>
      <c r="B23" s="755"/>
      <c r="C23" s="754"/>
      <c r="D23" s="753"/>
      <c r="E23" s="752"/>
    </row>
    <row r="24" spans="1:5" s="716" customFormat="1" ht="12" customHeight="1">
      <c r="A24" s="795" t="s">
        <v>586</v>
      </c>
      <c r="B24" s="795"/>
      <c r="C24" s="795"/>
      <c r="D24" s="795"/>
      <c r="E24" s="795"/>
    </row>
    <row r="25" spans="1:5" s="716" customFormat="1" ht="12" customHeight="1" thickBot="1">
      <c r="A25" s="797" t="s">
        <v>585</v>
      </c>
      <c r="B25" s="797"/>
      <c r="C25" s="715"/>
      <c r="D25" s="751"/>
      <c r="E25" s="750" t="s">
        <v>584</v>
      </c>
    </row>
    <row r="26" spans="1:6" s="716" customFormat="1" ht="24" customHeight="1" thickBot="1">
      <c r="A26" s="749" t="s">
        <v>583</v>
      </c>
      <c r="B26" s="748" t="s">
        <v>456</v>
      </c>
      <c r="C26" s="748" t="str">
        <f>+C3</f>
        <v>2017. évi</v>
      </c>
      <c r="D26" s="748" t="str">
        <f>+D3</f>
        <v>2018. évi</v>
      </c>
      <c r="E26" s="747" t="str">
        <f>+E3</f>
        <v>2019. évi</v>
      </c>
      <c r="F26" s="740"/>
    </row>
    <row r="27" spans="1:6" s="716" customFormat="1" ht="12" customHeight="1" thickBot="1">
      <c r="A27" s="746" t="s">
        <v>3</v>
      </c>
      <c r="B27" s="745" t="s">
        <v>4</v>
      </c>
      <c r="C27" s="745" t="s">
        <v>150</v>
      </c>
      <c r="D27" s="745" t="s">
        <v>151</v>
      </c>
      <c r="E27" s="744" t="s">
        <v>152</v>
      </c>
      <c r="F27" s="740"/>
    </row>
    <row r="28" spans="1:6" s="716" customFormat="1" ht="15" customHeight="1" thickBot="1">
      <c r="A28" s="725" t="s">
        <v>582</v>
      </c>
      <c r="B28" s="743" t="s">
        <v>581</v>
      </c>
      <c r="C28" s="742">
        <v>168520</v>
      </c>
      <c r="D28" s="742">
        <v>169600</v>
      </c>
      <c r="E28" s="741">
        <v>170600</v>
      </c>
      <c r="F28" s="740"/>
    </row>
    <row r="29" spans="1:5" ht="12" customHeight="1" thickBot="1">
      <c r="A29" s="739" t="s">
        <v>580</v>
      </c>
      <c r="B29" s="738" t="s">
        <v>579</v>
      </c>
      <c r="C29" s="737">
        <f>+C30+C31+C32</f>
        <v>7000</v>
      </c>
      <c r="D29" s="737">
        <f>+D30+D31+D32</f>
        <v>7000</v>
      </c>
      <c r="E29" s="736">
        <f>+E30+E31+E32</f>
        <v>7000</v>
      </c>
    </row>
    <row r="30" spans="1:5" ht="12" customHeight="1">
      <c r="A30" s="731" t="s">
        <v>578</v>
      </c>
      <c r="B30" s="735" t="s">
        <v>111</v>
      </c>
      <c r="C30" s="734">
        <v>2000</v>
      </c>
      <c r="D30" s="734">
        <v>2000</v>
      </c>
      <c r="E30" s="733">
        <v>5000</v>
      </c>
    </row>
    <row r="31" spans="1:5" ht="12" customHeight="1">
      <c r="A31" s="731" t="s">
        <v>577</v>
      </c>
      <c r="B31" s="732" t="s">
        <v>113</v>
      </c>
      <c r="C31" s="729">
        <v>5000</v>
      </c>
      <c r="D31" s="729">
        <v>5000</v>
      </c>
      <c r="E31" s="728">
        <v>2000</v>
      </c>
    </row>
    <row r="32" spans="1:5" ht="12" customHeight="1" thickBot="1">
      <c r="A32" s="731" t="s">
        <v>576</v>
      </c>
      <c r="B32" s="730" t="s">
        <v>115</v>
      </c>
      <c r="C32" s="729"/>
      <c r="D32" s="729"/>
      <c r="E32" s="728"/>
    </row>
    <row r="33" spans="1:5" ht="12" customHeight="1" thickBot="1">
      <c r="A33" s="725" t="s">
        <v>575</v>
      </c>
      <c r="B33" s="724" t="s">
        <v>574</v>
      </c>
      <c r="C33" s="727">
        <f>+C28+C29</f>
        <v>175520</v>
      </c>
      <c r="D33" s="727">
        <f>+D28+D29</f>
        <v>176600</v>
      </c>
      <c r="E33" s="726">
        <f>+E28+E29</f>
        <v>177600</v>
      </c>
    </row>
    <row r="34" spans="1:6" ht="15" customHeight="1" thickBot="1">
      <c r="A34" s="725" t="s">
        <v>573</v>
      </c>
      <c r="B34" s="724" t="s">
        <v>572</v>
      </c>
      <c r="C34" s="723"/>
      <c r="D34" s="723"/>
      <c r="E34" s="722"/>
      <c r="F34" s="721"/>
    </row>
    <row r="35" spans="1:5" s="716" customFormat="1" ht="12.75" customHeight="1" thickBot="1">
      <c r="A35" s="720" t="s">
        <v>571</v>
      </c>
      <c r="B35" s="719" t="s">
        <v>570</v>
      </c>
      <c r="C35" s="718">
        <f>+C33+C34</f>
        <v>175520</v>
      </c>
      <c r="D35" s="718">
        <f>+D33+D34</f>
        <v>176600</v>
      </c>
      <c r="E35" s="717">
        <f>+E33+E34</f>
        <v>177600</v>
      </c>
    </row>
    <row r="36" ht="15.75">
      <c r="C36" s="714"/>
    </row>
    <row r="37" ht="15.75">
      <c r="C37" s="714"/>
    </row>
    <row r="38" ht="15.75">
      <c r="C38" s="714"/>
    </row>
    <row r="39" ht="16.5" customHeight="1">
      <c r="C39" s="714"/>
    </row>
    <row r="40" ht="15.75">
      <c r="C40" s="714"/>
    </row>
    <row r="41" ht="15.75">
      <c r="C41" s="714"/>
    </row>
    <row r="42" spans="6:7" s="714" customFormat="1" ht="15.75">
      <c r="F42" s="713"/>
      <c r="G42" s="713"/>
    </row>
    <row r="43" spans="6:7" s="714" customFormat="1" ht="15.75">
      <c r="F43" s="713"/>
      <c r="G43" s="713"/>
    </row>
    <row r="44" spans="6:7" s="714" customFormat="1" ht="15.75">
      <c r="F44" s="713"/>
      <c r="G44" s="713"/>
    </row>
    <row r="45" spans="6:7" s="714" customFormat="1" ht="15.75">
      <c r="F45" s="713"/>
      <c r="G45" s="713"/>
    </row>
    <row r="46" spans="6:7" s="714" customFormat="1" ht="15.75">
      <c r="F46" s="713"/>
      <c r="G46" s="713"/>
    </row>
    <row r="47" spans="6:7" s="714" customFormat="1" ht="15.75">
      <c r="F47" s="713"/>
      <c r="G47" s="713"/>
    </row>
    <row r="48" spans="6:7" s="714" customFormat="1" ht="15.75">
      <c r="F48" s="713"/>
      <c r="G48" s="713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CE,Félkövér"&amp;12Timár Község Önkormányzata
2016. ÉVI KÖLTSÉGVETÉSI ÉVET KÖVETŐ 3 ÉV TERVEZETT BEVÉTELEI, KIADÁSAI&amp;R&amp;"Times New Roman CE,Félkövér dőlt"&amp;11 8.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29"/>
  <sheetViews>
    <sheetView zoomScale="115" zoomScaleNormal="115" zoomScaleSheetLayoutView="100" workbookViewId="0" topLeftCell="A1">
      <selection activeCell="I31" sqref="I31"/>
    </sheetView>
  </sheetViews>
  <sheetFormatPr defaultColWidth="9.00390625" defaultRowHeight="12.75"/>
  <cols>
    <col min="1" max="1" width="6.875" style="183" customWidth="1"/>
    <col min="2" max="2" width="55.125" style="184" customWidth="1"/>
    <col min="3" max="3" width="16.375" style="183" customWidth="1"/>
    <col min="4" max="4" width="55.125" style="183" customWidth="1"/>
    <col min="5" max="5" width="16.375" style="183" customWidth="1"/>
    <col min="6" max="16384" width="9.375" style="183" customWidth="1"/>
  </cols>
  <sheetData>
    <row r="1" spans="2:5" ht="39.75" customHeight="1">
      <c r="B1" s="780" t="s">
        <v>192</v>
      </c>
      <c r="C1" s="780"/>
      <c r="D1" s="780"/>
      <c r="E1" s="780"/>
    </row>
    <row r="2" spans="1:5" ht="13.5">
      <c r="A2" s="185"/>
      <c r="B2" s="185" t="s">
        <v>3</v>
      </c>
      <c r="C2" s="185" t="s">
        <v>4</v>
      </c>
      <c r="D2" s="185" t="s">
        <v>150</v>
      </c>
      <c r="E2" s="186" t="s">
        <v>151</v>
      </c>
    </row>
    <row r="3" spans="1:5" ht="18" customHeight="1">
      <c r="A3" s="187">
        <v>1</v>
      </c>
      <c r="B3" s="781" t="s">
        <v>193</v>
      </c>
      <c r="C3" s="781"/>
      <c r="D3" s="782" t="s">
        <v>194</v>
      </c>
      <c r="E3" s="782"/>
    </row>
    <row r="4" spans="1:5" s="189" customFormat="1" ht="35.25" customHeight="1">
      <c r="A4" s="188">
        <v>2</v>
      </c>
      <c r="B4" s="188" t="s">
        <v>195</v>
      </c>
      <c r="C4" s="188" t="s">
        <v>536</v>
      </c>
      <c r="D4" s="188" t="s">
        <v>195</v>
      </c>
      <c r="E4" s="188" t="s">
        <v>536</v>
      </c>
    </row>
    <row r="5" spans="1:5" ht="12.75" customHeight="1">
      <c r="A5" s="190">
        <v>3</v>
      </c>
      <c r="B5" s="191" t="s">
        <v>196</v>
      </c>
      <c r="C5" s="192">
        <v>64632</v>
      </c>
      <c r="D5" s="191" t="s">
        <v>197</v>
      </c>
      <c r="E5" s="135">
        <v>84281</v>
      </c>
    </row>
    <row r="6" spans="1:5" ht="12.75" customHeight="1">
      <c r="A6" s="193">
        <v>4</v>
      </c>
      <c r="B6" s="194" t="s">
        <v>198</v>
      </c>
      <c r="C6" s="195">
        <v>52871</v>
      </c>
      <c r="D6" s="194" t="s">
        <v>96</v>
      </c>
      <c r="E6" s="121">
        <v>18756</v>
      </c>
    </row>
    <row r="7" spans="1:5" ht="12.75" customHeight="1">
      <c r="A7" s="193">
        <v>5</v>
      </c>
      <c r="B7" s="194" t="s">
        <v>199</v>
      </c>
      <c r="C7" s="195"/>
      <c r="D7" s="194" t="s">
        <v>200</v>
      </c>
      <c r="E7" s="125">
        <v>50623</v>
      </c>
    </row>
    <row r="8" spans="1:5" ht="12.75" customHeight="1">
      <c r="A8" s="193">
        <v>6</v>
      </c>
      <c r="B8" s="194" t="s">
        <v>201</v>
      </c>
      <c r="C8" s="195">
        <v>48770</v>
      </c>
      <c r="D8" s="194" t="s">
        <v>98</v>
      </c>
      <c r="E8" s="125">
        <v>2110</v>
      </c>
    </row>
    <row r="9" spans="1:5" ht="12.75" customHeight="1">
      <c r="A9" s="193">
        <v>7</v>
      </c>
      <c r="B9" s="196" t="s">
        <v>202</v>
      </c>
      <c r="C9" s="195">
        <v>300</v>
      </c>
      <c r="D9" s="194" t="s">
        <v>99</v>
      </c>
      <c r="E9" s="125">
        <v>4813</v>
      </c>
    </row>
    <row r="10" spans="1:5" ht="12.75" customHeight="1">
      <c r="A10" s="193">
        <v>8</v>
      </c>
      <c r="B10" s="194" t="s">
        <v>203</v>
      </c>
      <c r="C10" s="197"/>
      <c r="D10" s="194" t="s">
        <v>204</v>
      </c>
      <c r="E10" s="198">
        <v>8000</v>
      </c>
    </row>
    <row r="11" spans="1:5" ht="12.75" customHeight="1">
      <c r="A11" s="193">
        <v>9</v>
      </c>
      <c r="B11" s="194" t="s">
        <v>51</v>
      </c>
      <c r="C11" s="195">
        <v>9277</v>
      </c>
      <c r="D11" s="199"/>
      <c r="E11" s="198"/>
    </row>
    <row r="12" spans="1:5" ht="12.75" customHeight="1">
      <c r="A12" s="193">
        <v>10</v>
      </c>
      <c r="B12" s="199"/>
      <c r="C12" s="195"/>
      <c r="D12" s="199"/>
      <c r="E12" s="198"/>
    </row>
    <row r="13" spans="1:5" ht="12.75" customHeight="1">
      <c r="A13" s="193">
        <v>11</v>
      </c>
      <c r="B13" s="200"/>
      <c r="C13" s="197"/>
      <c r="D13" s="199"/>
      <c r="E13" s="198"/>
    </row>
    <row r="14" spans="1:5" ht="12.75" customHeight="1">
      <c r="A14" s="193">
        <v>12</v>
      </c>
      <c r="B14" s="199"/>
      <c r="C14" s="195"/>
      <c r="D14" s="199"/>
      <c r="E14" s="198"/>
    </row>
    <row r="15" spans="1:5" ht="12.75" customHeight="1">
      <c r="A15" s="193">
        <v>13</v>
      </c>
      <c r="B15" s="199"/>
      <c r="C15" s="195"/>
      <c r="D15" s="199"/>
      <c r="E15" s="198"/>
    </row>
    <row r="16" spans="1:5" ht="12.75" customHeight="1">
      <c r="A16" s="201">
        <v>14</v>
      </c>
      <c r="B16" s="202"/>
      <c r="C16" s="203"/>
      <c r="D16" s="199"/>
      <c r="E16" s="204"/>
    </row>
    <row r="17" spans="1:5" ht="15.75" customHeight="1">
      <c r="A17" s="188">
        <v>15</v>
      </c>
      <c r="B17" s="205" t="s">
        <v>205</v>
      </c>
      <c r="C17" s="206">
        <v>175850</v>
      </c>
      <c r="D17" s="205" t="s">
        <v>206</v>
      </c>
      <c r="E17" s="207">
        <v>168583</v>
      </c>
    </row>
    <row r="18" spans="1:5" ht="12.75" customHeight="1">
      <c r="A18" s="208">
        <v>16</v>
      </c>
      <c r="B18" s="209" t="s">
        <v>207</v>
      </c>
      <c r="C18" s="210">
        <v>1958</v>
      </c>
      <c r="D18" s="194" t="s">
        <v>208</v>
      </c>
      <c r="E18" s="211"/>
    </row>
    <row r="19" spans="1:5" ht="12.75" customHeight="1">
      <c r="A19" s="193">
        <v>17</v>
      </c>
      <c r="B19" s="194" t="s">
        <v>209</v>
      </c>
      <c r="C19" s="195">
        <v>1958</v>
      </c>
      <c r="D19" s="194" t="s">
        <v>210</v>
      </c>
      <c r="E19" s="198"/>
    </row>
    <row r="20" spans="1:5" ht="12.75" customHeight="1">
      <c r="A20" s="193">
        <v>18</v>
      </c>
      <c r="B20" s="194" t="s">
        <v>211</v>
      </c>
      <c r="C20" s="195"/>
      <c r="D20" s="194" t="s">
        <v>212</v>
      </c>
      <c r="E20" s="198"/>
    </row>
    <row r="21" spans="1:5" ht="12.75" customHeight="1">
      <c r="A21" s="193">
        <v>19</v>
      </c>
      <c r="B21" s="194" t="s">
        <v>213</v>
      </c>
      <c r="C21" s="195"/>
      <c r="D21" s="194" t="s">
        <v>214</v>
      </c>
      <c r="E21" s="198"/>
    </row>
    <row r="22" spans="1:5" ht="12.75" customHeight="1">
      <c r="A22" s="193">
        <v>20</v>
      </c>
      <c r="B22" s="194" t="s">
        <v>215</v>
      </c>
      <c r="C22" s="195"/>
      <c r="D22" s="209" t="s">
        <v>216</v>
      </c>
      <c r="E22" s="198"/>
    </row>
    <row r="23" spans="1:5" ht="12.75" customHeight="1">
      <c r="A23" s="193">
        <v>21</v>
      </c>
      <c r="B23" s="194" t="s">
        <v>217</v>
      </c>
      <c r="C23" s="212"/>
      <c r="D23" s="194" t="s">
        <v>218</v>
      </c>
      <c r="E23" s="198"/>
    </row>
    <row r="24" spans="1:5" ht="12.75" customHeight="1">
      <c r="A24" s="193">
        <v>22</v>
      </c>
      <c r="B24" s="209" t="s">
        <v>219</v>
      </c>
      <c r="C24" s="213"/>
      <c r="D24" s="191" t="s">
        <v>220</v>
      </c>
      <c r="E24" s="211"/>
    </row>
    <row r="25" spans="1:5" ht="12.75" customHeight="1">
      <c r="A25" s="214">
        <v>23</v>
      </c>
      <c r="B25" s="194" t="s">
        <v>221</v>
      </c>
      <c r="C25" s="195"/>
      <c r="D25" s="199" t="s">
        <v>550</v>
      </c>
      <c r="E25" s="198">
        <v>1958</v>
      </c>
    </row>
    <row r="26" spans="1:5" ht="15.75" customHeight="1">
      <c r="A26" s="188">
        <v>24</v>
      </c>
      <c r="B26" s="205" t="s">
        <v>222</v>
      </c>
      <c r="C26" s="206">
        <v>1958</v>
      </c>
      <c r="D26" s="205" t="s">
        <v>223</v>
      </c>
      <c r="E26" s="207">
        <v>1958</v>
      </c>
    </row>
    <row r="27" spans="1:5" ht="12.75">
      <c r="A27" s="188">
        <v>25</v>
      </c>
      <c r="B27" s="215" t="s">
        <v>224</v>
      </c>
      <c r="C27" s="216">
        <v>177808</v>
      </c>
      <c r="D27" s="215" t="s">
        <v>225</v>
      </c>
      <c r="E27" s="216">
        <v>170541</v>
      </c>
    </row>
    <row r="28" spans="1:5" ht="12.75">
      <c r="A28" s="188">
        <v>26</v>
      </c>
      <c r="B28" s="215" t="s">
        <v>226</v>
      </c>
      <c r="C28" s="216"/>
      <c r="D28" s="215" t="s">
        <v>227</v>
      </c>
      <c r="E28" s="216">
        <v>7267</v>
      </c>
    </row>
    <row r="29" spans="1:5" ht="12.75">
      <c r="A29" s="188">
        <v>27</v>
      </c>
      <c r="B29" s="215" t="s">
        <v>228</v>
      </c>
      <c r="C29" s="216"/>
      <c r="D29" s="215" t="s">
        <v>229</v>
      </c>
      <c r="E29" s="216">
        <v>177808</v>
      </c>
    </row>
    <row r="30" ht="18.75" customHeight="1"/>
  </sheetData>
  <sheetProtection selectLockedCells="1" selectUnlockedCells="1"/>
  <mergeCells count="3">
    <mergeCell ref="B1:E1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r:id="rId1"/>
  <headerFooter alignWithMargins="0">
    <oddHeader xml:space="preserve">&amp;R&amp;"Times New Roman CE,Félkövér dőlt"&amp;11 3.melléklet a ..../2016. (........) önkormányzati rendelethez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32"/>
  <sheetViews>
    <sheetView zoomScale="115" zoomScaleNormal="115" zoomScaleSheetLayoutView="115" zoomScalePageLayoutView="0" workbookViewId="0" topLeftCell="A1">
      <selection activeCell="F28" sqref="F28"/>
    </sheetView>
  </sheetViews>
  <sheetFormatPr defaultColWidth="9.00390625" defaultRowHeight="12.75"/>
  <cols>
    <col min="1" max="1" width="6.875" style="183" customWidth="1"/>
    <col min="2" max="2" width="55.125" style="184" customWidth="1"/>
    <col min="3" max="3" width="16.375" style="183" customWidth="1"/>
    <col min="4" max="4" width="55.125" style="183" customWidth="1"/>
    <col min="5" max="5" width="16.375" style="183" customWidth="1"/>
    <col min="6" max="16384" width="9.375" style="183" customWidth="1"/>
  </cols>
  <sheetData>
    <row r="1" spans="2:5" ht="40.5" customHeight="1">
      <c r="B1" s="780" t="s">
        <v>230</v>
      </c>
      <c r="C1" s="780"/>
      <c r="D1" s="780"/>
      <c r="E1" s="780"/>
    </row>
    <row r="2" spans="1:5" ht="13.5">
      <c r="A2" s="185"/>
      <c r="B2" s="185" t="s">
        <v>3</v>
      </c>
      <c r="C2" s="185" t="s">
        <v>4</v>
      </c>
      <c r="D2" s="185" t="s">
        <v>150</v>
      </c>
      <c r="E2" s="186" t="s">
        <v>151</v>
      </c>
    </row>
    <row r="3" spans="1:5" ht="12.75" customHeight="1">
      <c r="A3" s="188">
        <v>1</v>
      </c>
      <c r="B3" s="783" t="s">
        <v>193</v>
      </c>
      <c r="C3" s="783"/>
      <c r="D3" s="783" t="s">
        <v>194</v>
      </c>
      <c r="E3" s="783"/>
    </row>
    <row r="4" spans="1:5" s="189" customFormat="1" ht="27" customHeight="1">
      <c r="A4" s="188">
        <v>2</v>
      </c>
      <c r="B4" s="188" t="s">
        <v>195</v>
      </c>
      <c r="C4" s="188" t="s">
        <v>536</v>
      </c>
      <c r="D4" s="188" t="s">
        <v>195</v>
      </c>
      <c r="E4" s="188" t="s">
        <v>536</v>
      </c>
    </row>
    <row r="5" spans="1:5" ht="12.75" customHeight="1">
      <c r="A5" s="217">
        <v>3</v>
      </c>
      <c r="B5" s="218" t="s">
        <v>231</v>
      </c>
      <c r="C5" s="219"/>
      <c r="D5" s="220" t="s">
        <v>111</v>
      </c>
      <c r="E5" s="221">
        <v>5405</v>
      </c>
    </row>
    <row r="6" spans="1:5" ht="12.75">
      <c r="A6" s="222">
        <v>4</v>
      </c>
      <c r="B6" s="223" t="s">
        <v>232</v>
      </c>
      <c r="C6" s="197"/>
      <c r="D6" s="194" t="s">
        <v>233</v>
      </c>
      <c r="E6" s="198"/>
    </row>
    <row r="7" spans="1:5" ht="12.75" customHeight="1">
      <c r="A7" s="222">
        <v>5</v>
      </c>
      <c r="B7" s="223" t="s">
        <v>234</v>
      </c>
      <c r="C7" s="197"/>
      <c r="D7" s="194" t="s">
        <v>113</v>
      </c>
      <c r="E7" s="198">
        <v>2102</v>
      </c>
    </row>
    <row r="8" spans="1:5" ht="12.75" customHeight="1">
      <c r="A8" s="224">
        <v>6</v>
      </c>
      <c r="B8" s="223" t="s">
        <v>507</v>
      </c>
      <c r="C8" s="197">
        <v>240</v>
      </c>
      <c r="D8" s="194" t="s">
        <v>235</v>
      </c>
      <c r="E8" s="198"/>
    </row>
    <row r="9" spans="1:5" ht="12.75" customHeight="1">
      <c r="A9" s="222">
        <v>7</v>
      </c>
      <c r="B9" s="223" t="s">
        <v>236</v>
      </c>
      <c r="C9" s="197"/>
      <c r="D9" s="194" t="s">
        <v>115</v>
      </c>
      <c r="E9" s="198"/>
    </row>
    <row r="10" spans="1:5" ht="12.75" customHeight="1">
      <c r="A10" s="222">
        <v>8</v>
      </c>
      <c r="B10" s="223" t="s">
        <v>237</v>
      </c>
      <c r="C10" s="197"/>
      <c r="D10" s="225" t="s">
        <v>204</v>
      </c>
      <c r="E10" s="198"/>
    </row>
    <row r="11" spans="1:5" ht="12.75" customHeight="1">
      <c r="A11" s="224">
        <v>9</v>
      </c>
      <c r="B11" s="226"/>
      <c r="C11" s="197"/>
      <c r="D11" s="199"/>
      <c r="E11" s="198"/>
    </row>
    <row r="12" spans="1:5" ht="12.75" customHeight="1">
      <c r="A12" s="222">
        <v>10</v>
      </c>
      <c r="B12" s="226"/>
      <c r="C12" s="197"/>
      <c r="D12" s="199"/>
      <c r="E12" s="198"/>
    </row>
    <row r="13" spans="1:5" ht="12.75" customHeight="1">
      <c r="A13" s="222">
        <v>11</v>
      </c>
      <c r="B13" s="226"/>
      <c r="C13" s="197"/>
      <c r="D13" s="199"/>
      <c r="E13" s="198"/>
    </row>
    <row r="14" spans="1:5" ht="12.75">
      <c r="A14" s="224">
        <v>12</v>
      </c>
      <c r="B14" s="226"/>
      <c r="C14" s="197"/>
      <c r="D14" s="199"/>
      <c r="E14" s="198"/>
    </row>
    <row r="15" spans="1:5" ht="12.75" customHeight="1">
      <c r="A15" s="227">
        <v>13</v>
      </c>
      <c r="B15" s="228"/>
      <c r="C15" s="229"/>
      <c r="D15" s="230"/>
      <c r="E15" s="211"/>
    </row>
    <row r="16" spans="1:5" ht="15.75" customHeight="1">
      <c r="A16" s="188">
        <v>14</v>
      </c>
      <c r="B16" s="231" t="s">
        <v>238</v>
      </c>
      <c r="C16" s="232">
        <v>240</v>
      </c>
      <c r="D16" s="231" t="s">
        <v>239</v>
      </c>
      <c r="E16" s="232">
        <v>7507</v>
      </c>
    </row>
    <row r="17" spans="1:5" ht="12.75" customHeight="1">
      <c r="A17" s="217">
        <v>15</v>
      </c>
      <c r="B17" s="233" t="s">
        <v>240</v>
      </c>
      <c r="C17" s="234"/>
      <c r="D17" s="194" t="s">
        <v>208</v>
      </c>
      <c r="E17" s="235"/>
    </row>
    <row r="18" spans="1:5" ht="12.75" customHeight="1">
      <c r="A18" s="222">
        <v>16</v>
      </c>
      <c r="B18" s="236" t="s">
        <v>241</v>
      </c>
      <c r="C18" s="198"/>
      <c r="D18" s="194" t="s">
        <v>242</v>
      </c>
      <c r="E18" s="198"/>
    </row>
    <row r="19" spans="1:5" ht="12.75" customHeight="1">
      <c r="A19" s="222">
        <v>17</v>
      </c>
      <c r="B19" s="236" t="s">
        <v>243</v>
      </c>
      <c r="C19" s="198"/>
      <c r="D19" s="194" t="s">
        <v>212</v>
      </c>
      <c r="E19" s="198"/>
    </row>
    <row r="20" spans="1:5" ht="12.75" customHeight="1">
      <c r="A20" s="224">
        <v>18</v>
      </c>
      <c r="B20" s="236" t="s">
        <v>244</v>
      </c>
      <c r="C20" s="198"/>
      <c r="D20" s="194" t="s">
        <v>214</v>
      </c>
      <c r="E20" s="198"/>
    </row>
    <row r="21" spans="1:5" ht="12.75" customHeight="1">
      <c r="A21" s="222">
        <v>19</v>
      </c>
      <c r="B21" s="236" t="s">
        <v>245</v>
      </c>
      <c r="C21" s="198"/>
      <c r="D21" s="209" t="s">
        <v>216</v>
      </c>
      <c r="E21" s="198"/>
    </row>
    <row r="22" spans="1:5" ht="12.75" customHeight="1">
      <c r="A22" s="222">
        <v>20</v>
      </c>
      <c r="B22" s="236" t="s">
        <v>246</v>
      </c>
      <c r="C22" s="198"/>
      <c r="D22" s="194" t="s">
        <v>247</v>
      </c>
      <c r="E22" s="198"/>
    </row>
    <row r="23" spans="1:5" ht="12.75" customHeight="1">
      <c r="A23" s="224">
        <v>21</v>
      </c>
      <c r="B23" s="237" t="s">
        <v>248</v>
      </c>
      <c r="C23" s="238"/>
      <c r="D23" s="191" t="s">
        <v>220</v>
      </c>
      <c r="E23" s="198"/>
    </row>
    <row r="24" spans="1:5" ht="12.75" customHeight="1">
      <c r="A24" s="222">
        <v>22</v>
      </c>
      <c r="B24" s="236" t="s">
        <v>249</v>
      </c>
      <c r="C24" s="198"/>
      <c r="D24" s="191" t="s">
        <v>250</v>
      </c>
      <c r="E24" s="198"/>
    </row>
    <row r="25" spans="1:5" ht="12.75" customHeight="1">
      <c r="A25" s="222">
        <v>23</v>
      </c>
      <c r="B25" s="236" t="s">
        <v>251</v>
      </c>
      <c r="C25" s="198"/>
      <c r="D25" s="239"/>
      <c r="E25" s="198"/>
    </row>
    <row r="26" spans="1:5" ht="12.75" customHeight="1">
      <c r="A26" s="224">
        <v>24</v>
      </c>
      <c r="B26" s="236" t="s">
        <v>252</v>
      </c>
      <c r="C26" s="198"/>
      <c r="D26" s="239"/>
      <c r="E26" s="198"/>
    </row>
    <row r="27" spans="1:5" ht="12.75" customHeight="1">
      <c r="A27" s="222">
        <v>25</v>
      </c>
      <c r="B27" s="236" t="s">
        <v>253</v>
      </c>
      <c r="C27" s="198"/>
      <c r="D27" s="199"/>
      <c r="E27" s="198"/>
    </row>
    <row r="28" spans="1:5" ht="12.75" customHeight="1">
      <c r="A28" s="240">
        <v>26</v>
      </c>
      <c r="B28" s="241" t="s">
        <v>254</v>
      </c>
      <c r="C28" s="242"/>
      <c r="D28" s="239"/>
      <c r="E28" s="198"/>
    </row>
    <row r="29" spans="1:5" ht="21.75" customHeight="1">
      <c r="A29" s="188">
        <v>27</v>
      </c>
      <c r="B29" s="243" t="s">
        <v>255</v>
      </c>
      <c r="C29" s="232"/>
      <c r="D29" s="205" t="s">
        <v>256</v>
      </c>
      <c r="E29" s="207"/>
    </row>
    <row r="30" spans="1:5" ht="12.75">
      <c r="A30" s="188">
        <v>28</v>
      </c>
      <c r="B30" s="244" t="s">
        <v>257</v>
      </c>
      <c r="C30" s="245">
        <v>240</v>
      </c>
      <c r="D30" s="215" t="s">
        <v>258</v>
      </c>
      <c r="E30" s="216">
        <v>7507</v>
      </c>
    </row>
    <row r="31" spans="1:5" ht="12.75">
      <c r="A31" s="188">
        <v>29</v>
      </c>
      <c r="B31" s="244" t="s">
        <v>226</v>
      </c>
      <c r="C31" s="245">
        <v>7267</v>
      </c>
      <c r="D31" s="215" t="s">
        <v>227</v>
      </c>
      <c r="E31" s="216"/>
    </row>
    <row r="32" spans="1:5" ht="12.75">
      <c r="A32" s="185">
        <v>30</v>
      </c>
      <c r="B32" s="244" t="s">
        <v>228</v>
      </c>
      <c r="C32" s="245">
        <v>7507</v>
      </c>
      <c r="D32" s="215" t="s">
        <v>229</v>
      </c>
      <c r="E32" s="216"/>
    </row>
  </sheetData>
  <sheetProtection selectLockedCells="1" selectUnlockedCells="1"/>
  <mergeCells count="3">
    <mergeCell ref="B1:E1"/>
    <mergeCell ref="B3:C3"/>
    <mergeCell ref="D3:E3"/>
  </mergeCells>
  <printOptions horizontalCentered="1"/>
  <pageMargins left="0.7874015748031497" right="0.7874015748031497" top="0.4724409448818898" bottom="0.7874015748031497" header="0.4724409448818898" footer="0.5118110236220472"/>
  <pageSetup horizontalDpi="300" verticalDpi="300" orientation="landscape" paperSize="9" scale="93" r:id="rId1"/>
  <headerFooter alignWithMargins="0">
    <oddHeader>&amp;R4.melléklet a ..../2016. (.......)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F10"/>
  <sheetViews>
    <sheetView zoomScale="120" zoomScaleNormal="120" workbookViewId="0" topLeftCell="A1">
      <selection activeCell="I13" sqref="I13"/>
    </sheetView>
  </sheetViews>
  <sheetFormatPr defaultColWidth="9.00390625" defaultRowHeight="12.75"/>
  <cols>
    <col min="1" max="1" width="5.625" style="246" customWidth="1"/>
    <col min="2" max="2" width="64.875" style="246" customWidth="1"/>
    <col min="3" max="3" width="12.50390625" style="246" customWidth="1"/>
    <col min="4" max="4" width="5.875" style="246" customWidth="1"/>
    <col min="5" max="5" width="5.375" style="246" customWidth="1"/>
    <col min="6" max="6" width="6.50390625" style="246" customWidth="1"/>
    <col min="7" max="16384" width="9.375" style="246" customWidth="1"/>
  </cols>
  <sheetData>
    <row r="1" spans="1:3" ht="45.75" customHeight="1">
      <c r="A1" s="784" t="s">
        <v>259</v>
      </c>
      <c r="B1" s="784"/>
      <c r="C1" s="784"/>
    </row>
    <row r="2" spans="1:4" ht="15.75" customHeight="1">
      <c r="A2" s="247"/>
      <c r="B2" s="248" t="s">
        <v>260</v>
      </c>
      <c r="C2" s="249" t="s">
        <v>4</v>
      </c>
      <c r="D2" s="250"/>
    </row>
    <row r="3" spans="1:3" ht="26.25" customHeight="1">
      <c r="A3" s="251">
        <v>1</v>
      </c>
      <c r="B3" s="252" t="s">
        <v>261</v>
      </c>
      <c r="C3" s="253" t="s">
        <v>536</v>
      </c>
    </row>
    <row r="4" spans="1:3" ht="15">
      <c r="A4" s="254">
        <v>2</v>
      </c>
      <c r="B4" s="255" t="s">
        <v>262</v>
      </c>
      <c r="C4" s="256">
        <v>45000</v>
      </c>
    </row>
    <row r="5" spans="1:6" ht="25.5" customHeight="1">
      <c r="A5" s="257">
        <v>3</v>
      </c>
      <c r="B5" s="258" t="s">
        <v>263</v>
      </c>
      <c r="C5" s="259">
        <v>2079</v>
      </c>
      <c r="D5" s="260"/>
      <c r="E5" s="260"/>
      <c r="F5" s="260"/>
    </row>
    <row r="6" spans="1:3" ht="15">
      <c r="A6" s="257">
        <v>4</v>
      </c>
      <c r="B6" s="261" t="s">
        <v>264</v>
      </c>
      <c r="C6" s="259"/>
    </row>
    <row r="7" spans="1:3" ht="27" customHeight="1">
      <c r="A7" s="257">
        <v>5</v>
      </c>
      <c r="B7" s="261" t="s">
        <v>265</v>
      </c>
      <c r="C7" s="259"/>
    </row>
    <row r="8" spans="1:3" ht="15">
      <c r="A8" s="257">
        <v>6</v>
      </c>
      <c r="B8" s="261" t="s">
        <v>266</v>
      </c>
      <c r="C8" s="262">
        <v>500</v>
      </c>
    </row>
    <row r="9" spans="1:3" ht="15">
      <c r="A9" s="263">
        <v>7</v>
      </c>
      <c r="B9" s="264" t="s">
        <v>267</v>
      </c>
      <c r="C9" s="259"/>
    </row>
    <row r="10" spans="1:3" ht="15">
      <c r="A10" s="265">
        <v>8</v>
      </c>
      <c r="B10" s="266" t="s">
        <v>268</v>
      </c>
      <c r="C10" s="267">
        <v>47579</v>
      </c>
    </row>
  </sheetData>
  <sheetProtection selectLockedCells="1" selectUnlockedCells="1"/>
  <mergeCells count="1">
    <mergeCell ref="A1:C1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5. melléklet a ...../2016. (.......)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workbookViewId="0" topLeftCell="A1">
      <selection activeCell="B8" sqref="B8"/>
    </sheetView>
  </sheetViews>
  <sheetFormatPr defaultColWidth="9.00390625" defaultRowHeight="12.75"/>
  <cols>
    <col min="1" max="1" width="8.875" style="268" customWidth="1"/>
    <col min="2" max="2" width="46.875" style="269" customWidth="1"/>
    <col min="3" max="3" width="13.875" style="268" customWidth="1"/>
    <col min="4" max="4" width="16.375" style="268" customWidth="1"/>
    <col min="5" max="5" width="15.375" style="268" customWidth="1"/>
    <col min="6" max="6" width="16.625" style="268" customWidth="1"/>
    <col min="7" max="7" width="16.50390625" style="183" customWidth="1"/>
    <col min="8" max="9" width="12.875" style="268" customWidth="1"/>
    <col min="10" max="10" width="13.875" style="268" customWidth="1"/>
    <col min="11" max="16384" width="9.375" style="268" customWidth="1"/>
  </cols>
  <sheetData>
    <row r="1" spans="2:7" ht="25.5" customHeight="1">
      <c r="B1" s="785" t="s">
        <v>269</v>
      </c>
      <c r="C1" s="785"/>
      <c r="D1" s="785"/>
      <c r="E1" s="785"/>
      <c r="F1" s="785"/>
      <c r="G1" s="785"/>
    </row>
    <row r="2" spans="1:7" ht="22.5" customHeight="1">
      <c r="A2" s="270"/>
      <c r="B2" s="185" t="s">
        <v>3</v>
      </c>
      <c r="C2" s="185" t="s">
        <v>4</v>
      </c>
      <c r="D2" s="185" t="s">
        <v>150</v>
      </c>
      <c r="E2" s="185" t="s">
        <v>151</v>
      </c>
      <c r="F2" s="185" t="s">
        <v>152</v>
      </c>
      <c r="G2" s="271" t="s">
        <v>270</v>
      </c>
    </row>
    <row r="3" spans="1:7" s="272" customFormat="1" ht="44.25" customHeight="1">
      <c r="A3" s="270">
        <v>1</v>
      </c>
      <c r="B3" s="188" t="s">
        <v>271</v>
      </c>
      <c r="C3" s="188" t="s">
        <v>272</v>
      </c>
      <c r="D3" s="188" t="s">
        <v>273</v>
      </c>
      <c r="E3" s="188" t="s">
        <v>553</v>
      </c>
      <c r="F3" s="188" t="s">
        <v>536</v>
      </c>
      <c r="G3" s="188" t="s">
        <v>556</v>
      </c>
    </row>
    <row r="4" spans="1:7" ht="15" customHeight="1">
      <c r="A4" s="273">
        <v>2</v>
      </c>
      <c r="B4" s="274" t="s">
        <v>555</v>
      </c>
      <c r="C4" s="275">
        <v>2000</v>
      </c>
      <c r="D4" s="276" t="s">
        <v>554</v>
      </c>
      <c r="E4" s="275"/>
      <c r="F4" s="275">
        <v>2000</v>
      </c>
      <c r="G4" s="277">
        <f aca="true" t="shared" si="0" ref="G4:G22">C4-E4-F4</f>
        <v>0</v>
      </c>
    </row>
    <row r="5" spans="1:7" ht="15" customHeight="1">
      <c r="A5" s="278">
        <v>3</v>
      </c>
      <c r="B5" s="711" t="s">
        <v>557</v>
      </c>
      <c r="C5" s="275">
        <v>1261</v>
      </c>
      <c r="D5" s="276" t="s">
        <v>554</v>
      </c>
      <c r="E5" s="275"/>
      <c r="F5" s="275">
        <v>1261</v>
      </c>
      <c r="G5" s="277">
        <f t="shared" si="0"/>
        <v>0</v>
      </c>
    </row>
    <row r="6" spans="1:7" ht="15" customHeight="1">
      <c r="A6" s="278">
        <v>4</v>
      </c>
      <c r="B6" s="710" t="s">
        <v>559</v>
      </c>
      <c r="C6" s="275">
        <v>200</v>
      </c>
      <c r="D6" s="276" t="s">
        <v>554</v>
      </c>
      <c r="E6" s="275"/>
      <c r="F6" s="275">
        <v>200</v>
      </c>
      <c r="G6" s="277">
        <f t="shared" si="0"/>
        <v>0</v>
      </c>
    </row>
    <row r="7" spans="1:7" ht="15" customHeight="1">
      <c r="A7" s="278">
        <v>5</v>
      </c>
      <c r="B7" s="279" t="s">
        <v>558</v>
      </c>
      <c r="C7" s="275">
        <v>150</v>
      </c>
      <c r="D7" s="276" t="s">
        <v>554</v>
      </c>
      <c r="E7" s="275"/>
      <c r="F7" s="275">
        <v>150</v>
      </c>
      <c r="G7" s="277">
        <f t="shared" si="0"/>
        <v>0</v>
      </c>
    </row>
    <row r="8" spans="1:7" ht="15" customHeight="1">
      <c r="A8" s="278">
        <v>6</v>
      </c>
      <c r="B8" s="279" t="s">
        <v>561</v>
      </c>
      <c r="C8" s="275">
        <v>359</v>
      </c>
      <c r="D8" s="276" t="s">
        <v>554</v>
      </c>
      <c r="E8" s="275"/>
      <c r="F8" s="275">
        <v>359</v>
      </c>
      <c r="G8" s="280">
        <f t="shared" si="0"/>
        <v>0</v>
      </c>
    </row>
    <row r="9" spans="1:7" ht="15" customHeight="1">
      <c r="A9" s="278">
        <v>7</v>
      </c>
      <c r="B9" s="279" t="s">
        <v>560</v>
      </c>
      <c r="C9" s="275">
        <v>1435</v>
      </c>
      <c r="D9" s="276" t="s">
        <v>554</v>
      </c>
      <c r="E9" s="275"/>
      <c r="F9" s="275">
        <v>1435</v>
      </c>
      <c r="G9" s="280">
        <f t="shared" si="0"/>
        <v>0</v>
      </c>
    </row>
    <row r="10" spans="1:7" ht="15" customHeight="1">
      <c r="A10" s="278">
        <v>8</v>
      </c>
      <c r="B10" s="281"/>
      <c r="C10" s="282"/>
      <c r="D10" s="283"/>
      <c r="E10" s="282"/>
      <c r="F10" s="282"/>
      <c r="G10" s="280">
        <f t="shared" si="0"/>
        <v>0</v>
      </c>
    </row>
    <row r="11" spans="1:7" ht="15" customHeight="1">
      <c r="A11" s="278">
        <v>9</v>
      </c>
      <c r="B11" s="281"/>
      <c r="C11" s="282"/>
      <c r="D11" s="283"/>
      <c r="E11" s="282"/>
      <c r="F11" s="282"/>
      <c r="G11" s="280">
        <f t="shared" si="0"/>
        <v>0</v>
      </c>
    </row>
    <row r="12" spans="1:7" ht="15" customHeight="1">
      <c r="A12" s="278">
        <v>10</v>
      </c>
      <c r="B12" s="281"/>
      <c r="C12" s="282"/>
      <c r="D12" s="283"/>
      <c r="E12" s="282"/>
      <c r="F12" s="282"/>
      <c r="G12" s="280">
        <f t="shared" si="0"/>
        <v>0</v>
      </c>
    </row>
    <row r="13" spans="1:7" ht="15" customHeight="1">
      <c r="A13" s="278">
        <v>11</v>
      </c>
      <c r="B13" s="281"/>
      <c r="C13" s="282"/>
      <c r="D13" s="283"/>
      <c r="E13" s="282"/>
      <c r="F13" s="282"/>
      <c r="G13" s="280">
        <f t="shared" si="0"/>
        <v>0</v>
      </c>
    </row>
    <row r="14" spans="1:7" ht="15" customHeight="1">
      <c r="A14" s="278">
        <v>12</v>
      </c>
      <c r="B14" s="281"/>
      <c r="C14" s="282"/>
      <c r="D14" s="283"/>
      <c r="E14" s="282"/>
      <c r="F14" s="282"/>
      <c r="G14" s="280">
        <f t="shared" si="0"/>
        <v>0</v>
      </c>
    </row>
    <row r="15" spans="1:7" ht="15" customHeight="1">
      <c r="A15" s="278">
        <v>13</v>
      </c>
      <c r="B15" s="281"/>
      <c r="C15" s="282"/>
      <c r="D15" s="283"/>
      <c r="E15" s="282"/>
      <c r="F15" s="282"/>
      <c r="G15" s="280">
        <f t="shared" si="0"/>
        <v>0</v>
      </c>
    </row>
    <row r="16" spans="1:7" ht="15" customHeight="1">
      <c r="A16" s="278">
        <v>14</v>
      </c>
      <c r="B16" s="281"/>
      <c r="C16" s="282"/>
      <c r="D16" s="283"/>
      <c r="E16" s="282"/>
      <c r="F16" s="282"/>
      <c r="G16" s="280">
        <f t="shared" si="0"/>
        <v>0</v>
      </c>
    </row>
    <row r="17" spans="1:7" ht="15" customHeight="1">
      <c r="A17" s="278">
        <v>15</v>
      </c>
      <c r="B17" s="281"/>
      <c r="C17" s="282"/>
      <c r="D17" s="283"/>
      <c r="E17" s="282"/>
      <c r="F17" s="282"/>
      <c r="G17" s="280">
        <f t="shared" si="0"/>
        <v>0</v>
      </c>
    </row>
    <row r="18" spans="1:7" ht="15" customHeight="1">
      <c r="A18" s="278">
        <v>16</v>
      </c>
      <c r="B18" s="281"/>
      <c r="C18" s="282"/>
      <c r="D18" s="283"/>
      <c r="E18" s="282"/>
      <c r="F18" s="282"/>
      <c r="G18" s="280">
        <f t="shared" si="0"/>
        <v>0</v>
      </c>
    </row>
    <row r="19" spans="1:7" ht="15" customHeight="1">
      <c r="A19" s="278">
        <v>17</v>
      </c>
      <c r="B19" s="281"/>
      <c r="C19" s="282"/>
      <c r="D19" s="283"/>
      <c r="E19" s="282"/>
      <c r="F19" s="282"/>
      <c r="G19" s="280">
        <f t="shared" si="0"/>
        <v>0</v>
      </c>
    </row>
    <row r="20" spans="1:7" ht="15" customHeight="1">
      <c r="A20" s="278">
        <v>18</v>
      </c>
      <c r="B20" s="281"/>
      <c r="C20" s="282"/>
      <c r="D20" s="283"/>
      <c r="E20" s="282"/>
      <c r="F20" s="282"/>
      <c r="G20" s="280">
        <f t="shared" si="0"/>
        <v>0</v>
      </c>
    </row>
    <row r="21" spans="1:7" ht="15" customHeight="1">
      <c r="A21" s="284">
        <v>19</v>
      </c>
      <c r="B21" s="281"/>
      <c r="C21" s="282"/>
      <c r="D21" s="283"/>
      <c r="E21" s="282"/>
      <c r="F21" s="282"/>
      <c r="G21" s="280">
        <f t="shared" si="0"/>
        <v>0</v>
      </c>
    </row>
    <row r="22" spans="1:7" ht="15" customHeight="1">
      <c r="A22" s="285">
        <v>20</v>
      </c>
      <c r="B22" s="286"/>
      <c r="C22" s="287"/>
      <c r="D22" s="288"/>
      <c r="E22" s="287"/>
      <c r="F22" s="287"/>
      <c r="G22" s="289">
        <f t="shared" si="0"/>
        <v>0</v>
      </c>
    </row>
    <row r="23" spans="1:7" s="294" customFormat="1" ht="15" customHeight="1">
      <c r="A23" s="270">
        <v>21</v>
      </c>
      <c r="B23" s="290" t="s">
        <v>274</v>
      </c>
      <c r="C23" s="291">
        <f>SUM(C4:C22)</f>
        <v>5405</v>
      </c>
      <c r="D23" s="292"/>
      <c r="E23" s="291">
        <f>SUM(E4:E22)</f>
        <v>0</v>
      </c>
      <c r="F23" s="291">
        <f>SUM(F4:F22)</f>
        <v>5405</v>
      </c>
      <c r="G23" s="293">
        <f>SUM(G4:G22)</f>
        <v>0</v>
      </c>
    </row>
  </sheetData>
  <sheetProtection selectLockedCells="1" selectUnlockedCells="1"/>
  <mergeCells count="1">
    <mergeCell ref="B1:G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6. melléklet a ..../2016. (.......)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G20"/>
  <sheetViews>
    <sheetView workbookViewId="0" topLeftCell="A1">
      <selection activeCell="C22" sqref="C22"/>
    </sheetView>
  </sheetViews>
  <sheetFormatPr defaultColWidth="9.00390625" defaultRowHeight="12.75"/>
  <cols>
    <col min="1" max="1" width="9.375" style="268" customWidth="1"/>
    <col min="2" max="2" width="55.125" style="269" customWidth="1"/>
    <col min="3" max="3" width="15.625" style="268" customWidth="1"/>
    <col min="4" max="4" width="16.375" style="268" customWidth="1"/>
    <col min="5" max="5" width="18.00390625" style="268" customWidth="1"/>
    <col min="6" max="6" width="16.625" style="268" customWidth="1"/>
    <col min="7" max="7" width="18.875" style="268" customWidth="1"/>
    <col min="8" max="9" width="12.875" style="268" customWidth="1"/>
    <col min="10" max="10" width="13.875" style="268" customWidth="1"/>
    <col min="11" max="16384" width="9.375" style="268" customWidth="1"/>
  </cols>
  <sheetData>
    <row r="1" spans="2:7" ht="24.75" customHeight="1">
      <c r="B1" s="785" t="s">
        <v>275</v>
      </c>
      <c r="C1" s="785"/>
      <c r="D1" s="785"/>
      <c r="E1" s="785"/>
      <c r="F1" s="785"/>
      <c r="G1" s="785"/>
    </row>
    <row r="2" spans="1:7" ht="23.25" customHeight="1">
      <c r="A2" s="270"/>
      <c r="B2" s="185" t="s">
        <v>3</v>
      </c>
      <c r="C2" s="185" t="s">
        <v>4</v>
      </c>
      <c r="D2" s="185" t="s">
        <v>150</v>
      </c>
      <c r="E2" s="185" t="s">
        <v>151</v>
      </c>
      <c r="F2" s="185" t="s">
        <v>152</v>
      </c>
      <c r="G2" s="271" t="s">
        <v>270</v>
      </c>
    </row>
    <row r="3" spans="1:7" s="272" customFormat="1" ht="48.75" customHeight="1">
      <c r="A3" s="295">
        <v>1</v>
      </c>
      <c r="B3" s="188" t="s">
        <v>276</v>
      </c>
      <c r="C3" s="188" t="s">
        <v>272</v>
      </c>
      <c r="D3" s="188" t="s">
        <v>273</v>
      </c>
      <c r="E3" s="188" t="s">
        <v>553</v>
      </c>
      <c r="F3" s="188" t="s">
        <v>536</v>
      </c>
      <c r="G3" s="188" t="s">
        <v>552</v>
      </c>
    </row>
    <row r="4" spans="1:7" ht="15.75" customHeight="1">
      <c r="A4" s="273">
        <v>2</v>
      </c>
      <c r="B4" s="296" t="s">
        <v>551</v>
      </c>
      <c r="C4" s="275">
        <v>2102</v>
      </c>
      <c r="D4" s="276" t="s">
        <v>554</v>
      </c>
      <c r="E4" s="275"/>
      <c r="F4" s="275">
        <v>2102</v>
      </c>
      <c r="G4" s="277"/>
    </row>
    <row r="5" spans="1:7" ht="15.75" customHeight="1">
      <c r="A5" s="278">
        <v>3</v>
      </c>
      <c r="B5" s="297"/>
      <c r="C5" s="298"/>
      <c r="D5" s="299"/>
      <c r="E5" s="298"/>
      <c r="F5" s="298"/>
      <c r="G5" s="300"/>
    </row>
    <row r="6" spans="1:7" ht="15.75" customHeight="1">
      <c r="A6" s="278">
        <v>4</v>
      </c>
      <c r="B6" s="297"/>
      <c r="C6" s="298"/>
      <c r="D6" s="299"/>
      <c r="E6" s="298"/>
      <c r="F6" s="298"/>
      <c r="G6" s="300">
        <f aca="true" t="shared" si="0" ref="G6:G19">C6-E6-F6</f>
        <v>0</v>
      </c>
    </row>
    <row r="7" spans="1:7" ht="15.75" customHeight="1">
      <c r="A7" s="278">
        <v>5</v>
      </c>
      <c r="B7" s="297"/>
      <c r="C7" s="298"/>
      <c r="D7" s="299"/>
      <c r="E7" s="298"/>
      <c r="F7" s="298"/>
      <c r="G7" s="300">
        <f t="shared" si="0"/>
        <v>0</v>
      </c>
    </row>
    <row r="8" spans="1:7" ht="15.75" customHeight="1">
      <c r="A8" s="278">
        <v>6</v>
      </c>
      <c r="B8" s="297"/>
      <c r="C8" s="298"/>
      <c r="D8" s="299"/>
      <c r="E8" s="298"/>
      <c r="F8" s="298"/>
      <c r="G8" s="300">
        <f t="shared" si="0"/>
        <v>0</v>
      </c>
    </row>
    <row r="9" spans="1:7" ht="15.75" customHeight="1">
      <c r="A9" s="278">
        <v>7</v>
      </c>
      <c r="B9" s="297"/>
      <c r="C9" s="298"/>
      <c r="D9" s="299"/>
      <c r="E9" s="298"/>
      <c r="F9" s="298"/>
      <c r="G9" s="300">
        <f t="shared" si="0"/>
        <v>0</v>
      </c>
    </row>
    <row r="10" spans="1:7" ht="15.75" customHeight="1">
      <c r="A10" s="278">
        <v>8</v>
      </c>
      <c r="B10" s="297"/>
      <c r="C10" s="298"/>
      <c r="D10" s="299"/>
      <c r="E10" s="298"/>
      <c r="F10" s="298"/>
      <c r="G10" s="300">
        <f t="shared" si="0"/>
        <v>0</v>
      </c>
    </row>
    <row r="11" spans="1:7" ht="15.75" customHeight="1">
      <c r="A11" s="278">
        <v>9</v>
      </c>
      <c r="B11" s="297"/>
      <c r="C11" s="298"/>
      <c r="D11" s="299"/>
      <c r="E11" s="298"/>
      <c r="F11" s="298"/>
      <c r="G11" s="300">
        <f t="shared" si="0"/>
        <v>0</v>
      </c>
    </row>
    <row r="12" spans="1:7" ht="15.75" customHeight="1">
      <c r="A12" s="278">
        <v>10</v>
      </c>
      <c r="B12" s="297"/>
      <c r="C12" s="298"/>
      <c r="D12" s="299"/>
      <c r="E12" s="298"/>
      <c r="F12" s="298"/>
      <c r="G12" s="300">
        <f t="shared" si="0"/>
        <v>0</v>
      </c>
    </row>
    <row r="13" spans="1:7" ht="15.75" customHeight="1">
      <c r="A13" s="278">
        <v>11</v>
      </c>
      <c r="B13" s="297"/>
      <c r="C13" s="298"/>
      <c r="D13" s="299"/>
      <c r="E13" s="298"/>
      <c r="F13" s="298"/>
      <c r="G13" s="300">
        <f t="shared" si="0"/>
        <v>0</v>
      </c>
    </row>
    <row r="14" spans="1:7" ht="15.75" customHeight="1">
      <c r="A14" s="278">
        <v>12</v>
      </c>
      <c r="B14" s="297"/>
      <c r="C14" s="298"/>
      <c r="D14" s="299"/>
      <c r="E14" s="298"/>
      <c r="F14" s="298"/>
      <c r="G14" s="300">
        <f t="shared" si="0"/>
        <v>0</v>
      </c>
    </row>
    <row r="15" spans="1:7" ht="15.75" customHeight="1">
      <c r="A15" s="278">
        <v>13</v>
      </c>
      <c r="B15" s="297"/>
      <c r="C15" s="298"/>
      <c r="D15" s="299"/>
      <c r="E15" s="298"/>
      <c r="F15" s="298"/>
      <c r="G15" s="300">
        <f t="shared" si="0"/>
        <v>0</v>
      </c>
    </row>
    <row r="16" spans="1:7" ht="15.75" customHeight="1">
      <c r="A16" s="278">
        <v>14</v>
      </c>
      <c r="B16" s="297"/>
      <c r="C16" s="298"/>
      <c r="D16" s="299"/>
      <c r="E16" s="298"/>
      <c r="F16" s="298"/>
      <c r="G16" s="300">
        <f t="shared" si="0"/>
        <v>0</v>
      </c>
    </row>
    <row r="17" spans="1:7" ht="15.75" customHeight="1">
      <c r="A17" s="278">
        <v>15</v>
      </c>
      <c r="B17" s="297"/>
      <c r="C17" s="298"/>
      <c r="D17" s="299"/>
      <c r="E17" s="298"/>
      <c r="F17" s="298"/>
      <c r="G17" s="300">
        <f t="shared" si="0"/>
        <v>0</v>
      </c>
    </row>
    <row r="18" spans="1:7" ht="15.75" customHeight="1">
      <c r="A18" s="278">
        <v>16</v>
      </c>
      <c r="B18" s="297"/>
      <c r="C18" s="298"/>
      <c r="D18" s="299"/>
      <c r="E18" s="298"/>
      <c r="F18" s="298"/>
      <c r="G18" s="300">
        <f t="shared" si="0"/>
        <v>0</v>
      </c>
    </row>
    <row r="19" spans="1:7" ht="15.75" customHeight="1">
      <c r="A19" s="278">
        <v>17</v>
      </c>
      <c r="B19" s="297"/>
      <c r="C19" s="298"/>
      <c r="D19" s="299"/>
      <c r="E19" s="298"/>
      <c r="F19" s="298"/>
      <c r="G19" s="300">
        <f t="shared" si="0"/>
        <v>0</v>
      </c>
    </row>
    <row r="20" spans="1:7" s="294" customFormat="1" ht="18" customHeight="1">
      <c r="A20" s="295">
        <v>21</v>
      </c>
      <c r="B20" s="290" t="s">
        <v>274</v>
      </c>
      <c r="C20" s="291">
        <f>SUM(C4:C19)</f>
        <v>2102</v>
      </c>
      <c r="D20" s="292"/>
      <c r="E20" s="291">
        <f>SUM(E4:E19)</f>
        <v>0</v>
      </c>
      <c r="F20" s="291">
        <f>SUM(F4:F19)</f>
        <v>2102</v>
      </c>
      <c r="G20" s="301">
        <f>SUM(G4:G19)</f>
        <v>0</v>
      </c>
    </row>
  </sheetData>
  <sheetProtection selectLockedCells="1" selectUnlockedCells="1"/>
  <mergeCells count="1">
    <mergeCell ref="B1:G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7. melléklet a ...../2016. (.......) önkormányzati rendelethez
&amp;"Times New Roman CE,Normál"&amp;10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146"/>
  <sheetViews>
    <sheetView zoomScaleSheetLayoutView="85" zoomScalePageLayoutView="0" workbookViewId="0" topLeftCell="A115">
      <selection activeCell="C144" sqref="C144"/>
    </sheetView>
  </sheetViews>
  <sheetFormatPr defaultColWidth="9.00390625" defaultRowHeight="12.75"/>
  <cols>
    <col min="1" max="1" width="9.125" style="302" customWidth="1"/>
    <col min="2" max="2" width="74.375" style="303" customWidth="1"/>
    <col min="3" max="3" width="25.00390625" style="304" customWidth="1"/>
    <col min="4" max="16384" width="9.375" style="305" customWidth="1"/>
  </cols>
  <sheetData>
    <row r="1" spans="1:3" ht="15.75" customHeight="1">
      <c r="A1" s="786" t="s">
        <v>277</v>
      </c>
      <c r="B1" s="786"/>
      <c r="C1" s="786"/>
    </row>
    <row r="2" spans="1:3" s="309" customFormat="1" ht="16.5" customHeight="1">
      <c r="A2" s="306"/>
      <c r="B2" s="307"/>
      <c r="C2" s="308"/>
    </row>
    <row r="3" spans="1:3" s="309" customFormat="1" ht="16.5" customHeight="1">
      <c r="A3" s="310"/>
      <c r="B3" s="188" t="s">
        <v>260</v>
      </c>
      <c r="C3" s="311" t="s">
        <v>4</v>
      </c>
    </row>
    <row r="4" spans="1:3" s="315" customFormat="1" ht="21" customHeight="1">
      <c r="A4" s="312">
        <v>1</v>
      </c>
      <c r="B4" s="313" t="s">
        <v>278</v>
      </c>
      <c r="C4" s="314" t="s">
        <v>279</v>
      </c>
    </row>
    <row r="5" spans="1:3" s="315" customFormat="1" ht="15.75">
      <c r="A5" s="313">
        <v>2</v>
      </c>
      <c r="B5" s="313" t="s">
        <v>280</v>
      </c>
      <c r="C5" s="314">
        <v>1</v>
      </c>
    </row>
    <row r="6" spans="1:3" ht="12.75">
      <c r="A6" s="312">
        <v>3</v>
      </c>
      <c r="B6" s="312" t="s">
        <v>281</v>
      </c>
      <c r="C6" s="316" t="s">
        <v>282</v>
      </c>
    </row>
    <row r="7" spans="1:3" s="318" customFormat="1" ht="15.75" customHeight="1">
      <c r="A7" s="312">
        <v>4</v>
      </c>
      <c r="B7" s="312" t="s">
        <v>193</v>
      </c>
      <c r="C7" s="317"/>
    </row>
    <row r="8" spans="1:5" s="318" customFormat="1" ht="12" customHeight="1">
      <c r="A8" s="312">
        <v>5</v>
      </c>
      <c r="B8" s="319" t="s">
        <v>283</v>
      </c>
      <c r="C8" s="320">
        <v>64632</v>
      </c>
      <c r="E8" s="321"/>
    </row>
    <row r="9" spans="1:3" s="324" customFormat="1" ht="12" customHeight="1">
      <c r="A9" s="322">
        <v>6</v>
      </c>
      <c r="B9" s="323" t="s">
        <v>8</v>
      </c>
      <c r="C9" s="16">
        <v>1998</v>
      </c>
    </row>
    <row r="10" spans="1:3" s="327" customFormat="1" ht="12" customHeight="1">
      <c r="A10" s="325">
        <v>7</v>
      </c>
      <c r="B10" s="326" t="s">
        <v>9</v>
      </c>
      <c r="C10" s="20">
        <v>40992</v>
      </c>
    </row>
    <row r="11" spans="1:3" s="327" customFormat="1" ht="12" customHeight="1">
      <c r="A11" s="325">
        <v>8</v>
      </c>
      <c r="B11" s="326" t="s">
        <v>10</v>
      </c>
      <c r="C11" s="20">
        <v>20051</v>
      </c>
    </row>
    <row r="12" spans="1:3" s="327" customFormat="1" ht="12" customHeight="1">
      <c r="A12" s="325">
        <v>9</v>
      </c>
      <c r="B12" s="326" t="s">
        <v>12</v>
      </c>
      <c r="C12" s="20">
        <v>1591</v>
      </c>
    </row>
    <row r="13" spans="1:3" s="327" customFormat="1" ht="12" customHeight="1">
      <c r="A13" s="328">
        <v>10</v>
      </c>
      <c r="B13" s="326" t="s">
        <v>13</v>
      </c>
      <c r="C13" s="20"/>
    </row>
    <row r="14" spans="1:3" s="324" customFormat="1" ht="12" customHeight="1">
      <c r="A14" s="329">
        <v>11</v>
      </c>
      <c r="B14" s="330" t="s">
        <v>14</v>
      </c>
      <c r="C14" s="20"/>
    </row>
    <row r="15" spans="1:3" s="324" customFormat="1" ht="12" customHeight="1">
      <c r="A15" s="312">
        <v>12</v>
      </c>
      <c r="B15" s="331" t="s">
        <v>284</v>
      </c>
      <c r="C15" s="332">
        <v>52871</v>
      </c>
    </row>
    <row r="16" spans="1:3" s="324" customFormat="1" ht="12" customHeight="1">
      <c r="A16" s="333">
        <v>13</v>
      </c>
      <c r="B16" s="323" t="s">
        <v>17</v>
      </c>
      <c r="C16" s="16"/>
    </row>
    <row r="17" spans="1:3" s="324" customFormat="1" ht="12" customHeight="1">
      <c r="A17" s="334">
        <v>14</v>
      </c>
      <c r="B17" s="326" t="s">
        <v>18</v>
      </c>
      <c r="C17" s="20"/>
    </row>
    <row r="18" spans="1:3" s="324" customFormat="1" ht="12" customHeight="1">
      <c r="A18" s="335">
        <v>15</v>
      </c>
      <c r="B18" s="326" t="s">
        <v>19</v>
      </c>
      <c r="C18" s="20"/>
    </row>
    <row r="19" spans="1:7" s="324" customFormat="1" ht="12" customHeight="1">
      <c r="A19" s="335">
        <v>16</v>
      </c>
      <c r="B19" s="326" t="s">
        <v>20</v>
      </c>
      <c r="C19" s="20"/>
      <c r="G19" s="321"/>
    </row>
    <row r="20" spans="1:3" s="324" customFormat="1" ht="12" customHeight="1">
      <c r="A20" s="335">
        <v>17</v>
      </c>
      <c r="B20" s="326" t="s">
        <v>21</v>
      </c>
      <c r="C20" s="20">
        <v>52871</v>
      </c>
    </row>
    <row r="21" spans="1:3" s="327" customFormat="1" ht="12" customHeight="1">
      <c r="A21" s="336">
        <v>18</v>
      </c>
      <c r="B21" s="330" t="s">
        <v>285</v>
      </c>
      <c r="C21" s="25"/>
    </row>
    <row r="22" spans="1:3" s="327" customFormat="1" ht="12" customHeight="1">
      <c r="A22" s="312">
        <v>19</v>
      </c>
      <c r="B22" s="337" t="s">
        <v>286</v>
      </c>
      <c r="C22" s="332"/>
    </row>
    <row r="23" spans="1:3" s="327" customFormat="1" ht="12" customHeight="1">
      <c r="A23" s="333">
        <v>20</v>
      </c>
      <c r="B23" s="323" t="s">
        <v>24</v>
      </c>
      <c r="C23" s="16"/>
    </row>
    <row r="24" spans="1:3" s="324" customFormat="1" ht="12" customHeight="1">
      <c r="A24" s="335">
        <v>21</v>
      </c>
      <c r="B24" s="326" t="s">
        <v>26</v>
      </c>
      <c r="C24" s="20"/>
    </row>
    <row r="25" spans="1:3" s="327" customFormat="1" ht="12" customHeight="1">
      <c r="A25" s="334">
        <v>22</v>
      </c>
      <c r="B25" s="326" t="s">
        <v>27</v>
      </c>
      <c r="C25" s="20"/>
    </row>
    <row r="26" spans="1:3" s="327" customFormat="1" ht="12" customHeight="1">
      <c r="A26" s="335">
        <v>23</v>
      </c>
      <c r="B26" s="326" t="s">
        <v>28</v>
      </c>
      <c r="C26" s="20"/>
    </row>
    <row r="27" spans="1:3" s="327" customFormat="1" ht="12" customHeight="1">
      <c r="A27" s="335">
        <v>24</v>
      </c>
      <c r="B27" s="326" t="s">
        <v>29</v>
      </c>
      <c r="C27" s="20"/>
    </row>
    <row r="28" spans="1:3" s="327" customFormat="1" ht="12" customHeight="1">
      <c r="A28" s="338">
        <v>25</v>
      </c>
      <c r="B28" s="330" t="s">
        <v>287</v>
      </c>
      <c r="C28" s="25"/>
    </row>
    <row r="29" spans="1:3" s="327" customFormat="1" ht="12" customHeight="1">
      <c r="A29" s="313">
        <v>26</v>
      </c>
      <c r="B29" s="337" t="s">
        <v>288</v>
      </c>
      <c r="C29" s="332">
        <v>48770</v>
      </c>
    </row>
    <row r="30" spans="1:3" s="327" customFormat="1" ht="12" customHeight="1">
      <c r="A30" s="333">
        <v>27</v>
      </c>
      <c r="B30" s="323" t="s">
        <v>289</v>
      </c>
      <c r="C30" s="339">
        <v>45000</v>
      </c>
    </row>
    <row r="31" spans="1:3" s="327" customFormat="1" ht="12" customHeight="1">
      <c r="A31" s="335">
        <v>28</v>
      </c>
      <c r="B31" s="326" t="s">
        <v>34</v>
      </c>
      <c r="C31" s="20">
        <v>45000</v>
      </c>
    </row>
    <row r="32" spans="1:3" s="327" customFormat="1" ht="12" customHeight="1">
      <c r="A32" s="335">
        <v>29</v>
      </c>
      <c r="B32" s="326" t="s">
        <v>35</v>
      </c>
      <c r="C32" s="20"/>
    </row>
    <row r="33" spans="1:3" s="327" customFormat="1" ht="12" customHeight="1">
      <c r="A33" s="334">
        <v>30</v>
      </c>
      <c r="B33" s="326" t="s">
        <v>37</v>
      </c>
      <c r="C33" s="20">
        <v>2500</v>
      </c>
    </row>
    <row r="34" spans="1:3" s="327" customFormat="1" ht="12" customHeight="1">
      <c r="A34" s="335">
        <v>31</v>
      </c>
      <c r="B34" s="326" t="s">
        <v>38</v>
      </c>
      <c r="C34" s="20">
        <v>500</v>
      </c>
    </row>
    <row r="35" spans="1:3" s="327" customFormat="1" ht="12" customHeight="1">
      <c r="A35" s="338">
        <v>32</v>
      </c>
      <c r="B35" s="330" t="s">
        <v>39</v>
      </c>
      <c r="C35" s="25">
        <v>770</v>
      </c>
    </row>
    <row r="36" spans="1:3" s="327" customFormat="1" ht="12" customHeight="1">
      <c r="A36" s="312">
        <v>33</v>
      </c>
      <c r="B36" s="337" t="s">
        <v>290</v>
      </c>
      <c r="C36" s="332">
        <v>9277</v>
      </c>
    </row>
    <row r="37" spans="1:3" s="327" customFormat="1" ht="12" customHeight="1">
      <c r="A37" s="340">
        <v>34</v>
      </c>
      <c r="B37" s="323" t="s">
        <v>42</v>
      </c>
      <c r="C37" s="16"/>
    </row>
    <row r="38" spans="1:3" s="327" customFormat="1" ht="12" customHeight="1">
      <c r="A38" s="335">
        <v>35</v>
      </c>
      <c r="B38" s="326" t="s">
        <v>43</v>
      </c>
      <c r="C38" s="20">
        <v>2547</v>
      </c>
    </row>
    <row r="39" spans="1:3" s="327" customFormat="1" ht="12" customHeight="1">
      <c r="A39" s="335">
        <v>36</v>
      </c>
      <c r="B39" s="326" t="s">
        <v>44</v>
      </c>
      <c r="C39" s="20">
        <v>2650</v>
      </c>
    </row>
    <row r="40" spans="1:3" s="327" customFormat="1" ht="12" customHeight="1">
      <c r="A40" s="335">
        <v>37</v>
      </c>
      <c r="B40" s="326" t="s">
        <v>45</v>
      </c>
      <c r="C40" s="20">
        <v>2079</v>
      </c>
    </row>
    <row r="41" spans="1:3" s="327" customFormat="1" ht="12" customHeight="1">
      <c r="A41" s="334">
        <v>38</v>
      </c>
      <c r="B41" s="326" t="s">
        <v>46</v>
      </c>
      <c r="C41" s="20">
        <v>607</v>
      </c>
    </row>
    <row r="42" spans="1:3" s="327" customFormat="1" ht="12" customHeight="1">
      <c r="A42" s="335">
        <v>39</v>
      </c>
      <c r="B42" s="326" t="s">
        <v>47</v>
      </c>
      <c r="C42" s="20">
        <v>1394</v>
      </c>
    </row>
    <row r="43" spans="1:3" s="327" customFormat="1" ht="12" customHeight="1">
      <c r="A43" s="335">
        <v>40</v>
      </c>
      <c r="B43" s="326" t="s">
        <v>48</v>
      </c>
      <c r="C43" s="20"/>
    </row>
    <row r="44" spans="1:3" s="327" customFormat="1" ht="12" customHeight="1">
      <c r="A44" s="335">
        <v>41</v>
      </c>
      <c r="B44" s="326" t="s">
        <v>49</v>
      </c>
      <c r="C44" s="20"/>
    </row>
    <row r="45" spans="1:3" s="327" customFormat="1" ht="12" customHeight="1">
      <c r="A45" s="334">
        <v>42</v>
      </c>
      <c r="B45" s="326" t="s">
        <v>50</v>
      </c>
      <c r="C45" s="20"/>
    </row>
    <row r="46" spans="1:3" s="327" customFormat="1" ht="12" customHeight="1">
      <c r="A46" s="338">
        <v>43</v>
      </c>
      <c r="B46" s="330" t="s">
        <v>51</v>
      </c>
      <c r="C46" s="25"/>
    </row>
    <row r="47" spans="1:3" s="327" customFormat="1" ht="12" customHeight="1">
      <c r="A47" s="312">
        <v>44</v>
      </c>
      <c r="B47" s="337" t="s">
        <v>291</v>
      </c>
      <c r="C47" s="332"/>
    </row>
    <row r="48" spans="1:3" s="327" customFormat="1" ht="12" customHeight="1">
      <c r="A48" s="333">
        <v>45</v>
      </c>
      <c r="B48" s="323" t="s">
        <v>53</v>
      </c>
      <c r="C48" s="16"/>
    </row>
    <row r="49" spans="1:3" s="327" customFormat="1" ht="12" customHeight="1">
      <c r="A49" s="334">
        <v>46</v>
      </c>
      <c r="B49" s="326" t="s">
        <v>54</v>
      </c>
      <c r="C49" s="20"/>
    </row>
    <row r="50" spans="1:3" s="327" customFormat="1" ht="12" customHeight="1">
      <c r="A50" s="335">
        <v>47</v>
      </c>
      <c r="B50" s="326" t="s">
        <v>55</v>
      </c>
      <c r="C50" s="20"/>
    </row>
    <row r="51" spans="1:3" s="327" customFormat="1" ht="12" customHeight="1">
      <c r="A51" s="335">
        <v>48</v>
      </c>
      <c r="B51" s="326" t="s">
        <v>56</v>
      </c>
      <c r="C51" s="20"/>
    </row>
    <row r="52" spans="1:3" s="327" customFormat="1" ht="12" customHeight="1">
      <c r="A52" s="338">
        <v>49</v>
      </c>
      <c r="B52" s="330" t="s">
        <v>57</v>
      </c>
      <c r="C52" s="25"/>
    </row>
    <row r="53" spans="1:3" s="327" customFormat="1" ht="12" customHeight="1">
      <c r="A53" s="313">
        <v>50</v>
      </c>
      <c r="B53" s="337" t="s">
        <v>292</v>
      </c>
      <c r="C53" s="332">
        <v>300</v>
      </c>
    </row>
    <row r="54" spans="1:3" s="327" customFormat="1" ht="12" customHeight="1">
      <c r="A54" s="333">
        <v>51</v>
      </c>
      <c r="B54" s="323" t="s">
        <v>59</v>
      </c>
      <c r="C54" s="16"/>
    </row>
    <row r="55" spans="1:3" s="327" customFormat="1" ht="12" customHeight="1">
      <c r="A55" s="335">
        <v>52</v>
      </c>
      <c r="B55" s="326" t="s">
        <v>60</v>
      </c>
      <c r="C55" s="20">
        <v>300</v>
      </c>
    </row>
    <row r="56" spans="1:3" s="327" customFormat="1" ht="12" customHeight="1">
      <c r="A56" s="335">
        <v>53</v>
      </c>
      <c r="B56" s="326" t="s">
        <v>61</v>
      </c>
      <c r="C56" s="20"/>
    </row>
    <row r="57" spans="1:3" s="327" customFormat="1" ht="12" customHeight="1">
      <c r="A57" s="336">
        <v>54</v>
      </c>
      <c r="B57" s="330" t="s">
        <v>293</v>
      </c>
      <c r="C57" s="25"/>
    </row>
    <row r="58" spans="1:3" s="327" customFormat="1" ht="12" customHeight="1">
      <c r="A58" s="312">
        <v>55</v>
      </c>
      <c r="B58" s="331" t="s">
        <v>294</v>
      </c>
      <c r="C58" s="332">
        <v>240</v>
      </c>
    </row>
    <row r="59" spans="1:3" s="327" customFormat="1" ht="12" customHeight="1">
      <c r="A59" s="333">
        <v>56</v>
      </c>
      <c r="B59" s="323" t="s">
        <v>64</v>
      </c>
      <c r="C59" s="20"/>
    </row>
    <row r="60" spans="1:3" s="327" customFormat="1" ht="12" customHeight="1">
      <c r="A60" s="335">
        <v>57</v>
      </c>
      <c r="B60" s="326" t="s">
        <v>65</v>
      </c>
      <c r="C60" s="20">
        <v>240</v>
      </c>
    </row>
    <row r="61" spans="1:3" s="327" customFormat="1" ht="12" customHeight="1">
      <c r="A61" s="334">
        <v>58</v>
      </c>
      <c r="B61" s="326" t="s">
        <v>66</v>
      </c>
      <c r="C61" s="20"/>
    </row>
    <row r="62" spans="1:3" s="327" customFormat="1" ht="12" customHeight="1">
      <c r="A62" s="338">
        <v>59</v>
      </c>
      <c r="B62" s="330" t="s">
        <v>295</v>
      </c>
      <c r="C62" s="20"/>
    </row>
    <row r="63" spans="1:3" s="327" customFormat="1" ht="12" customHeight="1">
      <c r="A63" s="312">
        <v>60</v>
      </c>
      <c r="B63" s="337" t="s">
        <v>296</v>
      </c>
      <c r="C63" s="332">
        <v>176090</v>
      </c>
    </row>
    <row r="64" spans="1:3" s="327" customFormat="1" ht="12" customHeight="1">
      <c r="A64" s="312">
        <v>61</v>
      </c>
      <c r="B64" s="331" t="s">
        <v>297</v>
      </c>
      <c r="C64" s="332"/>
    </row>
    <row r="65" spans="1:3" s="327" customFormat="1" ht="12" customHeight="1">
      <c r="A65" s="340">
        <v>62</v>
      </c>
      <c r="B65" s="323" t="s">
        <v>70</v>
      </c>
      <c r="C65" s="20"/>
    </row>
    <row r="66" spans="1:3" s="327" customFormat="1" ht="12" customHeight="1">
      <c r="A66" s="335">
        <v>63</v>
      </c>
      <c r="B66" s="326" t="s">
        <v>71</v>
      </c>
      <c r="C66" s="20"/>
    </row>
    <row r="67" spans="1:3" s="327" customFormat="1" ht="12" customHeight="1">
      <c r="A67" s="338">
        <v>64</v>
      </c>
      <c r="B67" s="341" t="s">
        <v>72</v>
      </c>
      <c r="C67" s="20"/>
    </row>
    <row r="68" spans="1:3" s="327" customFormat="1" ht="12" customHeight="1">
      <c r="A68" s="312">
        <v>65</v>
      </c>
      <c r="B68" s="331" t="s">
        <v>298</v>
      </c>
      <c r="C68" s="332"/>
    </row>
    <row r="69" spans="1:3" s="327" customFormat="1" ht="12" customHeight="1">
      <c r="A69" s="340">
        <v>66</v>
      </c>
      <c r="B69" s="323" t="s">
        <v>74</v>
      </c>
      <c r="C69" s="20"/>
    </row>
    <row r="70" spans="1:3" s="327" customFormat="1" ht="12" customHeight="1">
      <c r="A70" s="335">
        <v>67</v>
      </c>
      <c r="B70" s="326" t="s">
        <v>75</v>
      </c>
      <c r="C70" s="20"/>
    </row>
    <row r="71" spans="1:3" s="327" customFormat="1" ht="12" customHeight="1">
      <c r="A71" s="335">
        <v>68</v>
      </c>
      <c r="B71" s="326" t="s">
        <v>76</v>
      </c>
      <c r="C71" s="20"/>
    </row>
    <row r="72" spans="1:3" s="327" customFormat="1" ht="12" customHeight="1">
      <c r="A72" s="338">
        <v>69</v>
      </c>
      <c r="B72" s="330" t="s">
        <v>77</v>
      </c>
      <c r="C72" s="20"/>
    </row>
    <row r="73" spans="1:3" s="327" customFormat="1" ht="12" customHeight="1">
      <c r="A73" s="313">
        <v>70</v>
      </c>
      <c r="B73" s="331" t="s">
        <v>299</v>
      </c>
      <c r="C73" s="332">
        <v>1958</v>
      </c>
    </row>
    <row r="74" spans="1:3" s="327" customFormat="1" ht="12" customHeight="1">
      <c r="A74" s="333">
        <v>71</v>
      </c>
      <c r="B74" s="323" t="s">
        <v>79</v>
      </c>
      <c r="C74" s="20">
        <v>1958</v>
      </c>
    </row>
    <row r="75" spans="1:3" s="327" customFormat="1" ht="12" customHeight="1">
      <c r="A75" s="338">
        <v>72</v>
      </c>
      <c r="B75" s="342" t="s">
        <v>80</v>
      </c>
      <c r="C75" s="343"/>
    </row>
    <row r="76" spans="1:3" s="324" customFormat="1" ht="12" customHeight="1">
      <c r="A76" s="312">
        <v>73</v>
      </c>
      <c r="B76" s="344" t="s">
        <v>300</v>
      </c>
      <c r="C76" s="345"/>
    </row>
    <row r="77" spans="1:3" s="327" customFormat="1" ht="12" customHeight="1">
      <c r="A77" s="340">
        <v>74</v>
      </c>
      <c r="B77" s="323" t="s">
        <v>82</v>
      </c>
      <c r="C77" s="20"/>
    </row>
    <row r="78" spans="1:3" s="327" customFormat="1" ht="12" customHeight="1">
      <c r="A78" s="335">
        <v>75</v>
      </c>
      <c r="B78" s="326" t="s">
        <v>83</v>
      </c>
      <c r="C78" s="20"/>
    </row>
    <row r="79" spans="1:3" s="327" customFormat="1" ht="12" customHeight="1">
      <c r="A79" s="338">
        <v>76</v>
      </c>
      <c r="B79" s="330" t="s">
        <v>84</v>
      </c>
      <c r="C79" s="20"/>
    </row>
    <row r="80" spans="1:3" s="327" customFormat="1" ht="12" customHeight="1">
      <c r="A80" s="312">
        <v>77</v>
      </c>
      <c r="B80" s="331" t="s">
        <v>301</v>
      </c>
      <c r="C80" s="332"/>
    </row>
    <row r="81" spans="1:3" s="327" customFormat="1" ht="12" customHeight="1">
      <c r="A81" s="340">
        <v>78</v>
      </c>
      <c r="B81" s="323" t="s">
        <v>86</v>
      </c>
      <c r="C81" s="20"/>
    </row>
    <row r="82" spans="1:3" s="327" customFormat="1" ht="12" customHeight="1">
      <c r="A82" s="335">
        <v>79</v>
      </c>
      <c r="B82" s="326" t="s">
        <v>87</v>
      </c>
      <c r="C82" s="20"/>
    </row>
    <row r="83" spans="1:3" s="327" customFormat="1" ht="12" customHeight="1">
      <c r="A83" s="335">
        <v>80</v>
      </c>
      <c r="B83" s="326" t="s">
        <v>88</v>
      </c>
      <c r="C83" s="20"/>
    </row>
    <row r="84" spans="1:3" s="324" customFormat="1" ht="12" customHeight="1">
      <c r="A84" s="338">
        <v>81</v>
      </c>
      <c r="B84" s="330" t="s">
        <v>89</v>
      </c>
      <c r="C84" s="20"/>
    </row>
    <row r="85" spans="1:3" s="324" customFormat="1" ht="12" customHeight="1">
      <c r="A85" s="313">
        <v>82</v>
      </c>
      <c r="B85" s="331" t="s">
        <v>90</v>
      </c>
      <c r="C85" s="346"/>
    </row>
    <row r="86" spans="1:3" s="324" customFormat="1" ht="15.75" customHeight="1">
      <c r="A86" s="312">
        <v>83</v>
      </c>
      <c r="B86" s="347" t="s">
        <v>302</v>
      </c>
      <c r="C86" s="332">
        <v>1958</v>
      </c>
    </row>
    <row r="87" spans="1:3" s="324" customFormat="1" ht="16.5" customHeight="1">
      <c r="A87" s="312">
        <v>84</v>
      </c>
      <c r="B87" s="348" t="s">
        <v>303</v>
      </c>
      <c r="C87" s="349">
        <v>178048</v>
      </c>
    </row>
    <row r="88" spans="1:3" s="318" customFormat="1" ht="16.5" customHeight="1">
      <c r="A88" s="312">
        <v>85</v>
      </c>
      <c r="B88" s="312" t="s">
        <v>194</v>
      </c>
      <c r="C88" s="232"/>
    </row>
    <row r="89" spans="1:3" s="351" customFormat="1" ht="12" customHeight="1">
      <c r="A89" s="313">
        <v>86</v>
      </c>
      <c r="B89" s="350" t="s">
        <v>304</v>
      </c>
      <c r="C89" s="349">
        <v>115978</v>
      </c>
    </row>
    <row r="90" spans="1:3" ht="12" customHeight="1">
      <c r="A90" s="333">
        <v>87</v>
      </c>
      <c r="B90" s="352" t="s">
        <v>95</v>
      </c>
      <c r="C90" s="30">
        <v>52180</v>
      </c>
    </row>
    <row r="91" spans="1:3" ht="12" customHeight="1">
      <c r="A91" s="335">
        <v>88</v>
      </c>
      <c r="B91" s="353" t="s">
        <v>96</v>
      </c>
      <c r="C91" s="20">
        <v>10059</v>
      </c>
    </row>
    <row r="92" spans="1:3" ht="12" customHeight="1">
      <c r="A92" s="335">
        <v>89</v>
      </c>
      <c r="B92" s="353" t="s">
        <v>97</v>
      </c>
      <c r="C92" s="25">
        <v>46816</v>
      </c>
    </row>
    <row r="93" spans="1:3" ht="12" customHeight="1">
      <c r="A93" s="334">
        <v>90</v>
      </c>
      <c r="B93" s="353" t="s">
        <v>98</v>
      </c>
      <c r="C93" s="25">
        <v>2110</v>
      </c>
    </row>
    <row r="94" spans="1:3" ht="12" customHeight="1">
      <c r="A94" s="335">
        <v>91</v>
      </c>
      <c r="B94" s="354" t="s">
        <v>99</v>
      </c>
      <c r="C94" s="25">
        <v>4813</v>
      </c>
    </row>
    <row r="95" spans="1:3" ht="12" customHeight="1">
      <c r="A95" s="335">
        <v>92</v>
      </c>
      <c r="B95" s="353" t="s">
        <v>305</v>
      </c>
      <c r="C95" s="25"/>
    </row>
    <row r="96" spans="1:3" ht="12" customHeight="1">
      <c r="A96" s="335">
        <v>93</v>
      </c>
      <c r="B96" s="355" t="s">
        <v>101</v>
      </c>
      <c r="C96" s="25"/>
    </row>
    <row r="97" spans="1:3" ht="12" customHeight="1">
      <c r="A97" s="334">
        <v>94</v>
      </c>
      <c r="B97" s="356" t="s">
        <v>102</v>
      </c>
      <c r="C97" s="25"/>
    </row>
    <row r="98" spans="1:3" ht="12" customHeight="1">
      <c r="A98" s="335">
        <v>95</v>
      </c>
      <c r="B98" s="356" t="s">
        <v>103</v>
      </c>
      <c r="C98" s="25"/>
    </row>
    <row r="99" spans="1:3" ht="12" customHeight="1">
      <c r="A99" s="335">
        <v>96</v>
      </c>
      <c r="B99" s="355" t="s">
        <v>104</v>
      </c>
      <c r="C99" s="25">
        <v>3176</v>
      </c>
    </row>
    <row r="100" spans="1:3" ht="12" customHeight="1">
      <c r="A100" s="335">
        <v>97</v>
      </c>
      <c r="B100" s="355" t="s">
        <v>105</v>
      </c>
      <c r="C100" s="25"/>
    </row>
    <row r="101" spans="1:3" ht="12" customHeight="1">
      <c r="A101" s="334">
        <v>98</v>
      </c>
      <c r="B101" s="356" t="s">
        <v>106</v>
      </c>
      <c r="C101" s="25">
        <v>750</v>
      </c>
    </row>
    <row r="102" spans="1:3" ht="12" customHeight="1">
      <c r="A102" s="335">
        <v>99</v>
      </c>
      <c r="B102" s="357" t="s">
        <v>107</v>
      </c>
      <c r="C102" s="25"/>
    </row>
    <row r="103" spans="1:3" ht="12" customHeight="1">
      <c r="A103" s="335">
        <v>100</v>
      </c>
      <c r="B103" s="357" t="s">
        <v>108</v>
      </c>
      <c r="C103" s="25"/>
    </row>
    <row r="104" spans="1:3" ht="12" customHeight="1">
      <c r="A104" s="338">
        <v>101</v>
      </c>
      <c r="B104" s="358" t="s">
        <v>109</v>
      </c>
      <c r="C104" s="33">
        <v>887</v>
      </c>
    </row>
    <row r="105" spans="1:3" ht="12" customHeight="1">
      <c r="A105" s="313">
        <v>102</v>
      </c>
      <c r="B105" s="359" t="s">
        <v>306</v>
      </c>
      <c r="C105" s="332">
        <v>6072</v>
      </c>
    </row>
    <row r="106" spans="1:3" ht="12" customHeight="1">
      <c r="A106" s="333">
        <v>103</v>
      </c>
      <c r="B106" s="353" t="s">
        <v>111</v>
      </c>
      <c r="C106" s="16">
        <v>3970</v>
      </c>
    </row>
    <row r="107" spans="1:3" ht="12" customHeight="1">
      <c r="A107" s="335">
        <v>104</v>
      </c>
      <c r="B107" s="360" t="s">
        <v>307</v>
      </c>
      <c r="C107" s="16"/>
    </row>
    <row r="108" spans="1:3" ht="12" customHeight="1">
      <c r="A108" s="335">
        <v>105</v>
      </c>
      <c r="B108" s="360" t="s">
        <v>113</v>
      </c>
      <c r="C108" s="20">
        <v>2102</v>
      </c>
    </row>
    <row r="109" spans="1:3" ht="12" customHeight="1">
      <c r="A109" s="334">
        <v>106</v>
      </c>
      <c r="B109" s="360" t="s">
        <v>308</v>
      </c>
      <c r="C109" s="361"/>
    </row>
    <row r="110" spans="1:3" ht="12" customHeight="1">
      <c r="A110" s="335">
        <v>107</v>
      </c>
      <c r="B110" s="362" t="s">
        <v>115</v>
      </c>
      <c r="C110" s="361"/>
    </row>
    <row r="111" spans="1:3" ht="12" customHeight="1">
      <c r="A111" s="335">
        <v>108</v>
      </c>
      <c r="B111" s="363" t="s">
        <v>309</v>
      </c>
      <c r="C111" s="361"/>
    </row>
    <row r="112" spans="1:3" ht="12" customHeight="1">
      <c r="A112" s="335">
        <v>109</v>
      </c>
      <c r="B112" s="364" t="s">
        <v>117</v>
      </c>
      <c r="C112" s="361"/>
    </row>
    <row r="113" spans="1:3" ht="12" customHeight="1">
      <c r="A113" s="334">
        <v>110</v>
      </c>
      <c r="B113" s="356" t="s">
        <v>103</v>
      </c>
      <c r="C113" s="361"/>
    </row>
    <row r="114" spans="1:3" ht="12" customHeight="1">
      <c r="A114" s="335">
        <v>111</v>
      </c>
      <c r="B114" s="356" t="s">
        <v>118</v>
      </c>
      <c r="C114" s="361"/>
    </row>
    <row r="115" spans="1:3" ht="12" customHeight="1">
      <c r="A115" s="335">
        <v>112</v>
      </c>
      <c r="B115" s="356" t="s">
        <v>119</v>
      </c>
      <c r="C115" s="361"/>
    </row>
    <row r="116" spans="1:3" ht="12" customHeight="1">
      <c r="A116" s="335">
        <v>113</v>
      </c>
      <c r="B116" s="356" t="s">
        <v>106</v>
      </c>
      <c r="C116" s="361"/>
    </row>
    <row r="117" spans="1:3" ht="12" customHeight="1">
      <c r="A117" s="334">
        <v>114</v>
      </c>
      <c r="B117" s="356" t="s">
        <v>120</v>
      </c>
      <c r="C117" s="361"/>
    </row>
    <row r="118" spans="1:3" ht="12" customHeight="1">
      <c r="A118" s="338">
        <v>115</v>
      </c>
      <c r="B118" s="356" t="s">
        <v>121</v>
      </c>
      <c r="C118" s="365"/>
    </row>
    <row r="119" spans="1:3" ht="12" customHeight="1">
      <c r="A119" s="312">
        <v>116</v>
      </c>
      <c r="B119" s="366" t="s">
        <v>310</v>
      </c>
      <c r="C119" s="332">
        <v>8000</v>
      </c>
    </row>
    <row r="120" spans="1:3" ht="12" customHeight="1">
      <c r="A120" s="333">
        <v>117</v>
      </c>
      <c r="B120" s="367" t="s">
        <v>123</v>
      </c>
      <c r="C120" s="16"/>
    </row>
    <row r="121" spans="1:3" ht="12" customHeight="1">
      <c r="A121" s="336">
        <v>118</v>
      </c>
      <c r="B121" s="360" t="s">
        <v>124</v>
      </c>
      <c r="C121" s="25"/>
    </row>
    <row r="122" spans="1:3" ht="12" customHeight="1">
      <c r="A122" s="312">
        <v>119</v>
      </c>
      <c r="B122" s="366" t="s">
        <v>311</v>
      </c>
      <c r="C122" s="332">
        <v>130050</v>
      </c>
    </row>
    <row r="123" spans="1:3" ht="12" customHeight="1">
      <c r="A123" s="312">
        <v>120</v>
      </c>
      <c r="B123" s="366" t="s">
        <v>312</v>
      </c>
      <c r="C123" s="332"/>
    </row>
    <row r="124" spans="1:3" ht="12" customHeight="1">
      <c r="A124" s="325">
        <v>121</v>
      </c>
      <c r="B124" s="367" t="s">
        <v>127</v>
      </c>
      <c r="C124" s="368"/>
    </row>
    <row r="125" spans="1:3" s="351" customFormat="1" ht="12" customHeight="1">
      <c r="A125" s="334">
        <v>122</v>
      </c>
      <c r="B125" s="367" t="s">
        <v>128</v>
      </c>
      <c r="C125" s="361"/>
    </row>
    <row r="126" spans="1:3" ht="12" customHeight="1">
      <c r="A126" s="335">
        <v>123</v>
      </c>
      <c r="B126" s="369" t="s">
        <v>129</v>
      </c>
      <c r="C126" s="361"/>
    </row>
    <row r="127" spans="1:3" ht="12" customHeight="1">
      <c r="A127" s="312">
        <v>124</v>
      </c>
      <c r="B127" s="337" t="s">
        <v>313</v>
      </c>
      <c r="C127" s="370"/>
    </row>
    <row r="128" spans="1:3" ht="12" customHeight="1">
      <c r="A128" s="325">
        <v>125</v>
      </c>
      <c r="B128" s="367" t="s">
        <v>131</v>
      </c>
      <c r="C128" s="368"/>
    </row>
    <row r="129" spans="1:3" ht="12" customHeight="1">
      <c r="A129" s="328">
        <v>126</v>
      </c>
      <c r="B129" s="367" t="s">
        <v>132</v>
      </c>
      <c r="C129" s="361"/>
    </row>
    <row r="130" spans="1:3" ht="12" customHeight="1">
      <c r="A130" s="335">
        <v>127</v>
      </c>
      <c r="B130" s="367" t="s">
        <v>133</v>
      </c>
      <c r="C130" s="361"/>
    </row>
    <row r="131" spans="1:3" ht="12" customHeight="1">
      <c r="A131" s="335">
        <v>128</v>
      </c>
      <c r="B131" s="369" t="s">
        <v>134</v>
      </c>
      <c r="C131" s="361"/>
    </row>
    <row r="132" spans="1:3" s="351" customFormat="1" ht="12" customHeight="1">
      <c r="A132" s="312">
        <v>129</v>
      </c>
      <c r="B132" s="337" t="s">
        <v>314</v>
      </c>
      <c r="C132" s="332">
        <v>47998</v>
      </c>
    </row>
    <row r="133" spans="1:11" ht="12" customHeight="1">
      <c r="A133" s="328">
        <v>130</v>
      </c>
      <c r="B133" s="367" t="s">
        <v>136</v>
      </c>
      <c r="C133" s="368"/>
      <c r="K133" s="371"/>
    </row>
    <row r="134" spans="1:3" ht="12.75">
      <c r="A134" s="325">
        <v>131</v>
      </c>
      <c r="B134" s="367" t="s">
        <v>137</v>
      </c>
      <c r="C134" s="361">
        <v>1958</v>
      </c>
    </row>
    <row r="135" spans="1:3" ht="12" customHeight="1">
      <c r="A135" s="335">
        <v>132</v>
      </c>
      <c r="B135" s="83" t="s">
        <v>315</v>
      </c>
      <c r="C135" s="361">
        <v>46040</v>
      </c>
    </row>
    <row r="136" spans="1:3" ht="12" customHeight="1">
      <c r="A136" s="335">
        <v>133</v>
      </c>
      <c r="B136" s="367" t="s">
        <v>138</v>
      </c>
      <c r="C136" s="361"/>
    </row>
    <row r="137" spans="1:3" s="351" customFormat="1" ht="12" customHeight="1">
      <c r="A137" s="336">
        <v>134</v>
      </c>
      <c r="B137" s="369" t="s">
        <v>139</v>
      </c>
      <c r="C137" s="361"/>
    </row>
    <row r="138" spans="1:3" s="351" customFormat="1" ht="12" customHeight="1">
      <c r="A138" s="312">
        <v>135</v>
      </c>
      <c r="B138" s="337" t="s">
        <v>316</v>
      </c>
      <c r="C138" s="370"/>
    </row>
    <row r="139" spans="1:3" s="351" customFormat="1" ht="12" customHeight="1">
      <c r="A139" s="333">
        <v>136</v>
      </c>
      <c r="B139" s="367" t="s">
        <v>141</v>
      </c>
      <c r="C139" s="372"/>
    </row>
    <row r="140" spans="1:3" s="351" customFormat="1" ht="12" customHeight="1">
      <c r="A140" s="335">
        <v>137</v>
      </c>
      <c r="B140" s="367" t="s">
        <v>142</v>
      </c>
      <c r="C140" s="361"/>
    </row>
    <row r="141" spans="1:3" s="351" customFormat="1" ht="12" customHeight="1">
      <c r="A141" s="334">
        <v>138</v>
      </c>
      <c r="B141" s="367" t="s">
        <v>143</v>
      </c>
      <c r="C141" s="361"/>
    </row>
    <row r="142" spans="1:3" s="351" customFormat="1" ht="12" customHeight="1">
      <c r="A142" s="338">
        <v>139</v>
      </c>
      <c r="B142" s="367" t="s">
        <v>144</v>
      </c>
      <c r="C142" s="361"/>
    </row>
    <row r="143" spans="1:3" ht="12.75" customHeight="1">
      <c r="A143" s="312">
        <v>140</v>
      </c>
      <c r="B143" s="337" t="s">
        <v>317</v>
      </c>
      <c r="C143" s="373">
        <v>47998</v>
      </c>
    </row>
    <row r="144" spans="1:3" ht="12" customHeight="1">
      <c r="A144" s="312">
        <v>141</v>
      </c>
      <c r="B144" s="374" t="s">
        <v>342</v>
      </c>
      <c r="C144" s="373">
        <v>178048</v>
      </c>
    </row>
    <row r="145" spans="1:3" ht="15" customHeight="1">
      <c r="A145" s="313">
        <v>142</v>
      </c>
      <c r="B145" s="375" t="s">
        <v>318</v>
      </c>
      <c r="C145" s="665">
        <v>8.25</v>
      </c>
    </row>
    <row r="146" spans="1:3" ht="15" customHeight="1">
      <c r="A146" s="312">
        <v>143</v>
      </c>
      <c r="B146" s="375" t="s">
        <v>319</v>
      </c>
      <c r="C146" s="376">
        <v>36.28</v>
      </c>
    </row>
  </sheetData>
  <sheetProtection selectLockedCells="1" selectUnlockedCells="1"/>
  <mergeCells count="1">
    <mergeCell ref="A1:C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146"/>
  <sheetViews>
    <sheetView zoomScale="130" zoomScaleNormal="130" zoomScaleSheetLayoutView="85" zoomScalePageLayoutView="0" workbookViewId="0" topLeftCell="A65">
      <selection activeCell="H131" sqref="H131"/>
    </sheetView>
  </sheetViews>
  <sheetFormatPr defaultColWidth="9.00390625" defaultRowHeight="12.75"/>
  <cols>
    <col min="1" max="1" width="9.375" style="302" customWidth="1"/>
    <col min="2" max="2" width="72.00390625" style="303" customWidth="1"/>
    <col min="3" max="3" width="24.50390625" style="377" customWidth="1"/>
    <col min="4" max="4" width="0" style="305" hidden="1" customWidth="1"/>
    <col min="5" max="16384" width="9.375" style="305" customWidth="1"/>
  </cols>
  <sheetData>
    <row r="1" spans="2:4" ht="12.75" customHeight="1">
      <c r="B1" s="786" t="s">
        <v>532</v>
      </c>
      <c r="C1" s="786"/>
      <c r="D1" s="786"/>
    </row>
    <row r="2" spans="1:3" ht="14.25" customHeight="1">
      <c r="A2" s="786"/>
      <c r="B2" s="786"/>
      <c r="C2" s="786"/>
    </row>
    <row r="3" spans="1:3" s="309" customFormat="1" ht="14.25" customHeight="1">
      <c r="A3" s="378"/>
      <c r="B3" s="379" t="s">
        <v>260</v>
      </c>
      <c r="C3" s="380" t="s">
        <v>320</v>
      </c>
    </row>
    <row r="4" spans="1:3" s="315" customFormat="1" ht="14.25" customHeight="1">
      <c r="A4" s="381">
        <v>1</v>
      </c>
      <c r="B4" s="382" t="s">
        <v>278</v>
      </c>
      <c r="C4" s="383" t="s">
        <v>279</v>
      </c>
    </row>
    <row r="5" spans="1:3" s="315" customFormat="1" ht="15.75">
      <c r="A5" s="384">
        <v>2</v>
      </c>
      <c r="B5" s="385" t="s">
        <v>321</v>
      </c>
      <c r="C5" s="386">
        <v>2</v>
      </c>
    </row>
    <row r="6" spans="1:3" ht="12.75">
      <c r="A6" s="387">
        <v>3</v>
      </c>
      <c r="B6" s="388" t="s">
        <v>281</v>
      </c>
      <c r="C6" s="316" t="s">
        <v>282</v>
      </c>
    </row>
    <row r="7" spans="1:3" s="318" customFormat="1" ht="15.75" customHeight="1">
      <c r="A7" s="389">
        <v>4</v>
      </c>
      <c r="B7" s="388" t="s">
        <v>193</v>
      </c>
      <c r="C7" s="317"/>
    </row>
    <row r="8" spans="1:3" s="318" customFormat="1" ht="12" customHeight="1">
      <c r="A8" s="390">
        <v>5</v>
      </c>
      <c r="B8" s="391" t="s">
        <v>283</v>
      </c>
      <c r="C8" s="392">
        <v>64632</v>
      </c>
    </row>
    <row r="9" spans="1:3" s="324" customFormat="1" ht="12" customHeight="1">
      <c r="A9" s="333">
        <v>6</v>
      </c>
      <c r="B9" s="393" t="s">
        <v>8</v>
      </c>
      <c r="C9" s="118">
        <v>1998</v>
      </c>
    </row>
    <row r="10" spans="1:3" s="327" customFormat="1" ht="12" customHeight="1">
      <c r="A10" s="394">
        <v>7</v>
      </c>
      <c r="B10" s="395" t="s">
        <v>9</v>
      </c>
      <c r="C10" s="121">
        <v>40992</v>
      </c>
    </row>
    <row r="11" spans="1:3" s="327" customFormat="1" ht="12" customHeight="1">
      <c r="A11" s="335">
        <v>8</v>
      </c>
      <c r="B11" s="395" t="s">
        <v>10</v>
      </c>
      <c r="C11" s="121">
        <v>20051</v>
      </c>
    </row>
    <row r="12" spans="1:3" s="327" customFormat="1" ht="12" customHeight="1">
      <c r="A12" s="334">
        <v>9</v>
      </c>
      <c r="B12" s="395" t="s">
        <v>12</v>
      </c>
      <c r="C12" s="121">
        <v>1591</v>
      </c>
    </row>
    <row r="13" spans="1:3" s="327" customFormat="1" ht="12" customHeight="1">
      <c r="A13" s="335">
        <v>10</v>
      </c>
      <c r="B13" s="395" t="s">
        <v>13</v>
      </c>
      <c r="C13" s="121"/>
    </row>
    <row r="14" spans="1:3" s="324" customFormat="1" ht="12" customHeight="1">
      <c r="A14" s="396">
        <v>11</v>
      </c>
      <c r="B14" s="397" t="s">
        <v>14</v>
      </c>
      <c r="C14" s="125"/>
    </row>
    <row r="15" spans="1:3" s="324" customFormat="1" ht="12" customHeight="1">
      <c r="A15" s="313">
        <v>12</v>
      </c>
      <c r="B15" s="140" t="s">
        <v>322</v>
      </c>
      <c r="C15" s="127">
        <v>52071</v>
      </c>
    </row>
    <row r="16" spans="1:3" s="324" customFormat="1" ht="12" customHeight="1">
      <c r="A16" s="333">
        <v>13</v>
      </c>
      <c r="B16" s="393" t="s">
        <v>17</v>
      </c>
      <c r="C16" s="118"/>
    </row>
    <row r="17" spans="1:3" s="324" customFormat="1" ht="12" customHeight="1">
      <c r="A17" s="394">
        <v>14</v>
      </c>
      <c r="B17" s="395" t="s">
        <v>18</v>
      </c>
      <c r="C17" s="121"/>
    </row>
    <row r="18" spans="1:3" s="324" customFormat="1" ht="12" customHeight="1">
      <c r="A18" s="335">
        <v>15</v>
      </c>
      <c r="B18" s="395" t="s">
        <v>19</v>
      </c>
      <c r="C18" s="121"/>
    </row>
    <row r="19" spans="1:3" s="324" customFormat="1" ht="12" customHeight="1">
      <c r="A19" s="334">
        <v>16</v>
      </c>
      <c r="B19" s="395" t="s">
        <v>20</v>
      </c>
      <c r="C19" s="121"/>
    </row>
    <row r="20" spans="1:3" s="324" customFormat="1" ht="12" customHeight="1">
      <c r="A20" s="335">
        <v>17</v>
      </c>
      <c r="B20" s="395" t="s">
        <v>21</v>
      </c>
      <c r="C20" s="121">
        <v>52071</v>
      </c>
    </row>
    <row r="21" spans="1:3" s="327" customFormat="1" ht="12" customHeight="1">
      <c r="A21" s="398">
        <v>18</v>
      </c>
      <c r="B21" s="397" t="s">
        <v>323</v>
      </c>
      <c r="C21" s="125"/>
    </row>
    <row r="22" spans="1:3" s="327" customFormat="1" ht="12" customHeight="1">
      <c r="A22" s="313">
        <v>19</v>
      </c>
      <c r="B22" s="126" t="s">
        <v>286</v>
      </c>
      <c r="C22" s="127"/>
    </row>
    <row r="23" spans="1:3" s="327" customFormat="1" ht="12" customHeight="1">
      <c r="A23" s="333">
        <v>20</v>
      </c>
      <c r="B23" s="393" t="s">
        <v>24</v>
      </c>
      <c r="C23" s="118"/>
    </row>
    <row r="24" spans="1:3" s="324" customFormat="1" ht="12" customHeight="1">
      <c r="A24" s="394">
        <v>21</v>
      </c>
      <c r="B24" s="395" t="s">
        <v>26</v>
      </c>
      <c r="C24" s="121"/>
    </row>
    <row r="25" spans="1:3" s="327" customFormat="1" ht="12" customHeight="1">
      <c r="A25" s="335">
        <v>22</v>
      </c>
      <c r="B25" s="395" t="s">
        <v>27</v>
      </c>
      <c r="C25" s="121"/>
    </row>
    <row r="26" spans="1:3" s="327" customFormat="1" ht="12" customHeight="1">
      <c r="A26" s="334">
        <v>23</v>
      </c>
      <c r="B26" s="395" t="s">
        <v>28</v>
      </c>
      <c r="C26" s="121"/>
    </row>
    <row r="27" spans="1:3" s="327" customFormat="1" ht="12" customHeight="1">
      <c r="A27" s="335">
        <v>24</v>
      </c>
      <c r="B27" s="395" t="s">
        <v>29</v>
      </c>
      <c r="C27" s="121"/>
    </row>
    <row r="28" spans="1:3" s="327" customFormat="1" ht="12" customHeight="1">
      <c r="A28" s="394">
        <v>25</v>
      </c>
      <c r="B28" s="397" t="s">
        <v>324</v>
      </c>
      <c r="C28" s="125"/>
    </row>
    <row r="29" spans="1:3" s="327" customFormat="1" ht="12" customHeight="1">
      <c r="A29" s="384">
        <v>26</v>
      </c>
      <c r="B29" s="399" t="s">
        <v>288</v>
      </c>
      <c r="C29" s="115">
        <v>48770</v>
      </c>
    </row>
    <row r="30" spans="1:3" s="327" customFormat="1" ht="12" customHeight="1">
      <c r="A30" s="333">
        <v>27</v>
      </c>
      <c r="B30" s="393" t="s">
        <v>289</v>
      </c>
      <c r="C30" s="128">
        <v>45000</v>
      </c>
    </row>
    <row r="31" spans="1:3" s="327" customFormat="1" ht="12" customHeight="1">
      <c r="A31" s="394">
        <v>28</v>
      </c>
      <c r="B31" s="395" t="s">
        <v>34</v>
      </c>
      <c r="C31" s="121">
        <v>45000</v>
      </c>
    </row>
    <row r="32" spans="1:3" s="327" customFormat="1" ht="12" customHeight="1">
      <c r="A32" s="335">
        <v>29</v>
      </c>
      <c r="B32" s="395" t="s">
        <v>35</v>
      </c>
      <c r="C32" s="121"/>
    </row>
    <row r="33" spans="1:3" s="327" customFormat="1" ht="12" customHeight="1">
      <c r="A33" s="334">
        <v>30</v>
      </c>
      <c r="B33" s="395" t="s">
        <v>37</v>
      </c>
      <c r="C33" s="121">
        <v>2500</v>
      </c>
    </row>
    <row r="34" spans="1:3" s="327" customFormat="1" ht="12" customHeight="1">
      <c r="A34" s="335">
        <v>31</v>
      </c>
      <c r="B34" s="395" t="s">
        <v>38</v>
      </c>
      <c r="C34" s="121">
        <v>500</v>
      </c>
    </row>
    <row r="35" spans="1:3" s="327" customFormat="1" ht="12" customHeight="1">
      <c r="A35" s="398">
        <v>32</v>
      </c>
      <c r="B35" s="397" t="s">
        <v>39</v>
      </c>
      <c r="C35" s="125">
        <v>770</v>
      </c>
    </row>
    <row r="36" spans="1:3" s="327" customFormat="1" ht="12" customHeight="1">
      <c r="A36" s="313">
        <v>33</v>
      </c>
      <c r="B36" s="126" t="s">
        <v>290</v>
      </c>
      <c r="C36" s="127">
        <v>5550</v>
      </c>
    </row>
    <row r="37" spans="1:3" s="327" customFormat="1" ht="12" customHeight="1">
      <c r="A37" s="333">
        <v>34</v>
      </c>
      <c r="B37" s="393" t="s">
        <v>42</v>
      </c>
      <c r="C37" s="121"/>
    </row>
    <row r="38" spans="1:3" s="327" customFormat="1" ht="12" customHeight="1">
      <c r="A38" s="394">
        <v>35</v>
      </c>
      <c r="B38" s="395" t="s">
        <v>43</v>
      </c>
      <c r="C38" s="121">
        <v>2547</v>
      </c>
    </row>
    <row r="39" spans="1:3" s="327" customFormat="1" ht="12" customHeight="1">
      <c r="A39" s="335">
        <v>36</v>
      </c>
      <c r="B39" s="395" t="s">
        <v>44</v>
      </c>
      <c r="C39" s="121">
        <v>50</v>
      </c>
    </row>
    <row r="40" spans="1:3" s="327" customFormat="1" ht="12" customHeight="1">
      <c r="A40" s="334">
        <v>37</v>
      </c>
      <c r="B40" s="395" t="s">
        <v>45</v>
      </c>
      <c r="C40" s="121">
        <v>1079</v>
      </c>
    </row>
    <row r="41" spans="1:3" s="327" customFormat="1" ht="12" customHeight="1">
      <c r="A41" s="335">
        <v>38</v>
      </c>
      <c r="B41" s="395" t="s">
        <v>46</v>
      </c>
      <c r="C41" s="121">
        <v>607</v>
      </c>
    </row>
    <row r="42" spans="1:3" s="327" customFormat="1" ht="12" customHeight="1">
      <c r="A42" s="394">
        <v>39</v>
      </c>
      <c r="B42" s="395" t="s">
        <v>47</v>
      </c>
      <c r="C42" s="121">
        <v>1367</v>
      </c>
    </row>
    <row r="43" spans="1:3" s="327" customFormat="1" ht="12" customHeight="1">
      <c r="A43" s="334">
        <v>40</v>
      </c>
      <c r="B43" s="395" t="s">
        <v>48</v>
      </c>
      <c r="C43" s="121"/>
    </row>
    <row r="44" spans="1:3" s="327" customFormat="1" ht="12" customHeight="1">
      <c r="A44" s="335">
        <v>41</v>
      </c>
      <c r="B44" s="395" t="s">
        <v>49</v>
      </c>
      <c r="C44" s="121"/>
    </row>
    <row r="45" spans="1:3" s="327" customFormat="1" ht="12" customHeight="1">
      <c r="A45" s="394">
        <v>42</v>
      </c>
      <c r="B45" s="395" t="s">
        <v>50</v>
      </c>
      <c r="C45" s="121"/>
    </row>
    <row r="46" spans="1:3" s="327" customFormat="1" ht="12" customHeight="1">
      <c r="A46" s="400">
        <v>43</v>
      </c>
      <c r="B46" s="397" t="s">
        <v>51</v>
      </c>
      <c r="C46" s="125"/>
    </row>
    <row r="47" spans="1:3" s="327" customFormat="1" ht="12" customHeight="1">
      <c r="A47" s="313">
        <v>44</v>
      </c>
      <c r="B47" s="126" t="s">
        <v>291</v>
      </c>
      <c r="C47" s="127"/>
    </row>
    <row r="48" spans="1:3" s="327" customFormat="1" ht="12" customHeight="1">
      <c r="A48" s="333">
        <v>45</v>
      </c>
      <c r="B48" s="393" t="s">
        <v>53</v>
      </c>
      <c r="C48" s="118"/>
    </row>
    <row r="49" spans="1:3" s="327" customFormat="1" ht="12" customHeight="1">
      <c r="A49" s="394">
        <v>46</v>
      </c>
      <c r="B49" s="395" t="s">
        <v>54</v>
      </c>
      <c r="C49" s="121"/>
    </row>
    <row r="50" spans="1:3" s="327" customFormat="1" ht="12" customHeight="1">
      <c r="A50" s="334">
        <v>47</v>
      </c>
      <c r="B50" s="395" t="s">
        <v>55</v>
      </c>
      <c r="C50" s="121"/>
    </row>
    <row r="51" spans="1:3" s="327" customFormat="1" ht="12" customHeight="1">
      <c r="A51" s="335">
        <v>48</v>
      </c>
      <c r="B51" s="395" t="s">
        <v>56</v>
      </c>
      <c r="C51" s="121"/>
    </row>
    <row r="52" spans="1:3" s="327" customFormat="1" ht="12" customHeight="1">
      <c r="A52" s="396">
        <v>49</v>
      </c>
      <c r="B52" s="397" t="s">
        <v>57</v>
      </c>
      <c r="C52" s="125"/>
    </row>
    <row r="53" spans="1:3" s="327" customFormat="1" ht="12" customHeight="1">
      <c r="A53" s="312">
        <v>50</v>
      </c>
      <c r="B53" s="126" t="s">
        <v>325</v>
      </c>
      <c r="C53" s="127">
        <v>300</v>
      </c>
    </row>
    <row r="54" spans="1:3" s="327" customFormat="1" ht="12" customHeight="1">
      <c r="A54" s="340">
        <v>51</v>
      </c>
      <c r="B54" s="393" t="s">
        <v>59</v>
      </c>
      <c r="C54" s="118"/>
    </row>
    <row r="55" spans="1:3" s="327" customFormat="1" ht="12" customHeight="1">
      <c r="A55" s="335">
        <v>52</v>
      </c>
      <c r="B55" s="395" t="s">
        <v>60</v>
      </c>
      <c r="C55" s="121">
        <v>300</v>
      </c>
    </row>
    <row r="56" spans="1:3" s="327" customFormat="1" ht="12" customHeight="1">
      <c r="A56" s="394">
        <v>53</v>
      </c>
      <c r="B56" s="395" t="s">
        <v>61</v>
      </c>
      <c r="C56" s="121"/>
    </row>
    <row r="57" spans="1:3" s="327" customFormat="1" ht="12" customHeight="1">
      <c r="A57" s="336">
        <v>54</v>
      </c>
      <c r="B57" s="397" t="s">
        <v>326</v>
      </c>
      <c r="C57" s="125"/>
    </row>
    <row r="58" spans="1:3" s="327" customFormat="1" ht="12" customHeight="1">
      <c r="A58" s="401">
        <v>55</v>
      </c>
      <c r="B58" s="402" t="s">
        <v>327</v>
      </c>
      <c r="C58" s="115"/>
    </row>
    <row r="59" spans="1:3" s="327" customFormat="1" ht="12" customHeight="1">
      <c r="A59" s="403">
        <v>56</v>
      </c>
      <c r="B59" s="393" t="s">
        <v>64</v>
      </c>
      <c r="C59" s="121"/>
    </row>
    <row r="60" spans="1:3" s="327" customFormat="1" ht="12" customHeight="1">
      <c r="A60" s="335">
        <v>57</v>
      </c>
      <c r="B60" s="395" t="s">
        <v>65</v>
      </c>
      <c r="C60" s="121"/>
    </row>
    <row r="61" spans="1:3" s="327" customFormat="1" ht="12" customHeight="1">
      <c r="A61" s="334">
        <v>58</v>
      </c>
      <c r="B61" s="395" t="s">
        <v>66</v>
      </c>
      <c r="C61" s="121"/>
    </row>
    <row r="62" spans="1:3" s="327" customFormat="1" ht="12" customHeight="1">
      <c r="A62" s="338">
        <v>59</v>
      </c>
      <c r="B62" s="397" t="s">
        <v>295</v>
      </c>
      <c r="C62" s="121"/>
    </row>
    <row r="63" spans="1:3" s="327" customFormat="1" ht="12" customHeight="1">
      <c r="A63" s="404">
        <v>60</v>
      </c>
      <c r="B63" s="126" t="s">
        <v>328</v>
      </c>
      <c r="C63" s="127">
        <v>171323</v>
      </c>
    </row>
    <row r="64" spans="1:3" s="327" customFormat="1" ht="12" customHeight="1">
      <c r="A64" s="313">
        <v>61</v>
      </c>
      <c r="B64" s="140" t="s">
        <v>297</v>
      </c>
      <c r="C64" s="127"/>
    </row>
    <row r="65" spans="1:3" s="327" customFormat="1" ht="12" customHeight="1">
      <c r="A65" s="333">
        <v>62</v>
      </c>
      <c r="B65" s="393" t="s">
        <v>70</v>
      </c>
      <c r="C65" s="121"/>
    </row>
    <row r="66" spans="1:3" s="327" customFormat="1" ht="12" customHeight="1">
      <c r="A66" s="394">
        <v>63</v>
      </c>
      <c r="B66" s="395" t="s">
        <v>71</v>
      </c>
      <c r="C66" s="121"/>
    </row>
    <row r="67" spans="1:3" s="327" customFormat="1" ht="12" customHeight="1">
      <c r="A67" s="338">
        <v>64</v>
      </c>
      <c r="B67" s="405" t="s">
        <v>72</v>
      </c>
      <c r="C67" s="125"/>
    </row>
    <row r="68" spans="1:3" s="327" customFormat="1" ht="12" customHeight="1">
      <c r="A68" s="313">
        <v>65</v>
      </c>
      <c r="B68" s="140" t="s">
        <v>329</v>
      </c>
      <c r="C68" s="127"/>
    </row>
    <row r="69" spans="1:3" s="327" customFormat="1" ht="12" customHeight="1">
      <c r="A69" s="333">
        <v>66</v>
      </c>
      <c r="B69" s="393" t="s">
        <v>74</v>
      </c>
      <c r="C69" s="121"/>
    </row>
    <row r="70" spans="1:3" s="327" customFormat="1" ht="12" customHeight="1">
      <c r="A70" s="394">
        <v>67</v>
      </c>
      <c r="B70" s="395" t="s">
        <v>75</v>
      </c>
      <c r="C70" s="121"/>
    </row>
    <row r="71" spans="1:3" s="327" customFormat="1" ht="12" customHeight="1">
      <c r="A71" s="334">
        <v>68</v>
      </c>
      <c r="B71" s="395" t="s">
        <v>76</v>
      </c>
      <c r="C71" s="121"/>
    </row>
    <row r="72" spans="1:3" s="327" customFormat="1" ht="12" customHeight="1">
      <c r="A72" s="338">
        <v>69</v>
      </c>
      <c r="B72" s="397" t="s">
        <v>77</v>
      </c>
      <c r="C72" s="121"/>
    </row>
    <row r="73" spans="1:3" s="327" customFormat="1" ht="12" customHeight="1">
      <c r="A73" s="404">
        <v>70</v>
      </c>
      <c r="B73" s="140" t="s">
        <v>330</v>
      </c>
      <c r="C73" s="127">
        <v>1958</v>
      </c>
    </row>
    <row r="74" spans="1:3" s="327" customFormat="1" ht="12" customHeight="1">
      <c r="A74" s="333">
        <v>71</v>
      </c>
      <c r="B74" s="393" t="s">
        <v>79</v>
      </c>
      <c r="C74" s="118">
        <v>1958</v>
      </c>
    </row>
    <row r="75" spans="1:3" s="327" customFormat="1" ht="12" customHeight="1">
      <c r="A75" s="334">
        <v>72</v>
      </c>
      <c r="B75" s="395" t="s">
        <v>80</v>
      </c>
      <c r="C75" s="121"/>
    </row>
    <row r="76" spans="1:3" s="324" customFormat="1" ht="12" customHeight="1">
      <c r="A76" s="406">
        <v>73</v>
      </c>
      <c r="B76" s="137" t="s">
        <v>331</v>
      </c>
      <c r="C76" s="139"/>
    </row>
    <row r="77" spans="1:3" s="327" customFormat="1" ht="12" customHeight="1">
      <c r="A77" s="403">
        <v>74</v>
      </c>
      <c r="B77" s="393" t="s">
        <v>82</v>
      </c>
      <c r="C77" s="121"/>
    </row>
    <row r="78" spans="1:3" s="327" customFormat="1" ht="12" customHeight="1">
      <c r="A78" s="334">
        <v>75</v>
      </c>
      <c r="B78" s="395" t="s">
        <v>83</v>
      </c>
      <c r="C78" s="121"/>
    </row>
    <row r="79" spans="1:3" s="327" customFormat="1" ht="12" customHeight="1">
      <c r="A79" s="338">
        <v>76</v>
      </c>
      <c r="B79" s="397" t="s">
        <v>84</v>
      </c>
      <c r="C79" s="121"/>
    </row>
    <row r="80" spans="1:3" s="327" customFormat="1" ht="12" customHeight="1">
      <c r="A80" s="404">
        <v>77</v>
      </c>
      <c r="B80" s="140" t="s">
        <v>301</v>
      </c>
      <c r="C80" s="127"/>
    </row>
    <row r="81" spans="1:3" s="327" customFormat="1" ht="12" customHeight="1">
      <c r="A81" s="333">
        <v>78</v>
      </c>
      <c r="B81" s="393" t="s">
        <v>86</v>
      </c>
      <c r="C81" s="118"/>
    </row>
    <row r="82" spans="1:3" s="327" customFormat="1" ht="12" customHeight="1">
      <c r="A82" s="334">
        <v>79</v>
      </c>
      <c r="B82" s="395" t="s">
        <v>87</v>
      </c>
      <c r="C82" s="121"/>
    </row>
    <row r="83" spans="1:3" s="327" customFormat="1" ht="12" customHeight="1">
      <c r="A83" s="335">
        <v>80</v>
      </c>
      <c r="B83" s="395" t="s">
        <v>88</v>
      </c>
      <c r="C83" s="121"/>
    </row>
    <row r="84" spans="1:3" s="324" customFormat="1" ht="12" customHeight="1">
      <c r="A84" s="396">
        <v>81</v>
      </c>
      <c r="B84" s="397" t="s">
        <v>89</v>
      </c>
      <c r="C84" s="125"/>
    </row>
    <row r="85" spans="1:3" s="324" customFormat="1" ht="12" customHeight="1">
      <c r="A85" s="313">
        <v>82</v>
      </c>
      <c r="B85" s="140" t="s">
        <v>90</v>
      </c>
      <c r="C85" s="147"/>
    </row>
    <row r="86" spans="1:3" s="324" customFormat="1" ht="12" customHeight="1">
      <c r="A86" s="312">
        <v>83</v>
      </c>
      <c r="B86" s="148" t="s">
        <v>302</v>
      </c>
      <c r="C86" s="127">
        <v>1958</v>
      </c>
    </row>
    <row r="87" spans="1:3" s="324" customFormat="1" ht="12" customHeight="1">
      <c r="A87" s="404">
        <v>84</v>
      </c>
      <c r="B87" s="148" t="s">
        <v>303</v>
      </c>
      <c r="C87" s="127">
        <v>173281</v>
      </c>
    </row>
    <row r="88" spans="1:3" s="318" customFormat="1" ht="16.5" customHeight="1">
      <c r="A88" s="312">
        <v>85</v>
      </c>
      <c r="B88" s="312" t="s">
        <v>194</v>
      </c>
      <c r="C88" s="232"/>
    </row>
    <row r="89" spans="1:3" s="351" customFormat="1" ht="12" customHeight="1">
      <c r="A89" s="313">
        <v>86</v>
      </c>
      <c r="B89" s="150" t="s">
        <v>332</v>
      </c>
      <c r="C89" s="127">
        <v>111646</v>
      </c>
    </row>
    <row r="90" spans="1:3" ht="12" customHeight="1">
      <c r="A90" s="333">
        <v>87</v>
      </c>
      <c r="B90" s="152" t="s">
        <v>95</v>
      </c>
      <c r="C90" s="135">
        <v>52180</v>
      </c>
    </row>
    <row r="91" spans="1:3" ht="12" customHeight="1">
      <c r="A91" s="394">
        <v>88</v>
      </c>
      <c r="B91" s="155" t="s">
        <v>96</v>
      </c>
      <c r="C91" s="121">
        <v>10059</v>
      </c>
    </row>
    <row r="92" spans="1:3" ht="12" customHeight="1">
      <c r="A92" s="334">
        <v>89</v>
      </c>
      <c r="B92" s="155" t="s">
        <v>97</v>
      </c>
      <c r="C92" s="125">
        <v>42484</v>
      </c>
    </row>
    <row r="93" spans="1:3" ht="12" customHeight="1">
      <c r="A93" s="335">
        <v>90</v>
      </c>
      <c r="B93" s="155" t="s">
        <v>98</v>
      </c>
      <c r="C93" s="125">
        <v>2110</v>
      </c>
    </row>
    <row r="94" spans="1:3" ht="12" customHeight="1">
      <c r="A94" s="394">
        <v>91</v>
      </c>
      <c r="B94" s="156" t="s">
        <v>99</v>
      </c>
      <c r="C94" s="125">
        <v>4813</v>
      </c>
    </row>
    <row r="95" spans="1:3" ht="12" customHeight="1">
      <c r="A95" s="335">
        <v>92</v>
      </c>
      <c r="B95" s="155" t="s">
        <v>333</v>
      </c>
      <c r="C95" s="125"/>
    </row>
    <row r="96" spans="1:3" ht="12" customHeight="1">
      <c r="A96" s="334">
        <v>93</v>
      </c>
      <c r="B96" s="157" t="s">
        <v>101</v>
      </c>
      <c r="C96" s="125"/>
    </row>
    <row r="97" spans="1:3" ht="12" customHeight="1">
      <c r="A97" s="335">
        <v>94</v>
      </c>
      <c r="B97" s="158" t="s">
        <v>102</v>
      </c>
      <c r="C97" s="125"/>
    </row>
    <row r="98" spans="1:3" ht="12" customHeight="1">
      <c r="A98" s="394">
        <v>95</v>
      </c>
      <c r="B98" s="158" t="s">
        <v>103</v>
      </c>
      <c r="C98" s="125"/>
    </row>
    <row r="99" spans="1:3" ht="12" customHeight="1">
      <c r="A99" s="334">
        <v>96</v>
      </c>
      <c r="B99" s="157" t="s">
        <v>104</v>
      </c>
      <c r="C99" s="125">
        <v>3176</v>
      </c>
    </row>
    <row r="100" spans="1:3" ht="12" customHeight="1">
      <c r="A100" s="335">
        <v>97</v>
      </c>
      <c r="B100" s="157" t="s">
        <v>105</v>
      </c>
      <c r="C100" s="125"/>
    </row>
    <row r="101" spans="1:3" ht="12" customHeight="1">
      <c r="A101" s="394">
        <v>98</v>
      </c>
      <c r="B101" s="158" t="s">
        <v>106</v>
      </c>
      <c r="C101" s="125">
        <v>750</v>
      </c>
    </row>
    <row r="102" spans="1:3" ht="12" customHeight="1">
      <c r="A102" s="335">
        <v>99</v>
      </c>
      <c r="B102" s="159" t="s">
        <v>107</v>
      </c>
      <c r="C102" s="125"/>
    </row>
    <row r="103" spans="1:3" ht="12" customHeight="1">
      <c r="A103" s="334">
        <v>100</v>
      </c>
      <c r="B103" s="159" t="s">
        <v>108</v>
      </c>
      <c r="C103" s="125"/>
    </row>
    <row r="104" spans="1:3" ht="12" customHeight="1">
      <c r="A104" s="338">
        <v>101</v>
      </c>
      <c r="B104" s="161" t="s">
        <v>109</v>
      </c>
      <c r="C104" s="162">
        <v>887</v>
      </c>
    </row>
    <row r="105" spans="1:3" ht="12" customHeight="1">
      <c r="A105" s="404">
        <v>102</v>
      </c>
      <c r="B105" s="150" t="s">
        <v>306</v>
      </c>
      <c r="C105" s="127">
        <v>4072</v>
      </c>
    </row>
    <row r="106" spans="1:3" ht="12" customHeight="1">
      <c r="A106" s="340">
        <v>103</v>
      </c>
      <c r="B106" s="407" t="s">
        <v>111</v>
      </c>
      <c r="C106" s="118">
        <v>1970</v>
      </c>
    </row>
    <row r="107" spans="1:3" ht="12" customHeight="1">
      <c r="A107" s="335">
        <v>104</v>
      </c>
      <c r="B107" s="408" t="s">
        <v>334</v>
      </c>
      <c r="C107" s="118"/>
    </row>
    <row r="108" spans="1:3" ht="12" customHeight="1">
      <c r="A108" s="394">
        <v>105</v>
      </c>
      <c r="B108" s="408" t="s">
        <v>113</v>
      </c>
      <c r="C108" s="121">
        <v>2102</v>
      </c>
    </row>
    <row r="109" spans="1:3" ht="12" customHeight="1">
      <c r="A109" s="335">
        <v>106</v>
      </c>
      <c r="B109" s="408" t="s">
        <v>335</v>
      </c>
      <c r="C109" s="167"/>
    </row>
    <row r="110" spans="1:3" ht="12" customHeight="1">
      <c r="A110" s="334">
        <v>107</v>
      </c>
      <c r="B110" s="409" t="s">
        <v>115</v>
      </c>
      <c r="C110" s="167"/>
    </row>
    <row r="111" spans="1:3" ht="12" customHeight="1">
      <c r="A111" s="335">
        <v>108</v>
      </c>
      <c r="B111" s="410" t="s">
        <v>336</v>
      </c>
      <c r="C111" s="167"/>
    </row>
    <row r="112" spans="1:3" ht="12" customHeight="1">
      <c r="A112" s="394">
        <v>109</v>
      </c>
      <c r="B112" s="411" t="s">
        <v>117</v>
      </c>
      <c r="C112" s="167"/>
    </row>
    <row r="113" spans="1:3" ht="12" customHeight="1">
      <c r="A113" s="334">
        <v>110</v>
      </c>
      <c r="B113" s="412" t="s">
        <v>103</v>
      </c>
      <c r="C113" s="167"/>
    </row>
    <row r="114" spans="1:3" ht="12" customHeight="1">
      <c r="A114" s="335">
        <v>111</v>
      </c>
      <c r="B114" s="412" t="s">
        <v>118</v>
      </c>
      <c r="C114" s="167"/>
    </row>
    <row r="115" spans="1:3" ht="12" customHeight="1">
      <c r="A115" s="394">
        <v>112</v>
      </c>
      <c r="B115" s="412" t="s">
        <v>119</v>
      </c>
      <c r="C115" s="167"/>
    </row>
    <row r="116" spans="1:3" ht="12" customHeight="1">
      <c r="A116" s="335">
        <v>113</v>
      </c>
      <c r="B116" s="412" t="s">
        <v>106</v>
      </c>
      <c r="C116" s="167"/>
    </row>
    <row r="117" spans="1:3" ht="12" customHeight="1">
      <c r="A117" s="334">
        <v>114</v>
      </c>
      <c r="B117" s="412" t="s">
        <v>120</v>
      </c>
      <c r="C117" s="167"/>
    </row>
    <row r="118" spans="1:3" ht="12" customHeight="1">
      <c r="A118" s="338">
        <v>115</v>
      </c>
      <c r="B118" s="412" t="s">
        <v>121</v>
      </c>
      <c r="C118" s="172"/>
    </row>
    <row r="119" spans="1:3" ht="12" customHeight="1">
      <c r="A119" s="404">
        <v>116</v>
      </c>
      <c r="B119" s="126" t="s">
        <v>310</v>
      </c>
      <c r="C119" s="127">
        <v>8000</v>
      </c>
    </row>
    <row r="120" spans="1:3" ht="12" customHeight="1">
      <c r="A120" s="340">
        <v>117</v>
      </c>
      <c r="B120" s="407" t="s">
        <v>123</v>
      </c>
      <c r="C120" s="118"/>
    </row>
    <row r="121" spans="1:3" ht="12" customHeight="1">
      <c r="A121" s="338">
        <v>118</v>
      </c>
      <c r="B121" s="408" t="s">
        <v>124</v>
      </c>
      <c r="C121" s="125"/>
    </row>
    <row r="122" spans="1:3" ht="12" customHeight="1">
      <c r="A122" s="312">
        <v>119</v>
      </c>
      <c r="B122" s="126" t="s">
        <v>337</v>
      </c>
      <c r="C122" s="127">
        <v>123718</v>
      </c>
    </row>
    <row r="123" spans="1:3" ht="12" customHeight="1">
      <c r="A123" s="413">
        <v>120</v>
      </c>
      <c r="B123" s="126" t="s">
        <v>338</v>
      </c>
      <c r="C123" s="127"/>
    </row>
    <row r="124" spans="1:3" s="351" customFormat="1" ht="12" customHeight="1">
      <c r="A124" s="414">
        <v>121</v>
      </c>
      <c r="B124" s="175" t="s">
        <v>127</v>
      </c>
      <c r="C124" s="167"/>
    </row>
    <row r="125" spans="1:3" ht="12" customHeight="1">
      <c r="A125" s="394">
        <v>122</v>
      </c>
      <c r="B125" s="175" t="s">
        <v>128</v>
      </c>
      <c r="C125" s="167"/>
    </row>
    <row r="126" spans="1:3" ht="12" customHeight="1">
      <c r="A126" s="336">
        <v>123</v>
      </c>
      <c r="B126" s="176" t="s">
        <v>129</v>
      </c>
      <c r="C126" s="167"/>
    </row>
    <row r="127" spans="1:3" ht="12" customHeight="1">
      <c r="A127" s="401">
        <v>124</v>
      </c>
      <c r="B127" s="399" t="s">
        <v>339</v>
      </c>
      <c r="C127" s="115"/>
    </row>
    <row r="128" spans="1:3" ht="12" customHeight="1">
      <c r="A128" s="403">
        <v>125</v>
      </c>
      <c r="B128" s="407" t="s">
        <v>131</v>
      </c>
      <c r="C128" s="167"/>
    </row>
    <row r="129" spans="1:3" ht="12" customHeight="1">
      <c r="A129" s="335">
        <v>126</v>
      </c>
      <c r="B129" s="407" t="s">
        <v>132</v>
      </c>
      <c r="C129" s="167"/>
    </row>
    <row r="130" spans="1:3" ht="12" customHeight="1">
      <c r="A130" s="334">
        <v>127</v>
      </c>
      <c r="B130" s="407" t="s">
        <v>133</v>
      </c>
      <c r="C130" s="167"/>
    </row>
    <row r="131" spans="1:3" s="351" customFormat="1" ht="12" customHeight="1">
      <c r="A131" s="338">
        <v>128</v>
      </c>
      <c r="B131" s="415" t="s">
        <v>134</v>
      </c>
      <c r="C131" s="167"/>
    </row>
    <row r="132" spans="1:11" ht="12" customHeight="1">
      <c r="A132" s="404">
        <v>129</v>
      </c>
      <c r="B132" s="126" t="s">
        <v>340</v>
      </c>
      <c r="C132" s="127">
        <v>47998</v>
      </c>
      <c r="K132" s="371"/>
    </row>
    <row r="133" spans="1:3" ht="12.75">
      <c r="A133" s="340">
        <v>130</v>
      </c>
      <c r="B133" s="407" t="s">
        <v>136</v>
      </c>
      <c r="C133" s="416"/>
    </row>
    <row r="134" spans="1:3" ht="12" customHeight="1">
      <c r="A134" s="335">
        <v>131</v>
      </c>
      <c r="B134" s="407" t="s">
        <v>137</v>
      </c>
      <c r="C134" s="167">
        <v>1958</v>
      </c>
    </row>
    <row r="135" spans="1:3" ht="12" customHeight="1">
      <c r="A135" s="335">
        <v>132</v>
      </c>
      <c r="B135" s="417" t="s">
        <v>315</v>
      </c>
      <c r="C135" s="167">
        <v>46040</v>
      </c>
    </row>
    <row r="136" spans="1:3" s="351" customFormat="1" ht="12" customHeight="1">
      <c r="A136" s="394">
        <v>133</v>
      </c>
      <c r="B136" s="407" t="s">
        <v>138</v>
      </c>
      <c r="C136" s="167"/>
    </row>
    <row r="137" spans="1:3" s="351" customFormat="1" ht="12" customHeight="1">
      <c r="A137" s="338">
        <v>134</v>
      </c>
      <c r="B137" s="415" t="s">
        <v>139</v>
      </c>
      <c r="C137" s="172"/>
    </row>
    <row r="138" spans="1:3" s="351" customFormat="1" ht="12" customHeight="1">
      <c r="A138" s="313">
        <v>135</v>
      </c>
      <c r="B138" s="126" t="s">
        <v>341</v>
      </c>
      <c r="C138" s="418"/>
    </row>
    <row r="139" spans="1:3" s="351" customFormat="1" ht="12" customHeight="1">
      <c r="A139" s="333">
        <v>136</v>
      </c>
      <c r="B139" s="407" t="s">
        <v>141</v>
      </c>
      <c r="C139" s="167"/>
    </row>
    <row r="140" spans="1:3" s="351" customFormat="1" ht="12" customHeight="1">
      <c r="A140" s="394">
        <v>137</v>
      </c>
      <c r="B140" s="407" t="s">
        <v>142</v>
      </c>
      <c r="C140" s="167"/>
    </row>
    <row r="141" spans="1:3" s="351" customFormat="1" ht="12" customHeight="1">
      <c r="A141" s="334">
        <v>138</v>
      </c>
      <c r="B141" s="407" t="s">
        <v>143</v>
      </c>
      <c r="C141" s="167"/>
    </row>
    <row r="142" spans="1:3" ht="12.75" customHeight="1">
      <c r="A142" s="338">
        <v>139</v>
      </c>
      <c r="B142" s="407" t="s">
        <v>144</v>
      </c>
      <c r="C142" s="167"/>
    </row>
    <row r="143" spans="1:3" ht="12" customHeight="1">
      <c r="A143" s="404">
        <v>140</v>
      </c>
      <c r="B143" s="114" t="s">
        <v>317</v>
      </c>
      <c r="C143" s="179">
        <v>47998</v>
      </c>
    </row>
    <row r="144" spans="1:3" ht="12" customHeight="1">
      <c r="A144" s="312">
        <v>141</v>
      </c>
      <c r="B144" s="419" t="s">
        <v>342</v>
      </c>
      <c r="C144" s="179">
        <v>171716</v>
      </c>
    </row>
    <row r="145" spans="1:3" ht="12" customHeight="1">
      <c r="A145" s="404">
        <v>142</v>
      </c>
      <c r="B145" s="375" t="s">
        <v>343</v>
      </c>
      <c r="C145" s="420"/>
    </row>
    <row r="146" spans="1:3" ht="15" customHeight="1">
      <c r="A146" s="312">
        <v>143</v>
      </c>
      <c r="B146" s="375" t="s">
        <v>319</v>
      </c>
      <c r="C146" s="179"/>
    </row>
  </sheetData>
  <sheetProtection selectLockedCells="1" selectUnlockedCells="1"/>
  <mergeCells count="2">
    <mergeCell ref="B1:D1"/>
    <mergeCell ref="A2:C2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Ildi</cp:lastModifiedBy>
  <cp:lastPrinted>2016-02-12T07:16:32Z</cp:lastPrinted>
  <dcterms:modified xsi:type="dcterms:W3CDTF">2016-03-01T09:09:39Z</dcterms:modified>
  <cp:category/>
  <cp:version/>
  <cp:contentType/>
  <cp:contentStatus/>
</cp:coreProperties>
</file>