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8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v.-i szerv műk. bev. Konyh" sheetId="22" r:id="rId22"/>
    <sheet name="10.1. Kv-i sz. műk. bev. konyh " sheetId="23" r:id="rId23"/>
    <sheet name="10.2. Kv.-i műk. bev. konyha)" sheetId="24" r:id="rId24"/>
    <sheet name="11. Kiad. mindössz." sheetId="25" r:id="rId25"/>
    <sheet name="11.2.-11.7. mell." sheetId="26" r:id="rId26"/>
    <sheet name="12. Kiad. mindössz. köt.-önként" sheetId="27" r:id="rId27"/>
    <sheet name="13. PH. kiad. össz. " sheetId="28" r:id="rId28"/>
    <sheet name="13.1-13.3 PH.kiad. Köt-önk-áll." sheetId="29" r:id="rId29"/>
    <sheet name="14. Kv.-i szerv kiad. összes." sheetId="30" r:id="rId30"/>
    <sheet name="14.1-14.2. Kv.-i szerv köt-önk." sheetId="31" r:id="rId31"/>
    <sheet name="15.-17. mell." sheetId="32" r:id="rId32"/>
    <sheet name="18. melléklet" sheetId="33" r:id="rId33"/>
    <sheet name="19. mell." sheetId="34" r:id="rId34"/>
  </sheets>
  <definedNames/>
  <calcPr fullCalcOnLoad="1"/>
</workbook>
</file>

<file path=xl/sharedStrings.xml><?xml version="1.0" encoding="utf-8"?>
<sst xmlns="http://schemas.openxmlformats.org/spreadsheetml/2006/main" count="1245" uniqueCount="357">
  <si>
    <t>1. melléklet</t>
  </si>
  <si>
    <t>KÖLTSÉGVETÉS MÉRLEGE</t>
  </si>
  <si>
    <t xml:space="preserve">       Ft-ban</t>
  </si>
  <si>
    <t xml:space="preserve">Bevétel </t>
  </si>
  <si>
    <t>Kiadás</t>
  </si>
  <si>
    <t xml:space="preserve">Megnevezés </t>
  </si>
  <si>
    <t>Előirányzat</t>
  </si>
  <si>
    <t xml:space="preserve">B1. Működési célú támogatások államháztartáson belülről </t>
  </si>
  <si>
    <t>K1. Személyi juttatás</t>
  </si>
  <si>
    <t xml:space="preserve">B3. Közhatalmi bevételek </t>
  </si>
  <si>
    <t xml:space="preserve">K2. Munkaadót terhelő járulékok és szociális hozzájárulási adó </t>
  </si>
  <si>
    <t xml:space="preserve">B4. Működési bevételek </t>
  </si>
  <si>
    <t xml:space="preserve">K3. Dologi kiadások </t>
  </si>
  <si>
    <t>B6. Működési célú átvett pénzeszközök</t>
  </si>
  <si>
    <t>K4. Ellátottak pénzbeli juttatásai</t>
  </si>
  <si>
    <t xml:space="preserve">K5. Egyéb működési célú kiadások </t>
  </si>
  <si>
    <t xml:space="preserve">      Ebből: K513.Tartalékok összesen</t>
  </si>
  <si>
    <t xml:space="preserve">Általános tartalék </t>
  </si>
  <si>
    <t xml:space="preserve">               Céltartalék </t>
  </si>
  <si>
    <t>A. MŰKÖDÉSI KÖLTSÉGVETÉSI BEVÉTELEK ÖSSZESEN (B1+B3+B4+B6)</t>
  </si>
  <si>
    <t>A. MŰKÖDÉSI KÖLTSÉGVETÉSI KIADÁSOK ÖSSZESEN (K1. …+K5.)</t>
  </si>
  <si>
    <t xml:space="preserve">B2. Felhalmozási célú támogatások államháztartáson belülről </t>
  </si>
  <si>
    <t xml:space="preserve">K6. Beruházások </t>
  </si>
  <si>
    <t xml:space="preserve">B5. Felhalmozási bevételek </t>
  </si>
  <si>
    <t xml:space="preserve">K7. Felújítások </t>
  </si>
  <si>
    <t xml:space="preserve">B7. Felhalmozási célú átvett pénzeszközök </t>
  </si>
  <si>
    <t xml:space="preserve">K8. Egyéb felhalmozási célú kiadások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</si>
  <si>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</si>
  <si>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</si>
  <si>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</si>
  <si>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>C. KÖLTSÉGVETÉSI KIADÁSOK ÖSSZESEN (A+B)</t>
  </si>
  <si>
    <t xml:space="preserve">D. FINANSZÍROZÁSI BEVÉTELEK (B8.) ÖSSZESEN </t>
  </si>
  <si>
    <t xml:space="preserve">D. FINANSZÍROZÁSI KIADÁSOK (K9.) ÖSSZESEN </t>
  </si>
  <si>
    <t xml:space="preserve">Ebből: B8131. Előző évi költségvetési maradvány igénybevétele </t>
  </si>
  <si>
    <t>I. BEVÉTELEK MINDÖSSZESEN (C+D)</t>
  </si>
  <si>
    <t>I. KIADÁSOK MINDÖSSZESEN (C+D)</t>
  </si>
  <si>
    <t>2. melléklet</t>
  </si>
  <si>
    <t xml:space="preserve">     A 2020. évi MŰKÖDÉSI KÖLTSÉGVETÉSI BEVÉTELEK  ELŐIRÁNYZATAI</t>
  </si>
  <si>
    <t xml:space="preserve">MINDÖSSZESEN </t>
  </si>
  <si>
    <t xml:space="preserve"> Ft-ban</t>
  </si>
  <si>
    <t xml:space="preserve">  BEVÉTELEK JOGCÍMEI</t>
  </si>
  <si>
    <t xml:space="preserve">Önkormányzat </t>
  </si>
  <si>
    <t xml:space="preserve">Önkorm.-i Hivatal </t>
  </si>
  <si>
    <t xml:space="preserve">Költségvetési szervek </t>
  </si>
  <si>
    <t xml:space="preserve">Összesen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</si>
  <si>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</si>
  <si>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</si>
  <si>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</si>
  <si>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önkormáőnyzatok kulturális feladatainak támogatása </t>
  </si>
  <si>
    <t xml:space="preserve">B115. Működési célú költségvetési támogatások és kiegészítő támogatások </t>
  </si>
  <si>
    <t xml:space="preserve">B116. Elszámolásból származó bevételek </t>
  </si>
  <si>
    <t xml:space="preserve">B12. Elvonások és befizetések bevételei 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</si>
  <si>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</si>
  <si>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</si>
  <si>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</si>
  <si>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</si>
  <si>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</si>
  <si>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</si>
  <si>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>xx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</si>
  <si>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</si>
  <si>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</si>
  <si>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</si>
  <si>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 xml:space="preserve">B404. Tulajdonosi bevételek </t>
  </si>
  <si>
    <t xml:space="preserve">B405. Ellátási díjak </t>
  </si>
  <si>
    <t>B406. Kiszámlázott általános forgalmi adó</t>
  </si>
  <si>
    <t>B407. Általános forgalmi adó visszatérítése</t>
  </si>
  <si>
    <t xml:space="preserve">B408. Kamatbevételek és más nyereségjellegű bevételek  </t>
  </si>
  <si>
    <t xml:space="preserve">B409. Egyéb pénzügyi műveletek bevételei </t>
  </si>
  <si>
    <t xml:space="preserve">B410. Biztosító által fizetett kártérítés </t>
  </si>
  <si>
    <t xml:space="preserve">B411.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</si>
  <si>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</si>
  <si>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</si>
  <si>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</si>
  <si>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</si>
  <si>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</si>
  <si>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</si>
  <si>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2.1. melléklet </t>
  </si>
  <si>
    <t xml:space="preserve">      Ft-ban </t>
  </si>
  <si>
    <t xml:space="preserve">MEGNEVEZÉS </t>
  </si>
  <si>
    <t>Önkormányzat</t>
  </si>
  <si>
    <t xml:space="preserve">      2.2. melléklet</t>
  </si>
  <si>
    <t xml:space="preserve">B14. Működ. célú visszatérítendő támogatások, kölcsönök visszatérülése államáhztartáson belülről  </t>
  </si>
  <si>
    <t xml:space="preserve">Önkormányz. Hivatal </t>
  </si>
  <si>
    <t xml:space="preserve">Kv.-i szervek összesen </t>
  </si>
  <si>
    <t>Mindösszesen</t>
  </si>
  <si>
    <t xml:space="preserve">      2.3. melléklet</t>
  </si>
  <si>
    <t xml:space="preserve">B15. Működ. célú visszatérítendő támogatások, kölcsönök igénybevétele államháztartáson belülről  </t>
  </si>
  <si>
    <t xml:space="preserve">Ft-ban </t>
  </si>
  <si>
    <t>MEGNEVEZÉS</t>
  </si>
  <si>
    <t xml:space="preserve">      2.4. melléklet</t>
  </si>
  <si>
    <t>Társadalombiztosítási Alaptól</t>
  </si>
  <si>
    <t>Elkülönített Állami Pénzalapok (Közmunka)</t>
  </si>
  <si>
    <t xml:space="preserve">2.5. melléklet </t>
  </si>
  <si>
    <t xml:space="preserve">B3 KÖZHATALMI BEVÉTELEK RÉSZLETEZÉSE </t>
  </si>
  <si>
    <t xml:space="preserve"> Ft-ban </t>
  </si>
  <si>
    <t xml:space="preserve">B311. Magánszemélyek jövedelemadói </t>
  </si>
  <si>
    <t>Ebből:</t>
  </si>
  <si>
    <t>a) termőföld bérbeadásából származó szem .jöv .adó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</si>
  <si>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</si>
  <si>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</si>
  <si>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</si>
  <si>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</si>
  <si>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</si>
  <si>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</si>
  <si>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>B351. Értékesítési és forgalmi adók</t>
  </si>
  <si>
    <t>a) iparűzési adó</t>
  </si>
  <si>
    <t xml:space="preserve">B354. Gépjárműadó </t>
  </si>
  <si>
    <t xml:space="preserve">B355. Egyéb áruhasználati és szolgáltatási adók </t>
  </si>
  <si>
    <t>a) tartózkodás után fizetett idegenforgalmi adó</t>
  </si>
  <si>
    <t>b) talajterhelési díj</t>
  </si>
  <si>
    <t>c) a korábbi évek megszűnt adónemei áthúzódó befiz.-ből befolyt bevétel</t>
  </si>
  <si>
    <t xml:space="preserve">B36. Egyéb közhatalmi bevételek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</si>
  <si>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</si>
  <si>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</si>
  <si>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</si>
  <si>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</si>
  <si>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Önk.által beszedett talajterhelési díj</t>
  </si>
  <si>
    <t>f) építésügyi bírság</t>
  </si>
  <si>
    <t>g) szabálysértési pénz- és helyszínbírság önormányzatot megillető rész</t>
  </si>
  <si>
    <t>Összesen</t>
  </si>
  <si>
    <t xml:space="preserve">      2.6. melléklet</t>
  </si>
  <si>
    <t xml:space="preserve">B64. Működési célú visszatérítendő támogatások, kölcsönök visszatérülése államháztartáson kívülről  </t>
  </si>
  <si>
    <t xml:space="preserve">      2.7. melléklet</t>
  </si>
  <si>
    <t>Ft-ban</t>
  </si>
  <si>
    <t xml:space="preserve">                  3. melléklet</t>
  </si>
  <si>
    <t xml:space="preserve">     A 2020. évi FELHALMOZÁSI KÖLTSÉGVETÉSI BEVÉTELEK ELŐIRÁNYZATAI</t>
  </si>
  <si>
    <t>Ezer Ft-ban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</si>
  <si>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</si>
  <si>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</si>
  <si>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</si>
  <si>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</si>
  <si>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</si>
  <si>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</si>
  <si>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</si>
  <si>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</si>
  <si>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</si>
  <si>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</si>
  <si>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</si>
  <si>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</si>
  <si>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</si>
  <si>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B74. Felhalmozási célú visszatérítendő támogatások, kölcsönök visszatérülése államháztartáson kívülről</t>
  </si>
  <si>
    <t xml:space="preserve">B75. Egyéb felhalmozási célú átvett pénzeszközök </t>
  </si>
  <si>
    <t>B7. Felhalmozási célú átvett pénzeszközök összesen</t>
  </si>
  <si>
    <t>FELHALMOZÁSI KÖLTSÉGVETÉSI BEVÉTELEK ÖSSZESEN (B2.+B5.+B7.)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</si>
  <si>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</si>
  <si>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</si>
  <si>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</si>
  <si>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      3.3. melléklet</t>
  </si>
  <si>
    <t xml:space="preserve">B24. Felhalmozási célú visszatérítendő támogatások, kölcsönök igénybevétele államháztartáson belülről  </t>
  </si>
  <si>
    <t xml:space="preserve">      3.4. melléklet</t>
  </si>
  <si>
    <t>Elkülönített Állami Pénzalapoktól (közmunka)</t>
  </si>
  <si>
    <t>VP Pályázati támogatás</t>
  </si>
  <si>
    <t xml:space="preserve">      3.5. melléklet</t>
  </si>
  <si>
    <t xml:space="preserve">B74. Felhalmozási célú visszatérítendő támogatások, kölcsönök visszatérülése államháztartáson kívülről  </t>
  </si>
  <si>
    <t xml:space="preserve">      3.6. melléklet</t>
  </si>
  <si>
    <t>4. melléklet</t>
  </si>
  <si>
    <t xml:space="preserve">     2020. évi FINANSZÍROZÁSI BEVÉTELI ELŐIRÁNYZATOK</t>
  </si>
  <si>
    <t xml:space="preserve">B811. Hitel-, és kölcsönfelvétel pénzügyi vállalkozástól  </t>
  </si>
  <si>
    <t>B812. Belföldi értékpapírok bevételei</t>
  </si>
  <si>
    <t>B8131. Előző évi költségvetési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</si>
  <si>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</si>
  <si>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</si>
  <si>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</si>
  <si>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Lekötött bankbetétek megszüntetése</t>
  </si>
  <si>
    <t xml:space="preserve">B819. Tulajdonosi kölcsönök bevételei </t>
  </si>
  <si>
    <t xml:space="preserve">B8. Finanszírozási bevételek összesen </t>
  </si>
  <si>
    <t xml:space="preserve">4.1. melléklet </t>
  </si>
  <si>
    <t xml:space="preserve">KÖLTSÉGVETÉSI SZERVENKÉNT </t>
  </si>
  <si>
    <t xml:space="preserve">Költségvetési szerv </t>
  </si>
  <si>
    <t>Könyvtár</t>
  </si>
  <si>
    <t>Óvoda</t>
  </si>
  <si>
    <t>MESZI</t>
  </si>
  <si>
    <t>Konyha</t>
  </si>
  <si>
    <t xml:space="preserve">Mindösszesen </t>
  </si>
  <si>
    <t>5. melléklet</t>
  </si>
  <si>
    <t xml:space="preserve">     A 2020. évi MŰKÖDÉSI KÖLTSÉGVETÉSI BEVÉTELI ELŐIRÁNYZAT FELADATONKÉNT</t>
  </si>
  <si>
    <t xml:space="preserve">ÖNKORMÁNYZAT </t>
  </si>
  <si>
    <t xml:space="preserve">Kötelező feladatok </t>
  </si>
  <si>
    <t xml:space="preserve">Önként vállalt feladatok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</si>
  <si>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</si>
  <si>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</si>
  <si>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</si>
  <si>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</si>
  <si>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</si>
  <si>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B407. Általános forgalmi adó visszatérülése </t>
  </si>
  <si>
    <t>5.1. melléklet</t>
  </si>
  <si>
    <t xml:space="preserve">     Az ÖNKORMÁNYZAT 2020. évi MŰKÖDÉSI KÖLTSÉGVETÉSI BEVÉTELI ELŐIRÁNYZATAI </t>
  </si>
  <si>
    <t xml:space="preserve">KÖTELEZŐ FELADATOK </t>
  </si>
  <si>
    <t>5.2. melléklet</t>
  </si>
  <si>
    <t xml:space="preserve">     Az ÖNKORMÁNYZAT 2020. évi MŰKÖDÉSI KÖLTSÉGVETÉSI BEVÉELI ELŐIRÁNYZATAI </t>
  </si>
  <si>
    <t xml:space="preserve">ÖNKÉNT VÁLLALT FELADATOK </t>
  </si>
  <si>
    <t xml:space="preserve">                  6. melléklet</t>
  </si>
  <si>
    <t>A 2020. évi FELHALMOZÁSI KÖLTSÉGVETÉS BEVÉTELI ELŐIRÁNYZATA FELADATONKÉNT</t>
  </si>
  <si>
    <t xml:space="preserve">                  6.1. melléklet</t>
  </si>
  <si>
    <t xml:space="preserve">Az ÖNKORMÁNYZAT 2020. évi FELHALMOZÁSI KÖLTSÉGVETÉS BEVÉELI ELŐIRÁNYZATAI </t>
  </si>
  <si>
    <t>KÖTELEZŐ FELADATOK</t>
  </si>
  <si>
    <t xml:space="preserve">                  6.2. melléklet</t>
  </si>
  <si>
    <t>7. melléklet</t>
  </si>
  <si>
    <t>A 2020. évi MŰKÖDÉSI KÖLTSÉGVETÉS BEVÉTELI ELŐIRÁNYZATAI FELADATONKÉNT</t>
  </si>
  <si>
    <t>Költségvetési szerv megnevezése:</t>
  </si>
  <si>
    <t>Önkormányzati Hivatal</t>
  </si>
  <si>
    <t xml:space="preserve">Államigazg.-i feladatok </t>
  </si>
  <si>
    <t xml:space="preserve">B408. Kamatbevételek és más nyereségjellegű bevételek </t>
  </si>
  <si>
    <t xml:space="preserve">MŰKÖDÉSI KÖLTSÉGVETÉSI BEVÉTELEK ÖSSZESEN (B1.+B3.+B4.+B6.) </t>
  </si>
  <si>
    <t>7.1. melléklet</t>
  </si>
  <si>
    <t xml:space="preserve">A 2020. évi MŰKÖDÉSI KÖLTSÉGVETÉS BEVÉTELI ELŐIRÁNYZATAI </t>
  </si>
  <si>
    <t>KÖTELEZŐ FELADATONKÉNT</t>
  </si>
  <si>
    <t>KÖTELEZŐ FELADAT</t>
  </si>
  <si>
    <t>7.2. melléklet</t>
  </si>
  <si>
    <t>ÖNKÉNT VÁLLALT FELADATONKÉNT</t>
  </si>
  <si>
    <t>ÖNKÉNT VÁLLALT FELADAT</t>
  </si>
  <si>
    <t>7.3. melléklet</t>
  </si>
  <si>
    <t>ÁLLAMIGAZGATÁSI FELADATONKÉNT</t>
  </si>
  <si>
    <t>ÁLLAMIGAZGATÁSI FELADAT</t>
  </si>
  <si>
    <t xml:space="preserve">                  8. melléklet</t>
  </si>
  <si>
    <t>A 2020. évi FELHALMOZÁSI KÖLTSÉGVETÉS BEVÉTELI ELŐIRÁNYZATAI FELADATONKÉNT</t>
  </si>
  <si>
    <t xml:space="preserve">Állami (államigazg.) feladatok </t>
  </si>
  <si>
    <t>9. melléklet</t>
  </si>
  <si>
    <t>Tahy Olga Városi Könyvtár</t>
  </si>
  <si>
    <t>9.1. melléklet</t>
  </si>
  <si>
    <t>9.2. melléklet</t>
  </si>
  <si>
    <t xml:space="preserve">A 2020. évi MŰKÖDÉSI KÖLTSÉGVETÉSI BEVÉTELI ELŐIRÁNYZATAI </t>
  </si>
  <si>
    <t>10. melléklet</t>
  </si>
  <si>
    <t>10.1. melléklet</t>
  </si>
  <si>
    <t>Étkeztetés</t>
  </si>
  <si>
    <t>10.2. melléklet</t>
  </si>
  <si>
    <t xml:space="preserve">  11. melléklet</t>
  </si>
  <si>
    <t xml:space="preserve">A 2020. évi MŰKÖDÉSI ÉS FELHALMOZÁSI KÖLTSÉGVETÉSI, valamint FINANSZÍROZÁSI KIADÁS ELŐIRÁNYZATAI MINDÖSSZESEN </t>
  </si>
  <si>
    <t xml:space="preserve">KIADÁSOK JOGCÍMEI </t>
  </si>
  <si>
    <t>Önk.-i Hivatal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</si>
  <si>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</si>
  <si>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</si>
  <si>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</si>
  <si>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</si>
  <si>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</si>
  <si>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r>
      <rPr>
        <sz val="8"/>
        <rFont val="Arial CE"/>
        <family val="0"/>
      </rPr>
      <t xml:space="preserve">      </t>
    </r>
    <r>
      <rPr>
        <i/>
        <sz val="8"/>
        <rFont val="Arial CE"/>
        <family val="0"/>
      </rPr>
      <t xml:space="preserve">     Céltartalék</t>
    </r>
  </si>
  <si>
    <t>A. Működési költségvetési kiadásai összesen</t>
  </si>
  <si>
    <t xml:space="preserve">K8. Egyéb felhalmozási kiadások </t>
  </si>
  <si>
    <t>B. Felhalmozási költségvetési kiadásai összesen</t>
  </si>
  <si>
    <t xml:space="preserve">KÖLTSÉGVETÉSI KIADÁS MINDÖSZESESEN (A.+B.) 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</si>
  <si>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</si>
  <si>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</si>
  <si>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</si>
  <si>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</si>
  <si>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</si>
  <si>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</si>
  <si>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</si>
  <si>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>K919. Tulajdonosi kölcsönök kiadásai</t>
  </si>
  <si>
    <t>C. Finanszírozási kiadások összesen</t>
  </si>
  <si>
    <t>D. KIADÁS MINDÖSSZESEN (A+B+C)</t>
  </si>
  <si>
    <t xml:space="preserve">FINANSZÍROZÁSI KIADÁSOK KÖLTSÉGVETÉSI SZERVENKÉNT </t>
  </si>
  <si>
    <t xml:space="preserve">  11.1. melléklet</t>
  </si>
  <si>
    <t>11.2. melléklet</t>
  </si>
  <si>
    <t xml:space="preserve">K4. Elátottak pénzbeli juttatásai </t>
  </si>
  <si>
    <t>Önkorm.-i Hivatal</t>
  </si>
  <si>
    <t>Önkormányzati segély</t>
  </si>
  <si>
    <t>Temetési segély</t>
  </si>
  <si>
    <t>Köztemetés</t>
  </si>
  <si>
    <t>Saját hatáskörben megállapított juttatás</t>
  </si>
  <si>
    <t>Önk.rendeletben megállapított juttatás</t>
  </si>
  <si>
    <t>11.3. melléklet</t>
  </si>
  <si>
    <t xml:space="preserve">K504. Működési célú visszatérítendő támogatások, kölcsönök nyújtása államháztartáson belülre </t>
  </si>
  <si>
    <t>11.4. melléklet</t>
  </si>
  <si>
    <t xml:space="preserve">K505. Működési célú visszatérítendő támogatások, kölcsönök törlesztése államháztartáson belülre </t>
  </si>
  <si>
    <t>11.5. melléklet</t>
  </si>
  <si>
    <t xml:space="preserve">K506. Egyéb működési célú támogatások államháztartáson belülre </t>
  </si>
  <si>
    <t>Ügyeleti hozzájárulás</t>
  </si>
  <si>
    <t>Szociális feladatokhoz hozzájárulás</t>
  </si>
  <si>
    <t>Tagdíjak Társulásban</t>
  </si>
  <si>
    <t>Tömegsport</t>
  </si>
  <si>
    <t xml:space="preserve">Ovi részére </t>
  </si>
  <si>
    <t>11.6. melléklet</t>
  </si>
  <si>
    <t>K508. Működési célú visszatérítendő támogatások, kölcsönök nyújtása államháztartáson kívülre</t>
  </si>
  <si>
    <t>,</t>
  </si>
  <si>
    <t>11.7. melléklet</t>
  </si>
  <si>
    <t>K512. Egyéb működési célú támogatások államháztartáson kívülre</t>
  </si>
  <si>
    <t>Civil szervezetek támogatása</t>
  </si>
  <si>
    <t xml:space="preserve">  12. melléklet</t>
  </si>
  <si>
    <t xml:space="preserve">A 2020. évi MŰKÖDÉSI ÉS FELHALMOZÁSI KÖLTSÉGVETÉS KIADÁSI előirányzatai  </t>
  </si>
  <si>
    <t>Kötelező feladatok</t>
  </si>
  <si>
    <t>MINDÖSSZESEN:</t>
  </si>
  <si>
    <t xml:space="preserve">  12.1. melléklet</t>
  </si>
  <si>
    <t xml:space="preserve">Az ÖNKORMÁNYZAT 2020. évi MŰKÖDÉSI ÉS FELHALMOZÁSI KÖLTSÉGVETÉS KIADÁSI ELŐIRÁNYZATAI </t>
  </si>
  <si>
    <t>A. Működési költségvetési kiadás összesen</t>
  </si>
  <si>
    <t>D. Felhalmozási költségvetési kiadás összesen</t>
  </si>
  <si>
    <t xml:space="preserve">  12.2. melléklet</t>
  </si>
  <si>
    <t xml:space="preserve">  13. melléklet</t>
  </si>
  <si>
    <t xml:space="preserve">A 2020. évi MŰKÖDÉSI ÉS FELHALMOZÁSI KÖLTSÉGVETÉS KIADÁSI ELŐIRÁNYZATAI </t>
  </si>
  <si>
    <t>Polgármesteri Hivatal</t>
  </si>
  <si>
    <t>Államigazg.-i feladat</t>
  </si>
  <si>
    <t xml:space="preserve">  13.1. melléklet</t>
  </si>
  <si>
    <t xml:space="preserve">  13.2. melléklet</t>
  </si>
  <si>
    <t>B. Felhalmozási költségvetési kiadás összesen</t>
  </si>
  <si>
    <t xml:space="preserve">  13.3. melléklet</t>
  </si>
  <si>
    <t xml:space="preserve">ÁLLAMIGAZGATÁSI FELADATOK </t>
  </si>
  <si>
    <t xml:space="preserve">  14. melléklet</t>
  </si>
  <si>
    <t>Óvoda, MESZI, Könyvtár, Konyha</t>
  </si>
  <si>
    <t xml:space="preserve">  14.1. melléklet</t>
  </si>
  <si>
    <t>Költségvetési szervek</t>
  </si>
  <si>
    <t>B. Felhalmozási költségvetési kiadásösszesen</t>
  </si>
  <si>
    <t xml:space="preserve">  14.2. melléklet</t>
  </si>
  <si>
    <t>15. melléklet</t>
  </si>
  <si>
    <t xml:space="preserve">K6. Beruházási kiadások </t>
  </si>
  <si>
    <t xml:space="preserve">feladatonkénti részletezése </t>
  </si>
  <si>
    <t>Beruházási feladat</t>
  </si>
  <si>
    <t xml:space="preserve">Előirányzat összege </t>
  </si>
  <si>
    <t xml:space="preserve">Kv.-i szerv megnevezése </t>
  </si>
  <si>
    <t>Önkorm.hiv.</t>
  </si>
  <si>
    <t>Kv.-i szervek</t>
  </si>
  <si>
    <t>Tárgyi eszköz beszerzések (közfogl)</t>
  </si>
  <si>
    <t>Tárgyi eszköz beszerzések</t>
  </si>
  <si>
    <t xml:space="preserve"> Ovi, Konyha</t>
  </si>
  <si>
    <t>Pályázati önerő</t>
  </si>
  <si>
    <t>Ingatlanok vásárlása</t>
  </si>
  <si>
    <t>Pályázatos kiadások</t>
  </si>
  <si>
    <t xml:space="preserve">Önkormányzat egyéb </t>
  </si>
  <si>
    <t>Kút helyreállítás</t>
  </si>
  <si>
    <t xml:space="preserve">Beruházások összesen </t>
  </si>
  <si>
    <t>16. melléklet</t>
  </si>
  <si>
    <t xml:space="preserve">célonkénti részletezése </t>
  </si>
  <si>
    <t>Felújítási feladat</t>
  </si>
  <si>
    <t>Járdafelújítás MFP</t>
  </si>
  <si>
    <t>Páláyzatos felújítási kiadások</t>
  </si>
  <si>
    <t>Felújítások összesen</t>
  </si>
  <si>
    <t>17. melléklet</t>
  </si>
  <si>
    <t xml:space="preserve">K8. Egyéb felhalmozási kiadások  </t>
  </si>
  <si>
    <t>Egyéb felhalmozási kiadások összesen</t>
  </si>
  <si>
    <t>18. melléklet</t>
  </si>
  <si>
    <t xml:space="preserve">Céltartalék célonkénti részletezése </t>
  </si>
  <si>
    <t xml:space="preserve">     Ft-ban</t>
  </si>
  <si>
    <t>Megnevezés</t>
  </si>
  <si>
    <t xml:space="preserve"> </t>
  </si>
  <si>
    <t>Céltartalék  összesen</t>
  </si>
  <si>
    <t>19. melléklet</t>
  </si>
  <si>
    <t xml:space="preserve">A költségvetési évet követő három év tervezett előirányzatainak keretszámai főbb csoportokban </t>
  </si>
  <si>
    <t>E Ft-ban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</si>
  <si>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</si>
  <si>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</si>
  <si>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</si>
  <si>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      Ebből: Általános tartalék </t>
  </si>
  <si>
    <t xml:space="preserve">                 Céltartalék </t>
  </si>
  <si>
    <t xml:space="preserve">B2. Felhalmozási célú támogatások államh.-on belülről </t>
  </si>
  <si>
    <t xml:space="preserve">B.7. Felhalmozási célú átvett pénzeszközök </t>
  </si>
  <si>
    <t xml:space="preserve">B811. Hitel-, és kölcsönfelvétel pénzügyi vállalkozástól </t>
  </si>
  <si>
    <t xml:space="preserve">K911. Hitel-, kölcsöntörlesztés államházt.-on kívülre </t>
  </si>
  <si>
    <t xml:space="preserve">B813. Maradvány igénybevétele </t>
  </si>
  <si>
    <t xml:space="preserve">B814. Államháztartáson belüli megelőlegezések </t>
  </si>
  <si>
    <t>K914. Államházt.-on belüli megelőlegez. visszafizetése</t>
  </si>
  <si>
    <t>B815. Államháztartáson belüli megelőlegezések törlesztése törlesztése</t>
  </si>
  <si>
    <t xml:space="preserve">B816. Központi, irányító szervi támogatás </t>
  </si>
  <si>
    <t xml:space="preserve">K916. Péneszközök lekötött bankbetétként elhelyezése </t>
  </si>
  <si>
    <t xml:space="preserve">B817. Lekötött bankbetétek megszüntetése </t>
  </si>
  <si>
    <t xml:space="preserve">K919. Tulajdonosi kölcsönök kiadásai </t>
  </si>
  <si>
    <t xml:space="preserve">C. FINANSZÍROZÁSI BEVÉTELEK (B8.) ÖSSZESEN </t>
  </si>
  <si>
    <t>C. FINANSZÍROZÁSI KIADÁSOK (K9.) ÖSSZESEN</t>
  </si>
  <si>
    <t>D. BEVÉTELEK MINDÖSSZESEN (A+B+C)</t>
  </si>
  <si>
    <t>D. KIADÁSOK MINDÖSSZESEN (A+B+C)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</si>
</sst>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mmm\ d/"/>
    <numFmt numFmtId="168" formatCode="#,##0\ _F_t"/>
    <numFmt numFmtId="169" formatCode="_-* #,##0\ _F_t_-;\-* #,##0\ _F_t_-;_-* &quot;- &quot;_F_t_-;_-@_-"/>
  </numFmts>
  <fonts count="16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sz val="8"/>
      <name val="Arial CE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b/>
      <sz val="10"/>
      <color indexed="17"/>
      <name val="Arial CE"/>
      <family val="0"/>
    </font>
    <font>
      <sz val="10"/>
      <color indexed="17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6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left"/>
    </xf>
    <xf numFmtId="164" fontId="5" fillId="0" borderId="5" xfId="0" applyFont="1" applyBorder="1" applyAlignment="1">
      <alignment horizontal="left"/>
    </xf>
    <xf numFmtId="165" fontId="3" fillId="0" borderId="2" xfId="0" applyNumberFormat="1" applyFont="1" applyBorder="1" applyAlignment="1">
      <alignment horizontal="right" vertical="center" wrapText="1"/>
    </xf>
    <xf numFmtId="164" fontId="5" fillId="2" borderId="2" xfId="0" applyFont="1" applyFill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3" fillId="0" borderId="1" xfId="0" applyFont="1" applyBorder="1" applyAlignment="1">
      <alignment horizontal="right"/>
    </xf>
    <xf numFmtId="164" fontId="5" fillId="0" borderId="2" xfId="0" applyFont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/>
    </xf>
    <xf numFmtId="164" fontId="3" fillId="2" borderId="2" xfId="0" applyFont="1" applyFill="1" applyBorder="1" applyAlignment="1">
      <alignment/>
    </xf>
    <xf numFmtId="165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 horizontal="left" vertical="center"/>
    </xf>
    <xf numFmtId="164" fontId="5" fillId="0" borderId="2" xfId="0" applyFont="1" applyBorder="1" applyAlignment="1">
      <alignment/>
    </xf>
    <xf numFmtId="164" fontId="3" fillId="0" borderId="2" xfId="0" applyFont="1" applyFill="1" applyBorder="1" applyAlignment="1">
      <alignment horizontal="left"/>
    </xf>
    <xf numFmtId="164" fontId="5" fillId="0" borderId="4" xfId="0" applyFont="1" applyBorder="1" applyAlignment="1">
      <alignment horizontal="left"/>
    </xf>
    <xf numFmtId="164" fontId="0" fillId="0" borderId="2" xfId="0" applyBorder="1" applyAlignment="1">
      <alignment/>
    </xf>
    <xf numFmtId="165" fontId="8" fillId="0" borderId="2" xfId="0" applyNumberFormat="1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0" fillId="0" borderId="3" xfId="0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3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8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right"/>
    </xf>
    <xf numFmtId="164" fontId="8" fillId="0" borderId="2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/>
    </xf>
    <xf numFmtId="164" fontId="0" fillId="2" borderId="2" xfId="0" applyFill="1" applyBorder="1" applyAlignment="1">
      <alignment/>
    </xf>
    <xf numFmtId="164" fontId="5" fillId="0" borderId="0" xfId="0" applyFont="1" applyBorder="1" applyAlignment="1">
      <alignment horizontal="center"/>
    </xf>
    <xf numFmtId="165" fontId="0" fillId="2" borderId="2" xfId="0" applyNumberFormat="1" applyFill="1" applyBorder="1" applyAlignment="1">
      <alignment/>
    </xf>
    <xf numFmtId="165" fontId="0" fillId="0" borderId="2" xfId="0" applyNumberForma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6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7" fontId="6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4" fontId="0" fillId="0" borderId="2" xfId="0" applyBorder="1" applyAlignment="1">
      <alignment/>
    </xf>
    <xf numFmtId="165" fontId="4" fillId="0" borderId="2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left" wrapText="1"/>
    </xf>
    <xf numFmtId="168" fontId="3" fillId="0" borderId="2" xfId="0" applyNumberFormat="1" applyFont="1" applyFill="1" applyBorder="1" applyAlignment="1">
      <alignment/>
    </xf>
    <xf numFmtId="168" fontId="3" fillId="0" borderId="2" xfId="0" applyNumberFormat="1" applyFont="1" applyBorder="1" applyAlignment="1">
      <alignment/>
    </xf>
    <xf numFmtId="164" fontId="5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164" fontId="5" fillId="0" borderId="2" xfId="0" applyFont="1" applyFill="1" applyBorder="1" applyAlignment="1">
      <alignment horizontal="left"/>
    </xf>
    <xf numFmtId="169" fontId="0" fillId="0" borderId="2" xfId="0" applyNumberFormat="1" applyBorder="1" applyAlignment="1">
      <alignment/>
    </xf>
    <xf numFmtId="164" fontId="0" fillId="0" borderId="0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2" borderId="2" xfId="0" applyNumberFormat="1" applyFill="1" applyBorder="1" applyAlignment="1">
      <alignment/>
    </xf>
    <xf numFmtId="168" fontId="0" fillId="0" borderId="2" xfId="0" applyNumberFormat="1" applyBorder="1" applyAlignment="1">
      <alignment/>
    </xf>
    <xf numFmtId="164" fontId="5" fillId="0" borderId="3" xfId="0" applyFont="1" applyBorder="1" applyAlignment="1">
      <alignment horizontal="center" vertical="center"/>
    </xf>
    <xf numFmtId="165" fontId="0" fillId="0" borderId="2" xfId="0" applyNumberFormat="1" applyBorder="1" applyAlignment="1">
      <alignment/>
    </xf>
    <xf numFmtId="168" fontId="0" fillId="0" borderId="2" xfId="0" applyNumberFormat="1" applyBorder="1" applyAlignment="1">
      <alignment vertical="center"/>
    </xf>
    <xf numFmtId="164" fontId="5" fillId="0" borderId="2" xfId="0" applyFont="1" applyBorder="1" applyAlignment="1">
      <alignment vertical="center" wrapText="1"/>
    </xf>
    <xf numFmtId="164" fontId="5" fillId="0" borderId="2" xfId="0" applyFont="1" applyBorder="1" applyAlignment="1">
      <alignment vertical="center"/>
    </xf>
    <xf numFmtId="164" fontId="8" fillId="0" borderId="2" xfId="0" applyFont="1" applyBorder="1" applyAlignment="1">
      <alignment/>
    </xf>
    <xf numFmtId="165" fontId="5" fillId="2" borderId="2" xfId="0" applyNumberFormat="1" applyFont="1" applyFill="1" applyBorder="1" applyAlignment="1">
      <alignment/>
    </xf>
    <xf numFmtId="164" fontId="5" fillId="0" borderId="9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8" fontId="3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/>
    </xf>
    <xf numFmtId="169" fontId="3" fillId="0" borderId="2" xfId="0" applyNumberFormat="1" applyFont="1" applyFill="1" applyBorder="1" applyAlignment="1">
      <alignment/>
    </xf>
    <xf numFmtId="169" fontId="3" fillId="0" borderId="2" xfId="0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10" fillId="0" borderId="2" xfId="0" applyNumberFormat="1" applyFont="1" applyBorder="1" applyAlignment="1">
      <alignment/>
    </xf>
    <xf numFmtId="164" fontId="5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1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8" fillId="0" borderId="2" xfId="0" applyFont="1" applyBorder="1" applyAlignment="1">
      <alignment horizontal="left"/>
    </xf>
    <xf numFmtId="164" fontId="5" fillId="0" borderId="8" xfId="0" applyFont="1" applyBorder="1" applyAlignment="1">
      <alignment vertical="center" wrapText="1"/>
    </xf>
    <xf numFmtId="168" fontId="10" fillId="0" borderId="2" xfId="0" applyNumberFormat="1" applyFont="1" applyBorder="1" applyAlignment="1">
      <alignment horizontal="right"/>
    </xf>
    <xf numFmtId="164" fontId="12" fillId="0" borderId="0" xfId="0" applyFont="1" applyAlignment="1">
      <alignment/>
    </xf>
    <xf numFmtId="164" fontId="8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left" vertical="center"/>
    </xf>
    <xf numFmtId="166" fontId="3" fillId="0" borderId="2" xfId="0" applyNumberFormat="1" applyFont="1" applyBorder="1" applyAlignment="1">
      <alignment horizontal="left" vertical="center"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8" fontId="3" fillId="0" borderId="2" xfId="0" applyNumberFormat="1" applyFon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4" fontId="0" fillId="0" borderId="2" xfId="0" applyBorder="1" applyAlignment="1">
      <alignment horizontal="right"/>
    </xf>
    <xf numFmtId="164" fontId="8" fillId="0" borderId="2" xfId="0" applyFont="1" applyBorder="1" applyAlignment="1">
      <alignment horizontal="right"/>
    </xf>
    <xf numFmtId="168" fontId="8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 horizontal="left" vertical="center" wrapText="1"/>
    </xf>
    <xf numFmtId="167" fontId="3" fillId="0" borderId="3" xfId="0" applyNumberFormat="1" applyFont="1" applyBorder="1" applyAlignment="1">
      <alignment horizontal="left" wrapText="1"/>
    </xf>
    <xf numFmtId="164" fontId="6" fillId="0" borderId="3" xfId="0" applyFont="1" applyBorder="1" applyAlignment="1">
      <alignment horizontal="left"/>
    </xf>
    <xf numFmtId="164" fontId="3" fillId="0" borderId="3" xfId="0" applyFont="1" applyBorder="1" applyAlignment="1">
      <alignment/>
    </xf>
    <xf numFmtId="164" fontId="6" fillId="0" borderId="2" xfId="0" applyFont="1" applyBorder="1" applyAlignment="1">
      <alignment wrapText="1"/>
    </xf>
    <xf numFmtId="167" fontId="3" fillId="0" borderId="3" xfId="0" applyNumberFormat="1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wrapText="1"/>
    </xf>
    <xf numFmtId="164" fontId="5" fillId="0" borderId="3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7" fontId="3" fillId="0" borderId="2" xfId="0" applyNumberFormat="1" applyFont="1" applyBorder="1" applyAlignment="1">
      <alignment horizontal="center" wrapText="1"/>
    </xf>
    <xf numFmtId="164" fontId="3" fillId="0" borderId="3" xfId="0" applyFont="1" applyBorder="1" applyAlignment="1">
      <alignment vertical="center"/>
    </xf>
    <xf numFmtId="167" fontId="3" fillId="0" borderId="2" xfId="0" applyNumberFormat="1" applyFont="1" applyBorder="1" applyAlignment="1">
      <alignment horizontal="right" wrapText="1"/>
    </xf>
    <xf numFmtId="164" fontId="5" fillId="0" borderId="3" xfId="0" applyFont="1" applyBorder="1" applyAlignment="1">
      <alignment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vertical="center" wrapText="1"/>
    </xf>
    <xf numFmtId="164" fontId="5" fillId="0" borderId="8" xfId="0" applyFont="1" applyBorder="1" applyAlignment="1">
      <alignment vertical="center"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/>
    </xf>
    <xf numFmtId="167" fontId="5" fillId="0" borderId="2" xfId="0" applyNumberFormat="1" applyFont="1" applyBorder="1" applyAlignment="1">
      <alignment wrapText="1"/>
    </xf>
    <xf numFmtId="164" fontId="3" fillId="0" borderId="2" xfId="0" applyFont="1" applyBorder="1" applyAlignment="1">
      <alignment vertical="center"/>
    </xf>
    <xf numFmtId="164" fontId="8" fillId="0" borderId="0" xfId="0" applyFont="1" applyAlignment="1">
      <alignment/>
    </xf>
    <xf numFmtId="164" fontId="15" fillId="0" borderId="2" xfId="0" applyFont="1" applyBorder="1" applyAlignment="1">
      <alignment/>
    </xf>
    <xf numFmtId="164" fontId="5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/>
    </xf>
    <xf numFmtId="165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horizontal="left" vertical="center" wrapText="1"/>
    </xf>
    <xf numFmtId="165" fontId="3" fillId="0" borderId="5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164" fontId="6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left" vertical="center" wrapText="1"/>
    </xf>
    <xf numFmtId="164" fontId="3" fillId="0" borderId="5" xfId="0" applyFont="1" applyBorder="1" applyAlignment="1">
      <alignment/>
    </xf>
    <xf numFmtId="164" fontId="3" fillId="0" borderId="5" xfId="0" applyFont="1" applyBorder="1" applyAlignment="1">
      <alignment/>
    </xf>
    <xf numFmtId="164" fontId="0" fillId="0" borderId="2" xfId="0" applyBorder="1" applyAlignment="1">
      <alignment horizontal="left"/>
    </xf>
    <xf numFmtId="165" fontId="5" fillId="0" borderId="5" xfId="0" applyNumberFormat="1" applyFont="1" applyBorder="1" applyAlignment="1">
      <alignment horizontal="right" vertical="center"/>
    </xf>
    <xf numFmtId="164" fontId="5" fillId="2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3:G30"/>
  <sheetViews>
    <sheetView workbookViewId="0" topLeftCell="A1">
      <selection activeCell="G15" sqref="G15"/>
    </sheetView>
  </sheetViews>
  <sheetFormatPr defaultColWidth="9.00390625" defaultRowHeight="12.75"/>
  <cols>
    <col min="3" max="3" width="38.00390625" style="0" customWidth="1"/>
    <col min="4" max="4" width="14.375" style="0" customWidth="1"/>
    <col min="5" max="5" width="6.50390625" style="0" customWidth="1"/>
    <col min="6" max="6" width="47.25390625" style="0" customWidth="1"/>
    <col min="7" max="7" width="15.125" style="0" customWidth="1"/>
  </cols>
  <sheetData>
    <row r="3" spans="6:7" ht="12" customHeight="1">
      <c r="F3" s="1"/>
      <c r="G3" s="2" t="s">
        <v>0</v>
      </c>
    </row>
    <row r="4" spans="1:7" ht="12.75">
      <c r="A4" s="3" t="s">
        <v>1</v>
      </c>
      <c r="B4" s="3"/>
      <c r="C4" s="3"/>
      <c r="D4" s="3"/>
      <c r="E4" s="3"/>
      <c r="F4" s="3"/>
      <c r="G4" s="3"/>
    </row>
    <row r="5" spans="1:7" ht="12.75">
      <c r="A5" s="3">
        <v>2020</v>
      </c>
      <c r="B5" s="3"/>
      <c r="C5" s="3"/>
      <c r="D5" s="3"/>
      <c r="E5" s="3"/>
      <c r="F5" s="3"/>
      <c r="G5" s="3"/>
    </row>
    <row r="6" spans="1:7" ht="12.75">
      <c r="A6" s="4"/>
      <c r="B6" s="4"/>
      <c r="C6" s="4"/>
      <c r="D6" s="4"/>
      <c r="E6" s="4"/>
      <c r="F6" s="4"/>
      <c r="G6" s="4"/>
    </row>
    <row r="7" spans="1:7" ht="12" customHeight="1">
      <c r="A7" s="5"/>
      <c r="B7" s="5"/>
      <c r="C7" s="5"/>
      <c r="D7" s="6"/>
      <c r="E7" s="5"/>
      <c r="F7" s="5"/>
      <c r="G7" s="7" t="s">
        <v>2</v>
      </c>
    </row>
    <row r="8" spans="1:7" ht="14.25" customHeight="1">
      <c r="A8" s="8" t="s">
        <v>3</v>
      </c>
      <c r="B8" s="8"/>
      <c r="C8" s="8"/>
      <c r="D8" s="8"/>
      <c r="E8" s="8" t="s">
        <v>4</v>
      </c>
      <c r="F8" s="8"/>
      <c r="G8" s="8"/>
    </row>
    <row r="9" spans="1:7" ht="12.75">
      <c r="A9" s="9" t="s">
        <v>5</v>
      </c>
      <c r="B9" s="9"/>
      <c r="C9" s="9"/>
      <c r="D9" s="9" t="s">
        <v>6</v>
      </c>
      <c r="E9" s="9" t="s">
        <v>5</v>
      </c>
      <c r="F9" s="9"/>
      <c r="G9" s="9" t="s">
        <v>6</v>
      </c>
    </row>
    <row r="10" spans="1:7" ht="12" customHeight="1">
      <c r="A10" s="10" t="s">
        <v>7</v>
      </c>
      <c r="B10" s="10"/>
      <c r="C10" s="10"/>
      <c r="D10" s="11">
        <v>346180257</v>
      </c>
      <c r="E10" s="10" t="s">
        <v>8</v>
      </c>
      <c r="F10" s="10"/>
      <c r="G10" s="11">
        <v>264059000</v>
      </c>
    </row>
    <row r="11" spans="1:7" ht="12" customHeight="1">
      <c r="A11" s="12" t="s">
        <v>9</v>
      </c>
      <c r="B11" s="12"/>
      <c r="C11" s="12"/>
      <c r="D11" s="11">
        <v>66175000</v>
      </c>
      <c r="E11" s="12" t="s">
        <v>10</v>
      </c>
      <c r="F11" s="12"/>
      <c r="G11" s="11">
        <v>45108000</v>
      </c>
    </row>
    <row r="12" spans="1:7" ht="12" customHeight="1">
      <c r="A12" s="13" t="s">
        <v>11</v>
      </c>
      <c r="B12" s="14"/>
      <c r="C12" s="15"/>
      <c r="D12" s="11">
        <v>39690000</v>
      </c>
      <c r="E12" s="10" t="s">
        <v>12</v>
      </c>
      <c r="F12" s="10"/>
      <c r="G12" s="11">
        <v>187105000</v>
      </c>
    </row>
    <row r="13" spans="1:7" ht="12" customHeight="1">
      <c r="A13" s="13" t="s">
        <v>13</v>
      </c>
      <c r="B13" s="14"/>
      <c r="C13" s="15"/>
      <c r="D13" s="16"/>
      <c r="E13" s="10" t="s">
        <v>14</v>
      </c>
      <c r="F13" s="10"/>
      <c r="G13" s="11">
        <v>10377000</v>
      </c>
    </row>
    <row r="14" spans="1:7" ht="12" customHeight="1">
      <c r="A14" s="17"/>
      <c r="B14" s="17"/>
      <c r="C14" s="17"/>
      <c r="D14" s="16"/>
      <c r="E14" s="10" t="s">
        <v>15</v>
      </c>
      <c r="F14" s="10"/>
      <c r="G14" s="11">
        <v>13160000</v>
      </c>
    </row>
    <row r="15" spans="1:7" ht="12" customHeight="1">
      <c r="A15" s="17"/>
      <c r="B15" s="17"/>
      <c r="C15" s="17"/>
      <c r="D15" s="16"/>
      <c r="E15" s="18" t="s">
        <v>16</v>
      </c>
      <c r="F15" s="18"/>
      <c r="G15" s="16"/>
    </row>
    <row r="16" spans="1:7" ht="12" customHeight="1">
      <c r="A16" s="19"/>
      <c r="B16" s="19"/>
      <c r="C16" s="19"/>
      <c r="D16" s="16"/>
      <c r="E16" s="20"/>
      <c r="F16" s="21" t="s">
        <v>17</v>
      </c>
      <c r="G16" s="22"/>
    </row>
    <row r="17" spans="1:7" ht="12" customHeight="1">
      <c r="A17" s="10"/>
      <c r="B17" s="10"/>
      <c r="C17" s="10"/>
      <c r="D17" s="16"/>
      <c r="E17" s="18" t="s">
        <v>18</v>
      </c>
      <c r="F17" s="18"/>
      <c r="G17" s="22"/>
    </row>
    <row r="18" spans="1:7" ht="12" customHeight="1">
      <c r="A18" s="23" t="s">
        <v>19</v>
      </c>
      <c r="B18" s="23"/>
      <c r="C18" s="23"/>
      <c r="D18" s="11">
        <f>D10+D11+D12+D13</f>
        <v>452045257</v>
      </c>
      <c r="E18" s="23" t="s">
        <v>20</v>
      </c>
      <c r="F18" s="23"/>
      <c r="G18" s="11">
        <f>G14+G13+G12+G11+G10</f>
        <v>519809000</v>
      </c>
    </row>
    <row r="19" spans="1:7" ht="12" customHeight="1">
      <c r="A19" s="10"/>
      <c r="B19" s="10"/>
      <c r="C19" s="10"/>
      <c r="D19" s="16"/>
      <c r="E19" s="10"/>
      <c r="F19" s="10"/>
      <c r="G19" s="16"/>
    </row>
    <row r="20" spans="1:7" ht="12" customHeight="1">
      <c r="A20" s="12" t="s">
        <v>21</v>
      </c>
      <c r="B20" s="12"/>
      <c r="C20" s="12"/>
      <c r="D20" s="11">
        <v>39504000</v>
      </c>
      <c r="E20" s="10" t="s">
        <v>22</v>
      </c>
      <c r="F20" s="10"/>
      <c r="G20" s="11">
        <v>204634000</v>
      </c>
    </row>
    <row r="21" spans="1:7" ht="12" customHeight="1">
      <c r="A21" s="12" t="s">
        <v>23</v>
      </c>
      <c r="B21" s="12"/>
      <c r="C21" s="12"/>
      <c r="D21" s="11">
        <v>6000000</v>
      </c>
      <c r="E21" s="10" t="s">
        <v>24</v>
      </c>
      <c r="F21" s="10"/>
      <c r="G21" s="11">
        <v>101877000</v>
      </c>
    </row>
    <row r="22" spans="1:7" ht="12" customHeight="1">
      <c r="A22" s="10" t="s">
        <v>25</v>
      </c>
      <c r="B22" s="10"/>
      <c r="C22" s="10"/>
      <c r="D22" s="16"/>
      <c r="E22" s="10" t="s">
        <v>26</v>
      </c>
      <c r="F22" s="10"/>
      <c r="G22" s="16"/>
    </row>
    <row r="23" spans="1:7" ht="12" customHeight="1">
      <c r="A23" s="23" t="s">
        <v>27</v>
      </c>
      <c r="B23" s="23"/>
      <c r="C23" s="23"/>
      <c r="D23" s="11">
        <f>D20+D21</f>
        <v>45504000</v>
      </c>
      <c r="E23" s="23" t="s">
        <v>28</v>
      </c>
      <c r="F23" s="23"/>
      <c r="G23" s="11">
        <f>G22+G21+G20</f>
        <v>306511000</v>
      </c>
    </row>
    <row r="24" spans="1:7" ht="12" customHeight="1">
      <c r="A24" s="8"/>
      <c r="B24" s="8"/>
      <c r="C24" s="8"/>
      <c r="D24" s="16"/>
      <c r="E24" s="23"/>
      <c r="F24" s="23"/>
      <c r="G24" s="16"/>
    </row>
    <row r="25" spans="1:7" ht="12" customHeight="1">
      <c r="A25" s="24" t="s">
        <v>29</v>
      </c>
      <c r="B25" s="24"/>
      <c r="C25" s="24"/>
      <c r="D25" s="11">
        <f>D23+D18</f>
        <v>497549257</v>
      </c>
      <c r="E25" s="23" t="s">
        <v>30</v>
      </c>
      <c r="F25" s="23"/>
      <c r="G25" s="11">
        <f>G23+G18</f>
        <v>826320000</v>
      </c>
    </row>
    <row r="26" spans="1:7" ht="12" customHeight="1">
      <c r="A26" s="24"/>
      <c r="B26" s="24"/>
      <c r="C26" s="24"/>
      <c r="D26" s="16"/>
      <c r="E26" s="25"/>
      <c r="F26" s="26"/>
      <c r="G26" s="16"/>
    </row>
    <row r="27" spans="1:7" ht="12" customHeight="1">
      <c r="A27" s="23" t="s">
        <v>31</v>
      </c>
      <c r="B27" s="23"/>
      <c r="C27" s="23"/>
      <c r="D27" s="27">
        <v>582667084</v>
      </c>
      <c r="E27" s="23" t="s">
        <v>32</v>
      </c>
      <c r="F27" s="23"/>
      <c r="G27" s="11">
        <v>253896341</v>
      </c>
    </row>
    <row r="28" spans="1:7" ht="12" customHeight="1">
      <c r="A28" s="18" t="s">
        <v>33</v>
      </c>
      <c r="B28" s="18"/>
      <c r="C28" s="18"/>
      <c r="D28" s="27">
        <v>340025285</v>
      </c>
      <c r="E28" s="8"/>
      <c r="F28" s="8"/>
      <c r="G28" s="16"/>
    </row>
    <row r="29" spans="1:7" ht="12" customHeight="1">
      <c r="A29" s="10"/>
      <c r="B29" s="10"/>
      <c r="C29" s="10"/>
      <c r="D29" s="16"/>
      <c r="E29" s="10"/>
      <c r="F29" s="10"/>
      <c r="G29" s="16"/>
    </row>
    <row r="30" spans="1:7" ht="12.75" customHeight="1">
      <c r="A30" s="28" t="s">
        <v>34</v>
      </c>
      <c r="B30" s="28"/>
      <c r="C30" s="28"/>
      <c r="D30" s="11">
        <f>D27+D25</f>
        <v>1080216341</v>
      </c>
      <c r="E30" s="28" t="s">
        <v>35</v>
      </c>
      <c r="F30" s="28"/>
      <c r="G30" s="11">
        <f>G25+G27</f>
        <v>1080216341</v>
      </c>
    </row>
  </sheetData>
  <sheetProtection selectLockedCells="1" selectUnlockedCells="1"/>
  <mergeCells count="46">
    <mergeCell ref="A4:G4"/>
    <mergeCell ref="A5:G5"/>
    <mergeCell ref="A7:C7"/>
    <mergeCell ref="E7:F7"/>
    <mergeCell ref="A8:D8"/>
    <mergeCell ref="E8:G8"/>
    <mergeCell ref="A9:C9"/>
    <mergeCell ref="E9:F9"/>
    <mergeCell ref="A10:C10"/>
    <mergeCell ref="E10:F10"/>
    <mergeCell ref="A11:C11"/>
    <mergeCell ref="E11:F11"/>
    <mergeCell ref="E12:F12"/>
    <mergeCell ref="E13:F13"/>
    <mergeCell ref="A14:C14"/>
    <mergeCell ref="E14:F14"/>
    <mergeCell ref="A15:C15"/>
    <mergeCell ref="E15:F15"/>
    <mergeCell ref="A16:C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A27:C27"/>
    <mergeCell ref="E27:F27"/>
    <mergeCell ref="A28:C28"/>
    <mergeCell ref="E28:F28"/>
    <mergeCell ref="A29:C29"/>
    <mergeCell ref="E29:F29"/>
    <mergeCell ref="A30:C30"/>
    <mergeCell ref="E30:F30"/>
  </mergeCells>
  <printOptions/>
  <pageMargins left="0.5902777777777778" right="0.3298611111111111" top="0.25972222222222224" bottom="0.27569444444444446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H39"/>
  <sheetViews>
    <sheetView workbookViewId="0" topLeftCell="C1">
      <selection activeCell="A3" sqref="A3"/>
    </sheetView>
  </sheetViews>
  <sheetFormatPr defaultColWidth="9.00390625" defaultRowHeight="12.75"/>
  <cols>
    <col min="4" max="4" width="26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0.50390625" style="0" customWidth="1"/>
  </cols>
  <sheetData>
    <row r="1" spans="1:8" ht="12.75">
      <c r="A1" s="29" t="s">
        <v>188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189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190</v>
      </c>
      <c r="B3" s="30"/>
      <c r="C3" s="30"/>
      <c r="D3" s="30"/>
      <c r="E3" s="30"/>
      <c r="F3" s="30"/>
      <c r="G3" s="30"/>
      <c r="H3" s="30"/>
    </row>
    <row r="4" spans="1:8" ht="12.75">
      <c r="A4" s="32" t="s">
        <v>39</v>
      </c>
      <c r="B4" s="32"/>
      <c r="C4" s="32"/>
      <c r="D4" s="32"/>
      <c r="E4" s="32"/>
      <c r="F4" s="32"/>
      <c r="G4" s="32"/>
      <c r="H4" s="32"/>
    </row>
    <row r="5" spans="1:8" ht="12.75" customHeight="1">
      <c r="A5" s="9" t="s">
        <v>40</v>
      </c>
      <c r="B5" s="9"/>
      <c r="C5" s="9"/>
      <c r="D5" s="9"/>
      <c r="E5" s="101" t="s">
        <v>190</v>
      </c>
      <c r="F5" s="101"/>
      <c r="G5" s="101"/>
      <c r="H5" s="101"/>
    </row>
    <row r="6" spans="1:8" ht="12.75">
      <c r="A6" s="9"/>
      <c r="B6" s="9"/>
      <c r="C6" s="9"/>
      <c r="D6" s="9"/>
      <c r="E6" s="97"/>
      <c r="F6" s="97"/>
      <c r="G6" s="97"/>
      <c r="H6" s="9" t="s">
        <v>44</v>
      </c>
    </row>
    <row r="7" spans="1:8" ht="12.75" customHeight="1">
      <c r="A7" s="34" t="s">
        <v>45</v>
      </c>
      <c r="B7" s="34"/>
      <c r="C7" s="34"/>
      <c r="D7" s="34"/>
      <c r="E7" s="16"/>
      <c r="F7" s="16"/>
      <c r="G7" s="16"/>
      <c r="H7" s="42"/>
    </row>
    <row r="8" spans="1:8" ht="12.75">
      <c r="A8" s="10" t="s">
        <v>179</v>
      </c>
      <c r="B8" s="10"/>
      <c r="C8" s="10"/>
      <c r="D8" s="10"/>
      <c r="E8" s="16"/>
      <c r="F8" s="16"/>
      <c r="G8" s="16"/>
      <c r="H8" s="42"/>
    </row>
    <row r="9" spans="1:8" ht="21.75" customHeight="1">
      <c r="A9" s="12" t="s">
        <v>180</v>
      </c>
      <c r="B9" s="12"/>
      <c r="C9" s="12"/>
      <c r="D9" s="12"/>
      <c r="E9" s="16"/>
      <c r="F9" s="16"/>
      <c r="G9" s="16"/>
      <c r="H9" s="42"/>
    </row>
    <row r="10" spans="1:8" ht="12.75">
      <c r="A10" s="10" t="s">
        <v>181</v>
      </c>
      <c r="B10" s="10"/>
      <c r="C10" s="10"/>
      <c r="D10" s="10"/>
      <c r="E10" s="16"/>
      <c r="F10" s="16"/>
      <c r="G10" s="16"/>
      <c r="H10" s="42"/>
    </row>
    <row r="11" spans="1:8" ht="16.5" customHeight="1">
      <c r="A11" s="10" t="s">
        <v>182</v>
      </c>
      <c r="B11" s="10"/>
      <c r="C11" s="10"/>
      <c r="D11" s="10"/>
      <c r="E11" s="16"/>
      <c r="F11" s="16"/>
      <c r="G11" s="16"/>
      <c r="H11" s="42"/>
    </row>
    <row r="12" spans="1:8" ht="12.75" customHeight="1">
      <c r="A12" s="10" t="s">
        <v>50</v>
      </c>
      <c r="B12" s="10"/>
      <c r="C12" s="10"/>
      <c r="D12" s="10"/>
      <c r="E12" s="16"/>
      <c r="F12" s="16"/>
      <c r="G12" s="16"/>
      <c r="H12" s="42"/>
    </row>
    <row r="13" spans="1:8" ht="23.25" customHeight="1">
      <c r="A13" s="12" t="s">
        <v>52</v>
      </c>
      <c r="B13" s="12"/>
      <c r="C13" s="12"/>
      <c r="D13" s="12"/>
      <c r="E13" s="16"/>
      <c r="F13" s="16"/>
      <c r="G13" s="16"/>
      <c r="H13" s="42"/>
    </row>
    <row r="14" spans="1:8" ht="21.75" customHeight="1">
      <c r="A14" s="12" t="s">
        <v>53</v>
      </c>
      <c r="B14" s="12"/>
      <c r="C14" s="12"/>
      <c r="D14" s="12"/>
      <c r="E14" s="16"/>
      <c r="F14" s="16"/>
      <c r="G14" s="16"/>
      <c r="H14" s="42"/>
    </row>
    <row r="15" spans="1:8" ht="22.5" customHeight="1">
      <c r="A15" s="12" t="s">
        <v>54</v>
      </c>
      <c r="B15" s="12"/>
      <c r="C15" s="12"/>
      <c r="D15" s="12"/>
      <c r="E15" s="16"/>
      <c r="F15" s="16"/>
      <c r="G15" s="16"/>
      <c r="H15" s="42"/>
    </row>
    <row r="16" spans="1:8" ht="12.75" customHeight="1">
      <c r="A16" s="12" t="s">
        <v>55</v>
      </c>
      <c r="B16" s="12"/>
      <c r="C16" s="12"/>
      <c r="D16" s="12"/>
      <c r="E16" s="16"/>
      <c r="F16" s="16"/>
      <c r="G16" s="16"/>
      <c r="H16" s="42"/>
    </row>
    <row r="17" spans="1:8" ht="12.75" customHeight="1">
      <c r="A17" s="24" t="s">
        <v>56</v>
      </c>
      <c r="B17" s="24"/>
      <c r="C17" s="24"/>
      <c r="D17" s="24"/>
      <c r="E17" s="16"/>
      <c r="F17" s="16"/>
      <c r="G17" s="16"/>
      <c r="H17" s="42"/>
    </row>
    <row r="18" spans="1:8" ht="12.75">
      <c r="A18" s="10"/>
      <c r="B18" s="10"/>
      <c r="C18" s="10"/>
      <c r="D18" s="10"/>
      <c r="E18" s="39"/>
      <c r="F18" s="16"/>
      <c r="G18" s="16"/>
      <c r="H18" s="42"/>
    </row>
    <row r="19" spans="1:8" ht="12.75" customHeight="1">
      <c r="A19" s="38" t="s">
        <v>57</v>
      </c>
      <c r="B19" s="38"/>
      <c r="C19" s="38"/>
      <c r="D19" s="38"/>
      <c r="E19" s="16"/>
      <c r="F19" s="16"/>
      <c r="G19" s="16"/>
      <c r="H19" s="42"/>
    </row>
    <row r="20" spans="1:8" ht="12.75" customHeight="1">
      <c r="A20" s="23"/>
      <c r="B20" s="23"/>
      <c r="C20" s="23"/>
      <c r="D20" s="23"/>
      <c r="E20" s="16"/>
      <c r="F20" s="16"/>
      <c r="G20" s="16"/>
      <c r="H20" s="42"/>
    </row>
    <row r="21" spans="1:8" ht="12.75" customHeight="1">
      <c r="A21" s="40" t="s">
        <v>59</v>
      </c>
      <c r="B21" s="40"/>
      <c r="C21" s="40"/>
      <c r="D21" s="40"/>
      <c r="E21" s="39"/>
      <c r="F21" s="16"/>
      <c r="G21" s="16"/>
      <c r="H21" s="42"/>
    </row>
    <row r="22" spans="1:8" ht="12.75" customHeight="1">
      <c r="A22" s="12" t="s">
        <v>60</v>
      </c>
      <c r="B22" s="12"/>
      <c r="C22" s="12"/>
      <c r="D22" s="12"/>
      <c r="E22" s="16"/>
      <c r="F22" s="16"/>
      <c r="G22" s="16"/>
      <c r="H22" s="42"/>
    </row>
    <row r="23" spans="1:8" ht="12.75">
      <c r="A23" s="10" t="s">
        <v>61</v>
      </c>
      <c r="B23" s="10"/>
      <c r="C23" s="10"/>
      <c r="D23" s="10"/>
      <c r="E23" s="16"/>
      <c r="F23" s="16"/>
      <c r="G23" s="16"/>
      <c r="H23" s="42"/>
    </row>
    <row r="24" spans="1:8" ht="12.75">
      <c r="A24" s="40" t="s">
        <v>62</v>
      </c>
      <c r="B24" s="40"/>
      <c r="C24" s="40"/>
      <c r="D24" s="40"/>
      <c r="E24" s="16"/>
      <c r="F24" s="16"/>
      <c r="G24" s="16"/>
      <c r="H24" s="42"/>
    </row>
    <row r="25" spans="1:8" ht="12.75" customHeight="1">
      <c r="A25" s="40" t="s">
        <v>183</v>
      </c>
      <c r="B25" s="40"/>
      <c r="C25" s="40"/>
      <c r="D25" s="40"/>
      <c r="E25" s="16"/>
      <c r="F25" s="16"/>
      <c r="G25" s="16"/>
      <c r="H25" s="42"/>
    </row>
    <row r="26" spans="1:8" ht="12.75" customHeight="1">
      <c r="A26" s="10" t="s">
        <v>64</v>
      </c>
      <c r="B26" s="10"/>
      <c r="C26" s="10"/>
      <c r="D26" s="10"/>
      <c r="E26" s="39"/>
      <c r="F26" s="16"/>
      <c r="G26" s="16"/>
      <c r="H26" s="42"/>
    </row>
    <row r="27" spans="1:8" ht="12.75">
      <c r="A27" s="10" t="s">
        <v>184</v>
      </c>
      <c r="B27" s="10"/>
      <c r="C27" s="10"/>
      <c r="D27" s="10"/>
      <c r="E27" s="39"/>
      <c r="F27" s="16"/>
      <c r="G27" s="16"/>
      <c r="H27" s="42"/>
    </row>
    <row r="28" spans="1:8" ht="12.75">
      <c r="A28" s="10" t="s">
        <v>66</v>
      </c>
      <c r="B28" s="10"/>
      <c r="C28" s="10"/>
      <c r="D28" s="10"/>
      <c r="E28" s="16"/>
      <c r="F28" s="16"/>
      <c r="G28" s="16"/>
      <c r="H28" s="42"/>
    </row>
    <row r="29" spans="1:8" ht="12.75">
      <c r="A29" s="10" t="s">
        <v>67</v>
      </c>
      <c r="B29" s="10"/>
      <c r="C29" s="10"/>
      <c r="D29" s="10"/>
      <c r="E29" s="42"/>
      <c r="F29" s="42"/>
      <c r="G29" s="42"/>
      <c r="H29" s="42"/>
    </row>
    <row r="30" spans="1:8" ht="12.75" customHeight="1">
      <c r="A30" s="10" t="s">
        <v>68</v>
      </c>
      <c r="B30" s="10"/>
      <c r="C30" s="10"/>
      <c r="D30" s="10"/>
      <c r="E30" s="42"/>
      <c r="F30" s="42"/>
      <c r="G30" s="42"/>
      <c r="H30" s="42"/>
    </row>
    <row r="31" spans="1:8" ht="12.75" customHeight="1">
      <c r="A31" s="10" t="s">
        <v>69</v>
      </c>
      <c r="B31" s="10"/>
      <c r="C31" s="10"/>
      <c r="D31" s="10"/>
      <c r="E31" s="42"/>
      <c r="F31" s="42"/>
      <c r="G31" s="42"/>
      <c r="H31" s="42"/>
    </row>
    <row r="32" spans="1:8" ht="11.25" customHeight="1">
      <c r="A32" s="23" t="s">
        <v>70</v>
      </c>
      <c r="B32" s="23"/>
      <c r="C32" s="23"/>
      <c r="D32" s="23"/>
      <c r="E32" s="42"/>
      <c r="F32" s="42"/>
      <c r="G32" s="42"/>
      <c r="H32" s="42"/>
    </row>
    <row r="33" spans="1:8" ht="12.75" customHeight="1">
      <c r="A33" s="17"/>
      <c r="B33" s="17"/>
      <c r="C33" s="17"/>
      <c r="D33" s="17"/>
      <c r="E33" s="42"/>
      <c r="F33" s="42"/>
      <c r="G33" s="42"/>
      <c r="H33" s="42"/>
    </row>
    <row r="34" spans="1:8" ht="23.25" customHeight="1">
      <c r="A34" s="12" t="s">
        <v>71</v>
      </c>
      <c r="B34" s="12"/>
      <c r="C34" s="12"/>
      <c r="D34" s="12"/>
      <c r="E34" s="42"/>
      <c r="F34" s="42"/>
      <c r="G34" s="42"/>
      <c r="H34" s="42"/>
    </row>
    <row r="35" spans="1:8" ht="24" customHeight="1">
      <c r="A35" s="12" t="s">
        <v>72</v>
      </c>
      <c r="B35" s="12"/>
      <c r="C35" s="12"/>
      <c r="D35" s="12"/>
      <c r="E35" s="99"/>
      <c r="F35" s="99"/>
      <c r="G35" s="99"/>
      <c r="H35" s="42"/>
    </row>
    <row r="36" spans="1:8" ht="12.75">
      <c r="A36" s="10" t="s">
        <v>73</v>
      </c>
      <c r="B36" s="10"/>
      <c r="C36" s="10"/>
      <c r="D36" s="10"/>
      <c r="E36" s="42"/>
      <c r="F36" s="42"/>
      <c r="G36" s="42"/>
      <c r="H36" s="42"/>
    </row>
    <row r="37" spans="1:8" ht="12.75">
      <c r="A37" s="23" t="s">
        <v>74</v>
      </c>
      <c r="B37" s="23"/>
      <c r="C37" s="23"/>
      <c r="D37" s="23"/>
      <c r="E37" s="42"/>
      <c r="F37" s="42"/>
      <c r="G37" s="42"/>
      <c r="H37" s="42"/>
    </row>
    <row r="38" spans="1:8" ht="12.75">
      <c r="A38" s="10"/>
      <c r="B38" s="10"/>
      <c r="C38" s="10"/>
      <c r="D38" s="10"/>
      <c r="E38" s="42"/>
      <c r="F38" s="42"/>
      <c r="G38" s="42"/>
      <c r="H38" s="42"/>
    </row>
    <row r="39" spans="1:8" ht="12.75">
      <c r="A39" s="23" t="s">
        <v>75</v>
      </c>
      <c r="B39" s="23"/>
      <c r="C39" s="23"/>
      <c r="D39" s="23"/>
      <c r="E39" s="42"/>
      <c r="F39" s="42"/>
      <c r="G39" s="42"/>
      <c r="H39" s="42">
        <v>0</v>
      </c>
    </row>
  </sheetData>
  <sheetProtection selectLockedCells="1" selectUnlockedCells="1"/>
  <mergeCells count="39">
    <mergeCell ref="A1:H1"/>
    <mergeCell ref="A2:H2"/>
    <mergeCell ref="A3:H3"/>
    <mergeCell ref="A4:H4"/>
    <mergeCell ref="A5:D6"/>
    <mergeCell ref="E5:H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G32"/>
  <sheetViews>
    <sheetView workbookViewId="0" topLeftCell="A7">
      <selection activeCell="F16" sqref="F16"/>
    </sheetView>
  </sheetViews>
  <sheetFormatPr defaultColWidth="9.00390625" defaultRowHeight="12.75"/>
  <cols>
    <col min="1" max="2" width="9.25390625" style="0" customWidth="1"/>
    <col min="4" max="4" width="16.875" style="0" customWidth="1"/>
    <col min="5" max="5" width="14.125" style="0" customWidth="1"/>
    <col min="6" max="6" width="13.25390625" style="0" customWidth="1"/>
    <col min="7" max="7" width="13.50390625" style="0" customWidth="1"/>
  </cols>
  <sheetData>
    <row r="1" spans="1:7" ht="12.75">
      <c r="A1" s="53" t="s">
        <v>191</v>
      </c>
      <c r="B1" s="53"/>
      <c r="C1" s="53"/>
      <c r="D1" s="53"/>
      <c r="E1" s="53"/>
      <c r="F1" s="53"/>
      <c r="G1" s="53"/>
    </row>
    <row r="2" spans="1:7" ht="12.75">
      <c r="A2" s="79"/>
      <c r="B2" s="79"/>
      <c r="C2" s="79"/>
      <c r="D2" s="79"/>
      <c r="E2" s="79"/>
      <c r="F2" s="79"/>
      <c r="G2" s="79"/>
    </row>
    <row r="3" spans="1:7" ht="12.75">
      <c r="A3" s="102"/>
      <c r="B3" s="102"/>
      <c r="C3" s="102"/>
      <c r="D3" s="102"/>
      <c r="E3" s="102"/>
      <c r="F3" s="102"/>
      <c r="G3" s="102"/>
    </row>
    <row r="4" spans="1:7" ht="12.75">
      <c r="A4" s="30" t="s">
        <v>192</v>
      </c>
      <c r="B4" s="30"/>
      <c r="C4" s="30"/>
      <c r="D4" s="30"/>
      <c r="E4" s="30"/>
      <c r="F4" s="30"/>
      <c r="G4" s="30"/>
    </row>
    <row r="5" spans="1:7" ht="12.75">
      <c r="A5" s="30" t="s">
        <v>176</v>
      </c>
      <c r="B5" s="30"/>
      <c r="C5" s="30"/>
      <c r="D5" s="30"/>
      <c r="E5" s="30"/>
      <c r="F5" s="30"/>
      <c r="G5" s="30"/>
    </row>
    <row r="6" spans="1:7" ht="12.75">
      <c r="A6" s="31"/>
      <c r="B6" s="31"/>
      <c r="C6" s="31"/>
      <c r="D6" s="31"/>
      <c r="E6" s="31"/>
      <c r="F6" s="31"/>
      <c r="G6" s="31"/>
    </row>
    <row r="7" spans="1:7" ht="12.75">
      <c r="A7" s="31"/>
      <c r="B7" s="31"/>
      <c r="C7" s="31"/>
      <c r="D7" s="31"/>
      <c r="E7" s="31"/>
      <c r="F7" s="31"/>
      <c r="G7" s="31"/>
    </row>
    <row r="8" spans="1:7" ht="12.75">
      <c r="A8" s="32" t="s">
        <v>123</v>
      </c>
      <c r="B8" s="32"/>
      <c r="C8" s="32"/>
      <c r="D8" s="32"/>
      <c r="E8" s="32"/>
      <c r="F8" s="32"/>
      <c r="G8" s="32"/>
    </row>
    <row r="9" spans="1:7" ht="12.75" customHeight="1">
      <c r="A9" s="9" t="s">
        <v>40</v>
      </c>
      <c r="B9" s="9"/>
      <c r="C9" s="9"/>
      <c r="D9" s="9"/>
      <c r="E9" s="33" t="s">
        <v>177</v>
      </c>
      <c r="F9" s="33" t="s">
        <v>178</v>
      </c>
      <c r="G9" s="9" t="s">
        <v>119</v>
      </c>
    </row>
    <row r="10" spans="1:7" ht="21" customHeight="1">
      <c r="A10" s="9"/>
      <c r="B10" s="9"/>
      <c r="C10" s="9"/>
      <c r="D10" s="9"/>
      <c r="E10" s="33"/>
      <c r="F10" s="33"/>
      <c r="G10" s="9"/>
    </row>
    <row r="11" spans="1:7" ht="12.75" customHeight="1">
      <c r="A11" s="40" t="s">
        <v>127</v>
      </c>
      <c r="B11" s="40"/>
      <c r="C11" s="40"/>
      <c r="D11" s="40"/>
      <c r="E11" s="80"/>
      <c r="F11" s="16"/>
      <c r="G11" s="16"/>
    </row>
    <row r="12" spans="1:7" ht="23.25" customHeight="1">
      <c r="A12" s="81" t="s">
        <v>128</v>
      </c>
      <c r="B12" s="81"/>
      <c r="C12" s="81"/>
      <c r="D12" s="81"/>
      <c r="E12" s="80"/>
      <c r="F12" s="16"/>
      <c r="G12" s="16"/>
    </row>
    <row r="13" spans="1:7" ht="23.25" customHeight="1">
      <c r="A13" s="82" t="s">
        <v>129</v>
      </c>
      <c r="B13" s="82"/>
      <c r="C13" s="82"/>
      <c r="D13" s="82"/>
      <c r="E13" s="80"/>
      <c r="F13" s="16"/>
      <c r="G13" s="16"/>
    </row>
    <row r="14" spans="1:7" ht="23.25" customHeight="1">
      <c r="A14" s="82" t="s">
        <v>130</v>
      </c>
      <c r="B14" s="82"/>
      <c r="C14" s="82"/>
      <c r="D14" s="82"/>
      <c r="E14" s="80"/>
      <c r="F14" s="16"/>
      <c r="G14" s="16"/>
    </row>
    <row r="15" spans="1:7" ht="23.25" customHeight="1">
      <c r="A15" s="82" t="s">
        <v>131</v>
      </c>
      <c r="B15" s="82"/>
      <c r="C15" s="82"/>
      <c r="D15" s="82"/>
      <c r="E15" s="83">
        <v>7550000</v>
      </c>
      <c r="F15" s="84">
        <v>31954000</v>
      </c>
      <c r="G15" s="84">
        <f>SUM(E15:F15)</f>
        <v>39504000</v>
      </c>
    </row>
    <row r="16" spans="1:7" ht="23.25" customHeight="1">
      <c r="A16" s="85" t="s">
        <v>132</v>
      </c>
      <c r="B16" s="85"/>
      <c r="C16" s="85"/>
      <c r="D16" s="85"/>
      <c r="E16" s="83">
        <f>SUM(E11:E15)</f>
        <v>7550000</v>
      </c>
      <c r="F16" s="83">
        <f>SUM(F11:F15)</f>
        <v>31954000</v>
      </c>
      <c r="G16" s="83">
        <f>SUM(G11:G15)</f>
        <v>39504000</v>
      </c>
    </row>
    <row r="17" spans="1:7" ht="12.75" customHeight="1">
      <c r="A17" s="86"/>
      <c r="B17" s="86"/>
      <c r="C17" s="86"/>
      <c r="D17" s="86"/>
      <c r="E17" s="83"/>
      <c r="F17" s="84"/>
      <c r="G17" s="84"/>
    </row>
    <row r="18" spans="1:7" ht="12.75" customHeight="1">
      <c r="A18" s="82" t="s">
        <v>133</v>
      </c>
      <c r="B18" s="82"/>
      <c r="C18" s="82"/>
      <c r="D18" s="82"/>
      <c r="E18" s="83"/>
      <c r="F18" s="84"/>
      <c r="G18" s="84"/>
    </row>
    <row r="19" spans="1:7" ht="12.75" customHeight="1">
      <c r="A19" s="82" t="s">
        <v>134</v>
      </c>
      <c r="B19" s="82"/>
      <c r="C19" s="82"/>
      <c r="D19" s="82"/>
      <c r="E19" s="83"/>
      <c r="F19" s="84">
        <v>6000000</v>
      </c>
      <c r="G19" s="84">
        <v>6000000</v>
      </c>
    </row>
    <row r="20" spans="1:7" ht="12.75" customHeight="1">
      <c r="A20" s="10" t="s">
        <v>135</v>
      </c>
      <c r="B20" s="10"/>
      <c r="C20" s="10"/>
      <c r="D20" s="10"/>
      <c r="E20" s="84"/>
      <c r="F20" s="84"/>
      <c r="G20" s="84"/>
    </row>
    <row r="21" spans="1:7" ht="12.75" customHeight="1">
      <c r="A21" s="10" t="s">
        <v>136</v>
      </c>
      <c r="B21" s="10"/>
      <c r="C21" s="10"/>
      <c r="D21" s="10"/>
      <c r="E21" s="103"/>
      <c r="F21" s="84"/>
      <c r="G21" s="84"/>
    </row>
    <row r="22" spans="1:7" ht="12.75">
      <c r="A22" s="10" t="s">
        <v>137</v>
      </c>
      <c r="B22" s="10"/>
      <c r="C22" s="10"/>
      <c r="D22" s="10"/>
      <c r="E22" s="103"/>
      <c r="F22" s="84"/>
      <c r="G22" s="84"/>
    </row>
    <row r="23" spans="1:7" ht="12.75">
      <c r="A23" s="38" t="s">
        <v>138</v>
      </c>
      <c r="B23" s="38"/>
      <c r="C23" s="38"/>
      <c r="D23" s="38"/>
      <c r="E23" s="103"/>
      <c r="F23" s="84"/>
      <c r="G23" s="84"/>
    </row>
    <row r="24" spans="1:7" ht="12.75">
      <c r="A24" s="87"/>
      <c r="B24" s="87"/>
      <c r="C24" s="87"/>
      <c r="D24" s="87"/>
      <c r="E24" s="103"/>
      <c r="F24" s="84"/>
      <c r="G24" s="84"/>
    </row>
    <row r="25" spans="1:7" ht="23.25" customHeight="1">
      <c r="A25" s="81" t="s">
        <v>139</v>
      </c>
      <c r="B25" s="81"/>
      <c r="C25" s="81"/>
      <c r="D25" s="81"/>
      <c r="E25" s="104"/>
      <c r="F25" s="105"/>
      <c r="G25" s="105"/>
    </row>
    <row r="26" spans="1:7" ht="23.25" customHeight="1">
      <c r="A26" s="82" t="s">
        <v>140</v>
      </c>
      <c r="B26" s="82"/>
      <c r="C26" s="82"/>
      <c r="D26" s="82"/>
      <c r="E26" s="93"/>
      <c r="F26" s="93"/>
      <c r="G26" s="93"/>
    </row>
    <row r="27" spans="1:7" ht="12.75">
      <c r="A27" s="40" t="s">
        <v>141</v>
      </c>
      <c r="B27" s="40"/>
      <c r="C27" s="40"/>
      <c r="D27" s="40"/>
      <c r="E27" s="93"/>
      <c r="F27" s="93"/>
      <c r="G27" s="93"/>
    </row>
    <row r="28" spans="1:7" ht="12.75">
      <c r="A28" s="88" t="s">
        <v>25</v>
      </c>
      <c r="B28" s="88"/>
      <c r="C28" s="88"/>
      <c r="D28" s="88"/>
      <c r="E28" s="93"/>
      <c r="F28" s="93"/>
      <c r="G28" s="93"/>
    </row>
    <row r="29" spans="1:7" ht="12.75">
      <c r="A29" s="10"/>
      <c r="B29" s="10"/>
      <c r="C29" s="10"/>
      <c r="D29" s="10"/>
      <c r="E29" s="93"/>
      <c r="F29" s="93"/>
      <c r="G29" s="93"/>
    </row>
    <row r="30" spans="1:7" ht="23.25" customHeight="1">
      <c r="A30" s="24" t="s">
        <v>143</v>
      </c>
      <c r="B30" s="24"/>
      <c r="C30" s="24"/>
      <c r="D30" s="24"/>
      <c r="E30" s="93">
        <f>E28+E23+E16</f>
        <v>7550000</v>
      </c>
      <c r="F30" s="93">
        <f>F28+F23+F16</f>
        <v>31954000</v>
      </c>
      <c r="G30" s="93">
        <f>G28+G23+G16</f>
        <v>39504000</v>
      </c>
    </row>
    <row r="31" spans="1:4" ht="12.75">
      <c r="A31" s="90"/>
      <c r="B31" s="90"/>
      <c r="C31" s="90"/>
      <c r="D31" s="90"/>
    </row>
    <row r="32" spans="1:4" ht="12.75">
      <c r="A32" s="90"/>
      <c r="B32" s="90"/>
      <c r="C32" s="90"/>
      <c r="D32" s="90"/>
    </row>
  </sheetData>
  <sheetProtection selectLockedCells="1" selectUnlockedCells="1"/>
  <mergeCells count="31">
    <mergeCell ref="A1:G1"/>
    <mergeCell ref="A2:G2"/>
    <mergeCell ref="A4:G4"/>
    <mergeCell ref="A5:G5"/>
    <mergeCell ref="A8:G8"/>
    <mergeCell ref="A9:D10"/>
    <mergeCell ref="E9:E10"/>
    <mergeCell ref="F9:F10"/>
    <mergeCell ref="G9:G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</mergeCells>
  <printOptions/>
  <pageMargins left="1.0097222222222222" right="0.3402777777777778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H32"/>
  <sheetViews>
    <sheetView workbookViewId="0" topLeftCell="A13">
      <selection activeCell="E14" sqref="E14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53" t="s">
        <v>193</v>
      </c>
      <c r="B1" s="53"/>
      <c r="C1" s="53"/>
      <c r="D1" s="53"/>
      <c r="E1" s="53"/>
      <c r="F1" s="53"/>
      <c r="G1" s="53"/>
      <c r="H1" s="53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0" t="s">
        <v>194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187</v>
      </c>
      <c r="B5" s="30"/>
      <c r="C5" s="30"/>
      <c r="D5" s="30"/>
      <c r="E5" s="30"/>
      <c r="F5" s="30"/>
      <c r="G5" s="30"/>
      <c r="H5" s="30"/>
    </row>
    <row r="6" spans="1:8" ht="12.75">
      <c r="A6" s="31"/>
      <c r="B6" s="31"/>
      <c r="C6" s="31"/>
      <c r="D6" s="31"/>
      <c r="E6" s="31"/>
      <c r="F6" s="31"/>
      <c r="G6" s="31"/>
      <c r="H6" s="31"/>
    </row>
    <row r="7" spans="1:8" ht="12.75">
      <c r="A7" s="32" t="s">
        <v>39</v>
      </c>
      <c r="B7" s="32"/>
      <c r="C7" s="32"/>
      <c r="D7" s="32"/>
      <c r="E7" s="32"/>
      <c r="F7" s="32"/>
      <c r="G7" s="32"/>
      <c r="H7" s="32"/>
    </row>
    <row r="8" spans="1:8" ht="12.75" customHeight="1">
      <c r="A8" s="9" t="s">
        <v>40</v>
      </c>
      <c r="B8" s="9"/>
      <c r="C8" s="9"/>
      <c r="D8" s="9"/>
      <c r="E8" s="33" t="s">
        <v>195</v>
      </c>
      <c r="F8" s="33"/>
      <c r="G8" s="33"/>
      <c r="H8" s="33"/>
    </row>
    <row r="9" spans="1:8" ht="21" customHeight="1">
      <c r="A9" s="9"/>
      <c r="B9" s="9"/>
      <c r="C9" s="9"/>
      <c r="D9" s="9"/>
      <c r="E9" s="97"/>
      <c r="F9" s="97"/>
      <c r="G9" s="98"/>
      <c r="H9" s="8" t="s">
        <v>44</v>
      </c>
    </row>
    <row r="10" spans="1:8" ht="12.75">
      <c r="A10" s="40" t="s">
        <v>127</v>
      </c>
      <c r="B10" s="40"/>
      <c r="C10" s="40"/>
      <c r="D10" s="40"/>
      <c r="E10" s="80"/>
      <c r="F10" s="16"/>
      <c r="G10" s="16"/>
      <c r="H10" s="16"/>
    </row>
    <row r="11" spans="1:8" ht="23.25" customHeight="1">
      <c r="A11" s="81" t="s">
        <v>128</v>
      </c>
      <c r="B11" s="81"/>
      <c r="C11" s="81"/>
      <c r="D11" s="81"/>
      <c r="E11" s="80"/>
      <c r="F11" s="16"/>
      <c r="G11" s="16"/>
      <c r="H11" s="16"/>
    </row>
    <row r="12" spans="1:8" ht="23.25" customHeight="1">
      <c r="A12" s="82" t="s">
        <v>129</v>
      </c>
      <c r="B12" s="82"/>
      <c r="C12" s="82"/>
      <c r="D12" s="82"/>
      <c r="E12" s="80"/>
      <c r="F12" s="16"/>
      <c r="G12" s="16"/>
      <c r="H12" s="16"/>
    </row>
    <row r="13" spans="1:8" ht="23.25" customHeight="1">
      <c r="A13" s="82" t="s">
        <v>130</v>
      </c>
      <c r="B13" s="82"/>
      <c r="C13" s="82"/>
      <c r="D13" s="82"/>
      <c r="E13" s="80"/>
      <c r="F13" s="16"/>
      <c r="G13" s="16"/>
      <c r="H13" s="16"/>
    </row>
    <row r="14" spans="1:8" ht="23.25" customHeight="1">
      <c r="A14" s="82" t="s">
        <v>131</v>
      </c>
      <c r="B14" s="82"/>
      <c r="C14" s="82"/>
      <c r="D14" s="82"/>
      <c r="E14" s="106">
        <v>7550000</v>
      </c>
      <c r="F14" s="107"/>
      <c r="G14" s="107"/>
      <c r="H14" s="107">
        <f>SUM(E14:G14)</f>
        <v>7550000</v>
      </c>
    </row>
    <row r="15" spans="1:8" ht="23.25" customHeight="1">
      <c r="A15" s="85" t="s">
        <v>132</v>
      </c>
      <c r="B15" s="85"/>
      <c r="C15" s="85"/>
      <c r="D15" s="85"/>
      <c r="E15" s="106">
        <f>SUM(E14)</f>
        <v>7550000</v>
      </c>
      <c r="F15" s="106">
        <f>SUM(F10:F14)</f>
        <v>0</v>
      </c>
      <c r="G15" s="106">
        <f>SUM(G10:G14)</f>
        <v>0</v>
      </c>
      <c r="H15" s="106">
        <f>SUM(H10:H14)</f>
        <v>7550000</v>
      </c>
    </row>
    <row r="16" spans="1:8" ht="12.75" customHeight="1">
      <c r="A16" s="86"/>
      <c r="B16" s="86"/>
      <c r="C16" s="86"/>
      <c r="D16" s="86"/>
      <c r="E16" s="106"/>
      <c r="F16" s="107"/>
      <c r="G16" s="107"/>
      <c r="H16" s="107"/>
    </row>
    <row r="17" spans="1:8" ht="12.75" customHeight="1">
      <c r="A17" s="82" t="s">
        <v>133</v>
      </c>
      <c r="B17" s="82"/>
      <c r="C17" s="82"/>
      <c r="D17" s="82"/>
      <c r="E17" s="106"/>
      <c r="F17" s="107"/>
      <c r="G17" s="107"/>
      <c r="H17" s="107"/>
    </row>
    <row r="18" spans="1:8" ht="12.75" customHeight="1">
      <c r="A18" s="82" t="s">
        <v>134</v>
      </c>
      <c r="B18" s="82"/>
      <c r="C18" s="82"/>
      <c r="D18" s="82"/>
      <c r="E18" s="106"/>
      <c r="F18" s="107"/>
      <c r="G18" s="107"/>
      <c r="H18" s="107"/>
    </row>
    <row r="19" spans="1:8" ht="12.75">
      <c r="A19" s="10" t="s">
        <v>135</v>
      </c>
      <c r="B19" s="10"/>
      <c r="C19" s="10"/>
      <c r="D19" s="10"/>
      <c r="E19" s="107"/>
      <c r="F19" s="107"/>
      <c r="G19" s="107"/>
      <c r="H19" s="107"/>
    </row>
    <row r="20" spans="1:8" ht="12.75" customHeight="1">
      <c r="A20" s="10" t="s">
        <v>136</v>
      </c>
      <c r="B20" s="10"/>
      <c r="C20" s="10"/>
      <c r="D20" s="10"/>
      <c r="E20" s="108"/>
      <c r="F20" s="107"/>
      <c r="G20" s="107"/>
      <c r="H20" s="107"/>
    </row>
    <row r="21" spans="1:8" ht="12.75" customHeight="1">
      <c r="A21" s="10" t="s">
        <v>137</v>
      </c>
      <c r="B21" s="10"/>
      <c r="C21" s="10"/>
      <c r="D21" s="10"/>
      <c r="E21" s="108"/>
      <c r="F21" s="107"/>
      <c r="G21" s="107"/>
      <c r="H21" s="107"/>
    </row>
    <row r="22" spans="1:8" ht="12.75">
      <c r="A22" s="38" t="s">
        <v>138</v>
      </c>
      <c r="B22" s="38"/>
      <c r="C22" s="38"/>
      <c r="D22" s="38"/>
      <c r="E22" s="108"/>
      <c r="F22" s="107"/>
      <c r="G22" s="107"/>
      <c r="H22" s="107"/>
    </row>
    <row r="23" spans="1:8" ht="12.75">
      <c r="A23" s="87"/>
      <c r="B23" s="87"/>
      <c r="C23" s="87"/>
      <c r="D23" s="87"/>
      <c r="E23" s="108"/>
      <c r="F23" s="107"/>
      <c r="G23" s="107"/>
      <c r="H23" s="107"/>
    </row>
    <row r="24" spans="1:8" ht="24" customHeight="1">
      <c r="A24" s="81" t="s">
        <v>139</v>
      </c>
      <c r="B24" s="81"/>
      <c r="C24" s="81"/>
      <c r="D24" s="81"/>
      <c r="E24" s="108"/>
      <c r="F24" s="107"/>
      <c r="G24" s="107"/>
      <c r="H24" s="107"/>
    </row>
    <row r="25" spans="1:8" ht="23.25" customHeight="1">
      <c r="A25" s="82" t="s">
        <v>140</v>
      </c>
      <c r="B25" s="82"/>
      <c r="C25" s="82"/>
      <c r="D25" s="82"/>
      <c r="E25" s="109"/>
      <c r="F25" s="110"/>
      <c r="G25" s="110"/>
      <c r="H25" s="110"/>
    </row>
    <row r="26" spans="1:8" ht="12.75" customHeight="1">
      <c r="A26" s="40" t="s">
        <v>141</v>
      </c>
      <c r="B26" s="40"/>
      <c r="C26" s="40"/>
      <c r="D26" s="40"/>
      <c r="E26" s="89"/>
      <c r="F26" s="89"/>
      <c r="G26" s="89"/>
      <c r="H26" s="89"/>
    </row>
    <row r="27" spans="1:8" ht="12.75">
      <c r="A27" s="88" t="s">
        <v>25</v>
      </c>
      <c r="B27" s="88"/>
      <c r="C27" s="88"/>
      <c r="D27" s="88"/>
      <c r="E27" s="89"/>
      <c r="F27" s="89"/>
      <c r="G27" s="89"/>
      <c r="H27" s="89"/>
    </row>
    <row r="28" spans="1:8" ht="12.75">
      <c r="A28" s="10"/>
      <c r="B28" s="10"/>
      <c r="C28" s="10"/>
      <c r="D28" s="10"/>
      <c r="E28" s="89"/>
      <c r="F28" s="89"/>
      <c r="G28" s="89"/>
      <c r="H28" s="89"/>
    </row>
    <row r="29" spans="1:8" ht="23.25" customHeight="1">
      <c r="A29" s="24" t="s">
        <v>143</v>
      </c>
      <c r="B29" s="24"/>
      <c r="C29" s="24"/>
      <c r="D29" s="24"/>
      <c r="E29" s="111">
        <f>E15</f>
        <v>7550000</v>
      </c>
      <c r="F29" s="89">
        <f>F27+F22+F15</f>
        <v>0</v>
      </c>
      <c r="G29" s="89">
        <f>G27+G22+G15</f>
        <v>0</v>
      </c>
      <c r="H29" s="89">
        <f>H27+H22+H15</f>
        <v>7550000</v>
      </c>
    </row>
    <row r="30" spans="1:8" ht="12.75">
      <c r="A30" s="112"/>
      <c r="B30" s="112"/>
      <c r="C30" s="112"/>
      <c r="D30" s="112"/>
      <c r="E30" s="113"/>
      <c r="F30" s="113"/>
      <c r="G30" s="113"/>
      <c r="H30" s="113"/>
    </row>
    <row r="31" spans="1:4" ht="12.75">
      <c r="A31" s="90"/>
      <c r="B31" s="90"/>
      <c r="C31" s="90"/>
      <c r="D31" s="90"/>
    </row>
    <row r="32" spans="1:4" ht="12.75">
      <c r="A32" s="90"/>
      <c r="B32" s="90"/>
      <c r="C32" s="90"/>
      <c r="D32" s="90"/>
    </row>
  </sheetData>
  <sheetProtection selectLockedCells="1" selectUnlockedCells="1"/>
  <mergeCells count="29">
    <mergeCell ref="A1:H1"/>
    <mergeCell ref="A4:H4"/>
    <mergeCell ref="A5:H5"/>
    <mergeCell ref="A7:H7"/>
    <mergeCell ref="A8:D9"/>
    <mergeCell ref="E8:H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</mergeCells>
  <printOptions/>
  <pageMargins left="0.5402777777777777" right="0.3402777777777778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H32"/>
  <sheetViews>
    <sheetView workbookViewId="0" topLeftCell="A1">
      <selection activeCell="H30" sqref="H30"/>
    </sheetView>
  </sheetViews>
  <sheetFormatPr defaultColWidth="9.00390625" defaultRowHeight="12.75"/>
  <cols>
    <col min="1" max="2" width="9.25390625" style="0" customWidth="1"/>
    <col min="4" max="4" width="16.37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53" t="s">
        <v>196</v>
      </c>
      <c r="B1" s="53"/>
      <c r="C1" s="53"/>
      <c r="D1" s="53"/>
      <c r="E1" s="53"/>
      <c r="F1" s="53"/>
      <c r="G1" s="53"/>
      <c r="H1" s="53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30" t="s">
        <v>194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190</v>
      </c>
      <c r="B5" s="30"/>
      <c r="C5" s="30"/>
      <c r="D5" s="30"/>
      <c r="E5" s="30"/>
      <c r="F5" s="30"/>
      <c r="G5" s="30"/>
      <c r="H5" s="30"/>
    </row>
    <row r="6" spans="1:8" ht="12.75">
      <c r="A6" s="114"/>
      <c r="B6" s="114"/>
      <c r="C6" s="114"/>
      <c r="D6" s="114"/>
      <c r="E6" s="114"/>
      <c r="F6" s="114"/>
      <c r="G6" s="114"/>
      <c r="H6" s="114"/>
    </row>
    <row r="7" spans="1:8" ht="12.75">
      <c r="A7" s="32" t="s">
        <v>123</v>
      </c>
      <c r="B7" s="32"/>
      <c r="C7" s="32"/>
      <c r="D7" s="32"/>
      <c r="E7" s="32"/>
      <c r="F7" s="32"/>
      <c r="G7" s="32"/>
      <c r="H7" s="32"/>
    </row>
    <row r="8" spans="1:8" ht="12.75" customHeight="1">
      <c r="A8" s="9" t="s">
        <v>40</v>
      </c>
      <c r="B8" s="9"/>
      <c r="C8" s="9"/>
      <c r="D8" s="9"/>
      <c r="E8" s="33" t="s">
        <v>190</v>
      </c>
      <c r="F8" s="33"/>
      <c r="G8" s="33"/>
      <c r="H8" s="33"/>
    </row>
    <row r="9" spans="1:8" ht="21" customHeight="1">
      <c r="A9" s="9"/>
      <c r="B9" s="9"/>
      <c r="C9" s="9"/>
      <c r="D9" s="9"/>
      <c r="E9" s="97"/>
      <c r="F9" s="97"/>
      <c r="G9" s="98"/>
      <c r="H9" s="8" t="s">
        <v>44</v>
      </c>
    </row>
    <row r="10" spans="1:8" ht="12.75">
      <c r="A10" s="40" t="s">
        <v>127</v>
      </c>
      <c r="B10" s="40"/>
      <c r="C10" s="40"/>
      <c r="D10" s="40"/>
      <c r="E10" s="80"/>
      <c r="F10" s="16"/>
      <c r="G10" s="16"/>
      <c r="H10" s="16"/>
    </row>
    <row r="11" spans="1:8" ht="23.25" customHeight="1">
      <c r="A11" s="81" t="s">
        <v>128</v>
      </c>
      <c r="B11" s="81"/>
      <c r="C11" s="81"/>
      <c r="D11" s="81"/>
      <c r="E11" s="80"/>
      <c r="F11" s="16"/>
      <c r="G11" s="16"/>
      <c r="H11" s="16"/>
    </row>
    <row r="12" spans="1:8" ht="23.25" customHeight="1">
      <c r="A12" s="82" t="s">
        <v>129</v>
      </c>
      <c r="B12" s="82"/>
      <c r="C12" s="82"/>
      <c r="D12" s="82"/>
      <c r="E12" s="80"/>
      <c r="F12" s="16"/>
      <c r="G12" s="16"/>
      <c r="H12" s="16"/>
    </row>
    <row r="13" spans="1:8" ht="23.25" customHeight="1">
      <c r="A13" s="82" t="s">
        <v>130</v>
      </c>
      <c r="B13" s="82"/>
      <c r="C13" s="82"/>
      <c r="D13" s="82"/>
      <c r="E13" s="80"/>
      <c r="F13" s="16"/>
      <c r="G13" s="16"/>
      <c r="H13" s="16"/>
    </row>
    <row r="14" spans="1:8" ht="23.25" customHeight="1">
      <c r="A14" s="82" t="s">
        <v>131</v>
      </c>
      <c r="B14" s="82"/>
      <c r="C14" s="82"/>
      <c r="D14" s="82"/>
      <c r="E14" s="106">
        <v>31954000</v>
      </c>
      <c r="F14" s="16"/>
      <c r="G14" s="16"/>
      <c r="H14" s="106">
        <f>G14+F14+E14</f>
        <v>31954000</v>
      </c>
    </row>
    <row r="15" spans="1:8" ht="23.25" customHeight="1">
      <c r="A15" s="85" t="s">
        <v>132</v>
      </c>
      <c r="B15" s="85"/>
      <c r="C15" s="85"/>
      <c r="D15" s="85"/>
      <c r="E15" s="106">
        <f>E14</f>
        <v>31954000</v>
      </c>
      <c r="F15" s="106"/>
      <c r="G15" s="106"/>
      <c r="H15" s="106">
        <f>H14</f>
        <v>31954000</v>
      </c>
    </row>
    <row r="16" spans="1:8" ht="12.75" customHeight="1">
      <c r="A16" s="86"/>
      <c r="B16" s="86"/>
      <c r="C16" s="86"/>
      <c r="D16" s="86"/>
      <c r="E16" s="80"/>
      <c r="F16" s="16"/>
      <c r="G16" s="16"/>
      <c r="H16" s="16"/>
    </row>
    <row r="17" spans="1:8" ht="12.75" customHeight="1">
      <c r="A17" s="82" t="s">
        <v>133</v>
      </c>
      <c r="B17" s="82"/>
      <c r="C17" s="82"/>
      <c r="D17" s="82"/>
      <c r="E17" s="80"/>
      <c r="F17" s="16"/>
      <c r="G17" s="16"/>
      <c r="H17" s="16"/>
    </row>
    <row r="18" spans="1:8" ht="12.75" customHeight="1">
      <c r="A18" s="82" t="s">
        <v>134</v>
      </c>
      <c r="B18" s="82"/>
      <c r="C18" s="82"/>
      <c r="D18" s="82"/>
      <c r="E18" s="106">
        <v>6000000</v>
      </c>
      <c r="F18" s="16"/>
      <c r="G18" s="16"/>
      <c r="H18" s="106">
        <f>E18</f>
        <v>6000000</v>
      </c>
    </row>
    <row r="19" spans="1:8" ht="12.75">
      <c r="A19" s="10" t="s">
        <v>135</v>
      </c>
      <c r="B19" s="10"/>
      <c r="C19" s="10"/>
      <c r="D19" s="10"/>
      <c r="E19" s="16"/>
      <c r="F19" s="16"/>
      <c r="G19" s="16"/>
      <c r="H19" s="16"/>
    </row>
    <row r="20" spans="1:8" ht="12.75" customHeight="1">
      <c r="A20" s="10" t="s">
        <v>136</v>
      </c>
      <c r="B20" s="10"/>
      <c r="C20" s="10"/>
      <c r="D20" s="10"/>
      <c r="E20" s="69"/>
      <c r="F20" s="16"/>
      <c r="G20" s="16"/>
      <c r="H20" s="16"/>
    </row>
    <row r="21" spans="1:8" ht="12.75" customHeight="1">
      <c r="A21" s="10" t="s">
        <v>137</v>
      </c>
      <c r="B21" s="10"/>
      <c r="C21" s="10"/>
      <c r="D21" s="10"/>
      <c r="E21" s="69"/>
      <c r="F21" s="16"/>
      <c r="G21" s="16"/>
      <c r="H21" s="16"/>
    </row>
    <row r="22" spans="1:8" ht="12.75">
      <c r="A22" s="38" t="s">
        <v>138</v>
      </c>
      <c r="B22" s="38"/>
      <c r="C22" s="38"/>
      <c r="D22" s="38"/>
      <c r="E22" s="106">
        <f>E18</f>
        <v>6000000</v>
      </c>
      <c r="F22" s="106"/>
      <c r="G22" s="106"/>
      <c r="H22" s="106">
        <f>H18</f>
        <v>6000000</v>
      </c>
    </row>
    <row r="23" spans="1:8" ht="12.75">
      <c r="A23" s="87"/>
      <c r="B23" s="87"/>
      <c r="C23" s="87"/>
      <c r="D23" s="87"/>
      <c r="E23" s="69"/>
      <c r="F23" s="16"/>
      <c r="G23" s="16"/>
      <c r="H23" s="16"/>
    </row>
    <row r="24" spans="1:8" ht="24.75" customHeight="1">
      <c r="A24" s="81" t="s">
        <v>139</v>
      </c>
      <c r="B24" s="81"/>
      <c r="C24" s="81"/>
      <c r="D24" s="81"/>
      <c r="E24" s="69"/>
      <c r="F24" s="16"/>
      <c r="G24" s="16"/>
      <c r="H24" s="16"/>
    </row>
    <row r="25" spans="1:8" ht="23.25" customHeight="1">
      <c r="A25" s="82" t="s">
        <v>140</v>
      </c>
      <c r="B25" s="82"/>
      <c r="C25" s="82"/>
      <c r="D25" s="82"/>
      <c r="E25" s="23"/>
      <c r="F25" s="39"/>
      <c r="G25" s="39"/>
      <c r="H25" s="39"/>
    </row>
    <row r="26" spans="1:8" ht="12.75" customHeight="1">
      <c r="A26" s="40" t="s">
        <v>141</v>
      </c>
      <c r="B26" s="40"/>
      <c r="C26" s="40"/>
      <c r="D26" s="40"/>
      <c r="E26" s="42"/>
      <c r="F26" s="42"/>
      <c r="G26" s="42"/>
      <c r="H26" s="42"/>
    </row>
    <row r="27" spans="1:8" ht="12.75">
      <c r="A27" s="88" t="s">
        <v>25</v>
      </c>
      <c r="B27" s="88"/>
      <c r="C27" s="88"/>
      <c r="D27" s="88"/>
      <c r="E27" s="42"/>
      <c r="F27" s="42"/>
      <c r="G27" s="42"/>
      <c r="H27" s="42"/>
    </row>
    <row r="28" spans="1:8" ht="12.75">
      <c r="A28" s="10"/>
      <c r="B28" s="10"/>
      <c r="C28" s="10"/>
      <c r="D28" s="10"/>
      <c r="E28" s="42"/>
      <c r="F28" s="42"/>
      <c r="G28" s="42"/>
      <c r="H28" s="42"/>
    </row>
    <row r="29" spans="1:8" ht="21.75" customHeight="1">
      <c r="A29" s="24" t="s">
        <v>143</v>
      </c>
      <c r="B29" s="24"/>
      <c r="C29" s="24"/>
      <c r="D29" s="24"/>
      <c r="E29" s="106">
        <f>E22+E15</f>
        <v>37954000</v>
      </c>
      <c r="F29" s="42"/>
      <c r="G29" s="42"/>
      <c r="H29" s="106">
        <f>H22+H15</f>
        <v>37954000</v>
      </c>
    </row>
    <row r="30" spans="1:8" ht="12.75">
      <c r="A30" s="112"/>
      <c r="B30" s="112"/>
      <c r="C30" s="112"/>
      <c r="D30" s="112"/>
      <c r="E30" s="113"/>
      <c r="F30" s="113"/>
      <c r="G30" s="113"/>
      <c r="H30" s="113"/>
    </row>
    <row r="31" spans="1:4" ht="12.75">
      <c r="A31" s="90"/>
      <c r="B31" s="90"/>
      <c r="C31" s="90"/>
      <c r="D31" s="90"/>
    </row>
    <row r="32" spans="1:4" ht="12.75">
      <c r="A32" s="90"/>
      <c r="B32" s="90"/>
      <c r="C32" s="90"/>
      <c r="D32" s="90"/>
    </row>
  </sheetData>
  <sheetProtection selectLockedCells="1" selectUnlockedCells="1"/>
  <mergeCells count="29">
    <mergeCell ref="A1:H1"/>
    <mergeCell ref="A4:H4"/>
    <mergeCell ref="A5:H5"/>
    <mergeCell ref="A7:H7"/>
    <mergeCell ref="A8:D9"/>
    <mergeCell ref="E8:H8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</mergeCells>
  <printOptions/>
  <pageMargins left="0.5402777777777777" right="0.3402777777777778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2:H36"/>
  <sheetViews>
    <sheetView workbookViewId="0" topLeftCell="A16">
      <selection activeCell="A5" sqref="A5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50390625" style="0" customWidth="1"/>
  </cols>
  <sheetData>
    <row r="2" ht="12.75">
      <c r="H2" s="7" t="s">
        <v>197</v>
      </c>
    </row>
    <row r="3" ht="12.75">
      <c r="H3" s="7"/>
    </row>
    <row r="4" spans="1:8" ht="12.75">
      <c r="A4" s="30" t="s">
        <v>198</v>
      </c>
      <c r="B4" s="30"/>
      <c r="C4" s="30"/>
      <c r="D4" s="30"/>
      <c r="E4" s="30"/>
      <c r="F4" s="30"/>
      <c r="G4" s="30"/>
      <c r="H4" s="30"/>
    </row>
    <row r="6" spans="1:8" ht="12.75">
      <c r="A6" s="115"/>
      <c r="B6" s="115"/>
      <c r="C6" s="115"/>
      <c r="D6" s="115"/>
      <c r="E6" s="116"/>
      <c r="F6" s="116"/>
      <c r="G6" s="116"/>
      <c r="H6" s="116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117" t="s">
        <v>199</v>
      </c>
      <c r="B8" s="117"/>
      <c r="C8" s="117"/>
      <c r="D8" s="117"/>
      <c r="E8" s="19" t="s">
        <v>200</v>
      </c>
      <c r="F8" s="19"/>
      <c r="G8" s="19"/>
      <c r="H8" s="19"/>
    </row>
    <row r="9" spans="1:8" ht="12.75">
      <c r="A9" s="30"/>
      <c r="B9" s="30"/>
      <c r="C9" s="30"/>
      <c r="D9" s="30"/>
      <c r="E9" s="30"/>
      <c r="F9" s="30"/>
      <c r="G9" s="30"/>
      <c r="H9" s="30"/>
    </row>
    <row r="10" spans="1:8" ht="12.75">
      <c r="A10" s="32" t="s">
        <v>39</v>
      </c>
      <c r="B10" s="32"/>
      <c r="C10" s="32"/>
      <c r="D10" s="32"/>
      <c r="E10" s="32"/>
      <c r="F10" s="32"/>
      <c r="G10" s="32"/>
      <c r="H10" s="32"/>
    </row>
    <row r="11" spans="1:8" ht="12.75" customHeight="1">
      <c r="A11" s="9" t="s">
        <v>40</v>
      </c>
      <c r="B11" s="9"/>
      <c r="C11" s="9"/>
      <c r="D11" s="9"/>
      <c r="E11" s="33" t="s">
        <v>177</v>
      </c>
      <c r="F11" s="33" t="s">
        <v>178</v>
      </c>
      <c r="G11" s="33" t="s">
        <v>201</v>
      </c>
      <c r="H11" s="9" t="s">
        <v>44</v>
      </c>
    </row>
    <row r="12" spans="1:8" ht="24.75" customHeight="1">
      <c r="A12" s="9"/>
      <c r="B12" s="9"/>
      <c r="C12" s="9"/>
      <c r="D12" s="9"/>
      <c r="E12" s="33"/>
      <c r="F12" s="33"/>
      <c r="G12" s="33"/>
      <c r="H12" s="9"/>
    </row>
    <row r="13" spans="1:8" ht="23.25" customHeight="1">
      <c r="A13" s="12" t="s">
        <v>52</v>
      </c>
      <c r="B13" s="12"/>
      <c r="C13" s="12"/>
      <c r="D13" s="12"/>
      <c r="E13" s="16"/>
      <c r="F13" s="16"/>
      <c r="G13" s="16"/>
      <c r="H13" s="16"/>
    </row>
    <row r="14" spans="1:8" ht="23.25" customHeight="1">
      <c r="A14" s="12" t="s">
        <v>53</v>
      </c>
      <c r="B14" s="12"/>
      <c r="C14" s="12"/>
      <c r="D14" s="12"/>
      <c r="E14" s="16"/>
      <c r="F14" s="16"/>
      <c r="G14" s="16"/>
      <c r="H14" s="16"/>
    </row>
    <row r="15" spans="1:8" ht="23.25" customHeight="1">
      <c r="A15" s="12" t="s">
        <v>54</v>
      </c>
      <c r="B15" s="12"/>
      <c r="C15" s="12"/>
      <c r="D15" s="12"/>
      <c r="E15" s="16"/>
      <c r="F15" s="16"/>
      <c r="G15" s="16"/>
      <c r="H15" s="16"/>
    </row>
    <row r="16" spans="1:8" ht="12.75" customHeight="1">
      <c r="A16" s="12" t="s">
        <v>55</v>
      </c>
      <c r="B16" s="12"/>
      <c r="C16" s="12"/>
      <c r="D16" s="12"/>
      <c r="E16" s="16"/>
      <c r="F16" s="11"/>
      <c r="G16" s="16"/>
      <c r="H16" s="11">
        <f aca="true" t="shared" si="0" ref="H16:H17">F16</f>
        <v>0</v>
      </c>
    </row>
    <row r="17" spans="1:8" ht="12.75" customHeight="1">
      <c r="A17" s="24" t="s">
        <v>56</v>
      </c>
      <c r="B17" s="24"/>
      <c r="C17" s="24"/>
      <c r="D17" s="24"/>
      <c r="E17" s="16"/>
      <c r="F17" s="11">
        <f>SUM(F13:F16)</f>
        <v>0</v>
      </c>
      <c r="G17" s="16"/>
      <c r="H17" s="11">
        <f t="shared" si="0"/>
        <v>0</v>
      </c>
    </row>
    <row r="18" spans="1:8" ht="12.75">
      <c r="A18" s="10"/>
      <c r="B18" s="10"/>
      <c r="C18" s="10"/>
      <c r="D18" s="10"/>
      <c r="E18" s="16"/>
      <c r="F18" s="16"/>
      <c r="G18" s="16"/>
      <c r="H18" s="16"/>
    </row>
    <row r="19" spans="1:8" ht="12.75">
      <c r="A19" s="40" t="s">
        <v>59</v>
      </c>
      <c r="B19" s="40"/>
      <c r="C19" s="40"/>
      <c r="D19" s="40"/>
      <c r="E19" s="16"/>
      <c r="F19" s="16"/>
      <c r="G19" s="16"/>
      <c r="H19" s="16"/>
    </row>
    <row r="20" spans="1:8" ht="12.75" customHeight="1">
      <c r="A20" s="12" t="s">
        <v>60</v>
      </c>
      <c r="B20" s="12"/>
      <c r="C20" s="12"/>
      <c r="D20" s="12"/>
      <c r="E20" s="16"/>
      <c r="F20" s="16"/>
      <c r="G20" s="16"/>
      <c r="H20" s="16"/>
    </row>
    <row r="21" spans="1:8" ht="12.75" customHeight="1">
      <c r="A21" s="10" t="s">
        <v>61</v>
      </c>
      <c r="B21" s="10"/>
      <c r="C21" s="10"/>
      <c r="D21" s="10"/>
      <c r="E21" s="39"/>
      <c r="F21" s="16"/>
      <c r="G21" s="16"/>
      <c r="H21" s="16"/>
    </row>
    <row r="22" spans="1:8" ht="12.75">
      <c r="A22" s="40" t="s">
        <v>183</v>
      </c>
      <c r="B22" s="40"/>
      <c r="C22" s="40"/>
      <c r="D22" s="40"/>
      <c r="E22" s="16"/>
      <c r="F22" s="16"/>
      <c r="G22" s="16"/>
      <c r="H22" s="16"/>
    </row>
    <row r="23" spans="1:8" ht="12.75">
      <c r="A23" s="10" t="s">
        <v>64</v>
      </c>
      <c r="B23" s="10"/>
      <c r="C23" s="10"/>
      <c r="D23" s="10"/>
      <c r="E23" s="16"/>
      <c r="F23" s="16"/>
      <c r="G23" s="16"/>
      <c r="H23" s="16"/>
    </row>
    <row r="24" spans="1:8" ht="12.75">
      <c r="A24" s="10" t="s">
        <v>184</v>
      </c>
      <c r="B24" s="10"/>
      <c r="C24" s="10"/>
      <c r="D24" s="10"/>
      <c r="E24" s="16"/>
      <c r="F24" s="16"/>
      <c r="G24" s="16"/>
      <c r="H24" s="16"/>
    </row>
    <row r="25" spans="1:8" ht="12.75" customHeight="1">
      <c r="A25" s="10" t="s">
        <v>202</v>
      </c>
      <c r="B25" s="10"/>
      <c r="C25" s="10"/>
      <c r="D25" s="10"/>
      <c r="E25" s="16"/>
      <c r="F25" s="16"/>
      <c r="G25" s="16"/>
      <c r="H25" s="16"/>
    </row>
    <row r="26" spans="1:8" ht="12.75" customHeight="1">
      <c r="A26" s="10" t="s">
        <v>67</v>
      </c>
      <c r="B26" s="10"/>
      <c r="C26" s="10"/>
      <c r="D26" s="10"/>
      <c r="E26" s="39"/>
      <c r="F26" s="16"/>
      <c r="G26" s="16"/>
      <c r="H26" s="16"/>
    </row>
    <row r="27" spans="1:8" ht="12.75">
      <c r="A27" s="10" t="s">
        <v>68</v>
      </c>
      <c r="B27" s="10"/>
      <c r="C27" s="10"/>
      <c r="D27" s="10"/>
      <c r="E27" s="39"/>
      <c r="F27" s="16"/>
      <c r="G27" s="16"/>
      <c r="H27" s="16"/>
    </row>
    <row r="28" spans="1:8" ht="12.75">
      <c r="A28" s="10" t="s">
        <v>69</v>
      </c>
      <c r="B28" s="10"/>
      <c r="C28" s="10"/>
      <c r="D28" s="10"/>
      <c r="E28" s="39"/>
      <c r="F28" s="16"/>
      <c r="G28" s="16"/>
      <c r="H28" s="16"/>
    </row>
    <row r="29" spans="1:8" ht="12.75">
      <c r="A29" s="23" t="s">
        <v>70</v>
      </c>
      <c r="B29" s="23"/>
      <c r="C29" s="23"/>
      <c r="D29" s="23"/>
      <c r="E29" s="16"/>
      <c r="F29" s="16"/>
      <c r="G29" s="16"/>
      <c r="H29" s="16"/>
    </row>
    <row r="30" spans="1:8" ht="12.75">
      <c r="A30" s="17"/>
      <c r="B30" s="17"/>
      <c r="C30" s="17"/>
      <c r="D30" s="17"/>
      <c r="E30" s="42"/>
      <c r="F30" s="42"/>
      <c r="G30" s="42"/>
      <c r="H30" s="42"/>
    </row>
    <row r="31" spans="1:8" ht="23.25" customHeight="1">
      <c r="A31" s="12" t="s">
        <v>71</v>
      </c>
      <c r="B31" s="12"/>
      <c r="C31" s="12"/>
      <c r="D31" s="12"/>
      <c r="E31" s="42"/>
      <c r="F31" s="42"/>
      <c r="G31" s="42"/>
      <c r="H31" s="42"/>
    </row>
    <row r="32" spans="1:8" ht="23.25" customHeight="1">
      <c r="A32" s="12" t="s">
        <v>72</v>
      </c>
      <c r="B32" s="12"/>
      <c r="C32" s="12"/>
      <c r="D32" s="12"/>
      <c r="E32" s="42"/>
      <c r="F32" s="42"/>
      <c r="G32" s="42"/>
      <c r="H32" s="42"/>
    </row>
    <row r="33" spans="1:8" ht="12.75">
      <c r="A33" s="10" t="s">
        <v>73</v>
      </c>
      <c r="B33" s="10"/>
      <c r="C33" s="10"/>
      <c r="D33" s="10"/>
      <c r="E33" s="42"/>
      <c r="F33" s="42"/>
      <c r="G33" s="42"/>
      <c r="H33" s="42"/>
    </row>
    <row r="34" spans="1:8" ht="12.75">
      <c r="A34" s="23" t="s">
        <v>74</v>
      </c>
      <c r="B34" s="23"/>
      <c r="C34" s="23"/>
      <c r="D34" s="23"/>
      <c r="E34" s="42"/>
      <c r="F34" s="42"/>
      <c r="G34" s="42"/>
      <c r="H34" s="42"/>
    </row>
    <row r="35" spans="1:8" ht="12.75">
      <c r="A35" s="10"/>
      <c r="B35" s="10"/>
      <c r="C35" s="10"/>
      <c r="D35" s="10"/>
      <c r="E35" s="42"/>
      <c r="F35" s="42"/>
      <c r="G35" s="42"/>
      <c r="H35" s="42"/>
    </row>
    <row r="36" spans="1:8" ht="12.75">
      <c r="A36" s="23" t="s">
        <v>203</v>
      </c>
      <c r="B36" s="23"/>
      <c r="C36" s="23"/>
      <c r="D36" s="23"/>
      <c r="E36" s="99">
        <v>0</v>
      </c>
      <c r="F36" s="43">
        <f>F34+F29+F17</f>
        <v>0</v>
      </c>
      <c r="G36" s="43">
        <f>G34+G29+G17</f>
        <v>0</v>
      </c>
      <c r="H36" s="43">
        <f>H34+H29+H17</f>
        <v>0</v>
      </c>
    </row>
  </sheetData>
  <sheetProtection selectLockedCells="1" selectUnlockedCells="1"/>
  <mergeCells count="34">
    <mergeCell ref="A4:H4"/>
    <mergeCell ref="A8:D8"/>
    <mergeCell ref="E8:H8"/>
    <mergeCell ref="A9:H9"/>
    <mergeCell ref="A10:H10"/>
    <mergeCell ref="A11:D12"/>
    <mergeCell ref="E11:E12"/>
    <mergeCell ref="F11:F12"/>
    <mergeCell ref="G11:G12"/>
    <mergeCell ref="H11:H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2:I37"/>
  <sheetViews>
    <sheetView workbookViewId="0" topLeftCell="A16">
      <selection activeCell="A5" sqref="A5"/>
    </sheetView>
  </sheetViews>
  <sheetFormatPr defaultColWidth="9.00390625" defaultRowHeight="12.75"/>
  <cols>
    <col min="4" max="4" width="25.25390625" style="0" customWidth="1"/>
    <col min="5" max="5" width="9.50390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7" t="s">
        <v>204</v>
      </c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30" t="s">
        <v>205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206</v>
      </c>
      <c r="B5" s="30"/>
      <c r="C5" s="30"/>
      <c r="D5" s="30"/>
      <c r="E5" s="30"/>
      <c r="F5" s="30"/>
      <c r="G5" s="30"/>
      <c r="H5" s="30"/>
      <c r="I5" s="30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9" ht="12.75">
      <c r="A8" s="117" t="s">
        <v>199</v>
      </c>
      <c r="B8" s="117"/>
      <c r="C8" s="117"/>
      <c r="D8" s="117"/>
      <c r="E8" s="19" t="s">
        <v>200</v>
      </c>
      <c r="F8" s="19"/>
      <c r="G8" s="19"/>
      <c r="H8" s="19"/>
      <c r="I8" s="19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7" t="s">
        <v>39</v>
      </c>
    </row>
    <row r="12" spans="1:9" ht="12.75" customHeight="1">
      <c r="A12" s="9" t="s">
        <v>40</v>
      </c>
      <c r="B12" s="9"/>
      <c r="C12" s="9"/>
      <c r="D12" s="9"/>
      <c r="E12" s="33" t="s">
        <v>207</v>
      </c>
      <c r="F12" s="33"/>
      <c r="G12" s="33"/>
      <c r="H12" s="33"/>
      <c r="I12" s="33"/>
    </row>
    <row r="13" spans="1:9" ht="24.75" customHeight="1">
      <c r="A13" s="9"/>
      <c r="B13" s="9"/>
      <c r="C13" s="9"/>
      <c r="D13" s="9"/>
      <c r="E13" s="118"/>
      <c r="F13" s="118"/>
      <c r="G13" s="118"/>
      <c r="H13" s="118"/>
      <c r="I13" s="62" t="s">
        <v>44</v>
      </c>
    </row>
    <row r="14" spans="1:9" ht="23.25" customHeight="1">
      <c r="A14" s="12" t="s">
        <v>52</v>
      </c>
      <c r="B14" s="12"/>
      <c r="C14" s="12"/>
      <c r="D14" s="12"/>
      <c r="E14" s="16"/>
      <c r="F14" s="16"/>
      <c r="G14" s="16"/>
      <c r="H14" s="16"/>
      <c r="I14" s="42"/>
    </row>
    <row r="15" spans="1:9" ht="23.25" customHeight="1">
      <c r="A15" s="12" t="s">
        <v>53</v>
      </c>
      <c r="B15" s="12"/>
      <c r="C15" s="12"/>
      <c r="D15" s="12"/>
      <c r="E15" s="16"/>
      <c r="F15" s="16"/>
      <c r="G15" s="16"/>
      <c r="H15" s="16"/>
      <c r="I15" s="42"/>
    </row>
    <row r="16" spans="1:9" ht="23.25" customHeight="1">
      <c r="A16" s="12" t="s">
        <v>54</v>
      </c>
      <c r="B16" s="12"/>
      <c r="C16" s="12"/>
      <c r="D16" s="12"/>
      <c r="E16" s="16"/>
      <c r="F16" s="16"/>
      <c r="G16" s="16"/>
      <c r="H16" s="16"/>
      <c r="I16" s="42"/>
    </row>
    <row r="17" spans="1:9" ht="12.75" customHeight="1">
      <c r="A17" s="12" t="s">
        <v>55</v>
      </c>
      <c r="B17" s="12"/>
      <c r="C17" s="12"/>
      <c r="D17" s="12"/>
      <c r="E17" s="16"/>
      <c r="F17" s="16"/>
      <c r="G17" s="16"/>
      <c r="H17" s="16"/>
      <c r="I17" s="42"/>
    </row>
    <row r="18" spans="1:9" ht="12.75" customHeight="1">
      <c r="A18" s="24" t="s">
        <v>56</v>
      </c>
      <c r="B18" s="24"/>
      <c r="C18" s="24"/>
      <c r="D18" s="24"/>
      <c r="E18" s="16"/>
      <c r="F18" s="16"/>
      <c r="G18" s="16"/>
      <c r="H18" s="16"/>
      <c r="I18" s="42"/>
    </row>
    <row r="19" spans="1:9" ht="12.75">
      <c r="A19" s="10"/>
      <c r="B19" s="10"/>
      <c r="C19" s="10"/>
      <c r="D19" s="10"/>
      <c r="E19" s="16"/>
      <c r="F19" s="16"/>
      <c r="G19" s="16"/>
      <c r="H19" s="16"/>
      <c r="I19" s="42"/>
    </row>
    <row r="20" spans="1:9" ht="12.75" customHeight="1">
      <c r="A20" s="40" t="s">
        <v>59</v>
      </c>
      <c r="B20" s="40"/>
      <c r="C20" s="40"/>
      <c r="D20" s="40"/>
      <c r="E20" s="39"/>
      <c r="F20" s="16"/>
      <c r="G20" s="16"/>
      <c r="H20" s="16"/>
      <c r="I20" s="42"/>
    </row>
    <row r="21" spans="1:9" ht="12.75" customHeight="1">
      <c r="A21" s="12" t="s">
        <v>60</v>
      </c>
      <c r="B21" s="12"/>
      <c r="C21" s="12"/>
      <c r="D21" s="12"/>
      <c r="E21" s="16"/>
      <c r="F21" s="16"/>
      <c r="G21" s="16"/>
      <c r="H21" s="16"/>
      <c r="I21" s="42"/>
    </row>
    <row r="22" spans="1:9" ht="12.75">
      <c r="A22" s="10" t="s">
        <v>61</v>
      </c>
      <c r="B22" s="10"/>
      <c r="C22" s="10"/>
      <c r="D22" s="10"/>
      <c r="E22" s="16"/>
      <c r="F22" s="16"/>
      <c r="G22" s="16"/>
      <c r="H22" s="16"/>
      <c r="I22" s="42"/>
    </row>
    <row r="23" spans="1:9" ht="12.75">
      <c r="A23" s="40" t="s">
        <v>183</v>
      </c>
      <c r="B23" s="40"/>
      <c r="C23" s="40"/>
      <c r="D23" s="40"/>
      <c r="E23" s="16"/>
      <c r="F23" s="16"/>
      <c r="G23" s="16"/>
      <c r="H23" s="16"/>
      <c r="I23" s="42"/>
    </row>
    <row r="24" spans="1:9" ht="12.75">
      <c r="A24" s="10" t="s">
        <v>64</v>
      </c>
      <c r="B24" s="10"/>
      <c r="C24" s="10"/>
      <c r="D24" s="10"/>
      <c r="E24" s="16"/>
      <c r="F24" s="16"/>
      <c r="G24" s="16"/>
      <c r="H24" s="16"/>
      <c r="I24" s="42"/>
    </row>
    <row r="25" spans="1:9" ht="12.75" customHeight="1">
      <c r="A25" s="10" t="s">
        <v>184</v>
      </c>
      <c r="B25" s="10"/>
      <c r="C25" s="10"/>
      <c r="D25" s="10"/>
      <c r="E25" s="16"/>
      <c r="F25" s="16"/>
      <c r="G25" s="16"/>
      <c r="H25" s="16"/>
      <c r="I25" s="42"/>
    </row>
    <row r="26" spans="1:9" ht="12.75" customHeight="1">
      <c r="A26" s="10" t="s">
        <v>202</v>
      </c>
      <c r="B26" s="10"/>
      <c r="C26" s="10"/>
      <c r="D26" s="10"/>
      <c r="E26" s="16"/>
      <c r="F26" s="16"/>
      <c r="G26" s="16"/>
      <c r="H26" s="16"/>
      <c r="I26" s="42"/>
    </row>
    <row r="27" spans="1:9" ht="12.75">
      <c r="A27" s="10" t="s">
        <v>67</v>
      </c>
      <c r="B27" s="10"/>
      <c r="C27" s="10"/>
      <c r="D27" s="10"/>
      <c r="E27" s="39"/>
      <c r="F27" s="16"/>
      <c r="G27" s="16"/>
      <c r="H27" s="16"/>
      <c r="I27" s="42"/>
    </row>
    <row r="28" spans="1:9" ht="12.75">
      <c r="A28" s="10" t="s">
        <v>68</v>
      </c>
      <c r="B28" s="10"/>
      <c r="C28" s="10"/>
      <c r="D28" s="10"/>
      <c r="E28" s="39"/>
      <c r="F28" s="16"/>
      <c r="G28" s="16"/>
      <c r="H28" s="16"/>
      <c r="I28" s="42"/>
    </row>
    <row r="29" spans="1:9" ht="12.75">
      <c r="A29" s="10" t="s">
        <v>69</v>
      </c>
      <c r="B29" s="10"/>
      <c r="C29" s="10"/>
      <c r="D29" s="10"/>
      <c r="E29" s="16"/>
      <c r="F29" s="16"/>
      <c r="G29" s="16"/>
      <c r="H29" s="16"/>
      <c r="I29" s="42"/>
    </row>
    <row r="30" spans="1:9" ht="12.75">
      <c r="A30" s="23" t="s">
        <v>70</v>
      </c>
      <c r="B30" s="23"/>
      <c r="C30" s="23"/>
      <c r="D30" s="23"/>
      <c r="E30" s="42"/>
      <c r="F30" s="42"/>
      <c r="G30" s="42"/>
      <c r="H30" s="42"/>
      <c r="I30" s="42"/>
    </row>
    <row r="31" spans="1:9" ht="12.75" customHeight="1">
      <c r="A31" s="17"/>
      <c r="B31" s="17"/>
      <c r="C31" s="17"/>
      <c r="D31" s="17"/>
      <c r="E31" s="42"/>
      <c r="F31" s="42"/>
      <c r="G31" s="42"/>
      <c r="H31" s="42"/>
      <c r="I31" s="42"/>
    </row>
    <row r="32" spans="1:9" ht="23.25" customHeight="1">
      <c r="A32" s="12" t="s">
        <v>71</v>
      </c>
      <c r="B32" s="12"/>
      <c r="C32" s="12"/>
      <c r="D32" s="12"/>
      <c r="E32" s="42"/>
      <c r="F32" s="42"/>
      <c r="G32" s="42"/>
      <c r="H32" s="42"/>
      <c r="I32" s="42"/>
    </row>
    <row r="33" spans="1:9" ht="21" customHeight="1">
      <c r="A33" s="12" t="s">
        <v>72</v>
      </c>
      <c r="B33" s="12"/>
      <c r="C33" s="12"/>
      <c r="D33" s="12"/>
      <c r="E33" s="42"/>
      <c r="F33" s="42"/>
      <c r="G33" s="42"/>
      <c r="H33" s="42"/>
      <c r="I33" s="42"/>
    </row>
    <row r="34" spans="1:9" ht="12.75">
      <c r="A34" s="10" t="s">
        <v>73</v>
      </c>
      <c r="B34" s="10"/>
      <c r="C34" s="10"/>
      <c r="D34" s="10"/>
      <c r="E34" s="42"/>
      <c r="F34" s="42"/>
      <c r="G34" s="42"/>
      <c r="H34" s="42"/>
      <c r="I34" s="42"/>
    </row>
    <row r="35" spans="1:9" ht="12.75">
      <c r="A35" s="23" t="s">
        <v>74</v>
      </c>
      <c r="B35" s="23"/>
      <c r="C35" s="23"/>
      <c r="D35" s="23"/>
      <c r="E35" s="42"/>
      <c r="F35" s="42"/>
      <c r="G35" s="42"/>
      <c r="H35" s="42"/>
      <c r="I35" s="42"/>
    </row>
    <row r="36" spans="1:9" ht="12.75">
      <c r="A36" s="10"/>
      <c r="B36" s="10"/>
      <c r="C36" s="10"/>
      <c r="D36" s="10"/>
      <c r="E36" s="99"/>
      <c r="F36" s="99"/>
      <c r="G36" s="99"/>
      <c r="H36" s="99"/>
      <c r="I36" s="42"/>
    </row>
    <row r="37" spans="1:9" ht="12.75">
      <c r="A37" s="23" t="s">
        <v>203</v>
      </c>
      <c r="B37" s="23"/>
      <c r="C37" s="23"/>
      <c r="D37" s="23"/>
      <c r="E37" s="99"/>
      <c r="F37" s="99"/>
      <c r="G37" s="99"/>
      <c r="H37" s="99"/>
      <c r="I37" s="42">
        <v>0</v>
      </c>
    </row>
  </sheetData>
  <sheetProtection selectLockedCells="1" selectUnlockedCells="1"/>
  <mergeCells count="33"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</mergeCells>
  <printOptions horizontalCentered="1"/>
  <pageMargins left="0.2361111111111111" right="0.19652777777777777" top="0.2361111111111111" bottom="0.196527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1"/>
  </sheetPr>
  <dimension ref="A2:I37"/>
  <sheetViews>
    <sheetView workbookViewId="0" topLeftCell="A10">
      <selection activeCell="J42" sqref="J42"/>
    </sheetView>
  </sheetViews>
  <sheetFormatPr defaultColWidth="9.00390625" defaultRowHeight="12.75"/>
  <cols>
    <col min="4" max="4" width="25.25390625" style="0" customWidth="1"/>
    <col min="5" max="5" width="9.50390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7" t="s">
        <v>208</v>
      </c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30" t="s">
        <v>205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209</v>
      </c>
      <c r="B5" s="30"/>
      <c r="C5" s="30"/>
      <c r="D5" s="30"/>
      <c r="E5" s="30"/>
      <c r="F5" s="30"/>
      <c r="G5" s="30"/>
      <c r="H5" s="30"/>
      <c r="I5" s="30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9" ht="12.75">
      <c r="A8" s="117" t="s">
        <v>199</v>
      </c>
      <c r="B8" s="117"/>
      <c r="C8" s="117"/>
      <c r="D8" s="117"/>
      <c r="E8" s="19" t="s">
        <v>200</v>
      </c>
      <c r="F8" s="19"/>
      <c r="G8" s="19"/>
      <c r="H8" s="19"/>
      <c r="I8" s="19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7" t="s">
        <v>123</v>
      </c>
    </row>
    <row r="12" spans="1:9" ht="12.75" customHeight="1">
      <c r="A12" s="9" t="s">
        <v>40</v>
      </c>
      <c r="B12" s="9"/>
      <c r="C12" s="9"/>
      <c r="D12" s="9"/>
      <c r="E12" s="33" t="s">
        <v>210</v>
      </c>
      <c r="F12" s="33"/>
      <c r="G12" s="33"/>
      <c r="H12" s="33"/>
      <c r="I12" s="33"/>
    </row>
    <row r="13" spans="1:9" ht="24.75" customHeight="1">
      <c r="A13" s="9"/>
      <c r="B13" s="9"/>
      <c r="C13" s="9"/>
      <c r="D13" s="9"/>
      <c r="E13" s="118"/>
      <c r="F13" s="118"/>
      <c r="G13" s="118"/>
      <c r="H13" s="118"/>
      <c r="I13" s="62" t="s">
        <v>44</v>
      </c>
    </row>
    <row r="14" spans="1:9" ht="23.25" customHeight="1">
      <c r="A14" s="12" t="s">
        <v>52</v>
      </c>
      <c r="B14" s="12"/>
      <c r="C14" s="12"/>
      <c r="D14" s="12"/>
      <c r="E14" s="16"/>
      <c r="F14" s="16"/>
      <c r="G14" s="16"/>
      <c r="H14" s="16"/>
      <c r="I14" s="42"/>
    </row>
    <row r="15" spans="1:9" ht="23.25" customHeight="1">
      <c r="A15" s="12" t="s">
        <v>53</v>
      </c>
      <c r="B15" s="12"/>
      <c r="C15" s="12"/>
      <c r="D15" s="12"/>
      <c r="E15" s="16"/>
      <c r="F15" s="16"/>
      <c r="G15" s="16"/>
      <c r="H15" s="16"/>
      <c r="I15" s="42"/>
    </row>
    <row r="16" spans="1:9" ht="23.25" customHeight="1">
      <c r="A16" s="12" t="s">
        <v>54</v>
      </c>
      <c r="B16" s="12"/>
      <c r="C16" s="12"/>
      <c r="D16" s="12"/>
      <c r="E16" s="16"/>
      <c r="F16" s="16"/>
      <c r="G16" s="16"/>
      <c r="H16" s="16"/>
      <c r="I16" s="42"/>
    </row>
    <row r="17" spans="1:9" ht="12.75" customHeight="1">
      <c r="A17" s="12" t="s">
        <v>55</v>
      </c>
      <c r="B17" s="12"/>
      <c r="C17" s="12"/>
      <c r="D17" s="12"/>
      <c r="E17" s="16"/>
      <c r="F17" s="16"/>
      <c r="G17" s="16"/>
      <c r="H17" s="16"/>
      <c r="I17" s="119"/>
    </row>
    <row r="18" spans="1:9" ht="12.75" customHeight="1">
      <c r="A18" s="24" t="s">
        <v>56</v>
      </c>
      <c r="B18" s="24"/>
      <c r="C18" s="24"/>
      <c r="D18" s="24"/>
      <c r="E18" s="16"/>
      <c r="F18" s="16"/>
      <c r="G18" s="16"/>
      <c r="H18" s="16"/>
      <c r="I18" s="119"/>
    </row>
    <row r="19" spans="1:9" ht="12.75">
      <c r="A19" s="10"/>
      <c r="B19" s="10"/>
      <c r="C19" s="10"/>
      <c r="D19" s="10"/>
      <c r="E19" s="16"/>
      <c r="F19" s="16"/>
      <c r="G19" s="16"/>
      <c r="H19" s="16"/>
      <c r="I19" s="119"/>
    </row>
    <row r="20" spans="1:9" ht="12.75" customHeight="1">
      <c r="A20" s="40" t="s">
        <v>59</v>
      </c>
      <c r="B20" s="40"/>
      <c r="C20" s="40"/>
      <c r="D20" s="40"/>
      <c r="E20" s="39"/>
      <c r="F20" s="16"/>
      <c r="G20" s="16"/>
      <c r="H20" s="16"/>
      <c r="I20" s="119"/>
    </row>
    <row r="21" spans="1:9" ht="12.75" customHeight="1">
      <c r="A21" s="12" t="s">
        <v>60</v>
      </c>
      <c r="B21" s="12"/>
      <c r="C21" s="12"/>
      <c r="D21" s="12"/>
      <c r="E21" s="16"/>
      <c r="F21" s="16"/>
      <c r="G21" s="16"/>
      <c r="H21" s="16"/>
      <c r="I21" s="119"/>
    </row>
    <row r="22" spans="1:9" ht="12.75">
      <c r="A22" s="10" t="s">
        <v>61</v>
      </c>
      <c r="B22" s="10"/>
      <c r="C22" s="10"/>
      <c r="D22" s="10"/>
      <c r="E22" s="16"/>
      <c r="F22" s="16"/>
      <c r="G22" s="16"/>
      <c r="H22" s="16"/>
      <c r="I22" s="119"/>
    </row>
    <row r="23" spans="1:9" ht="12.75">
      <c r="A23" s="40" t="s">
        <v>183</v>
      </c>
      <c r="B23" s="40"/>
      <c r="C23" s="40"/>
      <c r="D23" s="40"/>
      <c r="E23" s="16"/>
      <c r="F23" s="16"/>
      <c r="G23" s="16"/>
      <c r="H23" s="16"/>
      <c r="I23" s="119"/>
    </row>
    <row r="24" spans="1:9" ht="12.75">
      <c r="A24" s="10" t="s">
        <v>64</v>
      </c>
      <c r="B24" s="10"/>
      <c r="C24" s="10"/>
      <c r="D24" s="10"/>
      <c r="E24" s="16"/>
      <c r="F24" s="16"/>
      <c r="G24" s="16"/>
      <c r="H24" s="16"/>
      <c r="I24" s="119"/>
    </row>
    <row r="25" spans="1:9" ht="12.75" customHeight="1">
      <c r="A25" s="10" t="s">
        <v>184</v>
      </c>
      <c r="B25" s="10"/>
      <c r="C25" s="10"/>
      <c r="D25" s="10"/>
      <c r="E25" s="16"/>
      <c r="F25" s="16"/>
      <c r="G25" s="16"/>
      <c r="H25" s="16"/>
      <c r="I25" s="119"/>
    </row>
    <row r="26" spans="1:9" ht="12.75" customHeight="1">
      <c r="A26" s="10" t="s">
        <v>202</v>
      </c>
      <c r="B26" s="10"/>
      <c r="C26" s="10"/>
      <c r="D26" s="10"/>
      <c r="E26" s="16"/>
      <c r="F26" s="16"/>
      <c r="G26" s="16"/>
      <c r="H26" s="16"/>
      <c r="I26" s="119"/>
    </row>
    <row r="27" spans="1:9" ht="12.75">
      <c r="A27" s="10" t="s">
        <v>67</v>
      </c>
      <c r="B27" s="10"/>
      <c r="C27" s="10"/>
      <c r="D27" s="10"/>
      <c r="E27" s="39"/>
      <c r="F27" s="16"/>
      <c r="G27" s="16"/>
      <c r="H27" s="16"/>
      <c r="I27" s="119"/>
    </row>
    <row r="28" spans="1:9" ht="12.75">
      <c r="A28" s="10" t="s">
        <v>68</v>
      </c>
      <c r="B28" s="10"/>
      <c r="C28" s="10"/>
      <c r="D28" s="10"/>
      <c r="E28" s="39"/>
      <c r="F28" s="16"/>
      <c r="G28" s="16"/>
      <c r="H28" s="16"/>
      <c r="I28" s="119"/>
    </row>
    <row r="29" spans="1:9" ht="12.75">
      <c r="A29" s="10" t="s">
        <v>69</v>
      </c>
      <c r="B29" s="10"/>
      <c r="C29" s="10"/>
      <c r="D29" s="10"/>
      <c r="E29" s="16"/>
      <c r="F29" s="16"/>
      <c r="G29" s="16"/>
      <c r="H29" s="16"/>
      <c r="I29" s="119"/>
    </row>
    <row r="30" spans="1:9" ht="12.75">
      <c r="A30" s="23" t="s">
        <v>70</v>
      </c>
      <c r="B30" s="23"/>
      <c r="C30" s="23"/>
      <c r="D30" s="23"/>
      <c r="E30" s="42"/>
      <c r="F30" s="42"/>
      <c r="G30" s="42"/>
      <c r="H30" s="42"/>
      <c r="I30" s="119"/>
    </row>
    <row r="31" spans="1:9" ht="12.75" customHeight="1">
      <c r="A31" s="17"/>
      <c r="B31" s="17"/>
      <c r="C31" s="17"/>
      <c r="D31" s="17"/>
      <c r="E31" s="42"/>
      <c r="F31" s="42"/>
      <c r="G31" s="42"/>
      <c r="H31" s="42"/>
      <c r="I31" s="119"/>
    </row>
    <row r="32" spans="1:9" ht="23.25" customHeight="1">
      <c r="A32" s="12" t="s">
        <v>71</v>
      </c>
      <c r="B32" s="12"/>
      <c r="C32" s="12"/>
      <c r="D32" s="12"/>
      <c r="E32" s="42"/>
      <c r="F32" s="42"/>
      <c r="G32" s="42"/>
      <c r="H32" s="42"/>
      <c r="I32" s="119"/>
    </row>
    <row r="33" spans="1:9" ht="22.5" customHeight="1">
      <c r="A33" s="12" t="s">
        <v>72</v>
      </c>
      <c r="B33" s="12"/>
      <c r="C33" s="12"/>
      <c r="D33" s="12"/>
      <c r="E33" s="42"/>
      <c r="F33" s="42"/>
      <c r="G33" s="42"/>
      <c r="H33" s="42"/>
      <c r="I33" s="119"/>
    </row>
    <row r="34" spans="1:9" ht="12.75">
      <c r="A34" s="10" t="s">
        <v>73</v>
      </c>
      <c r="B34" s="10"/>
      <c r="C34" s="10"/>
      <c r="D34" s="10"/>
      <c r="E34" s="42"/>
      <c r="F34" s="42"/>
      <c r="G34" s="42"/>
      <c r="H34" s="42"/>
      <c r="I34" s="119"/>
    </row>
    <row r="35" spans="1:9" ht="12.75">
      <c r="A35" s="23" t="s">
        <v>74</v>
      </c>
      <c r="B35" s="23"/>
      <c r="C35" s="23"/>
      <c r="D35" s="23"/>
      <c r="E35" s="42"/>
      <c r="F35" s="42"/>
      <c r="G35" s="42"/>
      <c r="H35" s="42"/>
      <c r="I35" s="119"/>
    </row>
    <row r="36" spans="1:9" ht="12.75">
      <c r="A36" s="10"/>
      <c r="B36" s="10"/>
      <c r="C36" s="10"/>
      <c r="D36" s="10"/>
      <c r="E36" s="99"/>
      <c r="F36" s="99"/>
      <c r="G36" s="99"/>
      <c r="H36" s="99"/>
      <c r="I36" s="119"/>
    </row>
    <row r="37" spans="1:9" ht="12.75">
      <c r="A37" s="23" t="s">
        <v>203</v>
      </c>
      <c r="B37" s="23"/>
      <c r="C37" s="23"/>
      <c r="D37" s="23"/>
      <c r="E37" s="42"/>
      <c r="F37" s="42"/>
      <c r="G37" s="42"/>
      <c r="H37" s="42"/>
      <c r="I37" s="119"/>
    </row>
  </sheetData>
  <sheetProtection selectLockedCells="1" selectUnlockedCells="1"/>
  <mergeCells count="33"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</mergeCells>
  <printOptions horizontalCentered="1"/>
  <pageMargins left="0.2361111111111111" right="0.19652777777777777" top="0.2361111111111111" bottom="0.196527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2:I37"/>
  <sheetViews>
    <sheetView workbookViewId="0" topLeftCell="A10">
      <selection activeCell="G22" sqref="G22"/>
    </sheetView>
  </sheetViews>
  <sheetFormatPr defaultColWidth="9.00390625" defaultRowHeight="12.75"/>
  <cols>
    <col min="4" max="4" width="25.25390625" style="0" customWidth="1"/>
    <col min="5" max="5" width="9.50390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7" t="s">
        <v>211</v>
      </c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30" t="s">
        <v>205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212</v>
      </c>
      <c r="B5" s="30"/>
      <c r="C5" s="30"/>
      <c r="D5" s="30"/>
      <c r="E5" s="30"/>
      <c r="F5" s="30"/>
      <c r="G5" s="30"/>
      <c r="H5" s="30"/>
      <c r="I5" s="30"/>
    </row>
    <row r="6" spans="1:9" ht="12.75">
      <c r="A6" s="120"/>
      <c r="B6" s="120"/>
      <c r="C6" s="120"/>
      <c r="D6" s="120"/>
      <c r="E6" s="120"/>
      <c r="F6" s="120"/>
      <c r="G6" s="120"/>
      <c r="H6" s="120"/>
      <c r="I6" s="120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9" ht="12.75">
      <c r="A8" s="117" t="s">
        <v>199</v>
      </c>
      <c r="B8" s="117"/>
      <c r="C8" s="117"/>
      <c r="D8" s="117"/>
      <c r="E8" s="19" t="s">
        <v>200</v>
      </c>
      <c r="F8" s="19"/>
      <c r="G8" s="19"/>
      <c r="H8" s="19"/>
      <c r="I8" s="19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7" t="s">
        <v>123</v>
      </c>
    </row>
    <row r="12" spans="1:9" ht="12.75" customHeight="1">
      <c r="A12" s="9" t="s">
        <v>40</v>
      </c>
      <c r="B12" s="9"/>
      <c r="C12" s="9"/>
      <c r="D12" s="9"/>
      <c r="E12" s="33" t="s">
        <v>213</v>
      </c>
      <c r="F12" s="33"/>
      <c r="G12" s="33"/>
      <c r="H12" s="33"/>
      <c r="I12" s="33"/>
    </row>
    <row r="13" spans="1:9" ht="24.75" customHeight="1">
      <c r="A13" s="9"/>
      <c r="B13" s="9"/>
      <c r="C13" s="9"/>
      <c r="D13" s="9"/>
      <c r="E13" s="118"/>
      <c r="F13" s="118"/>
      <c r="G13" s="118"/>
      <c r="H13" s="118"/>
      <c r="I13" s="62" t="s">
        <v>44</v>
      </c>
    </row>
    <row r="14" spans="1:9" ht="23.25" customHeight="1">
      <c r="A14" s="12" t="s">
        <v>52</v>
      </c>
      <c r="B14" s="12"/>
      <c r="C14" s="12"/>
      <c r="D14" s="12"/>
      <c r="E14" s="16"/>
      <c r="F14" s="16"/>
      <c r="G14" s="16"/>
      <c r="H14" s="16"/>
      <c r="I14" s="42"/>
    </row>
    <row r="15" spans="1:9" ht="23.25" customHeight="1">
      <c r="A15" s="12" t="s">
        <v>53</v>
      </c>
      <c r="B15" s="12"/>
      <c r="C15" s="12"/>
      <c r="D15" s="12"/>
      <c r="E15" s="16"/>
      <c r="F15" s="16"/>
      <c r="G15" s="16"/>
      <c r="H15" s="16"/>
      <c r="I15" s="42"/>
    </row>
    <row r="16" spans="1:9" ht="23.25" customHeight="1">
      <c r="A16" s="12" t="s">
        <v>54</v>
      </c>
      <c r="B16" s="12"/>
      <c r="C16" s="12"/>
      <c r="D16" s="12"/>
      <c r="E16" s="16"/>
      <c r="F16" s="16"/>
      <c r="G16" s="16"/>
      <c r="H16" s="16"/>
      <c r="I16" s="42"/>
    </row>
    <row r="17" spans="1:9" ht="12.75" customHeight="1">
      <c r="A17" s="12" t="s">
        <v>55</v>
      </c>
      <c r="B17" s="12"/>
      <c r="C17" s="12"/>
      <c r="D17" s="12"/>
      <c r="E17" s="16"/>
      <c r="F17" s="16"/>
      <c r="G17" s="16"/>
      <c r="H17" s="16"/>
      <c r="I17" s="42"/>
    </row>
    <row r="18" spans="1:9" ht="12.75" customHeight="1">
      <c r="A18" s="24" t="s">
        <v>56</v>
      </c>
      <c r="B18" s="24"/>
      <c r="C18" s="24"/>
      <c r="D18" s="24"/>
      <c r="E18" s="16"/>
      <c r="F18" s="16"/>
      <c r="G18" s="16"/>
      <c r="H18" s="16"/>
      <c r="I18" s="42"/>
    </row>
    <row r="19" spans="1:9" ht="12.75">
      <c r="A19" s="10"/>
      <c r="B19" s="10"/>
      <c r="C19" s="10"/>
      <c r="D19" s="10"/>
      <c r="E19" s="16"/>
      <c r="F19" s="16"/>
      <c r="G19" s="16"/>
      <c r="H19" s="16"/>
      <c r="I19" s="42"/>
    </row>
    <row r="20" spans="1:9" ht="12.75" customHeight="1">
      <c r="A20" s="40" t="s">
        <v>59</v>
      </c>
      <c r="B20" s="40"/>
      <c r="C20" s="40"/>
      <c r="D20" s="40"/>
      <c r="E20" s="39"/>
      <c r="F20" s="16"/>
      <c r="G20" s="16"/>
      <c r="H20" s="16"/>
      <c r="I20" s="42"/>
    </row>
    <row r="21" spans="1:9" ht="12.75" customHeight="1">
      <c r="A21" s="12" t="s">
        <v>60</v>
      </c>
      <c r="B21" s="12"/>
      <c r="C21" s="12"/>
      <c r="D21" s="12"/>
      <c r="E21" s="16"/>
      <c r="F21" s="16"/>
      <c r="G21" s="16"/>
      <c r="H21" s="16"/>
      <c r="I21" s="42"/>
    </row>
    <row r="22" spans="1:9" ht="12.75">
      <c r="A22" s="10" t="s">
        <v>61</v>
      </c>
      <c r="B22" s="10"/>
      <c r="C22" s="10"/>
      <c r="D22" s="10"/>
      <c r="E22" s="16"/>
      <c r="F22" s="16"/>
      <c r="G22" s="16"/>
      <c r="H22" s="16"/>
      <c r="I22" s="42"/>
    </row>
    <row r="23" spans="1:9" ht="12.75">
      <c r="A23" s="40" t="s">
        <v>183</v>
      </c>
      <c r="B23" s="40"/>
      <c r="C23" s="40"/>
      <c r="D23" s="40"/>
      <c r="E23" s="16"/>
      <c r="F23" s="16"/>
      <c r="G23" s="16"/>
      <c r="H23" s="16"/>
      <c r="I23" s="42"/>
    </row>
    <row r="24" spans="1:9" ht="12.75">
      <c r="A24" s="10" t="s">
        <v>64</v>
      </c>
      <c r="B24" s="10"/>
      <c r="C24" s="10"/>
      <c r="D24" s="10"/>
      <c r="E24" s="16"/>
      <c r="F24" s="16"/>
      <c r="G24" s="16"/>
      <c r="H24" s="16"/>
      <c r="I24" s="42"/>
    </row>
    <row r="25" spans="1:9" ht="12.75" customHeight="1">
      <c r="A25" s="10" t="s">
        <v>184</v>
      </c>
      <c r="B25" s="10"/>
      <c r="C25" s="10"/>
      <c r="D25" s="10"/>
      <c r="E25" s="16"/>
      <c r="F25" s="16"/>
      <c r="G25" s="16"/>
      <c r="H25" s="16"/>
      <c r="I25" s="42"/>
    </row>
    <row r="26" spans="1:9" ht="12.75" customHeight="1">
      <c r="A26" s="10" t="s">
        <v>202</v>
      </c>
      <c r="B26" s="10"/>
      <c r="C26" s="10"/>
      <c r="D26" s="10"/>
      <c r="E26" s="16"/>
      <c r="F26" s="16"/>
      <c r="G26" s="16"/>
      <c r="H26" s="16"/>
      <c r="I26" s="42"/>
    </row>
    <row r="27" spans="1:9" ht="12.75">
      <c r="A27" s="10" t="s">
        <v>67</v>
      </c>
      <c r="B27" s="10"/>
      <c r="C27" s="10"/>
      <c r="D27" s="10"/>
      <c r="E27" s="39"/>
      <c r="F27" s="16"/>
      <c r="G27" s="16"/>
      <c r="H27" s="16"/>
      <c r="I27" s="42"/>
    </row>
    <row r="28" spans="1:9" ht="12.75">
      <c r="A28" s="10" t="s">
        <v>68</v>
      </c>
      <c r="B28" s="10"/>
      <c r="C28" s="10"/>
      <c r="D28" s="10"/>
      <c r="E28" s="39"/>
      <c r="F28" s="16"/>
      <c r="G28" s="16"/>
      <c r="H28" s="16"/>
      <c r="I28" s="42"/>
    </row>
    <row r="29" spans="1:9" ht="12.75">
      <c r="A29" s="10" t="s">
        <v>69</v>
      </c>
      <c r="B29" s="10"/>
      <c r="C29" s="10"/>
      <c r="D29" s="10"/>
      <c r="E29" s="16"/>
      <c r="F29" s="16"/>
      <c r="G29" s="16"/>
      <c r="H29" s="16"/>
      <c r="I29" s="42"/>
    </row>
    <row r="30" spans="1:9" ht="12.75">
      <c r="A30" s="23" t="s">
        <v>70</v>
      </c>
      <c r="B30" s="23"/>
      <c r="C30" s="23"/>
      <c r="D30" s="23"/>
      <c r="E30" s="42"/>
      <c r="F30" s="42"/>
      <c r="G30" s="42"/>
      <c r="H30" s="42"/>
      <c r="I30" s="42"/>
    </row>
    <row r="31" spans="1:9" ht="12.75" customHeight="1">
      <c r="A31" s="17"/>
      <c r="B31" s="17"/>
      <c r="C31" s="17"/>
      <c r="D31" s="17"/>
      <c r="E31" s="42"/>
      <c r="F31" s="42"/>
      <c r="G31" s="42"/>
      <c r="H31" s="42"/>
      <c r="I31" s="42"/>
    </row>
    <row r="32" spans="1:9" ht="23.25" customHeight="1">
      <c r="A32" s="12" t="s">
        <v>71</v>
      </c>
      <c r="B32" s="12"/>
      <c r="C32" s="12"/>
      <c r="D32" s="12"/>
      <c r="E32" s="42"/>
      <c r="F32" s="42"/>
      <c r="G32" s="42"/>
      <c r="H32" s="42"/>
      <c r="I32" s="42"/>
    </row>
    <row r="33" spans="1:9" ht="24.75" customHeight="1">
      <c r="A33" s="12" t="s">
        <v>72</v>
      </c>
      <c r="B33" s="12"/>
      <c r="C33" s="12"/>
      <c r="D33" s="12"/>
      <c r="E33" s="42"/>
      <c r="F33" s="42"/>
      <c r="G33" s="42"/>
      <c r="H33" s="42"/>
      <c r="I33" s="42"/>
    </row>
    <row r="34" spans="1:9" ht="12.75">
      <c r="A34" s="10" t="s">
        <v>73</v>
      </c>
      <c r="B34" s="10"/>
      <c r="C34" s="10"/>
      <c r="D34" s="10"/>
      <c r="E34" s="42"/>
      <c r="F34" s="42"/>
      <c r="G34" s="42"/>
      <c r="H34" s="42"/>
      <c r="I34" s="42"/>
    </row>
    <row r="35" spans="1:9" ht="12.75">
      <c r="A35" s="23" t="s">
        <v>74</v>
      </c>
      <c r="B35" s="23"/>
      <c r="C35" s="23"/>
      <c r="D35" s="23"/>
      <c r="E35" s="42"/>
      <c r="F35" s="42"/>
      <c r="G35" s="42"/>
      <c r="H35" s="42"/>
      <c r="I35" s="42"/>
    </row>
    <row r="36" spans="1:9" ht="12.75">
      <c r="A36" s="10"/>
      <c r="B36" s="10"/>
      <c r="C36" s="10"/>
      <c r="D36" s="10"/>
      <c r="E36" s="99"/>
      <c r="F36" s="99"/>
      <c r="G36" s="99"/>
      <c r="H36" s="99"/>
      <c r="I36" s="42"/>
    </row>
    <row r="37" spans="1:9" ht="12.75">
      <c r="A37" s="23" t="s">
        <v>203</v>
      </c>
      <c r="B37" s="23"/>
      <c r="C37" s="23"/>
      <c r="D37" s="23"/>
      <c r="E37" s="42"/>
      <c r="F37" s="42"/>
      <c r="G37" s="42"/>
      <c r="H37" s="42"/>
      <c r="I37" s="42">
        <v>0</v>
      </c>
    </row>
  </sheetData>
  <sheetProtection selectLockedCells="1" selectUnlockedCells="1"/>
  <mergeCells count="33"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</mergeCells>
  <printOptions horizontalCentered="1"/>
  <pageMargins left="0.2361111111111111" right="0.19652777777777777" top="0.2361111111111111" bottom="0.196527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O34"/>
  <sheetViews>
    <sheetView workbookViewId="0" topLeftCell="A10">
      <selection activeCell="A5" sqref="A5"/>
    </sheetView>
  </sheetViews>
  <sheetFormatPr defaultColWidth="9.00390625" defaultRowHeight="12.75"/>
  <cols>
    <col min="1" max="2" width="9.25390625" style="0" customWidth="1"/>
    <col min="4" max="4" width="16.75390625" style="0" customWidth="1"/>
    <col min="5" max="5" width="13.125" style="0" customWidth="1"/>
    <col min="6" max="6" width="12.25390625" style="0" customWidth="1"/>
    <col min="7" max="7" width="11.875" style="0" customWidth="1"/>
    <col min="8" max="8" width="13.75390625" style="0" customWidth="1"/>
  </cols>
  <sheetData>
    <row r="1" spans="1:8" ht="12.75">
      <c r="A1" s="53" t="s">
        <v>214</v>
      </c>
      <c r="B1" s="53"/>
      <c r="C1" s="53"/>
      <c r="D1" s="53"/>
      <c r="E1" s="53"/>
      <c r="F1" s="53"/>
      <c r="G1" s="53"/>
      <c r="H1" s="53"/>
    </row>
    <row r="4" spans="1:8" ht="12.75" customHeight="1">
      <c r="A4" s="121" t="s">
        <v>215</v>
      </c>
      <c r="B4" s="121"/>
      <c r="C4" s="121"/>
      <c r="D4" s="121"/>
      <c r="E4" s="121"/>
      <c r="F4" s="121"/>
      <c r="G4" s="121"/>
      <c r="H4" s="121"/>
    </row>
    <row r="5" spans="1:8" ht="12.75">
      <c r="A5" s="7"/>
      <c r="B5" s="7"/>
      <c r="C5" s="7"/>
      <c r="D5" s="7"/>
      <c r="E5" s="7"/>
      <c r="F5" s="7"/>
      <c r="G5" s="7"/>
      <c r="H5" s="7"/>
    </row>
    <row r="7" spans="1:8" ht="12.75">
      <c r="A7" s="117" t="s">
        <v>199</v>
      </c>
      <c r="B7" s="117"/>
      <c r="C7" s="117"/>
      <c r="D7" s="117"/>
      <c r="E7" s="19" t="s">
        <v>200</v>
      </c>
      <c r="F7" s="19"/>
      <c r="G7" s="19"/>
      <c r="H7" s="19"/>
    </row>
    <row r="8" spans="1:8" ht="12.75">
      <c r="A8" s="122"/>
      <c r="B8" s="122"/>
      <c r="C8" s="122"/>
      <c r="D8" s="122"/>
      <c r="E8" s="123"/>
      <c r="F8" s="123"/>
      <c r="G8" s="123"/>
      <c r="H8" s="123"/>
    </row>
    <row r="9" spans="1:8" ht="12.75">
      <c r="A9" s="122"/>
      <c r="B9" s="122"/>
      <c r="C9" s="122"/>
      <c r="D9" s="122"/>
      <c r="E9" s="123"/>
      <c r="F9" s="123"/>
      <c r="G9" s="123"/>
      <c r="H9" s="123"/>
    </row>
    <row r="10" spans="1:15" ht="12.75">
      <c r="A10" s="31"/>
      <c r="B10" s="31"/>
      <c r="C10" s="31"/>
      <c r="D10" s="31"/>
      <c r="E10" s="31"/>
      <c r="F10" s="31"/>
      <c r="G10" s="31"/>
      <c r="H10" s="116" t="s">
        <v>39</v>
      </c>
      <c r="I10" s="6"/>
      <c r="J10" s="6"/>
      <c r="K10" s="6"/>
      <c r="L10" s="6"/>
      <c r="M10" s="6"/>
      <c r="N10" s="6"/>
      <c r="O10" s="6"/>
    </row>
    <row r="11" spans="1:8" ht="12.75" customHeight="1">
      <c r="A11" s="9" t="s">
        <v>40</v>
      </c>
      <c r="B11" s="9"/>
      <c r="C11" s="9"/>
      <c r="D11" s="9"/>
      <c r="E11" s="33" t="s">
        <v>177</v>
      </c>
      <c r="F11" s="33" t="s">
        <v>178</v>
      </c>
      <c r="G11" s="33" t="s">
        <v>216</v>
      </c>
      <c r="H11" s="9" t="s">
        <v>44</v>
      </c>
    </row>
    <row r="12" spans="1:8" ht="21" customHeight="1">
      <c r="A12" s="9"/>
      <c r="B12" s="9"/>
      <c r="C12" s="9"/>
      <c r="D12" s="9"/>
      <c r="E12" s="33"/>
      <c r="F12" s="33"/>
      <c r="G12" s="33"/>
      <c r="H12" s="9"/>
    </row>
    <row r="13" spans="1:8" ht="12.75" customHeight="1">
      <c r="A13" s="124" t="s">
        <v>127</v>
      </c>
      <c r="B13" s="124"/>
      <c r="C13" s="124"/>
      <c r="D13" s="124"/>
      <c r="E13" s="61"/>
      <c r="F13" s="33"/>
      <c r="G13" s="33"/>
      <c r="H13" s="9"/>
    </row>
    <row r="14" spans="1:8" ht="23.25" customHeight="1">
      <c r="A14" s="81" t="s">
        <v>128</v>
      </c>
      <c r="B14" s="81"/>
      <c r="C14" s="81"/>
      <c r="D14" s="81"/>
      <c r="E14" s="80"/>
      <c r="F14" s="16"/>
      <c r="G14" s="16"/>
      <c r="H14" s="16"/>
    </row>
    <row r="15" spans="1:8" ht="23.25" customHeight="1">
      <c r="A15" s="82" t="s">
        <v>129</v>
      </c>
      <c r="B15" s="82"/>
      <c r="C15" s="82"/>
      <c r="D15" s="82"/>
      <c r="E15" s="80"/>
      <c r="F15" s="16"/>
      <c r="G15" s="16"/>
      <c r="H15" s="16"/>
    </row>
    <row r="16" spans="1:8" ht="23.25" customHeight="1">
      <c r="A16" s="82" t="s">
        <v>130</v>
      </c>
      <c r="B16" s="82"/>
      <c r="C16" s="82"/>
      <c r="D16" s="82"/>
      <c r="E16" s="80"/>
      <c r="F16" s="16"/>
      <c r="G16" s="16"/>
      <c r="H16" s="16"/>
    </row>
    <row r="17" spans="1:8" ht="23.25" customHeight="1">
      <c r="A17" s="82" t="s">
        <v>131</v>
      </c>
      <c r="B17" s="82"/>
      <c r="C17" s="82"/>
      <c r="D17" s="82"/>
      <c r="E17" s="80"/>
      <c r="F17" s="16"/>
      <c r="G17" s="16"/>
      <c r="H17" s="16"/>
    </row>
    <row r="18" spans="1:8" ht="23.25" customHeight="1">
      <c r="A18" s="85" t="s">
        <v>132</v>
      </c>
      <c r="B18" s="85"/>
      <c r="C18" s="85"/>
      <c r="D18" s="85"/>
      <c r="E18" s="80"/>
      <c r="F18" s="16"/>
      <c r="G18" s="16"/>
      <c r="H18" s="16"/>
    </row>
    <row r="19" spans="1:8" ht="12.75" customHeight="1">
      <c r="A19" s="86"/>
      <c r="B19" s="86"/>
      <c r="C19" s="86"/>
      <c r="D19" s="86"/>
      <c r="E19" s="80"/>
      <c r="F19" s="16"/>
      <c r="G19" s="16"/>
      <c r="H19" s="16"/>
    </row>
    <row r="20" spans="1:8" ht="12.75" customHeight="1">
      <c r="A20" s="82" t="s">
        <v>133</v>
      </c>
      <c r="B20" s="82"/>
      <c r="C20" s="82"/>
      <c r="D20" s="82"/>
      <c r="E20" s="80"/>
      <c r="F20" s="16"/>
      <c r="G20" s="16"/>
      <c r="H20" s="16"/>
    </row>
    <row r="21" spans="1:8" ht="12.75" customHeight="1">
      <c r="A21" s="82" t="s">
        <v>134</v>
      </c>
      <c r="B21" s="82"/>
      <c r="C21" s="82"/>
      <c r="D21" s="82"/>
      <c r="E21" s="80"/>
      <c r="F21" s="16"/>
      <c r="G21" s="16"/>
      <c r="H21" s="16"/>
    </row>
    <row r="22" spans="1:8" ht="12.75">
      <c r="A22" s="10" t="s">
        <v>135</v>
      </c>
      <c r="B22" s="10"/>
      <c r="C22" s="10"/>
      <c r="D22" s="10"/>
      <c r="E22" s="16"/>
      <c r="F22" s="16"/>
      <c r="G22" s="16"/>
      <c r="H22" s="16"/>
    </row>
    <row r="23" spans="1:8" ht="12.75">
      <c r="A23" s="10" t="s">
        <v>136</v>
      </c>
      <c r="B23" s="10"/>
      <c r="C23" s="10"/>
      <c r="D23" s="10"/>
      <c r="E23" s="16"/>
      <c r="F23" s="16"/>
      <c r="G23" s="16"/>
      <c r="H23" s="16"/>
    </row>
    <row r="24" spans="1:8" ht="12.75">
      <c r="A24" s="125" t="s">
        <v>137</v>
      </c>
      <c r="B24" s="125"/>
      <c r="C24" s="125"/>
      <c r="D24" s="125"/>
      <c r="E24" s="69"/>
      <c r="F24" s="16"/>
      <c r="G24" s="16"/>
      <c r="H24" s="16"/>
    </row>
    <row r="25" spans="1:8" ht="12.75" customHeight="1">
      <c r="A25" s="38" t="s">
        <v>138</v>
      </c>
      <c r="B25" s="38"/>
      <c r="C25" s="38"/>
      <c r="D25" s="38"/>
      <c r="E25" s="69"/>
      <c r="F25" s="16"/>
      <c r="G25" s="16"/>
      <c r="H25" s="16"/>
    </row>
    <row r="26" spans="1:8" ht="12.75" customHeight="1">
      <c r="A26" s="87"/>
      <c r="B26" s="87"/>
      <c r="C26" s="87"/>
      <c r="D26" s="87"/>
      <c r="E26" s="69"/>
      <c r="F26" s="16"/>
      <c r="G26" s="16"/>
      <c r="H26" s="16"/>
    </row>
    <row r="27" spans="1:8" ht="23.25" customHeight="1">
      <c r="A27" s="81" t="s">
        <v>139</v>
      </c>
      <c r="B27" s="81"/>
      <c r="C27" s="81"/>
      <c r="D27" s="81"/>
      <c r="E27" s="23"/>
      <c r="F27" s="39"/>
      <c r="G27" s="39"/>
      <c r="H27" s="39"/>
    </row>
    <row r="28" spans="1:8" ht="23.25" customHeight="1">
      <c r="A28" s="82" t="s">
        <v>140</v>
      </c>
      <c r="B28" s="82"/>
      <c r="C28" s="82"/>
      <c r="D28" s="82"/>
      <c r="E28" s="42"/>
      <c r="F28" s="42"/>
      <c r="G28" s="42"/>
      <c r="H28" s="42"/>
    </row>
    <row r="29" spans="1:8" ht="12.75">
      <c r="A29" s="40" t="s">
        <v>141</v>
      </c>
      <c r="B29" s="40"/>
      <c r="C29" s="40"/>
      <c r="D29" s="40"/>
      <c r="E29" s="42"/>
      <c r="F29" s="42"/>
      <c r="G29" s="42"/>
      <c r="H29" s="42"/>
    </row>
    <row r="30" spans="1:8" ht="12.75">
      <c r="A30" s="88" t="s">
        <v>25</v>
      </c>
      <c r="B30" s="88"/>
      <c r="C30" s="88"/>
      <c r="D30" s="88"/>
      <c r="E30" s="42"/>
      <c r="F30" s="42"/>
      <c r="G30" s="42"/>
      <c r="H30" s="42"/>
    </row>
    <row r="31" spans="1:8" ht="12.75">
      <c r="A31" s="10"/>
      <c r="B31" s="10"/>
      <c r="C31" s="10"/>
      <c r="D31" s="10"/>
      <c r="E31" s="42"/>
      <c r="F31" s="42"/>
      <c r="G31" s="42"/>
      <c r="H31" s="42"/>
    </row>
    <row r="32" spans="1:8" ht="23.25" customHeight="1">
      <c r="A32" s="24" t="s">
        <v>143</v>
      </c>
      <c r="B32" s="24"/>
      <c r="C32" s="24"/>
      <c r="D32" s="24"/>
      <c r="E32" s="42"/>
      <c r="F32" s="42"/>
      <c r="G32" s="42"/>
      <c r="H32" s="42">
        <v>0</v>
      </c>
    </row>
    <row r="33" spans="1:4" ht="12.75">
      <c r="A33" s="90"/>
      <c r="B33" s="90"/>
      <c r="C33" s="90"/>
      <c r="D33" s="90"/>
    </row>
    <row r="34" spans="1:4" ht="12.75">
      <c r="A34" s="90"/>
      <c r="B34" s="90"/>
      <c r="C34" s="90"/>
      <c r="D34" s="90"/>
    </row>
  </sheetData>
  <sheetProtection selectLockedCells="1" selectUnlockedCells="1"/>
  <mergeCells count="31">
    <mergeCell ref="A1:H1"/>
    <mergeCell ref="A4:H4"/>
    <mergeCell ref="A7:D7"/>
    <mergeCell ref="E7:H7"/>
    <mergeCell ref="A11:D12"/>
    <mergeCell ref="E11:E12"/>
    <mergeCell ref="F11:F12"/>
    <mergeCell ref="G11:G12"/>
    <mergeCell ref="H11:H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</mergeCells>
  <printOptions/>
  <pageMargins left="0.5402777777777777" right="0.3402777777777778" top="0.879861111111111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2:G37"/>
  <sheetViews>
    <sheetView workbookViewId="0" topLeftCell="A10">
      <selection activeCell="A6" sqref="A6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7" t="s">
        <v>217</v>
      </c>
    </row>
    <row r="5" spans="1:7" ht="12.75">
      <c r="A5" s="30" t="s">
        <v>198</v>
      </c>
      <c r="B5" s="30"/>
      <c r="C5" s="30"/>
      <c r="D5" s="30"/>
      <c r="E5" s="30"/>
      <c r="F5" s="30"/>
      <c r="G5" s="30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126" t="s">
        <v>199</v>
      </c>
      <c r="B8" s="126"/>
      <c r="C8" s="126"/>
      <c r="D8" s="126"/>
      <c r="E8" s="127" t="s">
        <v>218</v>
      </c>
      <c r="F8" s="127"/>
      <c r="G8" s="127"/>
    </row>
    <row r="9" spans="1:7" ht="12.75">
      <c r="A9" s="122"/>
      <c r="B9" s="122"/>
      <c r="C9" s="122"/>
      <c r="D9" s="122"/>
      <c r="E9" s="122"/>
      <c r="F9" s="122"/>
      <c r="G9" s="122"/>
    </row>
    <row r="10" spans="1:7" ht="12.75">
      <c r="A10" s="30"/>
      <c r="B10" s="30"/>
      <c r="C10" s="30"/>
      <c r="D10" s="30"/>
      <c r="E10" s="30"/>
      <c r="F10" s="30"/>
      <c r="G10" s="30"/>
    </row>
    <row r="11" spans="1:7" ht="12.75" customHeight="1">
      <c r="A11" s="32" t="s">
        <v>126</v>
      </c>
      <c r="B11" s="32"/>
      <c r="C11" s="32"/>
      <c r="D11" s="32"/>
      <c r="E11" s="32"/>
      <c r="F11" s="32"/>
      <c r="G11" s="32"/>
    </row>
    <row r="12" spans="1:7" ht="12.75" customHeight="1">
      <c r="A12" s="9" t="s">
        <v>40</v>
      </c>
      <c r="B12" s="9"/>
      <c r="C12" s="9"/>
      <c r="D12" s="9"/>
      <c r="E12" s="33" t="s">
        <v>177</v>
      </c>
      <c r="F12" s="33" t="s">
        <v>178</v>
      </c>
      <c r="G12" s="9" t="s">
        <v>44</v>
      </c>
    </row>
    <row r="13" spans="1:7" ht="24.75" customHeight="1">
      <c r="A13" s="9"/>
      <c r="B13" s="9"/>
      <c r="C13" s="9"/>
      <c r="D13" s="9"/>
      <c r="E13" s="33"/>
      <c r="F13" s="33"/>
      <c r="G13" s="9"/>
    </row>
    <row r="14" spans="1:7" ht="23.25" customHeight="1">
      <c r="A14" s="12" t="s">
        <v>52</v>
      </c>
      <c r="B14" s="12"/>
      <c r="C14" s="12"/>
      <c r="D14" s="12"/>
      <c r="E14" s="16"/>
      <c r="F14" s="16"/>
      <c r="G14" s="16"/>
    </row>
    <row r="15" spans="1:7" ht="23.25" customHeight="1">
      <c r="A15" s="12" t="s">
        <v>53</v>
      </c>
      <c r="B15" s="12"/>
      <c r="C15" s="12"/>
      <c r="D15" s="12"/>
      <c r="E15" s="16"/>
      <c r="F15" s="16"/>
      <c r="G15" s="16"/>
    </row>
    <row r="16" spans="1:7" ht="23.25" customHeight="1">
      <c r="A16" s="12" t="s">
        <v>54</v>
      </c>
      <c r="B16" s="12"/>
      <c r="C16" s="12"/>
      <c r="D16" s="12"/>
      <c r="E16" s="16"/>
      <c r="F16" s="16"/>
      <c r="G16" s="16"/>
    </row>
    <row r="17" spans="1:7" ht="12.75" customHeight="1">
      <c r="A17" s="12" t="s">
        <v>55</v>
      </c>
      <c r="B17" s="12"/>
      <c r="C17" s="12"/>
      <c r="D17" s="12"/>
      <c r="E17" s="16"/>
      <c r="F17" s="16"/>
      <c r="G17" s="16"/>
    </row>
    <row r="18" spans="1:7" ht="12.75" customHeight="1">
      <c r="A18" s="24" t="s">
        <v>56</v>
      </c>
      <c r="B18" s="24"/>
      <c r="C18" s="24"/>
      <c r="D18" s="24"/>
      <c r="E18" s="16"/>
      <c r="F18" s="16"/>
      <c r="G18" s="16"/>
    </row>
    <row r="19" spans="1:7" ht="12.75">
      <c r="A19" s="10"/>
      <c r="B19" s="10"/>
      <c r="C19" s="10"/>
      <c r="D19" s="10"/>
      <c r="E19" s="16"/>
      <c r="F19" s="16"/>
      <c r="G19" s="16"/>
    </row>
    <row r="20" spans="1:7" ht="12.75" customHeight="1">
      <c r="A20" s="40" t="s">
        <v>59</v>
      </c>
      <c r="B20" s="40"/>
      <c r="C20" s="40"/>
      <c r="D20" s="40"/>
      <c r="E20" s="39"/>
      <c r="F20" s="16"/>
      <c r="G20" s="16"/>
    </row>
    <row r="21" spans="1:7" ht="12.75" customHeight="1">
      <c r="A21" s="12" t="s">
        <v>60</v>
      </c>
      <c r="B21" s="12"/>
      <c r="C21" s="12"/>
      <c r="D21" s="12"/>
      <c r="E21" s="128"/>
      <c r="F21" s="128">
        <v>220000</v>
      </c>
      <c r="G21" s="128">
        <f>SUM(E21:F21)</f>
        <v>220000</v>
      </c>
    </row>
    <row r="22" spans="1:7" ht="12.75">
      <c r="A22" s="10" t="s">
        <v>61</v>
      </c>
      <c r="B22" s="10"/>
      <c r="C22" s="10"/>
      <c r="D22" s="10"/>
      <c r="E22" s="16"/>
      <c r="F22" s="16"/>
      <c r="G22" s="16"/>
    </row>
    <row r="23" spans="1:7" ht="12.75">
      <c r="A23" s="40" t="s">
        <v>183</v>
      </c>
      <c r="B23" s="40"/>
      <c r="C23" s="40"/>
      <c r="D23" s="40"/>
      <c r="E23" s="16"/>
      <c r="F23" s="16"/>
      <c r="G23" s="16"/>
    </row>
    <row r="24" spans="1:7" ht="12.75">
      <c r="A24" s="10" t="s">
        <v>64</v>
      </c>
      <c r="B24" s="10"/>
      <c r="C24" s="10"/>
      <c r="D24" s="10"/>
      <c r="E24" s="128"/>
      <c r="F24" s="128">
        <v>60000</v>
      </c>
      <c r="G24" s="128">
        <f>SUM(E24:F24)</f>
        <v>60000</v>
      </c>
    </row>
    <row r="25" spans="1:7" ht="12.75" customHeight="1">
      <c r="A25" s="10" t="s">
        <v>184</v>
      </c>
      <c r="B25" s="10"/>
      <c r="C25" s="10"/>
      <c r="D25" s="10"/>
      <c r="E25" s="128"/>
      <c r="F25" s="128"/>
      <c r="G25" s="128"/>
    </row>
    <row r="26" spans="1:7" ht="12.75" customHeight="1">
      <c r="A26" s="10" t="s">
        <v>202</v>
      </c>
      <c r="B26" s="10"/>
      <c r="C26" s="10"/>
      <c r="D26" s="10"/>
      <c r="E26" s="128"/>
      <c r="F26" s="128"/>
      <c r="G26" s="128"/>
    </row>
    <row r="27" spans="1:7" ht="12.75">
      <c r="A27" s="10" t="s">
        <v>67</v>
      </c>
      <c r="B27" s="10"/>
      <c r="C27" s="10"/>
      <c r="D27" s="10"/>
      <c r="E27" s="128"/>
      <c r="F27" s="128"/>
      <c r="G27" s="128"/>
    </row>
    <row r="28" spans="1:7" ht="12.75">
      <c r="A28" s="10" t="s">
        <v>68</v>
      </c>
      <c r="B28" s="10"/>
      <c r="C28" s="10"/>
      <c r="D28" s="10"/>
      <c r="E28" s="128"/>
      <c r="F28" s="128"/>
      <c r="G28" s="128"/>
    </row>
    <row r="29" spans="1:7" ht="12.75">
      <c r="A29" s="10" t="s">
        <v>69</v>
      </c>
      <c r="B29" s="10"/>
      <c r="C29" s="10"/>
      <c r="D29" s="10"/>
      <c r="E29" s="128"/>
      <c r="F29" s="128"/>
      <c r="G29" s="128"/>
    </row>
    <row r="30" spans="1:7" ht="12.75">
      <c r="A30" s="23" t="s">
        <v>70</v>
      </c>
      <c r="B30" s="23"/>
      <c r="C30" s="23"/>
      <c r="D30" s="23"/>
      <c r="E30" s="128"/>
      <c r="F30" s="128">
        <f>F24+F21</f>
        <v>280000</v>
      </c>
      <c r="G30" s="128">
        <f>G24+G21</f>
        <v>280000</v>
      </c>
    </row>
    <row r="31" spans="1:7" ht="13.5" customHeight="1">
      <c r="A31" s="17"/>
      <c r="B31" s="17"/>
      <c r="C31" s="17"/>
      <c r="D31" s="17"/>
      <c r="E31" s="128"/>
      <c r="F31" s="128"/>
      <c r="G31" s="128"/>
    </row>
    <row r="32" spans="1:7" ht="23.25" customHeight="1">
      <c r="A32" s="12" t="s">
        <v>71</v>
      </c>
      <c r="B32" s="12"/>
      <c r="C32" s="12"/>
      <c r="D32" s="12"/>
      <c r="E32" s="42"/>
      <c r="F32" s="42"/>
      <c r="G32" s="42"/>
    </row>
    <row r="33" spans="1:7" ht="21" customHeight="1">
      <c r="A33" s="12" t="s">
        <v>72</v>
      </c>
      <c r="B33" s="12"/>
      <c r="C33" s="12"/>
      <c r="D33" s="12"/>
      <c r="E33" s="42"/>
      <c r="F33" s="42"/>
      <c r="G33" s="42"/>
    </row>
    <row r="34" spans="1:7" ht="12.75">
      <c r="A34" s="10" t="s">
        <v>73</v>
      </c>
      <c r="B34" s="10"/>
      <c r="C34" s="10"/>
      <c r="D34" s="10"/>
      <c r="E34" s="42"/>
      <c r="F34" s="42"/>
      <c r="G34" s="42"/>
    </row>
    <row r="35" spans="1:7" ht="12.75">
      <c r="A35" s="23" t="s">
        <v>74</v>
      </c>
      <c r="B35" s="23"/>
      <c r="C35" s="23"/>
      <c r="D35" s="23"/>
      <c r="E35" s="42"/>
      <c r="F35" s="42">
        <v>0</v>
      </c>
      <c r="G35" s="42">
        <v>0</v>
      </c>
    </row>
    <row r="36" spans="1:7" ht="12.75">
      <c r="A36" s="10"/>
      <c r="B36" s="10"/>
      <c r="C36" s="10"/>
      <c r="D36" s="10"/>
      <c r="E36" s="99"/>
      <c r="F36" s="99"/>
      <c r="G36" s="99"/>
    </row>
    <row r="37" spans="1:7" ht="12.75">
      <c r="A37" s="23" t="s">
        <v>203</v>
      </c>
      <c r="B37" s="23"/>
      <c r="C37" s="23"/>
      <c r="D37" s="23"/>
      <c r="E37" s="93">
        <v>0</v>
      </c>
      <c r="F37" s="93">
        <f>F35+F30+F18</f>
        <v>280000</v>
      </c>
      <c r="G37" s="93">
        <f>G35+G30+G18</f>
        <v>280000</v>
      </c>
    </row>
  </sheetData>
  <sheetProtection selectLockedCells="1" selectUnlockedCells="1"/>
  <mergeCells count="32">
    <mergeCell ref="A5:G5"/>
    <mergeCell ref="E8:G8"/>
    <mergeCell ref="A10:G10"/>
    <mergeCell ref="A11:G11"/>
    <mergeCell ref="A12:D13"/>
    <mergeCell ref="E12:E13"/>
    <mergeCell ref="F12:F13"/>
    <mergeCell ref="G12:G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H43"/>
  <sheetViews>
    <sheetView workbookViewId="0" topLeftCell="A1">
      <selection activeCell="E10" sqref="E10"/>
    </sheetView>
  </sheetViews>
  <sheetFormatPr defaultColWidth="9.00390625" defaultRowHeight="12.75"/>
  <cols>
    <col min="4" max="4" width="25.125" style="0" customWidth="1"/>
    <col min="5" max="5" width="12.75390625" style="0" customWidth="1"/>
    <col min="6" max="6" width="11.875" style="0" customWidth="1"/>
    <col min="7" max="7" width="12.00390625" style="0" customWidth="1"/>
    <col min="8" max="8" width="11.50390625" style="0" customWidth="1"/>
  </cols>
  <sheetData>
    <row r="2" spans="1:8" ht="12.75">
      <c r="A2" s="29" t="s">
        <v>36</v>
      </c>
      <c r="B2" s="29"/>
      <c r="C2" s="29"/>
      <c r="D2" s="29"/>
      <c r="E2" s="29"/>
      <c r="F2" s="29"/>
      <c r="G2" s="29"/>
      <c r="H2" s="29"/>
    </row>
    <row r="3" spans="1:8" ht="12.75">
      <c r="A3" s="30" t="s">
        <v>37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38</v>
      </c>
      <c r="B4" s="30"/>
      <c r="C4" s="30"/>
      <c r="D4" s="30"/>
      <c r="E4" s="30"/>
      <c r="F4" s="30"/>
      <c r="G4" s="30"/>
      <c r="H4" s="30"/>
    </row>
    <row r="5" spans="1:8" ht="12.75">
      <c r="A5" s="31"/>
      <c r="B5" s="31"/>
      <c r="C5" s="31"/>
      <c r="D5" s="31"/>
      <c r="E5" s="31"/>
      <c r="F5" s="31"/>
      <c r="G5" s="31"/>
      <c r="H5" s="31"/>
    </row>
    <row r="6" spans="1:8" ht="12.75">
      <c r="A6" s="32" t="s">
        <v>39</v>
      </c>
      <c r="B6" s="32"/>
      <c r="C6" s="32"/>
      <c r="D6" s="32"/>
      <c r="E6" s="32"/>
      <c r="F6" s="32"/>
      <c r="G6" s="32"/>
      <c r="H6" s="32"/>
    </row>
    <row r="7" spans="1:8" ht="12.75" customHeight="1">
      <c r="A7" s="9" t="s">
        <v>40</v>
      </c>
      <c r="B7" s="9"/>
      <c r="C7" s="9"/>
      <c r="D7" s="9"/>
      <c r="E7" s="33" t="s">
        <v>41</v>
      </c>
      <c r="F7" s="33" t="s">
        <v>42</v>
      </c>
      <c r="G7" s="33" t="s">
        <v>43</v>
      </c>
      <c r="H7" s="9" t="s">
        <v>44</v>
      </c>
    </row>
    <row r="8" spans="1:8" ht="12.75">
      <c r="A8" s="9"/>
      <c r="B8" s="9"/>
      <c r="C8" s="9"/>
      <c r="D8" s="9"/>
      <c r="E8" s="33"/>
      <c r="F8" s="33"/>
      <c r="G8" s="33"/>
      <c r="H8" s="9"/>
    </row>
    <row r="9" spans="1:8" ht="12.75">
      <c r="A9" s="34" t="s">
        <v>45</v>
      </c>
      <c r="B9" s="34"/>
      <c r="C9" s="34"/>
      <c r="D9" s="34"/>
      <c r="E9" s="35">
        <v>125126186</v>
      </c>
      <c r="F9" s="36"/>
      <c r="G9" s="36"/>
      <c r="H9" s="35">
        <f aca="true" t="shared" si="0" ref="H9:H13">SUM(E9:G9)</f>
        <v>125126186</v>
      </c>
    </row>
    <row r="10" spans="1:8" ht="12.75">
      <c r="A10" s="10" t="s">
        <v>46</v>
      </c>
      <c r="B10" s="10"/>
      <c r="C10" s="10"/>
      <c r="D10" s="10"/>
      <c r="E10" s="11">
        <v>65990670</v>
      </c>
      <c r="F10" s="16"/>
      <c r="G10" s="16"/>
      <c r="H10" s="35">
        <f t="shared" si="0"/>
        <v>65990670</v>
      </c>
    </row>
    <row r="11" spans="1:8" ht="23.25" customHeight="1">
      <c r="A11" s="12" t="s">
        <v>47</v>
      </c>
      <c r="B11" s="12"/>
      <c r="C11" s="12"/>
      <c r="D11" s="12"/>
      <c r="E11" s="11">
        <v>99152924</v>
      </c>
      <c r="F11" s="16"/>
      <c r="G11" s="16"/>
      <c r="H11" s="35">
        <f t="shared" si="0"/>
        <v>99152924</v>
      </c>
    </row>
    <row r="12" spans="1:8" ht="12.75">
      <c r="A12" s="10" t="s">
        <v>48</v>
      </c>
      <c r="B12" s="10"/>
      <c r="C12" s="10"/>
      <c r="D12" s="10"/>
      <c r="E12" s="11">
        <v>4662477</v>
      </c>
      <c r="F12" s="16"/>
      <c r="G12" s="16"/>
      <c r="H12" s="35">
        <f t="shared" si="0"/>
        <v>4662477</v>
      </c>
    </row>
    <row r="13" spans="1:8" ht="12.75">
      <c r="A13" s="10" t="s">
        <v>49</v>
      </c>
      <c r="B13" s="10"/>
      <c r="C13" s="10"/>
      <c r="D13" s="10"/>
      <c r="E13" s="11">
        <v>0</v>
      </c>
      <c r="F13" s="16"/>
      <c r="G13" s="16"/>
      <c r="H13" s="35">
        <f t="shared" si="0"/>
        <v>0</v>
      </c>
    </row>
    <row r="14" spans="1:8" ht="12.75">
      <c r="A14" s="10" t="s">
        <v>50</v>
      </c>
      <c r="B14" s="10"/>
      <c r="C14" s="10"/>
      <c r="D14" s="10"/>
      <c r="E14" s="16"/>
      <c r="F14" s="16"/>
      <c r="G14" s="16"/>
      <c r="H14" s="16"/>
    </row>
    <row r="15" spans="1:8" ht="12.75">
      <c r="A15" s="10" t="s">
        <v>51</v>
      </c>
      <c r="B15" s="10"/>
      <c r="C15" s="10"/>
      <c r="D15" s="10"/>
      <c r="E15" s="16"/>
      <c r="F15" s="16"/>
      <c r="G15" s="16"/>
      <c r="H15" s="16"/>
    </row>
    <row r="16" spans="1:8" ht="23.25" customHeight="1">
      <c r="A16" s="12" t="s">
        <v>52</v>
      </c>
      <c r="B16" s="12"/>
      <c r="C16" s="12"/>
      <c r="D16" s="12"/>
      <c r="E16" s="16"/>
      <c r="F16" s="16"/>
      <c r="G16" s="16"/>
      <c r="H16" s="16"/>
    </row>
    <row r="17" spans="1:8" ht="23.25" customHeight="1">
      <c r="A17" s="12" t="s">
        <v>53</v>
      </c>
      <c r="B17" s="12"/>
      <c r="C17" s="12"/>
      <c r="D17" s="12"/>
      <c r="E17" s="16"/>
      <c r="F17" s="16"/>
      <c r="G17" s="16"/>
      <c r="H17" s="16"/>
    </row>
    <row r="18" spans="1:8" ht="23.25" customHeight="1">
      <c r="A18" s="12" t="s">
        <v>54</v>
      </c>
      <c r="B18" s="12"/>
      <c r="C18" s="12"/>
      <c r="D18" s="12"/>
      <c r="E18" s="16"/>
      <c r="F18" s="16"/>
      <c r="G18" s="16"/>
      <c r="H18" s="16"/>
    </row>
    <row r="19" spans="1:8" ht="12.75" customHeight="1">
      <c r="A19" s="12" t="s">
        <v>55</v>
      </c>
      <c r="B19" s="12"/>
      <c r="C19" s="12"/>
      <c r="D19" s="12"/>
      <c r="E19" s="11">
        <v>51248000</v>
      </c>
      <c r="F19" s="11">
        <v>0</v>
      </c>
      <c r="G19" s="16">
        <v>0</v>
      </c>
      <c r="H19" s="11">
        <f>SUM(E19:G19)</f>
        <v>51248000</v>
      </c>
    </row>
    <row r="20" spans="1:8" ht="12.75" customHeight="1">
      <c r="A20" s="24" t="s">
        <v>56</v>
      </c>
      <c r="B20" s="24"/>
      <c r="C20" s="24"/>
      <c r="D20" s="24"/>
      <c r="E20" s="11">
        <f>SUM(E9:E19)</f>
        <v>346180257</v>
      </c>
      <c r="F20" s="11">
        <f>SUM(F9:F19)</f>
        <v>0</v>
      </c>
      <c r="G20" s="11">
        <f>SUM(G9:G19)</f>
        <v>0</v>
      </c>
      <c r="H20" s="37">
        <f>SUM(H9:H19)</f>
        <v>346180257</v>
      </c>
    </row>
    <row r="21" spans="1:8" ht="12.75" customHeight="1">
      <c r="A21" s="10"/>
      <c r="B21" s="10"/>
      <c r="C21" s="10"/>
      <c r="D21" s="10"/>
      <c r="E21" s="16"/>
      <c r="F21" s="16"/>
      <c r="G21" s="16"/>
      <c r="H21" s="16"/>
    </row>
    <row r="22" spans="1:8" ht="12.75">
      <c r="A22" s="38" t="s">
        <v>57</v>
      </c>
      <c r="B22" s="38"/>
      <c r="C22" s="38"/>
      <c r="D22" s="38"/>
      <c r="E22" s="11">
        <v>66175000</v>
      </c>
      <c r="F22" s="19" t="s">
        <v>58</v>
      </c>
      <c r="G22" s="19" t="s">
        <v>58</v>
      </c>
      <c r="H22" s="37">
        <f>E22</f>
        <v>66175000</v>
      </c>
    </row>
    <row r="23" spans="1:8" ht="12.75">
      <c r="A23" s="23"/>
      <c r="B23" s="23"/>
      <c r="C23" s="23"/>
      <c r="D23" s="23"/>
      <c r="E23" s="39"/>
      <c r="F23" s="16"/>
      <c r="G23" s="16"/>
      <c r="H23" s="16"/>
    </row>
    <row r="24" spans="1:8" ht="12.75">
      <c r="A24" s="40" t="s">
        <v>59</v>
      </c>
      <c r="B24" s="40"/>
      <c r="C24" s="40"/>
      <c r="D24" s="40"/>
      <c r="E24" s="16"/>
      <c r="F24" s="16"/>
      <c r="G24" s="16"/>
      <c r="H24" s="16"/>
    </row>
    <row r="25" spans="1:8" ht="12.75" customHeight="1">
      <c r="A25" s="12" t="s">
        <v>60</v>
      </c>
      <c r="B25" s="12"/>
      <c r="C25" s="12"/>
      <c r="D25" s="12"/>
      <c r="E25" s="11">
        <v>6140000</v>
      </c>
      <c r="F25" s="16"/>
      <c r="G25" s="11">
        <v>12920000</v>
      </c>
      <c r="H25" s="11">
        <f aca="true" t="shared" si="1" ref="H25:H26">E25+F25+G25</f>
        <v>19060000</v>
      </c>
    </row>
    <row r="26" spans="1:8" ht="12.75" customHeight="1">
      <c r="A26" s="10" t="s">
        <v>61</v>
      </c>
      <c r="B26" s="10"/>
      <c r="C26" s="10"/>
      <c r="D26" s="10"/>
      <c r="E26" s="37">
        <v>2862000</v>
      </c>
      <c r="F26" s="16"/>
      <c r="G26" s="16"/>
      <c r="H26" s="11">
        <f t="shared" si="1"/>
        <v>2862000</v>
      </c>
    </row>
    <row r="27" spans="1:8" ht="12.75">
      <c r="A27" s="40" t="s">
        <v>62</v>
      </c>
      <c r="B27" s="40"/>
      <c r="C27" s="40"/>
      <c r="D27" s="40"/>
      <c r="E27" s="39"/>
      <c r="F27" s="19" t="s">
        <v>58</v>
      </c>
      <c r="G27" s="19" t="s">
        <v>58</v>
      </c>
      <c r="H27" s="16"/>
    </row>
    <row r="28" spans="1:8" ht="12.75">
      <c r="A28" s="40" t="s">
        <v>63</v>
      </c>
      <c r="B28" s="40"/>
      <c r="C28" s="40"/>
      <c r="D28" s="40"/>
      <c r="E28" s="11"/>
      <c r="F28" s="16"/>
      <c r="G28" s="11">
        <v>9906000</v>
      </c>
      <c r="H28" s="11">
        <f aca="true" t="shared" si="2" ref="H28:H29">SUM(E28:G28)</f>
        <v>9906000</v>
      </c>
    </row>
    <row r="29" spans="1:8" ht="12.75">
      <c r="A29" s="10" t="s">
        <v>64</v>
      </c>
      <c r="B29" s="10"/>
      <c r="C29" s="10"/>
      <c r="D29" s="10"/>
      <c r="E29" s="11">
        <v>1598000</v>
      </c>
      <c r="F29" s="16"/>
      <c r="G29" s="11">
        <v>6164000</v>
      </c>
      <c r="H29" s="11">
        <f t="shared" si="2"/>
        <v>7762000</v>
      </c>
    </row>
    <row r="30" spans="1:8" ht="12.75">
      <c r="A30" s="10" t="s">
        <v>65</v>
      </c>
      <c r="B30" s="10"/>
      <c r="C30" s="10"/>
      <c r="D30" s="10"/>
      <c r="E30" s="16"/>
      <c r="F30" s="16"/>
      <c r="G30" s="16"/>
      <c r="H30" s="16"/>
    </row>
    <row r="31" spans="1:8" ht="12.75">
      <c r="A31" s="10" t="s">
        <v>66</v>
      </c>
      <c r="B31" s="10"/>
      <c r="C31" s="10"/>
      <c r="D31" s="10"/>
      <c r="E31" s="11">
        <v>100000</v>
      </c>
      <c r="F31" s="16"/>
      <c r="G31" s="16"/>
      <c r="H31" s="11">
        <f>SUM(E31:G31)</f>
        <v>100000</v>
      </c>
    </row>
    <row r="32" spans="1:8" ht="12.75">
      <c r="A32" s="10" t="s">
        <v>67</v>
      </c>
      <c r="B32" s="10"/>
      <c r="C32" s="10"/>
      <c r="D32" s="10"/>
      <c r="E32" s="39"/>
      <c r="F32" s="16"/>
      <c r="G32" s="16"/>
      <c r="H32" s="16"/>
    </row>
    <row r="33" spans="1:8" ht="12.75">
      <c r="A33" s="13" t="s">
        <v>68</v>
      </c>
      <c r="B33" s="41"/>
      <c r="C33" s="41"/>
      <c r="D33" s="26"/>
      <c r="E33" s="39"/>
      <c r="F33" s="16"/>
      <c r="G33" s="16"/>
      <c r="H33" s="16"/>
    </row>
    <row r="34" spans="1:8" ht="12.75">
      <c r="A34" s="10" t="s">
        <v>69</v>
      </c>
      <c r="B34" s="10"/>
      <c r="C34" s="10"/>
      <c r="D34" s="10"/>
      <c r="E34" s="39"/>
      <c r="F34" s="16"/>
      <c r="G34" s="16"/>
      <c r="H34" s="16"/>
    </row>
    <row r="35" spans="1:8" ht="12.75">
      <c r="A35" s="23" t="s">
        <v>70</v>
      </c>
      <c r="B35" s="23"/>
      <c r="C35" s="23"/>
      <c r="D35" s="23"/>
      <c r="E35" s="11">
        <f>SUM(E24:E34)</f>
        <v>10700000</v>
      </c>
      <c r="F35" s="11">
        <f>SUM(F24:F34)</f>
        <v>0</v>
      </c>
      <c r="G35" s="11">
        <f>SUM(G24:G34)</f>
        <v>28990000</v>
      </c>
      <c r="H35" s="37">
        <f>SUM(H24:H34)</f>
        <v>39690000</v>
      </c>
    </row>
    <row r="36" spans="1:8" ht="12.75">
      <c r="A36" s="17"/>
      <c r="B36" s="17"/>
      <c r="C36" s="17"/>
      <c r="D36" s="17"/>
      <c r="E36" s="42"/>
      <c r="F36" s="42"/>
      <c r="G36" s="42"/>
      <c r="H36" s="42"/>
    </row>
    <row r="37" spans="1:8" ht="23.25" customHeight="1">
      <c r="A37" s="12" t="s">
        <v>71</v>
      </c>
      <c r="B37" s="12"/>
      <c r="C37" s="12"/>
      <c r="D37" s="12"/>
      <c r="E37" s="42"/>
      <c r="F37" s="42"/>
      <c r="G37" s="42"/>
      <c r="H37" s="42"/>
    </row>
    <row r="38" spans="1:8" ht="23.25" customHeight="1">
      <c r="A38" s="12" t="s">
        <v>72</v>
      </c>
      <c r="B38" s="12"/>
      <c r="C38" s="12"/>
      <c r="D38" s="12"/>
      <c r="E38" s="42"/>
      <c r="F38" s="42"/>
      <c r="G38" s="42"/>
      <c r="H38" s="42"/>
    </row>
    <row r="39" spans="1:8" ht="12.75">
      <c r="A39" s="10" t="s">
        <v>73</v>
      </c>
      <c r="B39" s="10"/>
      <c r="C39" s="10"/>
      <c r="D39" s="10"/>
      <c r="E39" s="42"/>
      <c r="F39" s="42"/>
      <c r="G39" s="42"/>
      <c r="H39" s="42"/>
    </row>
    <row r="40" spans="1:8" ht="12.75">
      <c r="A40" s="23" t="s">
        <v>74</v>
      </c>
      <c r="B40" s="23"/>
      <c r="C40" s="23"/>
      <c r="D40" s="23"/>
      <c r="E40" s="42">
        <v>0</v>
      </c>
      <c r="F40" s="42">
        <v>0</v>
      </c>
      <c r="G40" s="42">
        <v>0</v>
      </c>
      <c r="H40" s="42">
        <v>0</v>
      </c>
    </row>
    <row r="41" spans="1:8" ht="12.75">
      <c r="A41" s="10"/>
      <c r="B41" s="10"/>
      <c r="C41" s="10"/>
      <c r="D41" s="10"/>
      <c r="E41" s="42"/>
      <c r="F41" s="42"/>
      <c r="G41" s="42"/>
      <c r="H41" s="42"/>
    </row>
    <row r="42" spans="1:8" ht="12.75">
      <c r="A42" s="23" t="s">
        <v>75</v>
      </c>
      <c r="B42" s="23"/>
      <c r="C42" s="23"/>
      <c r="D42" s="23"/>
      <c r="E42" s="43">
        <f>E40+E35+E22+E20</f>
        <v>423055257</v>
      </c>
      <c r="F42" s="43">
        <f>F40+F35+F20</f>
        <v>0</v>
      </c>
      <c r="G42" s="43">
        <f>G40+G35+G20</f>
        <v>28990000</v>
      </c>
      <c r="H42" s="43">
        <f>H40+H35+H22+H20</f>
        <v>452045257</v>
      </c>
    </row>
    <row r="43" spans="5:7" ht="12.75">
      <c r="E43" s="44">
        <f>E42+F42+G42</f>
        <v>452045257</v>
      </c>
      <c r="F43" s="44"/>
      <c r="G43" s="44"/>
    </row>
  </sheetData>
  <sheetProtection selectLockedCells="1" selectUnlockedCells="1"/>
  <mergeCells count="43">
    <mergeCell ref="A2:H2"/>
    <mergeCell ref="A3:H3"/>
    <mergeCell ref="A4:H4"/>
    <mergeCell ref="A6:H6"/>
    <mergeCell ref="A7:D8"/>
    <mergeCell ref="E7:E8"/>
    <mergeCell ref="F7:F8"/>
    <mergeCell ref="G7:G8"/>
    <mergeCell ref="H7:H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E43:G43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2:I38"/>
  <sheetViews>
    <sheetView workbookViewId="0" topLeftCell="A10">
      <selection activeCell="A5" sqref="A5"/>
    </sheetView>
  </sheetViews>
  <sheetFormatPr defaultColWidth="9.00390625" defaultRowHeight="12.75"/>
  <cols>
    <col min="4" max="4" width="25.25390625" style="0" customWidth="1"/>
    <col min="5" max="5" width="9.50390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7" t="s">
        <v>219</v>
      </c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30" t="s">
        <v>205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206</v>
      </c>
      <c r="B5" s="30"/>
      <c r="C5" s="30"/>
      <c r="D5" s="30"/>
      <c r="E5" s="30"/>
      <c r="F5" s="30"/>
      <c r="G5" s="30"/>
      <c r="H5" s="30"/>
      <c r="I5" s="30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9" ht="12.75">
      <c r="A8" s="117" t="s">
        <v>199</v>
      </c>
      <c r="B8" s="117"/>
      <c r="C8" s="117"/>
      <c r="D8" s="117"/>
      <c r="E8" s="19" t="s">
        <v>218</v>
      </c>
      <c r="F8" s="19"/>
      <c r="G8" s="19"/>
      <c r="H8" s="19"/>
      <c r="I8" s="19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7" t="s">
        <v>39</v>
      </c>
    </row>
    <row r="12" spans="1:9" ht="12.75" customHeight="1">
      <c r="A12" s="9" t="s">
        <v>40</v>
      </c>
      <c r="B12" s="9"/>
      <c r="C12" s="9"/>
      <c r="D12" s="9"/>
      <c r="E12" s="33" t="s">
        <v>207</v>
      </c>
      <c r="F12" s="33"/>
      <c r="G12" s="33"/>
      <c r="H12" s="33"/>
      <c r="I12" s="33"/>
    </row>
    <row r="13" spans="1:9" ht="24.75" customHeight="1">
      <c r="A13" s="9"/>
      <c r="B13" s="9"/>
      <c r="C13" s="9"/>
      <c r="D13" s="9"/>
      <c r="E13" s="61" t="s">
        <v>169</v>
      </c>
      <c r="F13" s="118"/>
      <c r="G13" s="118"/>
      <c r="H13" s="118"/>
      <c r="I13" s="62" t="s">
        <v>44</v>
      </c>
    </row>
    <row r="14" spans="1:9" ht="23.25" customHeight="1">
      <c r="A14" s="12" t="s">
        <v>52</v>
      </c>
      <c r="B14" s="12"/>
      <c r="C14" s="12"/>
      <c r="D14" s="12"/>
      <c r="E14" s="16"/>
      <c r="F14" s="16"/>
      <c r="G14" s="16"/>
      <c r="H14" s="16"/>
      <c r="I14" s="42"/>
    </row>
    <row r="15" spans="1:9" ht="23.25" customHeight="1">
      <c r="A15" s="12" t="s">
        <v>53</v>
      </c>
      <c r="B15" s="12"/>
      <c r="C15" s="12"/>
      <c r="D15" s="12"/>
      <c r="E15" s="16"/>
      <c r="F15" s="16"/>
      <c r="G15" s="16"/>
      <c r="H15" s="16"/>
      <c r="I15" s="42"/>
    </row>
    <row r="16" spans="1:9" ht="23.25" customHeight="1">
      <c r="A16" s="12" t="s">
        <v>54</v>
      </c>
      <c r="B16" s="12"/>
      <c r="C16" s="12"/>
      <c r="D16" s="12"/>
      <c r="E16" s="16"/>
      <c r="F16" s="16"/>
      <c r="G16" s="16"/>
      <c r="H16" s="16"/>
      <c r="I16" s="42"/>
    </row>
    <row r="17" spans="1:9" ht="12.75" customHeight="1">
      <c r="A17" s="12" t="s">
        <v>55</v>
      </c>
      <c r="B17" s="12"/>
      <c r="C17" s="12"/>
      <c r="D17" s="12"/>
      <c r="E17" s="16"/>
      <c r="F17" s="16"/>
      <c r="G17" s="16"/>
      <c r="H17" s="16"/>
      <c r="I17" s="42"/>
    </row>
    <row r="18" spans="1:9" ht="12.75" customHeight="1">
      <c r="A18" s="24" t="s">
        <v>56</v>
      </c>
      <c r="B18" s="24"/>
      <c r="C18" s="24"/>
      <c r="D18" s="24"/>
      <c r="E18" s="16"/>
      <c r="F18" s="16"/>
      <c r="G18" s="16"/>
      <c r="H18" s="16"/>
      <c r="I18" s="42"/>
    </row>
    <row r="19" spans="1:9" ht="12.75">
      <c r="A19" s="10"/>
      <c r="B19" s="10"/>
      <c r="C19" s="10"/>
      <c r="D19" s="10"/>
      <c r="E19" s="16"/>
      <c r="F19" s="16"/>
      <c r="G19" s="16"/>
      <c r="H19" s="16"/>
      <c r="I19" s="42"/>
    </row>
    <row r="20" spans="1:9" ht="12.75" customHeight="1">
      <c r="A20" s="40" t="s">
        <v>59</v>
      </c>
      <c r="B20" s="40"/>
      <c r="C20" s="40"/>
      <c r="D20" s="40"/>
      <c r="E20" s="39"/>
      <c r="F20" s="16"/>
      <c r="G20" s="16"/>
      <c r="H20" s="16"/>
      <c r="I20" s="42"/>
    </row>
    <row r="21" spans="1:9" ht="12.75" customHeight="1">
      <c r="A21" s="12" t="s">
        <v>60</v>
      </c>
      <c r="B21" s="12"/>
      <c r="C21" s="12"/>
      <c r="D21" s="12"/>
      <c r="E21" s="84"/>
      <c r="F21" s="84"/>
      <c r="G21" s="84"/>
      <c r="H21" s="84"/>
      <c r="I21" s="93">
        <f>E21</f>
        <v>0</v>
      </c>
    </row>
    <row r="22" spans="1:9" ht="12.75">
      <c r="A22" s="10" t="s">
        <v>61</v>
      </c>
      <c r="B22" s="10"/>
      <c r="C22" s="10"/>
      <c r="D22" s="10"/>
      <c r="E22" s="84"/>
      <c r="F22" s="84"/>
      <c r="G22" s="84"/>
      <c r="H22" s="84"/>
      <c r="I22" s="93"/>
    </row>
    <row r="23" spans="1:9" ht="12.75">
      <c r="A23" s="40" t="s">
        <v>62</v>
      </c>
      <c r="B23" s="40"/>
      <c r="C23" s="40"/>
      <c r="D23" s="40"/>
      <c r="E23" s="105"/>
      <c r="F23" s="84"/>
      <c r="G23" s="84"/>
      <c r="H23" s="84"/>
      <c r="I23" s="93"/>
    </row>
    <row r="24" spans="1:9" ht="12.75">
      <c r="A24" s="40" t="s">
        <v>183</v>
      </c>
      <c r="B24" s="40"/>
      <c r="C24" s="40"/>
      <c r="D24" s="40"/>
      <c r="E24" s="84"/>
      <c r="F24" s="84"/>
      <c r="G24" s="84"/>
      <c r="H24" s="84"/>
      <c r="I24" s="93"/>
    </row>
    <row r="25" spans="1:9" ht="12.75" customHeight="1">
      <c r="A25" s="10" t="s">
        <v>64</v>
      </c>
      <c r="B25" s="10"/>
      <c r="C25" s="10"/>
      <c r="D25" s="10"/>
      <c r="E25" s="84"/>
      <c r="F25" s="84"/>
      <c r="G25" s="84"/>
      <c r="H25" s="84"/>
      <c r="I25" s="93">
        <f>E25</f>
        <v>0</v>
      </c>
    </row>
    <row r="26" spans="1:9" ht="12.75" customHeight="1">
      <c r="A26" s="10" t="s">
        <v>184</v>
      </c>
      <c r="B26" s="10"/>
      <c r="C26" s="10"/>
      <c r="D26" s="10"/>
      <c r="E26" s="84"/>
      <c r="F26" s="84"/>
      <c r="G26" s="84"/>
      <c r="H26" s="84"/>
      <c r="I26" s="93"/>
    </row>
    <row r="27" spans="1:9" ht="12.75">
      <c r="A27" s="10" t="s">
        <v>202</v>
      </c>
      <c r="B27" s="10"/>
      <c r="C27" s="10"/>
      <c r="D27" s="10"/>
      <c r="E27" s="84"/>
      <c r="F27" s="84"/>
      <c r="G27" s="84"/>
      <c r="H27" s="84"/>
      <c r="I27" s="93"/>
    </row>
    <row r="28" spans="1:9" ht="12.75">
      <c r="A28" s="10" t="s">
        <v>67</v>
      </c>
      <c r="B28" s="10"/>
      <c r="C28" s="10"/>
      <c r="D28" s="10"/>
      <c r="E28" s="105"/>
      <c r="F28" s="84"/>
      <c r="G28" s="84"/>
      <c r="H28" s="84"/>
      <c r="I28" s="93"/>
    </row>
    <row r="29" spans="1:9" ht="12.75">
      <c r="A29" s="10" t="s">
        <v>68</v>
      </c>
      <c r="B29" s="10"/>
      <c r="C29" s="10"/>
      <c r="D29" s="10"/>
      <c r="E29" s="105"/>
      <c r="F29" s="84"/>
      <c r="G29" s="84"/>
      <c r="H29" s="84"/>
      <c r="I29" s="93"/>
    </row>
    <row r="30" spans="1:9" ht="12.75">
      <c r="A30" s="10" t="s">
        <v>69</v>
      </c>
      <c r="B30" s="10"/>
      <c r="C30" s="10"/>
      <c r="D30" s="10"/>
      <c r="E30" s="84"/>
      <c r="F30" s="84"/>
      <c r="G30" s="84"/>
      <c r="H30" s="84"/>
      <c r="I30" s="93"/>
    </row>
    <row r="31" spans="1:9" ht="12.75">
      <c r="A31" s="23" t="s">
        <v>70</v>
      </c>
      <c r="B31" s="23"/>
      <c r="C31" s="23"/>
      <c r="D31" s="23"/>
      <c r="E31" s="129">
        <f>E25+E21</f>
        <v>0</v>
      </c>
      <c r="F31" s="129"/>
      <c r="G31" s="129"/>
      <c r="H31" s="129"/>
      <c r="I31" s="129">
        <f>E31</f>
        <v>0</v>
      </c>
    </row>
    <row r="32" spans="1:9" ht="23.25" customHeight="1">
      <c r="A32" s="17"/>
      <c r="B32" s="17"/>
      <c r="C32" s="17"/>
      <c r="D32" s="17"/>
      <c r="E32" s="130"/>
      <c r="F32" s="130"/>
      <c r="G32" s="130"/>
      <c r="H32" s="130"/>
      <c r="I32" s="130"/>
    </row>
    <row r="33" spans="1:9" ht="23.25" customHeight="1">
      <c r="A33" s="12" t="s">
        <v>71</v>
      </c>
      <c r="B33" s="12"/>
      <c r="C33" s="12"/>
      <c r="D33" s="12"/>
      <c r="E33" s="130"/>
      <c r="F33" s="130"/>
      <c r="G33" s="130"/>
      <c r="H33" s="130"/>
      <c r="I33" s="130"/>
    </row>
    <row r="34" spans="1:9" ht="21" customHeight="1">
      <c r="A34" s="12" t="s">
        <v>72</v>
      </c>
      <c r="B34" s="12"/>
      <c r="C34" s="12"/>
      <c r="D34" s="12"/>
      <c r="E34" s="130"/>
      <c r="F34" s="130"/>
      <c r="G34" s="130"/>
      <c r="H34" s="130"/>
      <c r="I34" s="130"/>
    </row>
    <row r="35" spans="1:9" ht="12.75">
      <c r="A35" s="10" t="s">
        <v>73</v>
      </c>
      <c r="B35" s="10"/>
      <c r="C35" s="10"/>
      <c r="D35" s="10"/>
      <c r="E35" s="130"/>
      <c r="F35" s="130"/>
      <c r="G35" s="130"/>
      <c r="H35" s="130"/>
      <c r="I35" s="130"/>
    </row>
    <row r="36" spans="1:9" ht="12.75">
      <c r="A36" s="23" t="s">
        <v>74</v>
      </c>
      <c r="B36" s="23"/>
      <c r="C36" s="23"/>
      <c r="D36" s="23"/>
      <c r="E36" s="130">
        <v>0</v>
      </c>
      <c r="F36" s="130"/>
      <c r="G36" s="130"/>
      <c r="H36" s="130"/>
      <c r="I36" s="130">
        <v>0</v>
      </c>
    </row>
    <row r="37" spans="1:9" ht="12.75">
      <c r="A37" s="10"/>
      <c r="B37" s="10"/>
      <c r="C37" s="10"/>
      <c r="D37" s="10"/>
      <c r="E37" s="131"/>
      <c r="F37" s="131"/>
      <c r="G37" s="131"/>
      <c r="H37" s="131"/>
      <c r="I37" s="130"/>
    </row>
    <row r="38" spans="1:9" ht="12.75">
      <c r="A38" s="23" t="s">
        <v>203</v>
      </c>
      <c r="B38" s="23"/>
      <c r="C38" s="23"/>
      <c r="D38" s="23"/>
      <c r="E38" s="129">
        <f>E36+E31</f>
        <v>0</v>
      </c>
      <c r="F38" s="129"/>
      <c r="G38" s="129"/>
      <c r="H38" s="129"/>
      <c r="I38" s="129">
        <f>I36+I31</f>
        <v>0</v>
      </c>
    </row>
  </sheetData>
  <sheetProtection selectLockedCells="1" selectUnlockedCells="1"/>
  <mergeCells count="34"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</mergeCells>
  <printOptions horizontalCentered="1"/>
  <pageMargins left="0.2361111111111111" right="0.19652777777777777" top="0.2361111111111111" bottom="0.196527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</sheetPr>
  <dimension ref="A2:I38"/>
  <sheetViews>
    <sheetView workbookViewId="0" topLeftCell="A1">
      <selection activeCell="A5" sqref="A5"/>
    </sheetView>
  </sheetViews>
  <sheetFormatPr defaultColWidth="9.00390625" defaultRowHeight="12.75"/>
  <cols>
    <col min="4" max="4" width="25.25390625" style="0" customWidth="1"/>
    <col min="5" max="5" width="9.50390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7" t="s">
        <v>220</v>
      </c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30" t="s">
        <v>221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209</v>
      </c>
      <c r="B5" s="30"/>
      <c r="C5" s="30"/>
      <c r="D5" s="30"/>
      <c r="E5" s="30"/>
      <c r="F5" s="30"/>
      <c r="G5" s="30"/>
      <c r="H5" s="30"/>
      <c r="I5" s="30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9" ht="12.75">
      <c r="A8" s="117" t="s">
        <v>199</v>
      </c>
      <c r="B8" s="117"/>
      <c r="C8" s="117"/>
      <c r="D8" s="117"/>
      <c r="E8" s="19" t="s">
        <v>218</v>
      </c>
      <c r="F8" s="19"/>
      <c r="G8" s="19"/>
      <c r="H8" s="19"/>
      <c r="I8" s="19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7" t="s">
        <v>123</v>
      </c>
    </row>
    <row r="12" spans="1:9" ht="12.75" customHeight="1">
      <c r="A12" s="9" t="s">
        <v>40</v>
      </c>
      <c r="B12" s="9"/>
      <c r="C12" s="9"/>
      <c r="D12" s="9"/>
      <c r="E12" s="33" t="s">
        <v>210</v>
      </c>
      <c r="F12" s="33"/>
      <c r="G12" s="33"/>
      <c r="H12" s="33"/>
      <c r="I12" s="33"/>
    </row>
    <row r="13" spans="1:9" ht="24.75" customHeight="1">
      <c r="A13" s="9"/>
      <c r="B13" s="9"/>
      <c r="C13" s="9"/>
      <c r="D13" s="9"/>
      <c r="E13" s="118"/>
      <c r="F13" s="118"/>
      <c r="G13" s="118"/>
      <c r="H13" s="118"/>
      <c r="I13" s="62" t="s">
        <v>44</v>
      </c>
    </row>
    <row r="14" spans="1:9" ht="23.25" customHeight="1">
      <c r="A14" s="12" t="s">
        <v>52</v>
      </c>
      <c r="B14" s="12"/>
      <c r="C14" s="12"/>
      <c r="D14" s="12"/>
      <c r="E14" s="84"/>
      <c r="F14" s="84"/>
      <c r="G14" s="84"/>
      <c r="H14" s="84"/>
      <c r="I14" s="93"/>
    </row>
    <row r="15" spans="1:9" ht="23.25" customHeight="1">
      <c r="A15" s="12" t="s">
        <v>53</v>
      </c>
      <c r="B15" s="12"/>
      <c r="C15" s="12"/>
      <c r="D15" s="12"/>
      <c r="E15" s="84"/>
      <c r="F15" s="84"/>
      <c r="G15" s="84"/>
      <c r="H15" s="84"/>
      <c r="I15" s="93"/>
    </row>
    <row r="16" spans="1:9" ht="23.25" customHeight="1">
      <c r="A16" s="12" t="s">
        <v>54</v>
      </c>
      <c r="B16" s="12"/>
      <c r="C16" s="12"/>
      <c r="D16" s="12"/>
      <c r="E16" s="84"/>
      <c r="F16" s="84"/>
      <c r="G16" s="84"/>
      <c r="H16" s="84"/>
      <c r="I16" s="93"/>
    </row>
    <row r="17" spans="1:9" ht="12.75" customHeight="1">
      <c r="A17" s="12" t="s">
        <v>55</v>
      </c>
      <c r="B17" s="12"/>
      <c r="C17" s="12"/>
      <c r="D17" s="12"/>
      <c r="E17" s="84"/>
      <c r="F17" s="84"/>
      <c r="G17" s="84"/>
      <c r="H17" s="84"/>
      <c r="I17" s="93"/>
    </row>
    <row r="18" spans="1:9" ht="12.75" customHeight="1">
      <c r="A18" s="24" t="s">
        <v>56</v>
      </c>
      <c r="B18" s="24"/>
      <c r="C18" s="24"/>
      <c r="D18" s="24"/>
      <c r="E18" s="84"/>
      <c r="F18" s="84"/>
      <c r="G18" s="84"/>
      <c r="H18" s="84"/>
      <c r="I18" s="93"/>
    </row>
    <row r="19" spans="1:9" ht="12.75">
      <c r="A19" s="10"/>
      <c r="B19" s="10"/>
      <c r="C19" s="10"/>
      <c r="D19" s="10"/>
      <c r="E19" s="84"/>
      <c r="F19" s="84"/>
      <c r="G19" s="84"/>
      <c r="H19" s="84"/>
      <c r="I19" s="93"/>
    </row>
    <row r="20" spans="1:9" ht="12.75" customHeight="1">
      <c r="A20" s="40" t="s">
        <v>59</v>
      </c>
      <c r="B20" s="40"/>
      <c r="C20" s="40"/>
      <c r="D20" s="40"/>
      <c r="E20" s="105"/>
      <c r="F20" s="84"/>
      <c r="G20" s="84"/>
      <c r="H20" s="84"/>
      <c r="I20" s="93"/>
    </row>
    <row r="21" spans="1:9" ht="12.75" customHeight="1">
      <c r="A21" s="12" t="s">
        <v>60</v>
      </c>
      <c r="B21" s="12"/>
      <c r="C21" s="12"/>
      <c r="D21" s="12"/>
      <c r="E21" s="84">
        <v>220000</v>
      </c>
      <c r="F21" s="84"/>
      <c r="G21" s="84"/>
      <c r="H21" s="84"/>
      <c r="I21" s="93">
        <f>SUM(E21:H21)</f>
        <v>220000</v>
      </c>
    </row>
    <row r="22" spans="1:9" ht="12.75">
      <c r="A22" s="10" t="s">
        <v>61</v>
      </c>
      <c r="B22" s="10"/>
      <c r="C22" s="10"/>
      <c r="D22" s="10"/>
      <c r="E22" s="84"/>
      <c r="F22" s="84"/>
      <c r="G22" s="84"/>
      <c r="H22" s="84"/>
      <c r="I22" s="93"/>
    </row>
    <row r="23" spans="1:9" ht="12.75">
      <c r="A23" s="40" t="s">
        <v>62</v>
      </c>
      <c r="B23" s="40"/>
      <c r="C23" s="40"/>
      <c r="D23" s="40"/>
      <c r="E23" s="105"/>
      <c r="F23" s="84"/>
      <c r="G23" s="84"/>
      <c r="H23" s="84"/>
      <c r="I23" s="93"/>
    </row>
    <row r="24" spans="1:9" ht="12.75">
      <c r="A24" s="40" t="s">
        <v>183</v>
      </c>
      <c r="B24" s="40"/>
      <c r="C24" s="40"/>
      <c r="D24" s="40"/>
      <c r="E24" s="84"/>
      <c r="F24" s="84"/>
      <c r="G24" s="84"/>
      <c r="H24" s="84"/>
      <c r="I24" s="93"/>
    </row>
    <row r="25" spans="1:9" ht="12.75" customHeight="1">
      <c r="A25" s="10" t="s">
        <v>64</v>
      </c>
      <c r="B25" s="10"/>
      <c r="C25" s="10"/>
      <c r="D25" s="10"/>
      <c r="E25" s="84">
        <v>60000</v>
      </c>
      <c r="F25" s="84"/>
      <c r="G25" s="84"/>
      <c r="H25" s="84"/>
      <c r="I25" s="93">
        <f>SUM(E25:H25)</f>
        <v>60000</v>
      </c>
    </row>
    <row r="26" spans="1:9" ht="12.75" customHeight="1">
      <c r="A26" s="10" t="s">
        <v>184</v>
      </c>
      <c r="B26" s="10"/>
      <c r="C26" s="10"/>
      <c r="D26" s="10"/>
      <c r="E26" s="84"/>
      <c r="F26" s="84"/>
      <c r="G26" s="84"/>
      <c r="H26" s="84"/>
      <c r="I26" s="93"/>
    </row>
    <row r="27" spans="1:9" ht="12.75">
      <c r="A27" s="10" t="s">
        <v>202</v>
      </c>
      <c r="B27" s="10"/>
      <c r="C27" s="10"/>
      <c r="D27" s="10"/>
      <c r="E27" s="84"/>
      <c r="F27" s="84"/>
      <c r="G27" s="84"/>
      <c r="H27" s="84"/>
      <c r="I27" s="93"/>
    </row>
    <row r="28" spans="1:9" ht="12.75">
      <c r="A28" s="10" t="s">
        <v>67</v>
      </c>
      <c r="B28" s="10"/>
      <c r="C28" s="10"/>
      <c r="D28" s="10"/>
      <c r="E28" s="105"/>
      <c r="F28" s="84"/>
      <c r="G28" s="84"/>
      <c r="H28" s="84"/>
      <c r="I28" s="93"/>
    </row>
    <row r="29" spans="1:9" ht="12.75">
      <c r="A29" s="10" t="s">
        <v>68</v>
      </c>
      <c r="B29" s="10"/>
      <c r="C29" s="10"/>
      <c r="D29" s="10"/>
      <c r="E29" s="105"/>
      <c r="F29" s="84"/>
      <c r="G29" s="84"/>
      <c r="H29" s="84"/>
      <c r="I29" s="93"/>
    </row>
    <row r="30" spans="1:9" ht="12.75">
      <c r="A30" s="10" t="s">
        <v>69</v>
      </c>
      <c r="B30" s="10"/>
      <c r="C30" s="10"/>
      <c r="D30" s="10"/>
      <c r="E30" s="84"/>
      <c r="F30" s="84"/>
      <c r="G30" s="84"/>
      <c r="H30" s="84"/>
      <c r="I30" s="93"/>
    </row>
    <row r="31" spans="1:9" ht="12.75">
      <c r="A31" s="23" t="s">
        <v>70</v>
      </c>
      <c r="B31" s="23"/>
      <c r="C31" s="23"/>
      <c r="D31" s="23"/>
      <c r="E31" s="93">
        <f>SUM(E20:E30)</f>
        <v>280000</v>
      </c>
      <c r="F31" s="93"/>
      <c r="G31" s="93"/>
      <c r="H31" s="93"/>
      <c r="I31" s="93">
        <f>SUM(E31:H31)</f>
        <v>280000</v>
      </c>
    </row>
    <row r="32" spans="1:9" ht="23.25" customHeight="1">
      <c r="A32" s="17"/>
      <c r="B32" s="17"/>
      <c r="C32" s="17"/>
      <c r="D32" s="17"/>
      <c r="E32" s="93"/>
      <c r="F32" s="93"/>
      <c r="G32" s="93"/>
      <c r="H32" s="93"/>
      <c r="I32" s="93"/>
    </row>
    <row r="33" spans="1:9" ht="23.25" customHeight="1">
      <c r="A33" s="12" t="s">
        <v>71</v>
      </c>
      <c r="B33" s="12"/>
      <c r="C33" s="12"/>
      <c r="D33" s="12"/>
      <c r="E33" s="93"/>
      <c r="F33" s="93"/>
      <c r="G33" s="93"/>
      <c r="H33" s="93"/>
      <c r="I33" s="93"/>
    </row>
    <row r="34" spans="1:9" ht="24" customHeight="1">
      <c r="A34" s="12" t="s">
        <v>72</v>
      </c>
      <c r="B34" s="12"/>
      <c r="C34" s="12"/>
      <c r="D34" s="12"/>
      <c r="E34" s="93"/>
      <c r="F34" s="93"/>
      <c r="G34" s="93"/>
      <c r="H34" s="93"/>
      <c r="I34" s="93"/>
    </row>
    <row r="35" spans="1:9" ht="12.75">
      <c r="A35" s="10" t="s">
        <v>73</v>
      </c>
      <c r="B35" s="10"/>
      <c r="C35" s="10"/>
      <c r="D35" s="10"/>
      <c r="E35" s="93"/>
      <c r="F35" s="93"/>
      <c r="G35" s="93"/>
      <c r="H35" s="93"/>
      <c r="I35" s="93"/>
    </row>
    <row r="36" spans="1:9" ht="12.75">
      <c r="A36" s="23" t="s">
        <v>74</v>
      </c>
      <c r="B36" s="23"/>
      <c r="C36" s="23"/>
      <c r="D36" s="23"/>
      <c r="E36" s="93"/>
      <c r="F36" s="93"/>
      <c r="G36" s="93"/>
      <c r="H36" s="93"/>
      <c r="I36" s="93"/>
    </row>
    <row r="37" spans="1:9" ht="12.75">
      <c r="A37" s="10"/>
      <c r="B37" s="10"/>
      <c r="C37" s="10"/>
      <c r="D37" s="10"/>
      <c r="E37" s="132"/>
      <c r="F37" s="132"/>
      <c r="G37" s="132"/>
      <c r="H37" s="132"/>
      <c r="I37" s="93"/>
    </row>
    <row r="38" spans="1:9" ht="12.75">
      <c r="A38" s="23" t="s">
        <v>203</v>
      </c>
      <c r="B38" s="23"/>
      <c r="C38" s="23"/>
      <c r="D38" s="23"/>
      <c r="E38" s="93">
        <f>E36+E31</f>
        <v>280000</v>
      </c>
      <c r="F38" s="93">
        <f>F36+F31</f>
        <v>0</v>
      </c>
      <c r="G38" s="93">
        <f>G36+G31</f>
        <v>0</v>
      </c>
      <c r="H38" s="93">
        <f>H36+H31</f>
        <v>0</v>
      </c>
      <c r="I38" s="93">
        <f>I36+I31</f>
        <v>280000</v>
      </c>
    </row>
  </sheetData>
  <sheetProtection selectLockedCells="1" selectUnlockedCells="1"/>
  <mergeCells count="34"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</mergeCells>
  <printOptions horizontalCentered="1"/>
  <pageMargins left="0.2361111111111111" right="0.19652777777777777" top="0.2361111111111111" bottom="0.196527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2:G37"/>
  <sheetViews>
    <sheetView workbookViewId="0" topLeftCell="A13">
      <selection activeCell="H39" sqref="H39"/>
    </sheetView>
  </sheetViews>
  <sheetFormatPr defaultColWidth="9.00390625" defaultRowHeight="12.75"/>
  <cols>
    <col min="4" max="4" width="25.125" style="0" customWidth="1"/>
    <col min="5" max="5" width="14.375" style="0" customWidth="1"/>
    <col min="6" max="6" width="13.25390625" style="0" customWidth="1"/>
    <col min="7" max="7" width="14.25390625" style="0" customWidth="1"/>
  </cols>
  <sheetData>
    <row r="2" ht="12.75">
      <c r="G2" s="7" t="s">
        <v>222</v>
      </c>
    </row>
    <row r="5" spans="1:7" ht="12.75">
      <c r="A5" s="30" t="s">
        <v>198</v>
      </c>
      <c r="B5" s="30"/>
      <c r="C5" s="30"/>
      <c r="D5" s="30"/>
      <c r="E5" s="30"/>
      <c r="F5" s="30"/>
      <c r="G5" s="30"/>
    </row>
    <row r="6" spans="1:7" ht="12.75">
      <c r="A6" s="7"/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126" t="s">
        <v>199</v>
      </c>
      <c r="B8" s="126"/>
      <c r="C8" s="126"/>
      <c r="D8" s="126"/>
      <c r="E8" s="127" t="s">
        <v>172</v>
      </c>
      <c r="F8" s="127"/>
      <c r="G8" s="127"/>
    </row>
    <row r="9" spans="1:7" ht="12.75">
      <c r="A9" s="122"/>
      <c r="B9" s="122"/>
      <c r="C9" s="122"/>
      <c r="D9" s="122"/>
      <c r="E9" s="122"/>
      <c r="F9" s="122"/>
      <c r="G9" s="122"/>
    </row>
    <row r="10" spans="1:7" ht="12.75">
      <c r="A10" s="30"/>
      <c r="B10" s="30"/>
      <c r="C10" s="30"/>
      <c r="D10" s="30"/>
      <c r="E10" s="30"/>
      <c r="F10" s="30"/>
      <c r="G10" s="30"/>
    </row>
    <row r="11" spans="1:7" ht="12.75" customHeight="1">
      <c r="A11" s="32" t="s">
        <v>39</v>
      </c>
      <c r="B11" s="32"/>
      <c r="C11" s="32"/>
      <c r="D11" s="32"/>
      <c r="E11" s="32"/>
      <c r="F11" s="32"/>
      <c r="G11" s="32"/>
    </row>
    <row r="12" spans="1:7" ht="12.75" customHeight="1">
      <c r="A12" s="9" t="s">
        <v>40</v>
      </c>
      <c r="B12" s="9"/>
      <c r="C12" s="9"/>
      <c r="D12" s="9"/>
      <c r="E12" s="33" t="s">
        <v>177</v>
      </c>
      <c r="F12" s="33" t="s">
        <v>178</v>
      </c>
      <c r="G12" s="9" t="s">
        <v>44</v>
      </c>
    </row>
    <row r="13" spans="1:7" ht="24.75" customHeight="1">
      <c r="A13" s="9"/>
      <c r="B13" s="9"/>
      <c r="C13" s="9"/>
      <c r="D13" s="9"/>
      <c r="E13" s="33"/>
      <c r="F13" s="33"/>
      <c r="G13" s="9"/>
    </row>
    <row r="14" spans="1:7" ht="23.25" customHeight="1">
      <c r="A14" s="12" t="s">
        <v>52</v>
      </c>
      <c r="B14" s="12"/>
      <c r="C14" s="12"/>
      <c r="D14" s="12"/>
      <c r="E14" s="16"/>
      <c r="F14" s="16"/>
      <c r="G14" s="16"/>
    </row>
    <row r="15" spans="1:7" ht="23.25" customHeight="1">
      <c r="A15" s="12" t="s">
        <v>53</v>
      </c>
      <c r="B15" s="12"/>
      <c r="C15" s="12"/>
      <c r="D15" s="12"/>
      <c r="E15" s="16"/>
      <c r="F15" s="16"/>
      <c r="G15" s="16"/>
    </row>
    <row r="16" spans="1:7" ht="23.25" customHeight="1">
      <c r="A16" s="12" t="s">
        <v>54</v>
      </c>
      <c r="B16" s="12"/>
      <c r="C16" s="12"/>
      <c r="D16" s="12"/>
      <c r="E16" s="16"/>
      <c r="F16" s="16"/>
      <c r="G16" s="16"/>
    </row>
    <row r="17" spans="1:7" ht="12.75" customHeight="1">
      <c r="A17" s="12" t="s">
        <v>55</v>
      </c>
      <c r="B17" s="12"/>
      <c r="C17" s="12"/>
      <c r="D17" s="12"/>
      <c r="E17" s="16"/>
      <c r="F17" s="16"/>
      <c r="G17" s="16"/>
    </row>
    <row r="18" spans="1:7" ht="12.75" customHeight="1">
      <c r="A18" s="24" t="s">
        <v>56</v>
      </c>
      <c r="B18" s="24"/>
      <c r="C18" s="24"/>
      <c r="D18" s="24"/>
      <c r="E18" s="16"/>
      <c r="F18" s="16"/>
      <c r="G18" s="16"/>
    </row>
    <row r="19" spans="1:7" ht="12.75">
      <c r="A19" s="10"/>
      <c r="B19" s="10"/>
      <c r="C19" s="10"/>
      <c r="D19" s="10"/>
      <c r="E19" s="16"/>
      <c r="F19" s="16"/>
      <c r="G19" s="16"/>
    </row>
    <row r="20" spans="1:7" ht="12.75" customHeight="1">
      <c r="A20" s="40" t="s">
        <v>59</v>
      </c>
      <c r="B20" s="40"/>
      <c r="C20" s="40"/>
      <c r="D20" s="40"/>
      <c r="E20" s="39"/>
      <c r="F20" s="16"/>
      <c r="G20" s="16"/>
    </row>
    <row r="21" spans="1:7" ht="12.75" customHeight="1">
      <c r="A21" s="12" t="s">
        <v>60</v>
      </c>
      <c r="B21" s="12"/>
      <c r="C21" s="12"/>
      <c r="D21" s="12"/>
      <c r="E21" s="128">
        <v>12700000</v>
      </c>
      <c r="F21" s="16"/>
      <c r="G21" s="128">
        <f>E21</f>
        <v>12700000</v>
      </c>
    </row>
    <row r="22" spans="1:7" ht="12.75">
      <c r="A22" s="10" t="s">
        <v>61</v>
      </c>
      <c r="B22" s="10"/>
      <c r="C22" s="10"/>
      <c r="D22" s="10"/>
      <c r="E22" s="16"/>
      <c r="F22" s="16"/>
      <c r="G22" s="128"/>
    </row>
    <row r="23" spans="1:7" ht="12.75">
      <c r="A23" s="40" t="s">
        <v>183</v>
      </c>
      <c r="B23" s="40"/>
      <c r="C23" s="40"/>
      <c r="D23" s="40"/>
      <c r="E23" s="128">
        <v>9906000</v>
      </c>
      <c r="F23" s="16"/>
      <c r="G23" s="128">
        <f aca="true" t="shared" si="0" ref="G23:G24">E23</f>
        <v>9906000</v>
      </c>
    </row>
    <row r="24" spans="1:7" ht="12.75">
      <c r="A24" s="10" t="s">
        <v>64</v>
      </c>
      <c r="B24" s="10"/>
      <c r="C24" s="10"/>
      <c r="D24" s="10"/>
      <c r="E24" s="128">
        <v>6104000</v>
      </c>
      <c r="F24" s="128"/>
      <c r="G24" s="128">
        <f t="shared" si="0"/>
        <v>6104000</v>
      </c>
    </row>
    <row r="25" spans="1:7" ht="12.75" customHeight="1">
      <c r="A25" s="10" t="s">
        <v>184</v>
      </c>
      <c r="B25" s="10"/>
      <c r="C25" s="10"/>
      <c r="D25" s="10"/>
      <c r="E25" s="128"/>
      <c r="F25" s="128"/>
      <c r="G25" s="128"/>
    </row>
    <row r="26" spans="1:7" ht="12.75" customHeight="1">
      <c r="A26" s="10" t="s">
        <v>202</v>
      </c>
      <c r="B26" s="10"/>
      <c r="C26" s="10"/>
      <c r="D26" s="10"/>
      <c r="E26" s="128"/>
      <c r="F26" s="128"/>
      <c r="G26" s="128"/>
    </row>
    <row r="27" spans="1:7" ht="12.75">
      <c r="A27" s="10" t="s">
        <v>67</v>
      </c>
      <c r="B27" s="10"/>
      <c r="C27" s="10"/>
      <c r="D27" s="10"/>
      <c r="E27" s="128"/>
      <c r="F27" s="128"/>
      <c r="G27" s="128"/>
    </row>
    <row r="28" spans="1:7" ht="12.75">
      <c r="A28" s="10" t="s">
        <v>68</v>
      </c>
      <c r="B28" s="10"/>
      <c r="C28" s="10"/>
      <c r="D28" s="10"/>
      <c r="E28" s="128"/>
      <c r="F28" s="128"/>
      <c r="G28" s="128"/>
    </row>
    <row r="29" spans="1:7" ht="12.75">
      <c r="A29" s="10" t="s">
        <v>69</v>
      </c>
      <c r="B29" s="10"/>
      <c r="C29" s="10"/>
      <c r="D29" s="10"/>
      <c r="E29" s="128"/>
      <c r="F29" s="128"/>
      <c r="G29" s="128"/>
    </row>
    <row r="30" spans="1:7" ht="12.75">
      <c r="A30" s="23" t="s">
        <v>70</v>
      </c>
      <c r="B30" s="23"/>
      <c r="C30" s="23"/>
      <c r="D30" s="23"/>
      <c r="E30" s="128">
        <f>E24+E21+E23</f>
        <v>28710000</v>
      </c>
      <c r="F30" s="128"/>
      <c r="G30" s="128">
        <f>G24+G21+G23</f>
        <v>28710000</v>
      </c>
    </row>
    <row r="31" spans="1:7" ht="13.5" customHeight="1">
      <c r="A31" s="17"/>
      <c r="B31" s="17"/>
      <c r="C31" s="17"/>
      <c r="D31" s="17"/>
      <c r="E31" s="128"/>
      <c r="F31" s="128"/>
      <c r="G31" s="128"/>
    </row>
    <row r="32" spans="1:7" ht="23.25" customHeight="1">
      <c r="A32" s="12" t="s">
        <v>71</v>
      </c>
      <c r="B32" s="12"/>
      <c r="C32" s="12"/>
      <c r="D32" s="12"/>
      <c r="E32" s="42"/>
      <c r="F32" s="42"/>
      <c r="G32" s="42"/>
    </row>
    <row r="33" spans="1:7" ht="21" customHeight="1">
      <c r="A33" s="12" t="s">
        <v>72</v>
      </c>
      <c r="B33" s="12"/>
      <c r="C33" s="12"/>
      <c r="D33" s="12"/>
      <c r="E33" s="42"/>
      <c r="F33" s="42"/>
      <c r="G33" s="42"/>
    </row>
    <row r="34" spans="1:7" ht="12.75">
      <c r="A34" s="10" t="s">
        <v>73</v>
      </c>
      <c r="B34" s="10"/>
      <c r="C34" s="10"/>
      <c r="D34" s="10"/>
      <c r="E34" s="42"/>
      <c r="F34" s="42"/>
      <c r="G34" s="42"/>
    </row>
    <row r="35" spans="1:7" ht="12.75">
      <c r="A35" s="23" t="s">
        <v>74</v>
      </c>
      <c r="B35" s="23"/>
      <c r="C35" s="23"/>
      <c r="D35" s="23"/>
      <c r="E35" s="42">
        <v>0</v>
      </c>
      <c r="F35" s="42"/>
      <c r="G35" s="42">
        <v>0</v>
      </c>
    </row>
    <row r="36" spans="1:7" ht="12.75">
      <c r="A36" s="10"/>
      <c r="B36" s="10"/>
      <c r="C36" s="10"/>
      <c r="D36" s="10"/>
      <c r="E36" s="99"/>
      <c r="F36" s="99"/>
      <c r="G36" s="99"/>
    </row>
    <row r="37" spans="1:7" ht="12.75">
      <c r="A37" s="23" t="s">
        <v>203</v>
      </c>
      <c r="B37" s="23"/>
      <c r="C37" s="23"/>
      <c r="D37" s="23"/>
      <c r="E37" s="93">
        <f>E35+E30+E18</f>
        <v>28710000</v>
      </c>
      <c r="F37" s="93"/>
      <c r="G37" s="93">
        <f>G35+G30+G18</f>
        <v>28710000</v>
      </c>
    </row>
  </sheetData>
  <sheetProtection selectLockedCells="1" selectUnlockedCells="1"/>
  <mergeCells count="32">
    <mergeCell ref="A5:G5"/>
    <mergeCell ref="E8:G8"/>
    <mergeCell ref="A10:G10"/>
    <mergeCell ref="A11:G11"/>
    <mergeCell ref="A12:D13"/>
    <mergeCell ref="E12:E13"/>
    <mergeCell ref="F12:F13"/>
    <mergeCell ref="G12:G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1"/>
  </sheetPr>
  <dimension ref="A2:I38"/>
  <sheetViews>
    <sheetView workbookViewId="0" topLeftCell="A10">
      <selection activeCell="E23" sqref="E23"/>
    </sheetView>
  </sheetViews>
  <sheetFormatPr defaultColWidth="9.00390625" defaultRowHeight="12.75"/>
  <cols>
    <col min="4" max="4" width="25.25390625" style="0" customWidth="1"/>
    <col min="5" max="5" width="12.75390625" style="0" customWidth="1"/>
    <col min="6" max="8" width="6.375" style="0" customWidth="1"/>
    <col min="9" max="9" width="12.875" style="0" customWidth="1"/>
  </cols>
  <sheetData>
    <row r="2" ht="12.75">
      <c r="I2" s="7" t="s">
        <v>223</v>
      </c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30" t="s">
        <v>205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206</v>
      </c>
      <c r="B5" s="30"/>
      <c r="C5" s="30"/>
      <c r="D5" s="30"/>
      <c r="E5" s="30"/>
      <c r="F5" s="30"/>
      <c r="G5" s="30"/>
      <c r="H5" s="30"/>
      <c r="I5" s="30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9" ht="12.75">
      <c r="A8" s="117" t="s">
        <v>199</v>
      </c>
      <c r="B8" s="117"/>
      <c r="C8" s="117"/>
      <c r="D8" s="117"/>
      <c r="E8" s="19" t="s">
        <v>172</v>
      </c>
      <c r="F8" s="19"/>
      <c r="G8" s="19"/>
      <c r="H8" s="19"/>
      <c r="I8" s="19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7" t="s">
        <v>39</v>
      </c>
    </row>
    <row r="12" spans="1:9" ht="12.75" customHeight="1">
      <c r="A12" s="9" t="s">
        <v>40</v>
      </c>
      <c r="B12" s="9"/>
      <c r="C12" s="9"/>
      <c r="D12" s="9"/>
      <c r="E12" s="33" t="s">
        <v>207</v>
      </c>
      <c r="F12" s="33"/>
      <c r="G12" s="33"/>
      <c r="H12" s="33"/>
      <c r="I12" s="33"/>
    </row>
    <row r="13" spans="1:9" ht="24.75" customHeight="1">
      <c r="A13" s="9"/>
      <c r="B13" s="9"/>
      <c r="C13" s="9"/>
      <c r="D13" s="9"/>
      <c r="E13" s="61" t="s">
        <v>224</v>
      </c>
      <c r="F13" s="118"/>
      <c r="G13" s="118"/>
      <c r="H13" s="118"/>
      <c r="I13" s="62" t="s">
        <v>44</v>
      </c>
    </row>
    <row r="14" spans="1:9" ht="23.25" customHeight="1">
      <c r="A14" s="12" t="s">
        <v>52</v>
      </c>
      <c r="B14" s="12"/>
      <c r="C14" s="12"/>
      <c r="D14" s="12"/>
      <c r="E14" s="16"/>
      <c r="F14" s="16"/>
      <c r="G14" s="16"/>
      <c r="H14" s="16"/>
      <c r="I14" s="42"/>
    </row>
    <row r="15" spans="1:9" ht="23.25" customHeight="1">
      <c r="A15" s="12" t="s">
        <v>53</v>
      </c>
      <c r="B15" s="12"/>
      <c r="C15" s="12"/>
      <c r="D15" s="12"/>
      <c r="E15" s="16"/>
      <c r="F15" s="16"/>
      <c r="G15" s="16"/>
      <c r="H15" s="16"/>
      <c r="I15" s="42"/>
    </row>
    <row r="16" spans="1:9" ht="23.25" customHeight="1">
      <c r="A16" s="12" t="s">
        <v>54</v>
      </c>
      <c r="B16" s="12"/>
      <c r="C16" s="12"/>
      <c r="D16" s="12"/>
      <c r="E16" s="16"/>
      <c r="F16" s="16"/>
      <c r="G16" s="16"/>
      <c r="H16" s="16"/>
      <c r="I16" s="42"/>
    </row>
    <row r="17" spans="1:9" ht="12.75" customHeight="1">
      <c r="A17" s="12" t="s">
        <v>55</v>
      </c>
      <c r="B17" s="12"/>
      <c r="C17" s="12"/>
      <c r="D17" s="12"/>
      <c r="E17" s="16"/>
      <c r="F17" s="16"/>
      <c r="G17" s="16"/>
      <c r="H17" s="16"/>
      <c r="I17" s="42"/>
    </row>
    <row r="18" spans="1:9" ht="12.75" customHeight="1">
      <c r="A18" s="24" t="s">
        <v>56</v>
      </c>
      <c r="B18" s="24"/>
      <c r="C18" s="24"/>
      <c r="D18" s="24"/>
      <c r="E18" s="16"/>
      <c r="F18" s="16"/>
      <c r="G18" s="16"/>
      <c r="H18" s="16"/>
      <c r="I18" s="42"/>
    </row>
    <row r="19" spans="1:9" ht="12.75">
      <c r="A19" s="10"/>
      <c r="B19" s="10"/>
      <c r="C19" s="10"/>
      <c r="D19" s="10"/>
      <c r="E19" s="16"/>
      <c r="F19" s="16"/>
      <c r="G19" s="16"/>
      <c r="H19" s="16"/>
      <c r="I19" s="42"/>
    </row>
    <row r="20" spans="1:9" ht="12.75" customHeight="1">
      <c r="A20" s="40" t="s">
        <v>59</v>
      </c>
      <c r="B20" s="40"/>
      <c r="C20" s="40"/>
      <c r="D20" s="40"/>
      <c r="E20" s="39"/>
      <c r="F20" s="16"/>
      <c r="G20" s="16"/>
      <c r="H20" s="16"/>
      <c r="I20" s="42"/>
    </row>
    <row r="21" spans="1:9" ht="12.75" customHeight="1">
      <c r="A21" s="12" t="s">
        <v>60</v>
      </c>
      <c r="B21" s="12"/>
      <c r="C21" s="12"/>
      <c r="D21" s="12"/>
      <c r="E21" s="128">
        <v>12700000</v>
      </c>
      <c r="F21" s="84"/>
      <c r="G21" s="84"/>
      <c r="H21" s="84"/>
      <c r="I21" s="93">
        <f>E21</f>
        <v>12700000</v>
      </c>
    </row>
    <row r="22" spans="1:9" ht="12.75">
      <c r="A22" s="10" t="s">
        <v>61</v>
      </c>
      <c r="B22" s="10"/>
      <c r="C22" s="10"/>
      <c r="D22" s="10"/>
      <c r="E22" s="16"/>
      <c r="F22" s="84"/>
      <c r="G22" s="84"/>
      <c r="H22" s="84"/>
      <c r="I22" s="93"/>
    </row>
    <row r="23" spans="1:9" ht="12.75">
      <c r="A23" s="40" t="s">
        <v>62</v>
      </c>
      <c r="B23" s="40"/>
      <c r="C23" s="40"/>
      <c r="D23" s="40"/>
      <c r="E23" s="128"/>
      <c r="F23" s="84"/>
      <c r="G23" s="84"/>
      <c r="H23" s="84"/>
      <c r="I23" s="93"/>
    </row>
    <row r="24" spans="1:9" ht="12.75">
      <c r="A24" s="40" t="s">
        <v>183</v>
      </c>
      <c r="B24" s="40"/>
      <c r="C24" s="40"/>
      <c r="D24" s="40"/>
      <c r="E24" s="128">
        <v>9906000</v>
      </c>
      <c r="F24" s="84"/>
      <c r="G24" s="84"/>
      <c r="H24" s="84"/>
      <c r="I24" s="93">
        <f aca="true" t="shared" si="0" ref="I24:I25">E24</f>
        <v>9906000</v>
      </c>
    </row>
    <row r="25" spans="1:9" ht="12.75" customHeight="1">
      <c r="A25" s="10" t="s">
        <v>64</v>
      </c>
      <c r="B25" s="10"/>
      <c r="C25" s="10"/>
      <c r="D25" s="10"/>
      <c r="E25" s="128">
        <v>6104000</v>
      </c>
      <c r="F25" s="84"/>
      <c r="G25" s="84"/>
      <c r="H25" s="84"/>
      <c r="I25" s="93">
        <f t="shared" si="0"/>
        <v>6104000</v>
      </c>
    </row>
    <row r="26" spans="1:9" ht="12.75" customHeight="1">
      <c r="A26" s="10" t="s">
        <v>184</v>
      </c>
      <c r="B26" s="10"/>
      <c r="C26" s="10"/>
      <c r="D26" s="10"/>
      <c r="E26" s="128"/>
      <c r="F26" s="84"/>
      <c r="G26" s="84"/>
      <c r="H26" s="84"/>
      <c r="I26" s="93"/>
    </row>
    <row r="27" spans="1:9" ht="12.75">
      <c r="A27" s="10" t="s">
        <v>202</v>
      </c>
      <c r="B27" s="10"/>
      <c r="C27" s="10"/>
      <c r="D27" s="10"/>
      <c r="E27" s="128"/>
      <c r="F27" s="84"/>
      <c r="G27" s="84"/>
      <c r="H27" s="84"/>
      <c r="I27" s="93"/>
    </row>
    <row r="28" spans="1:9" ht="12.75">
      <c r="A28" s="10" t="s">
        <v>67</v>
      </c>
      <c r="B28" s="10"/>
      <c r="C28" s="10"/>
      <c r="D28" s="10"/>
      <c r="E28" s="128"/>
      <c r="F28" s="84"/>
      <c r="G28" s="84"/>
      <c r="H28" s="84"/>
      <c r="I28" s="93"/>
    </row>
    <row r="29" spans="1:9" ht="12.75">
      <c r="A29" s="10" t="s">
        <v>68</v>
      </c>
      <c r="B29" s="10"/>
      <c r="C29" s="10"/>
      <c r="D29" s="10"/>
      <c r="E29" s="128"/>
      <c r="F29" s="84"/>
      <c r="G29" s="84"/>
      <c r="H29" s="84"/>
      <c r="I29" s="93"/>
    </row>
    <row r="30" spans="1:9" ht="12.75">
      <c r="A30" s="10" t="s">
        <v>69</v>
      </c>
      <c r="B30" s="10"/>
      <c r="C30" s="10"/>
      <c r="D30" s="10"/>
      <c r="E30" s="128"/>
      <c r="F30" s="84"/>
      <c r="G30" s="84"/>
      <c r="H30" s="84"/>
      <c r="I30" s="93"/>
    </row>
    <row r="31" spans="1:9" ht="12.75">
      <c r="A31" s="23" t="s">
        <v>70</v>
      </c>
      <c r="B31" s="23"/>
      <c r="C31" s="23"/>
      <c r="D31" s="23"/>
      <c r="E31" s="128">
        <v>28710000</v>
      </c>
      <c r="F31" s="129"/>
      <c r="G31" s="129"/>
      <c r="H31" s="129"/>
      <c r="I31" s="129">
        <f>E31</f>
        <v>28710000</v>
      </c>
    </row>
    <row r="32" spans="1:9" ht="23.25" customHeight="1">
      <c r="A32" s="17"/>
      <c r="B32" s="17"/>
      <c r="C32" s="17"/>
      <c r="D32" s="17"/>
      <c r="E32" s="42"/>
      <c r="F32" s="130"/>
      <c r="G32" s="130"/>
      <c r="H32" s="130"/>
      <c r="I32" s="130"/>
    </row>
    <row r="33" spans="1:9" ht="23.25" customHeight="1">
      <c r="A33" s="12" t="s">
        <v>71</v>
      </c>
      <c r="B33" s="12"/>
      <c r="C33" s="12"/>
      <c r="D33" s="12"/>
      <c r="E33" s="42"/>
      <c r="F33" s="130"/>
      <c r="G33" s="130"/>
      <c r="H33" s="130"/>
      <c r="I33" s="130"/>
    </row>
    <row r="34" spans="1:9" ht="21" customHeight="1">
      <c r="A34" s="12" t="s">
        <v>72</v>
      </c>
      <c r="B34" s="12"/>
      <c r="C34" s="12"/>
      <c r="D34" s="12"/>
      <c r="E34" s="42"/>
      <c r="F34" s="130"/>
      <c r="G34" s="130"/>
      <c r="H34" s="130"/>
      <c r="I34" s="130"/>
    </row>
    <row r="35" spans="1:9" ht="12.75">
      <c r="A35" s="10" t="s">
        <v>73</v>
      </c>
      <c r="B35" s="10"/>
      <c r="C35" s="10"/>
      <c r="D35" s="10"/>
      <c r="E35" s="42">
        <v>0</v>
      </c>
      <c r="F35" s="130"/>
      <c r="G35" s="130"/>
      <c r="H35" s="130"/>
      <c r="I35" s="130"/>
    </row>
    <row r="36" spans="1:9" ht="12.75">
      <c r="A36" s="23" t="s">
        <v>74</v>
      </c>
      <c r="B36" s="23"/>
      <c r="C36" s="23"/>
      <c r="D36" s="23"/>
      <c r="E36" s="99"/>
      <c r="F36" s="130"/>
      <c r="G36" s="130"/>
      <c r="H36" s="130"/>
      <c r="I36" s="130">
        <v>0</v>
      </c>
    </row>
    <row r="37" spans="1:9" ht="12.75">
      <c r="A37" s="10"/>
      <c r="B37" s="10"/>
      <c r="C37" s="10"/>
      <c r="D37" s="10"/>
      <c r="E37" s="93"/>
      <c r="F37" s="131"/>
      <c r="G37" s="131"/>
      <c r="H37" s="131"/>
      <c r="I37" s="130"/>
    </row>
    <row r="38" spans="1:9" ht="12.75">
      <c r="A38" s="23" t="s">
        <v>203</v>
      </c>
      <c r="B38" s="23"/>
      <c r="C38" s="23"/>
      <c r="D38" s="23"/>
      <c r="E38" s="129">
        <f>E36+E31</f>
        <v>28710000</v>
      </c>
      <c r="F38" s="129"/>
      <c r="G38" s="129"/>
      <c r="H38" s="129"/>
      <c r="I38" s="129">
        <f>I36+I31</f>
        <v>28710000</v>
      </c>
    </row>
  </sheetData>
  <sheetProtection selectLockedCells="1" selectUnlockedCells="1"/>
  <mergeCells count="34"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</mergeCells>
  <printOptions horizontalCentered="1"/>
  <pageMargins left="0.2361111111111111" right="0.19652777777777777" top="0.2361111111111111" bottom="0.196527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2:I38"/>
  <sheetViews>
    <sheetView workbookViewId="0" topLeftCell="A10">
      <selection activeCell="A5" sqref="A5"/>
    </sheetView>
  </sheetViews>
  <sheetFormatPr defaultColWidth="9.00390625" defaultRowHeight="12.75"/>
  <cols>
    <col min="4" max="4" width="25.25390625" style="0" customWidth="1"/>
    <col min="5" max="5" width="9.50390625" style="0" customWidth="1"/>
    <col min="6" max="6" width="10.125" style="0" customWidth="1"/>
    <col min="7" max="7" width="9.25390625" style="0" customWidth="1"/>
    <col min="8" max="8" width="9.375" style="0" customWidth="1"/>
    <col min="9" max="9" width="10.375" style="0" customWidth="1"/>
  </cols>
  <sheetData>
    <row r="2" ht="12.75">
      <c r="I2" s="7" t="s">
        <v>225</v>
      </c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9" ht="12.75">
      <c r="A4" s="30" t="s">
        <v>221</v>
      </c>
      <c r="B4" s="30"/>
      <c r="C4" s="30"/>
      <c r="D4" s="30"/>
      <c r="E4" s="30"/>
      <c r="F4" s="30"/>
      <c r="G4" s="30"/>
      <c r="H4" s="30"/>
      <c r="I4" s="30"/>
    </row>
    <row r="5" spans="1:9" ht="12.75">
      <c r="A5" s="30" t="s">
        <v>209</v>
      </c>
      <c r="B5" s="30"/>
      <c r="C5" s="30"/>
      <c r="D5" s="30"/>
      <c r="E5" s="30"/>
      <c r="F5" s="30"/>
      <c r="G5" s="30"/>
      <c r="H5" s="30"/>
      <c r="I5" s="30"/>
    </row>
    <row r="7" spans="1:8" ht="12.75">
      <c r="A7" s="7"/>
      <c r="B7" s="7"/>
      <c r="C7" s="7"/>
      <c r="D7" s="7"/>
      <c r="E7" s="7"/>
      <c r="F7" s="7"/>
      <c r="G7" s="7"/>
      <c r="H7" s="7"/>
    </row>
    <row r="8" spans="1:9" ht="12.75">
      <c r="A8" s="117" t="s">
        <v>199</v>
      </c>
      <c r="B8" s="117"/>
      <c r="C8" s="117"/>
      <c r="D8" s="117"/>
      <c r="E8" s="19" t="s">
        <v>172</v>
      </c>
      <c r="F8" s="19"/>
      <c r="G8" s="19"/>
      <c r="H8" s="19"/>
      <c r="I8" s="19"/>
    </row>
    <row r="10" spans="1:8" ht="12.75">
      <c r="A10" s="30"/>
      <c r="B10" s="30"/>
      <c r="C10" s="30"/>
      <c r="D10" s="30"/>
      <c r="E10" s="30"/>
      <c r="F10" s="30"/>
      <c r="G10" s="30"/>
      <c r="H10" s="30"/>
    </row>
    <row r="11" spans="1:9" ht="12.75" customHeight="1">
      <c r="A11" s="32"/>
      <c r="B11" s="32"/>
      <c r="C11" s="32"/>
      <c r="D11" s="32"/>
      <c r="E11" s="32"/>
      <c r="F11" s="32"/>
      <c r="G11" s="32"/>
      <c r="H11" s="32"/>
      <c r="I11" s="7" t="s">
        <v>123</v>
      </c>
    </row>
    <row r="12" spans="1:9" ht="12.75" customHeight="1">
      <c r="A12" s="9" t="s">
        <v>40</v>
      </c>
      <c r="B12" s="9"/>
      <c r="C12" s="9"/>
      <c r="D12" s="9"/>
      <c r="E12" s="33" t="s">
        <v>210</v>
      </c>
      <c r="F12" s="33"/>
      <c r="G12" s="33"/>
      <c r="H12" s="33"/>
      <c r="I12" s="33"/>
    </row>
    <row r="13" spans="1:9" ht="24.75" customHeight="1">
      <c r="A13" s="9"/>
      <c r="B13" s="9"/>
      <c r="C13" s="9"/>
      <c r="D13" s="9"/>
      <c r="E13" s="118"/>
      <c r="F13" s="118"/>
      <c r="G13" s="118"/>
      <c r="H13" s="118"/>
      <c r="I13" s="62" t="s">
        <v>44</v>
      </c>
    </row>
    <row r="14" spans="1:9" ht="23.25" customHeight="1">
      <c r="A14" s="12" t="s">
        <v>52</v>
      </c>
      <c r="B14" s="12"/>
      <c r="C14" s="12"/>
      <c r="D14" s="12"/>
      <c r="E14" s="16"/>
      <c r="F14" s="16"/>
      <c r="G14" s="16"/>
      <c r="H14" s="16"/>
      <c r="I14" s="42"/>
    </row>
    <row r="15" spans="1:9" ht="23.25" customHeight="1">
      <c r="A15" s="12" t="s">
        <v>53</v>
      </c>
      <c r="B15" s="12"/>
      <c r="C15" s="12"/>
      <c r="D15" s="12"/>
      <c r="E15" s="16"/>
      <c r="F15" s="16"/>
      <c r="G15" s="16"/>
      <c r="H15" s="16"/>
      <c r="I15" s="42"/>
    </row>
    <row r="16" spans="1:9" ht="23.25" customHeight="1">
      <c r="A16" s="12" t="s">
        <v>54</v>
      </c>
      <c r="B16" s="12"/>
      <c r="C16" s="12"/>
      <c r="D16" s="12"/>
      <c r="E16" s="16"/>
      <c r="F16" s="16"/>
      <c r="G16" s="16"/>
      <c r="H16" s="16"/>
      <c r="I16" s="42"/>
    </row>
    <row r="17" spans="1:9" ht="12.75" customHeight="1">
      <c r="A17" s="12" t="s">
        <v>55</v>
      </c>
      <c r="B17" s="12"/>
      <c r="C17" s="12"/>
      <c r="D17" s="12"/>
      <c r="E17" s="16"/>
      <c r="F17" s="16"/>
      <c r="G17" s="16"/>
      <c r="H17" s="16"/>
      <c r="I17" s="42"/>
    </row>
    <row r="18" spans="1:9" ht="12.75" customHeight="1">
      <c r="A18" s="24" t="s">
        <v>56</v>
      </c>
      <c r="B18" s="24"/>
      <c r="C18" s="24"/>
      <c r="D18" s="24"/>
      <c r="E18" s="16"/>
      <c r="F18" s="16"/>
      <c r="G18" s="16"/>
      <c r="H18" s="16"/>
      <c r="I18" s="42"/>
    </row>
    <row r="19" spans="1:9" ht="12.75">
      <c r="A19" s="10"/>
      <c r="B19" s="10"/>
      <c r="C19" s="10"/>
      <c r="D19" s="10"/>
      <c r="E19" s="16"/>
      <c r="F19" s="16"/>
      <c r="G19" s="16"/>
      <c r="H19" s="16"/>
      <c r="I19" s="42"/>
    </row>
    <row r="20" spans="1:9" ht="12.75" customHeight="1">
      <c r="A20" s="40" t="s">
        <v>59</v>
      </c>
      <c r="B20" s="40"/>
      <c r="C20" s="40"/>
      <c r="D20" s="40"/>
      <c r="E20" s="39"/>
      <c r="F20" s="16"/>
      <c r="G20" s="16"/>
      <c r="H20" s="16"/>
      <c r="I20" s="42"/>
    </row>
    <row r="21" spans="1:9" ht="12.75" customHeight="1">
      <c r="A21" s="12" t="s">
        <v>60</v>
      </c>
      <c r="B21" s="12"/>
      <c r="C21" s="12"/>
      <c r="D21" s="12"/>
      <c r="E21" s="16"/>
      <c r="F21" s="16"/>
      <c r="G21" s="16"/>
      <c r="H21" s="16"/>
      <c r="I21" s="42"/>
    </row>
    <row r="22" spans="1:9" ht="12.75">
      <c r="A22" s="10" t="s">
        <v>61</v>
      </c>
      <c r="B22" s="10"/>
      <c r="C22" s="10"/>
      <c r="D22" s="10"/>
      <c r="E22" s="16"/>
      <c r="F22" s="16"/>
      <c r="G22" s="16"/>
      <c r="H22" s="16"/>
      <c r="I22" s="42"/>
    </row>
    <row r="23" spans="1:9" ht="12.75">
      <c r="A23" s="40" t="s">
        <v>62</v>
      </c>
      <c r="B23" s="40"/>
      <c r="C23" s="40"/>
      <c r="D23" s="40"/>
      <c r="E23" s="39"/>
      <c r="F23" s="16"/>
      <c r="G23" s="16"/>
      <c r="H23" s="16"/>
      <c r="I23" s="42"/>
    </row>
    <row r="24" spans="1:9" ht="12.75">
      <c r="A24" s="40" t="s">
        <v>183</v>
      </c>
      <c r="B24" s="40"/>
      <c r="C24" s="40"/>
      <c r="D24" s="40"/>
      <c r="E24" s="16"/>
      <c r="F24" s="16"/>
      <c r="G24" s="16"/>
      <c r="H24" s="16"/>
      <c r="I24" s="42"/>
    </row>
    <row r="25" spans="1:9" ht="12.75" customHeight="1">
      <c r="A25" s="10" t="s">
        <v>64</v>
      </c>
      <c r="B25" s="10"/>
      <c r="C25" s="10"/>
      <c r="D25" s="10"/>
      <c r="E25" s="16"/>
      <c r="F25" s="16"/>
      <c r="G25" s="16"/>
      <c r="H25" s="16"/>
      <c r="I25" s="42"/>
    </row>
    <row r="26" spans="1:9" ht="12.75" customHeight="1">
      <c r="A26" s="10" t="s">
        <v>184</v>
      </c>
      <c r="B26" s="10"/>
      <c r="C26" s="10"/>
      <c r="D26" s="10"/>
      <c r="E26" s="16"/>
      <c r="F26" s="16"/>
      <c r="G26" s="16"/>
      <c r="H26" s="16"/>
      <c r="I26" s="42"/>
    </row>
    <row r="27" spans="1:9" ht="12.75">
      <c r="A27" s="10" t="s">
        <v>202</v>
      </c>
      <c r="B27" s="10"/>
      <c r="C27" s="10"/>
      <c r="D27" s="10"/>
      <c r="E27" s="16"/>
      <c r="F27" s="16"/>
      <c r="G27" s="16"/>
      <c r="H27" s="16"/>
      <c r="I27" s="42"/>
    </row>
    <row r="28" spans="1:9" ht="12.75">
      <c r="A28" s="10" t="s">
        <v>67</v>
      </c>
      <c r="B28" s="10"/>
      <c r="C28" s="10"/>
      <c r="D28" s="10"/>
      <c r="E28" s="39"/>
      <c r="F28" s="16"/>
      <c r="G28" s="16"/>
      <c r="H28" s="16"/>
      <c r="I28" s="42"/>
    </row>
    <row r="29" spans="1:9" ht="12.75">
      <c r="A29" s="10" t="s">
        <v>68</v>
      </c>
      <c r="B29" s="10"/>
      <c r="C29" s="10"/>
      <c r="D29" s="10"/>
      <c r="E29" s="39"/>
      <c r="F29" s="16"/>
      <c r="G29" s="16"/>
      <c r="H29" s="16"/>
      <c r="I29" s="42"/>
    </row>
    <row r="30" spans="1:9" ht="12.75">
      <c r="A30" s="10" t="s">
        <v>69</v>
      </c>
      <c r="B30" s="10"/>
      <c r="C30" s="10"/>
      <c r="D30" s="10"/>
      <c r="E30" s="16"/>
      <c r="F30" s="16"/>
      <c r="G30" s="16"/>
      <c r="H30" s="16"/>
      <c r="I30" s="42"/>
    </row>
    <row r="31" spans="1:9" ht="12.75">
      <c r="A31" s="23" t="s">
        <v>70</v>
      </c>
      <c r="B31" s="23"/>
      <c r="C31" s="23"/>
      <c r="D31" s="23"/>
      <c r="E31" s="42"/>
      <c r="F31" s="42"/>
      <c r="G31" s="42"/>
      <c r="H31" s="42"/>
      <c r="I31" s="42"/>
    </row>
    <row r="32" spans="1:9" ht="23.25" customHeight="1">
      <c r="A32" s="17"/>
      <c r="B32" s="17"/>
      <c r="C32" s="17"/>
      <c r="D32" s="17"/>
      <c r="E32" s="42"/>
      <c r="F32" s="42"/>
      <c r="G32" s="42"/>
      <c r="H32" s="42"/>
      <c r="I32" s="42"/>
    </row>
    <row r="33" spans="1:9" ht="23.25" customHeight="1">
      <c r="A33" s="12" t="s">
        <v>71</v>
      </c>
      <c r="B33" s="12"/>
      <c r="C33" s="12"/>
      <c r="D33" s="12"/>
      <c r="E33" s="42"/>
      <c r="F33" s="42"/>
      <c r="G33" s="42"/>
      <c r="H33" s="42"/>
      <c r="I33" s="42"/>
    </row>
    <row r="34" spans="1:9" ht="24" customHeight="1">
      <c r="A34" s="12" t="s">
        <v>72</v>
      </c>
      <c r="B34" s="12"/>
      <c r="C34" s="12"/>
      <c r="D34" s="12"/>
      <c r="E34" s="42"/>
      <c r="F34" s="42"/>
      <c r="G34" s="42"/>
      <c r="H34" s="42"/>
      <c r="I34" s="42"/>
    </row>
    <row r="35" spans="1:9" ht="12.75">
      <c r="A35" s="10" t="s">
        <v>73</v>
      </c>
      <c r="B35" s="10"/>
      <c r="C35" s="10"/>
      <c r="D35" s="10"/>
      <c r="E35" s="42"/>
      <c r="F35" s="42"/>
      <c r="G35" s="42"/>
      <c r="H35" s="42"/>
      <c r="I35" s="42"/>
    </row>
    <row r="36" spans="1:9" ht="12.75">
      <c r="A36" s="23" t="s">
        <v>74</v>
      </c>
      <c r="B36" s="23"/>
      <c r="C36" s="23"/>
      <c r="D36" s="23"/>
      <c r="E36" s="42"/>
      <c r="F36" s="42"/>
      <c r="G36" s="42"/>
      <c r="H36" s="42"/>
      <c r="I36" s="42"/>
    </row>
    <row r="37" spans="1:9" ht="12.75">
      <c r="A37" s="10"/>
      <c r="B37" s="10"/>
      <c r="C37" s="10"/>
      <c r="D37" s="10"/>
      <c r="E37" s="99"/>
      <c r="F37" s="99"/>
      <c r="G37" s="99"/>
      <c r="H37" s="99"/>
      <c r="I37" s="42"/>
    </row>
    <row r="38" spans="1:9" ht="12.75">
      <c r="A38" s="23" t="s">
        <v>203</v>
      </c>
      <c r="B38" s="23"/>
      <c r="C38" s="23"/>
      <c r="D38" s="23"/>
      <c r="E38" s="42"/>
      <c r="F38" s="42"/>
      <c r="G38" s="42"/>
      <c r="H38" s="42"/>
      <c r="I38" s="42">
        <v>0</v>
      </c>
    </row>
  </sheetData>
  <sheetProtection selectLockedCells="1" selectUnlockedCells="1"/>
  <mergeCells count="34">
    <mergeCell ref="A3:H3"/>
    <mergeCell ref="A4:I4"/>
    <mergeCell ref="A5:I5"/>
    <mergeCell ref="A8:D8"/>
    <mergeCell ref="E8:I8"/>
    <mergeCell ref="A10:H10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</mergeCells>
  <printOptions horizontalCentered="1"/>
  <pageMargins left="0.2361111111111111" right="0.19652777777777777" top="0.2361111111111111" bottom="0.196527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</sheetPr>
  <dimension ref="A1:O53"/>
  <sheetViews>
    <sheetView workbookViewId="0" topLeftCell="A19">
      <selection activeCell="B12" sqref="B12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50390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53" t="s">
        <v>226</v>
      </c>
      <c r="B1" s="53"/>
      <c r="C1" s="53"/>
      <c r="D1" s="53"/>
      <c r="E1" s="53"/>
    </row>
    <row r="2" spans="1:5" ht="12.75" customHeight="1">
      <c r="A2" s="133"/>
      <c r="B2" s="133"/>
      <c r="C2" s="133"/>
      <c r="D2" s="133"/>
      <c r="E2" s="133"/>
    </row>
    <row r="3" spans="1:7" ht="28.5" customHeight="1">
      <c r="A3" s="121" t="s">
        <v>227</v>
      </c>
      <c r="B3" s="121"/>
      <c r="C3" s="121"/>
      <c r="D3" s="121"/>
      <c r="E3" s="121"/>
      <c r="F3" s="134"/>
      <c r="G3" s="135"/>
    </row>
    <row r="4" spans="1:7" ht="15" customHeight="1">
      <c r="A4" s="32" t="s">
        <v>39</v>
      </c>
      <c r="B4" s="32"/>
      <c r="C4" s="32"/>
      <c r="D4" s="32"/>
      <c r="E4" s="32"/>
      <c r="F4" s="134"/>
      <c r="G4" s="136"/>
    </row>
    <row r="5" spans="1:5" ht="15" customHeight="1">
      <c r="A5" s="9" t="s">
        <v>228</v>
      </c>
      <c r="B5" s="9" t="s">
        <v>41</v>
      </c>
      <c r="C5" s="33" t="s">
        <v>229</v>
      </c>
      <c r="D5" s="33" t="s">
        <v>83</v>
      </c>
      <c r="E5" s="9" t="s">
        <v>173</v>
      </c>
    </row>
    <row r="6" spans="1:5" ht="10.5" customHeight="1">
      <c r="A6" s="9"/>
      <c r="B6" s="9"/>
      <c r="C6" s="33"/>
      <c r="D6" s="33"/>
      <c r="E6" s="9"/>
    </row>
    <row r="7" spans="1:15" ht="13.5" customHeight="1">
      <c r="A7" s="13" t="s">
        <v>8</v>
      </c>
      <c r="B7" s="137">
        <v>99083000</v>
      </c>
      <c r="C7" s="137">
        <v>56438000</v>
      </c>
      <c r="D7" s="137">
        <v>108538000</v>
      </c>
      <c r="E7" s="137">
        <f aca="true" t="shared" si="0" ref="E7:E13">SUM(B7:D7)</f>
        <v>264059000</v>
      </c>
      <c r="F7" s="113"/>
      <c r="G7" s="113"/>
      <c r="I7" s="113"/>
      <c r="J7" s="113"/>
      <c r="K7" s="113"/>
      <c r="L7" s="113"/>
      <c r="M7" s="113"/>
      <c r="O7" s="113"/>
    </row>
    <row r="8" spans="1:15" ht="13.5" customHeight="1">
      <c r="A8" s="138" t="s">
        <v>230</v>
      </c>
      <c r="B8" s="137">
        <v>15287000</v>
      </c>
      <c r="C8" s="137">
        <v>10335000</v>
      </c>
      <c r="D8" s="137">
        <v>19486000</v>
      </c>
      <c r="E8" s="137">
        <f t="shared" si="0"/>
        <v>45108000</v>
      </c>
      <c r="F8" s="113"/>
      <c r="G8" s="113"/>
      <c r="I8" s="113"/>
      <c r="J8" s="113"/>
      <c r="K8" s="113"/>
      <c r="L8" s="113"/>
      <c r="M8" s="113"/>
      <c r="O8" s="113"/>
    </row>
    <row r="9" spans="1:15" ht="13.5" customHeight="1">
      <c r="A9" s="13" t="s">
        <v>231</v>
      </c>
      <c r="B9" s="137">
        <v>109120000</v>
      </c>
      <c r="C9" s="137">
        <v>12730000</v>
      </c>
      <c r="D9" s="137">
        <v>65255000</v>
      </c>
      <c r="E9" s="137">
        <f t="shared" si="0"/>
        <v>187105000</v>
      </c>
      <c r="F9" s="113"/>
      <c r="G9" s="113"/>
      <c r="I9" s="113"/>
      <c r="J9" s="113"/>
      <c r="K9" s="113"/>
      <c r="L9" s="113"/>
      <c r="M9" s="113"/>
      <c r="O9" s="113"/>
    </row>
    <row r="10" spans="1:15" ht="13.5" customHeight="1">
      <c r="A10" s="139" t="s">
        <v>232</v>
      </c>
      <c r="B10" s="137">
        <v>10377000</v>
      </c>
      <c r="C10" s="16">
        <v>0</v>
      </c>
      <c r="D10" s="137">
        <v>0</v>
      </c>
      <c r="E10" s="137">
        <f t="shared" si="0"/>
        <v>10377000</v>
      </c>
      <c r="F10" s="113"/>
      <c r="G10" s="113"/>
      <c r="I10" s="113"/>
      <c r="J10" s="113"/>
      <c r="K10" s="113"/>
      <c r="L10" s="113"/>
      <c r="M10" s="113"/>
      <c r="O10" s="113"/>
    </row>
    <row r="11" spans="1:15" ht="13.5" customHeight="1">
      <c r="A11" s="13" t="s">
        <v>233</v>
      </c>
      <c r="B11" s="137">
        <v>13160000</v>
      </c>
      <c r="C11" s="16">
        <v>0</v>
      </c>
      <c r="D11" s="137">
        <v>0</v>
      </c>
      <c r="E11" s="137">
        <f t="shared" si="0"/>
        <v>13160000</v>
      </c>
      <c r="F11" s="113"/>
      <c r="G11" s="113"/>
      <c r="I11" s="113"/>
      <c r="J11" s="113"/>
      <c r="K11" s="113"/>
      <c r="L11" s="113"/>
      <c r="M11" s="113"/>
      <c r="O11" s="113"/>
    </row>
    <row r="12" spans="1:15" ht="13.5" customHeight="1">
      <c r="A12" s="140" t="s">
        <v>234</v>
      </c>
      <c r="B12" s="137"/>
      <c r="C12" s="16"/>
      <c r="D12" s="137"/>
      <c r="E12" s="137">
        <f t="shared" si="0"/>
        <v>0</v>
      </c>
      <c r="F12" s="113"/>
      <c r="G12" s="113"/>
      <c r="I12" s="113"/>
      <c r="J12" s="113"/>
      <c r="K12" s="113"/>
      <c r="L12" s="113"/>
      <c r="M12" s="113"/>
      <c r="O12" s="113"/>
    </row>
    <row r="13" spans="1:15" ht="13.5" customHeight="1">
      <c r="A13" s="141" t="s">
        <v>235</v>
      </c>
      <c r="B13" s="137"/>
      <c r="C13" s="142"/>
      <c r="D13" s="137"/>
      <c r="E13" s="137">
        <f t="shared" si="0"/>
        <v>0</v>
      </c>
      <c r="F13" s="113"/>
      <c r="G13" s="113"/>
      <c r="I13" s="113"/>
      <c r="J13" s="113"/>
      <c r="K13" s="113"/>
      <c r="L13" s="113"/>
      <c r="M13" s="113"/>
      <c r="O13" s="113"/>
    </row>
    <row r="14" spans="1:15" ht="13.5" customHeight="1">
      <c r="A14" s="143"/>
      <c r="B14" s="137"/>
      <c r="C14" s="144"/>
      <c r="D14" s="137"/>
      <c r="E14" s="137"/>
      <c r="F14" s="113"/>
      <c r="G14" s="113"/>
      <c r="I14" s="113"/>
      <c r="J14" s="113"/>
      <c r="K14" s="113"/>
      <c r="L14" s="113"/>
      <c r="M14" s="113"/>
      <c r="O14" s="113"/>
    </row>
    <row r="15" spans="1:15" ht="13.5" customHeight="1">
      <c r="A15" s="145" t="s">
        <v>236</v>
      </c>
      <c r="B15" s="146">
        <f>SUM(B7:B14)</f>
        <v>247027000</v>
      </c>
      <c r="C15" s="146">
        <f>SUM(C7:C14)</f>
        <v>79503000</v>
      </c>
      <c r="D15" s="146">
        <f>SUM(D7:D14)</f>
        <v>193279000</v>
      </c>
      <c r="E15" s="146">
        <f>SUM(E7:E14)</f>
        <v>519809000</v>
      </c>
      <c r="F15" s="113"/>
      <c r="G15" s="113"/>
      <c r="I15" s="113"/>
      <c r="J15" s="113"/>
      <c r="K15" s="113"/>
      <c r="L15" s="113"/>
      <c r="M15" s="113"/>
      <c r="O15" s="113"/>
    </row>
    <row r="16" spans="1:15" ht="13.5" customHeight="1">
      <c r="A16" s="145"/>
      <c r="B16" s="137"/>
      <c r="C16" s="144"/>
      <c r="D16" s="137"/>
      <c r="E16" s="137"/>
      <c r="F16" s="113"/>
      <c r="G16" s="113"/>
      <c r="I16" s="113"/>
      <c r="J16" s="113"/>
      <c r="K16" s="113"/>
      <c r="L16" s="113"/>
      <c r="M16" s="113"/>
      <c r="O16" s="113"/>
    </row>
    <row r="17" spans="1:15" ht="13.5" customHeight="1">
      <c r="A17" s="147" t="s">
        <v>22</v>
      </c>
      <c r="B17" s="137">
        <v>202958000</v>
      </c>
      <c r="C17" s="137">
        <v>889000</v>
      </c>
      <c r="D17" s="137">
        <v>787000</v>
      </c>
      <c r="E17" s="137">
        <f aca="true" t="shared" si="1" ref="E17:E20">SUM(B17:D17)</f>
        <v>204634000</v>
      </c>
      <c r="F17" s="113"/>
      <c r="G17" s="113"/>
      <c r="I17" s="113"/>
      <c r="J17" s="113"/>
      <c r="K17" s="113"/>
      <c r="L17" s="113"/>
      <c r="M17" s="113"/>
      <c r="O17" s="113"/>
    </row>
    <row r="18" spans="1:15" ht="13.5" customHeight="1">
      <c r="A18" s="147" t="s">
        <v>24</v>
      </c>
      <c r="B18" s="137">
        <v>101877000</v>
      </c>
      <c r="C18" s="148"/>
      <c r="D18" s="137"/>
      <c r="E18" s="137">
        <f t="shared" si="1"/>
        <v>101877000</v>
      </c>
      <c r="F18" s="113"/>
      <c r="G18" s="113"/>
      <c r="I18" s="113"/>
      <c r="J18" s="113"/>
      <c r="K18" s="113"/>
      <c r="L18" s="113"/>
      <c r="M18" s="113"/>
      <c r="O18" s="113"/>
    </row>
    <row r="19" spans="1:15" ht="13.5" customHeight="1">
      <c r="A19" s="149" t="s">
        <v>237</v>
      </c>
      <c r="B19" s="137"/>
      <c r="C19" s="148"/>
      <c r="D19" s="137"/>
      <c r="E19" s="137">
        <f t="shared" si="1"/>
        <v>0</v>
      </c>
      <c r="F19" s="113"/>
      <c r="G19" s="113"/>
      <c r="I19" s="113"/>
      <c r="J19" s="113"/>
      <c r="K19" s="113"/>
      <c r="L19" s="113"/>
      <c r="M19" s="113"/>
      <c r="O19" s="113"/>
    </row>
    <row r="20" spans="1:15" ht="13.5" customHeight="1">
      <c r="A20" s="145" t="s">
        <v>238</v>
      </c>
      <c r="B20" s="146">
        <f>SUM(B17:B19)</f>
        <v>304835000</v>
      </c>
      <c r="C20" s="146">
        <f>SUM(C17:C19)</f>
        <v>889000</v>
      </c>
      <c r="D20" s="146">
        <f>SUM(D17:D19)</f>
        <v>787000</v>
      </c>
      <c r="E20" s="146">
        <f t="shared" si="1"/>
        <v>306511000</v>
      </c>
      <c r="F20" s="113"/>
      <c r="G20" s="113"/>
      <c r="I20" s="113"/>
      <c r="J20" s="113"/>
      <c r="K20" s="113"/>
      <c r="L20" s="113"/>
      <c r="M20" s="113"/>
      <c r="O20" s="113"/>
    </row>
    <row r="21" spans="1:15" ht="13.5" customHeight="1">
      <c r="A21" s="145"/>
      <c r="B21" s="137"/>
      <c r="C21" s="39"/>
      <c r="D21" s="137"/>
      <c r="E21" s="137"/>
      <c r="F21" s="113"/>
      <c r="G21" s="113"/>
      <c r="I21" s="113"/>
      <c r="J21" s="113"/>
      <c r="K21" s="113"/>
      <c r="L21" s="113"/>
      <c r="M21" s="113"/>
      <c r="O21" s="113"/>
    </row>
    <row r="22" spans="1:15" ht="13.5" customHeight="1">
      <c r="A22" s="145" t="s">
        <v>239</v>
      </c>
      <c r="B22" s="137">
        <f>B20+B15</f>
        <v>551862000</v>
      </c>
      <c r="C22" s="146">
        <f>C20+C15</f>
        <v>80392000</v>
      </c>
      <c r="D22" s="137">
        <f>D20+D15</f>
        <v>194066000</v>
      </c>
      <c r="E22" s="146">
        <f>SUM(B22:D22)</f>
        <v>826320000</v>
      </c>
      <c r="F22" s="113"/>
      <c r="G22" s="113"/>
      <c r="I22" s="113"/>
      <c r="J22" s="113"/>
      <c r="K22" s="113"/>
      <c r="L22" s="113"/>
      <c r="M22" s="113"/>
      <c r="O22" s="113"/>
    </row>
    <row r="23" spans="1:15" ht="13.5" customHeight="1">
      <c r="A23" s="145"/>
      <c r="B23" s="137"/>
      <c r="C23" s="39"/>
      <c r="D23" s="137"/>
      <c r="E23" s="137"/>
      <c r="F23" s="113"/>
      <c r="G23" s="113"/>
      <c r="I23" s="113"/>
      <c r="J23" s="113"/>
      <c r="K23" s="113"/>
      <c r="L23" s="113"/>
      <c r="M23" s="113"/>
      <c r="O23" s="113"/>
    </row>
    <row r="24" spans="1:15" ht="13.5" customHeight="1">
      <c r="A24" s="147" t="s">
        <v>240</v>
      </c>
      <c r="B24" s="137"/>
      <c r="C24" s="37"/>
      <c r="D24" s="137"/>
      <c r="E24" s="137">
        <f aca="true" t="shared" si="2" ref="E24:E27">D24+C24+B24</f>
        <v>0</v>
      </c>
      <c r="F24" s="113"/>
      <c r="G24" s="113"/>
      <c r="I24" s="113"/>
      <c r="J24" s="113"/>
      <c r="K24" s="113"/>
      <c r="L24" s="113"/>
      <c r="M24" s="113"/>
      <c r="O24" s="113"/>
    </row>
    <row r="25" spans="1:15" ht="13.5" customHeight="1">
      <c r="A25" s="147" t="s">
        <v>241</v>
      </c>
      <c r="B25" s="137"/>
      <c r="C25" s="39"/>
      <c r="D25" s="137"/>
      <c r="E25" s="137">
        <f t="shared" si="2"/>
        <v>0</v>
      </c>
      <c r="F25" s="113"/>
      <c r="G25" s="113"/>
      <c r="I25" s="113"/>
      <c r="J25" s="113"/>
      <c r="K25" s="113"/>
      <c r="L25" s="113"/>
      <c r="M25" s="113"/>
      <c r="O25" s="113"/>
    </row>
    <row r="26" spans="1:15" ht="13.5" customHeight="1">
      <c r="A26" s="149" t="s">
        <v>242</v>
      </c>
      <c r="B26" s="137"/>
      <c r="C26" s="39"/>
      <c r="D26" s="137"/>
      <c r="E26" s="137">
        <f t="shared" si="2"/>
        <v>0</v>
      </c>
      <c r="F26" s="113"/>
      <c r="G26" s="113"/>
      <c r="I26" s="113"/>
      <c r="J26" s="113"/>
      <c r="K26" s="113"/>
      <c r="L26" s="113"/>
      <c r="M26" s="113"/>
      <c r="O26" s="113"/>
    </row>
    <row r="27" spans="1:15" ht="13.5" customHeight="1">
      <c r="A27" s="147" t="s">
        <v>243</v>
      </c>
      <c r="B27" s="137">
        <v>11254542</v>
      </c>
      <c r="C27" s="39"/>
      <c r="D27" s="137"/>
      <c r="E27" s="137">
        <f t="shared" si="2"/>
        <v>11254542</v>
      </c>
      <c r="F27" s="113"/>
      <c r="G27" s="113"/>
      <c r="I27" s="113"/>
      <c r="J27" s="113"/>
      <c r="K27" s="113"/>
      <c r="L27" s="113"/>
      <c r="M27" s="113"/>
      <c r="O27" s="113"/>
    </row>
    <row r="28" spans="1:15" ht="13.5" customHeight="1">
      <c r="A28" s="147" t="s">
        <v>244</v>
      </c>
      <c r="B28" s="137">
        <v>242641799</v>
      </c>
      <c r="C28" s="150" t="s">
        <v>58</v>
      </c>
      <c r="D28" s="137" t="s">
        <v>58</v>
      </c>
      <c r="E28" s="137">
        <f>B28</f>
        <v>242641799</v>
      </c>
      <c r="F28" s="113"/>
      <c r="G28" s="113"/>
      <c r="I28" s="113"/>
      <c r="J28" s="113"/>
      <c r="K28" s="113"/>
      <c r="L28" s="113"/>
      <c r="M28" s="113"/>
      <c r="O28" s="113"/>
    </row>
    <row r="29" spans="1:15" ht="13.5" customHeight="1">
      <c r="A29" s="147" t="s">
        <v>245</v>
      </c>
      <c r="B29" s="137"/>
      <c r="C29" s="39"/>
      <c r="D29" s="137"/>
      <c r="E29" s="137">
        <f aca="true" t="shared" si="3" ref="E29:E32">D29+C29+B29</f>
        <v>0</v>
      </c>
      <c r="F29" s="113"/>
      <c r="G29" s="113"/>
      <c r="I29" s="113"/>
      <c r="J29" s="113"/>
      <c r="K29" s="113"/>
      <c r="L29" s="113"/>
      <c r="M29" s="113"/>
      <c r="O29" s="113"/>
    </row>
    <row r="30" spans="1:15" ht="13.5" customHeight="1">
      <c r="A30" s="147" t="s">
        <v>246</v>
      </c>
      <c r="B30" s="137"/>
      <c r="C30" s="39"/>
      <c r="D30" s="137"/>
      <c r="E30" s="137">
        <f t="shared" si="3"/>
        <v>0</v>
      </c>
      <c r="F30" s="113"/>
      <c r="G30" s="113"/>
      <c r="I30" s="113"/>
      <c r="J30" s="113"/>
      <c r="K30" s="113"/>
      <c r="L30" s="113"/>
      <c r="M30" s="113"/>
      <c r="O30" s="113"/>
    </row>
    <row r="31" spans="1:15" ht="13.5" customHeight="1">
      <c r="A31" s="13" t="s">
        <v>247</v>
      </c>
      <c r="B31" s="137"/>
      <c r="C31" s="39"/>
      <c r="D31" s="137"/>
      <c r="E31" s="137">
        <f t="shared" si="3"/>
        <v>0</v>
      </c>
      <c r="F31" s="113"/>
      <c r="G31" s="113"/>
      <c r="I31" s="113"/>
      <c r="J31" s="113"/>
      <c r="K31" s="113"/>
      <c r="L31" s="113"/>
      <c r="M31" s="113"/>
      <c r="O31" s="113"/>
    </row>
    <row r="32" spans="1:15" ht="13.5" customHeight="1">
      <c r="A32" s="151" t="s">
        <v>248</v>
      </c>
      <c r="B32" s="137">
        <f>SUM(B24:B31)</f>
        <v>253896341</v>
      </c>
      <c r="C32" s="16">
        <v>0</v>
      </c>
      <c r="D32" s="137"/>
      <c r="E32" s="137">
        <f t="shared" si="3"/>
        <v>253896341</v>
      </c>
      <c r="F32" s="113"/>
      <c r="G32" s="113"/>
      <c r="I32" s="113"/>
      <c r="J32" s="113"/>
      <c r="K32" s="113"/>
      <c r="L32" s="113"/>
      <c r="M32" s="113"/>
      <c r="O32" s="113"/>
    </row>
    <row r="33" spans="1:9" ht="13.5" customHeight="1">
      <c r="A33" s="36"/>
      <c r="B33" s="137"/>
      <c r="C33" s="152"/>
      <c r="D33" s="137"/>
      <c r="E33" s="137"/>
      <c r="F33" s="113"/>
      <c r="G33" s="113"/>
      <c r="I33" s="113"/>
    </row>
    <row r="34" spans="1:5" ht="15" customHeight="1">
      <c r="A34" s="153" t="s">
        <v>249</v>
      </c>
      <c r="B34" s="137">
        <f>B32+B22</f>
        <v>805758341</v>
      </c>
      <c r="C34" s="137">
        <f>C32+C22</f>
        <v>80392000</v>
      </c>
      <c r="D34" s="137">
        <f>D32+D22</f>
        <v>194066000</v>
      </c>
      <c r="E34" s="137">
        <f>D34+C34+B34</f>
        <v>1080216341</v>
      </c>
    </row>
    <row r="38" spans="1:5" ht="12.75">
      <c r="A38" s="30" t="s">
        <v>250</v>
      </c>
      <c r="B38" s="30"/>
      <c r="C38" s="30"/>
      <c r="D38" s="30"/>
      <c r="E38" s="30"/>
    </row>
    <row r="40" spans="1:5" ht="12.75">
      <c r="A40" s="53" t="s">
        <v>251</v>
      </c>
      <c r="B40" s="53"/>
      <c r="C40" s="53"/>
      <c r="D40" s="53"/>
      <c r="E40" s="53"/>
    </row>
    <row r="41" spans="1:5" ht="12.75">
      <c r="A41" s="2"/>
      <c r="B41" s="2"/>
      <c r="C41" s="2"/>
      <c r="D41" s="2"/>
      <c r="E41" s="2"/>
    </row>
    <row r="42" spans="1:5" ht="12.75">
      <c r="A42" s="32" t="s">
        <v>123</v>
      </c>
      <c r="B42" s="32"/>
      <c r="C42" s="32"/>
      <c r="D42" s="32"/>
      <c r="E42" s="32"/>
    </row>
    <row r="43" spans="1:5" ht="12.75">
      <c r="A43" s="9" t="s">
        <v>228</v>
      </c>
      <c r="B43" s="9" t="s">
        <v>43</v>
      </c>
      <c r="C43" s="9"/>
      <c r="D43" s="9"/>
      <c r="E43" s="9"/>
    </row>
    <row r="44" spans="1:5" ht="12.75">
      <c r="A44" s="9"/>
      <c r="B44" s="154"/>
      <c r="C44" s="118"/>
      <c r="D44" s="118"/>
      <c r="E44" s="154" t="s">
        <v>173</v>
      </c>
    </row>
    <row r="45" spans="1:5" ht="12.75">
      <c r="A45" s="147" t="s">
        <v>240</v>
      </c>
      <c r="B45" s="155"/>
      <c r="C45" s="39"/>
      <c r="D45" s="16"/>
      <c r="E45" s="16"/>
    </row>
    <row r="46" spans="1:5" ht="12.75">
      <c r="A46" s="147" t="s">
        <v>241</v>
      </c>
      <c r="B46" s="155"/>
      <c r="C46" s="39"/>
      <c r="D46" s="16"/>
      <c r="E46" s="16"/>
    </row>
    <row r="47" spans="1:5" ht="12.75">
      <c r="A47" s="149" t="s">
        <v>242</v>
      </c>
      <c r="B47" s="155"/>
      <c r="C47" s="39"/>
      <c r="D47" s="16"/>
      <c r="E47" s="16"/>
    </row>
    <row r="48" spans="1:5" ht="12.75">
      <c r="A48" s="147" t="s">
        <v>243</v>
      </c>
      <c r="B48" s="155"/>
      <c r="C48" s="39"/>
      <c r="D48" s="16"/>
      <c r="E48" s="16"/>
    </row>
    <row r="49" spans="1:5" ht="12.75">
      <c r="A49" s="147" t="s">
        <v>244</v>
      </c>
      <c r="B49" s="148" t="s">
        <v>58</v>
      </c>
      <c r="C49" s="148" t="s">
        <v>58</v>
      </c>
      <c r="D49" s="148" t="s">
        <v>58</v>
      </c>
      <c r="E49" s="148" t="s">
        <v>58</v>
      </c>
    </row>
    <row r="50" spans="1:5" ht="12.75">
      <c r="A50" s="147" t="s">
        <v>245</v>
      </c>
      <c r="B50" s="155"/>
      <c r="C50" s="39"/>
      <c r="D50" s="16"/>
      <c r="E50" s="16"/>
    </row>
    <row r="51" spans="1:5" ht="12.75">
      <c r="A51" s="147" t="s">
        <v>246</v>
      </c>
      <c r="B51" s="155"/>
      <c r="C51" s="39"/>
      <c r="D51" s="16"/>
      <c r="E51" s="16"/>
    </row>
    <row r="52" spans="1:5" ht="12.75">
      <c r="A52" s="13" t="s">
        <v>247</v>
      </c>
      <c r="B52" s="155"/>
      <c r="C52" s="39"/>
      <c r="D52" s="16"/>
      <c r="E52" s="16"/>
    </row>
    <row r="53" spans="1:5" ht="12.75">
      <c r="A53" s="151" t="s">
        <v>248</v>
      </c>
      <c r="B53" s="155"/>
      <c r="C53" s="16"/>
      <c r="D53" s="16"/>
      <c r="E53" s="16">
        <v>0</v>
      </c>
    </row>
  </sheetData>
  <sheetProtection selectLockedCells="1" selectUnlockedCells="1"/>
  <mergeCells count="13">
    <mergeCell ref="A1:E1"/>
    <mergeCell ref="A3:E3"/>
    <mergeCell ref="A4:E4"/>
    <mergeCell ref="A5:A6"/>
    <mergeCell ref="B5:B6"/>
    <mergeCell ref="C5:C6"/>
    <mergeCell ref="D5:D6"/>
    <mergeCell ref="E5:E6"/>
    <mergeCell ref="A38:E38"/>
    <mergeCell ref="A40:E40"/>
    <mergeCell ref="A42:E42"/>
    <mergeCell ref="A43:A44"/>
    <mergeCell ref="B43:E43"/>
  </mergeCells>
  <printOptions/>
  <pageMargins left="0.5097222222222222" right="0.25972222222222224" top="0.4" bottom="0.32013888888888886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E60"/>
  <sheetViews>
    <sheetView workbookViewId="0" topLeftCell="A1">
      <selection activeCell="E41" sqref="E41"/>
    </sheetView>
  </sheetViews>
  <sheetFormatPr defaultColWidth="9.00390625" defaultRowHeight="12.75"/>
  <cols>
    <col min="1" max="1" width="41.00390625" style="0" customWidth="1"/>
    <col min="2" max="5" width="13.125" style="0" customWidth="1"/>
  </cols>
  <sheetData>
    <row r="1" ht="12.75">
      <c r="E1" s="6" t="s">
        <v>252</v>
      </c>
    </row>
    <row r="2" spans="1:5" ht="12.75">
      <c r="A2" s="54" t="s">
        <v>253</v>
      </c>
      <c r="B2" s="54"/>
      <c r="C2" s="54"/>
      <c r="D2" s="54"/>
      <c r="E2" s="54"/>
    </row>
    <row r="3" ht="12.75">
      <c r="E3" s="29" t="s">
        <v>39</v>
      </c>
    </row>
    <row r="4" spans="1:5" ht="19.5" customHeight="1">
      <c r="A4" s="9" t="s">
        <v>5</v>
      </c>
      <c r="B4" s="9" t="s">
        <v>41</v>
      </c>
      <c r="C4" s="33" t="s">
        <v>83</v>
      </c>
      <c r="D4" s="33" t="s">
        <v>254</v>
      </c>
      <c r="E4" s="9" t="s">
        <v>173</v>
      </c>
    </row>
    <row r="5" spans="1:5" ht="12.75">
      <c r="A5" s="42" t="s">
        <v>255</v>
      </c>
      <c r="B5" s="95">
        <v>1500000</v>
      </c>
      <c r="C5" s="42"/>
      <c r="D5" s="42"/>
      <c r="E5" s="95">
        <f aca="true" t="shared" si="0" ref="E5:E11">B5</f>
        <v>1500000</v>
      </c>
    </row>
    <row r="6" spans="1:5" ht="12.75">
      <c r="A6" s="42" t="s">
        <v>256</v>
      </c>
      <c r="B6" s="95">
        <v>400000</v>
      </c>
      <c r="C6" s="42"/>
      <c r="D6" s="42"/>
      <c r="E6" s="95">
        <f t="shared" si="0"/>
        <v>400000</v>
      </c>
    </row>
    <row r="7" spans="1:5" ht="12.75">
      <c r="A7" s="42" t="s">
        <v>257</v>
      </c>
      <c r="B7" s="95">
        <v>900000</v>
      </c>
      <c r="C7" s="42"/>
      <c r="D7" s="42"/>
      <c r="E7" s="95">
        <f t="shared" si="0"/>
        <v>900000</v>
      </c>
    </row>
    <row r="8" spans="1:5" ht="12.75">
      <c r="A8" s="42" t="s">
        <v>258</v>
      </c>
      <c r="B8" s="95">
        <v>6500000</v>
      </c>
      <c r="C8" s="42"/>
      <c r="D8" s="42"/>
      <c r="E8" s="95">
        <f t="shared" si="0"/>
        <v>6500000</v>
      </c>
    </row>
    <row r="9" spans="1:5" ht="12.75">
      <c r="A9" s="42" t="s">
        <v>259</v>
      </c>
      <c r="B9" s="95">
        <v>1077000</v>
      </c>
      <c r="C9" s="42"/>
      <c r="D9" s="42"/>
      <c r="E9" s="95">
        <f t="shared" si="0"/>
        <v>1077000</v>
      </c>
    </row>
    <row r="10" spans="1:5" ht="12.75">
      <c r="A10" s="42"/>
      <c r="B10" s="42"/>
      <c r="C10" s="42"/>
      <c r="D10" s="42"/>
      <c r="E10" s="95">
        <f t="shared" si="0"/>
        <v>0</v>
      </c>
    </row>
    <row r="11" spans="1:5" ht="12.75">
      <c r="A11" s="39" t="s">
        <v>119</v>
      </c>
      <c r="B11" s="95">
        <f>SUM(B5:B10)</f>
        <v>10377000</v>
      </c>
      <c r="C11" s="42"/>
      <c r="D11" s="42"/>
      <c r="E11" s="95">
        <f t="shared" si="0"/>
        <v>10377000</v>
      </c>
    </row>
    <row r="12" spans="1:5" ht="7.5" customHeight="1">
      <c r="A12" s="156"/>
      <c r="B12" s="113"/>
      <c r="C12" s="113"/>
      <c r="D12" s="113"/>
      <c r="E12" s="113"/>
    </row>
    <row r="13" spans="1:5" ht="12.75">
      <c r="A13" s="29" t="s">
        <v>260</v>
      </c>
      <c r="B13" s="29"/>
      <c r="C13" s="29"/>
      <c r="D13" s="29"/>
      <c r="E13" s="29"/>
    </row>
    <row r="14" spans="1:5" ht="12.75">
      <c r="A14" s="157" t="s">
        <v>261</v>
      </c>
      <c r="B14" s="157"/>
      <c r="C14" s="157"/>
      <c r="D14" s="157"/>
      <c r="E14" s="157"/>
    </row>
    <row r="15" spans="1:5" ht="12.75">
      <c r="A15" s="6"/>
      <c r="B15" s="6"/>
      <c r="C15" s="29"/>
      <c r="D15" s="29"/>
      <c r="E15" s="29" t="s">
        <v>123</v>
      </c>
    </row>
    <row r="16" spans="1:5" ht="20.25" customHeight="1">
      <c r="A16" s="9" t="s">
        <v>5</v>
      </c>
      <c r="B16" s="9" t="s">
        <v>41</v>
      </c>
      <c r="C16" s="33" t="s">
        <v>83</v>
      </c>
      <c r="D16" s="33" t="s">
        <v>254</v>
      </c>
      <c r="E16" s="9" t="s">
        <v>173</v>
      </c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39" t="s">
        <v>44</v>
      </c>
      <c r="B21" s="39"/>
      <c r="C21" s="16"/>
      <c r="D21" s="16"/>
      <c r="E21" s="16">
        <v>0</v>
      </c>
    </row>
    <row r="22" spans="1:5" ht="7.5" customHeight="1">
      <c r="A22" s="6"/>
      <c r="B22" s="6"/>
      <c r="C22" s="6"/>
      <c r="D22" s="6"/>
      <c r="E22" s="6"/>
    </row>
    <row r="23" spans="1:5" ht="12.75">
      <c r="A23" s="29" t="s">
        <v>262</v>
      </c>
      <c r="B23" s="29"/>
      <c r="C23" s="29"/>
      <c r="D23" s="29"/>
      <c r="E23" s="29"/>
    </row>
    <row r="24" spans="1:5" ht="12.75">
      <c r="A24" s="157" t="s">
        <v>263</v>
      </c>
      <c r="B24" s="157"/>
      <c r="C24" s="157"/>
      <c r="D24" s="157"/>
      <c r="E24" s="157"/>
    </row>
    <row r="25" spans="1:5" ht="12.75" customHeight="1">
      <c r="A25" s="29" t="s">
        <v>39</v>
      </c>
      <c r="B25" s="29"/>
      <c r="C25" s="29"/>
      <c r="D25" s="29"/>
      <c r="E25" s="29"/>
    </row>
    <row r="26" spans="1:5" ht="21" customHeight="1">
      <c r="A26" s="9" t="s">
        <v>5</v>
      </c>
      <c r="B26" s="9" t="s">
        <v>41</v>
      </c>
      <c r="C26" s="33" t="s">
        <v>83</v>
      </c>
      <c r="D26" s="33" t="s">
        <v>254</v>
      </c>
      <c r="E26" s="9" t="s">
        <v>173</v>
      </c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2.75">
      <c r="A30" s="16"/>
      <c r="B30" s="16"/>
      <c r="C30" s="16"/>
      <c r="D30" s="16"/>
      <c r="E30" s="16"/>
    </row>
    <row r="31" spans="1:5" ht="12.75">
      <c r="A31" s="39" t="s">
        <v>44</v>
      </c>
      <c r="B31" s="39"/>
      <c r="C31" s="16"/>
      <c r="D31" s="16"/>
      <c r="E31" s="16">
        <v>0</v>
      </c>
    </row>
    <row r="32" spans="1:5" ht="7.5" customHeight="1">
      <c r="A32" s="156"/>
      <c r="B32" s="156"/>
      <c r="C32" s="47"/>
      <c r="D32" s="47"/>
      <c r="E32" s="47"/>
    </row>
    <row r="33" spans="1:5" ht="12.75">
      <c r="A33" s="29" t="s">
        <v>264</v>
      </c>
      <c r="B33" s="29"/>
      <c r="C33" s="29"/>
      <c r="D33" s="29"/>
      <c r="E33" s="29"/>
    </row>
    <row r="34" spans="1:5" ht="12.75">
      <c r="A34" s="54" t="s">
        <v>265</v>
      </c>
      <c r="B34" s="54"/>
      <c r="C34" s="54"/>
      <c r="D34" s="54"/>
      <c r="E34" s="54"/>
    </row>
    <row r="35" spans="1:5" ht="12.75">
      <c r="A35" s="29" t="s">
        <v>123</v>
      </c>
      <c r="B35" s="29"/>
      <c r="C35" s="29"/>
      <c r="D35" s="29"/>
      <c r="E35" s="29"/>
    </row>
    <row r="36" spans="1:5" ht="19.5" customHeight="1">
      <c r="A36" s="9" t="s">
        <v>5</v>
      </c>
      <c r="B36" s="9" t="s">
        <v>41</v>
      </c>
      <c r="C36" s="33" t="s">
        <v>83</v>
      </c>
      <c r="D36" s="33" t="s">
        <v>254</v>
      </c>
      <c r="E36" s="9" t="s">
        <v>173</v>
      </c>
    </row>
    <row r="37" spans="1:5" ht="12.75">
      <c r="A37" s="16" t="s">
        <v>266</v>
      </c>
      <c r="B37" s="11">
        <v>3000000</v>
      </c>
      <c r="C37" s="16"/>
      <c r="D37" s="16"/>
      <c r="E37" s="11">
        <f aca="true" t="shared" si="1" ref="E37:E39">B37</f>
        <v>3000000</v>
      </c>
    </row>
    <row r="38" spans="1:5" ht="12.75">
      <c r="A38" s="16" t="s">
        <v>267</v>
      </c>
      <c r="B38" s="11">
        <v>1400000</v>
      </c>
      <c r="C38" s="16"/>
      <c r="D38" s="16"/>
      <c r="E38" s="11">
        <f t="shared" si="1"/>
        <v>1400000</v>
      </c>
    </row>
    <row r="39" spans="1:5" ht="12.75">
      <c r="A39" s="16" t="s">
        <v>268</v>
      </c>
      <c r="B39" s="11">
        <v>1260000</v>
      </c>
      <c r="C39" s="16"/>
      <c r="D39" s="16"/>
      <c r="E39" s="11">
        <f t="shared" si="1"/>
        <v>1260000</v>
      </c>
    </row>
    <row r="40" spans="1:5" ht="12.75">
      <c r="A40" s="16" t="s">
        <v>269</v>
      </c>
      <c r="B40" s="11">
        <v>500000</v>
      </c>
      <c r="C40" s="16"/>
      <c r="D40" s="16"/>
      <c r="E40" s="11">
        <v>500000</v>
      </c>
    </row>
    <row r="41" spans="1:5" ht="12.75">
      <c r="A41" s="16" t="s">
        <v>270</v>
      </c>
      <c r="B41" s="16">
        <v>1000000</v>
      </c>
      <c r="C41" s="16"/>
      <c r="D41" s="16"/>
      <c r="E41" s="11">
        <f aca="true" t="shared" si="2" ref="E41:E42">B41</f>
        <v>1000000</v>
      </c>
    </row>
    <row r="42" spans="1:5" ht="12.75">
      <c r="A42" s="39" t="s">
        <v>44</v>
      </c>
      <c r="B42" s="37">
        <f>SUM(B37:B41)</f>
        <v>7160000</v>
      </c>
      <c r="C42" s="16"/>
      <c r="D42" s="16"/>
      <c r="E42" s="11">
        <f t="shared" si="2"/>
        <v>7160000</v>
      </c>
    </row>
    <row r="43" spans="1:5" ht="7.5" customHeight="1">
      <c r="A43" s="6"/>
      <c r="B43" s="6"/>
      <c r="C43" s="6"/>
      <c r="D43" s="6"/>
      <c r="E43" s="6"/>
    </row>
    <row r="44" spans="1:5" ht="11.25" customHeight="1">
      <c r="A44" s="29" t="s">
        <v>271</v>
      </c>
      <c r="B44" s="29"/>
      <c r="C44" s="29"/>
      <c r="D44" s="29"/>
      <c r="E44" s="29"/>
    </row>
    <row r="45" spans="1:5" ht="12.75">
      <c r="A45" s="157" t="s">
        <v>272</v>
      </c>
      <c r="B45" s="157"/>
      <c r="C45" s="157"/>
      <c r="D45" s="157"/>
      <c r="E45" s="157"/>
    </row>
    <row r="46" spans="1:5" ht="12.75">
      <c r="A46" s="29" t="s">
        <v>123</v>
      </c>
      <c r="B46" s="29"/>
      <c r="C46" s="29"/>
      <c r="D46" s="29"/>
      <c r="E46" s="29"/>
    </row>
    <row r="47" spans="1:5" ht="20.25" customHeight="1">
      <c r="A47" s="9" t="s">
        <v>5</v>
      </c>
      <c r="B47" s="9" t="s">
        <v>41</v>
      </c>
      <c r="C47" s="33" t="s">
        <v>83</v>
      </c>
      <c r="D47" s="33" t="s">
        <v>254</v>
      </c>
      <c r="E47" s="9" t="s">
        <v>173</v>
      </c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0" spans="1:5" ht="12.75">
      <c r="A50" s="39" t="s">
        <v>44</v>
      </c>
      <c r="B50" s="39"/>
      <c r="C50" s="16"/>
      <c r="D50" s="16"/>
      <c r="E50" s="16" t="s">
        <v>273</v>
      </c>
    </row>
    <row r="51" ht="7.5" customHeight="1"/>
    <row r="52" spans="1:5" ht="12.75">
      <c r="A52" s="29" t="s">
        <v>274</v>
      </c>
      <c r="B52" s="29"/>
      <c r="C52" s="29"/>
      <c r="D52" s="29"/>
      <c r="E52" s="29"/>
    </row>
    <row r="53" spans="1:5" ht="11.25" customHeight="1">
      <c r="A53" s="157" t="s">
        <v>275</v>
      </c>
      <c r="B53" s="157"/>
      <c r="C53" s="157"/>
      <c r="D53" s="157"/>
      <c r="E53" s="157"/>
    </row>
    <row r="54" spans="1:5" ht="12.75">
      <c r="A54" s="29" t="s">
        <v>39</v>
      </c>
      <c r="B54" s="29"/>
      <c r="C54" s="29"/>
      <c r="D54" s="29"/>
      <c r="E54" s="29"/>
    </row>
    <row r="55" spans="1:5" ht="21" customHeight="1">
      <c r="A55" s="9" t="s">
        <v>5</v>
      </c>
      <c r="B55" s="9" t="s">
        <v>41</v>
      </c>
      <c r="C55" s="33" t="s">
        <v>83</v>
      </c>
      <c r="D55" s="33" t="s">
        <v>254</v>
      </c>
      <c r="E55" s="9" t="s">
        <v>173</v>
      </c>
    </row>
    <row r="56" spans="1:5" ht="12.75">
      <c r="A56" s="16" t="s">
        <v>276</v>
      </c>
      <c r="B56" s="11">
        <v>6000000</v>
      </c>
      <c r="C56" s="16"/>
      <c r="D56" s="16"/>
      <c r="E56" s="11">
        <f>B56</f>
        <v>6000000</v>
      </c>
    </row>
    <row r="57" spans="1:5" ht="12.75">
      <c r="A57" s="16"/>
      <c r="B57" s="16"/>
      <c r="C57" s="16"/>
      <c r="D57" s="16"/>
      <c r="E57" s="11"/>
    </row>
    <row r="58" spans="1:5" ht="12.75">
      <c r="A58" s="16"/>
      <c r="B58" s="16"/>
      <c r="C58" s="16"/>
      <c r="D58" s="16"/>
      <c r="E58" s="11"/>
    </row>
    <row r="59" spans="1:5" ht="12.75">
      <c r="A59" s="16"/>
      <c r="B59" s="16"/>
      <c r="C59" s="16"/>
      <c r="D59" s="16"/>
      <c r="E59" s="11"/>
    </row>
    <row r="60" spans="1:5" ht="12.75">
      <c r="A60" s="39" t="s">
        <v>44</v>
      </c>
      <c r="B60" s="37">
        <f>SUM(B56:B59)</f>
        <v>6000000</v>
      </c>
      <c r="C60" s="16"/>
      <c r="D60" s="16"/>
      <c r="E60" s="11">
        <f>B60</f>
        <v>6000000</v>
      </c>
    </row>
  </sheetData>
  <sheetProtection selectLockedCells="1" selectUnlockedCells="1"/>
  <mergeCells count="15">
    <mergeCell ref="A2:E2"/>
    <mergeCell ref="A13:E13"/>
    <mergeCell ref="A14:E14"/>
    <mergeCell ref="A23:E23"/>
    <mergeCell ref="A24:E24"/>
    <mergeCell ref="A25:E25"/>
    <mergeCell ref="A33:E33"/>
    <mergeCell ref="A34:E34"/>
    <mergeCell ref="A35:E35"/>
    <mergeCell ref="A44:E44"/>
    <mergeCell ref="A45:E45"/>
    <mergeCell ref="A46:E46"/>
    <mergeCell ref="A52:E52"/>
    <mergeCell ref="A53:E53"/>
    <mergeCell ref="A54:E54"/>
  </mergeCells>
  <printOptions/>
  <pageMargins left="0.5097222222222222" right="0.3902777777777778" top="0.3798611111111111" bottom="0.3597222222222222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</sheetPr>
  <dimension ref="A1:O63"/>
  <sheetViews>
    <sheetView workbookViewId="0" topLeftCell="A1">
      <selection activeCell="A2" sqref="A2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50390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1" spans="1:5" ht="12.75" customHeight="1">
      <c r="A1" s="53" t="s">
        <v>277</v>
      </c>
      <c r="B1" s="53"/>
      <c r="C1" s="53"/>
      <c r="D1" s="53"/>
      <c r="E1" s="53"/>
    </row>
    <row r="2" spans="1:5" ht="7.5" customHeight="1">
      <c r="A2" s="133"/>
      <c r="B2" s="133"/>
      <c r="C2" s="133"/>
      <c r="D2" s="133"/>
      <c r="E2" s="133"/>
    </row>
    <row r="3" spans="1:7" ht="15.75" customHeight="1">
      <c r="A3" s="30" t="s">
        <v>278</v>
      </c>
      <c r="B3" s="30"/>
      <c r="C3" s="30"/>
      <c r="D3" s="30"/>
      <c r="E3" s="30"/>
      <c r="F3" s="134"/>
      <c r="G3" s="135"/>
    </row>
    <row r="4" spans="1:7" ht="15.75" customHeight="1">
      <c r="A4" s="30" t="s">
        <v>38</v>
      </c>
      <c r="B4" s="30"/>
      <c r="C4" s="30"/>
      <c r="D4" s="30"/>
      <c r="E4" s="30"/>
      <c r="F4" s="134"/>
      <c r="G4" s="135"/>
    </row>
    <row r="5" spans="1:7" ht="9.75" customHeight="1">
      <c r="A5" s="29" t="s">
        <v>39</v>
      </c>
      <c r="B5" s="29"/>
      <c r="C5" s="29"/>
      <c r="D5" s="29"/>
      <c r="E5" s="29"/>
      <c r="F5" s="134"/>
      <c r="G5" s="136"/>
    </row>
    <row r="6" spans="1:5" ht="15" customHeight="1">
      <c r="A6" s="9" t="s">
        <v>228</v>
      </c>
      <c r="B6" s="33" t="s">
        <v>279</v>
      </c>
      <c r="C6" s="33" t="s">
        <v>178</v>
      </c>
      <c r="D6" s="33" t="s">
        <v>201</v>
      </c>
      <c r="E6" s="33" t="s">
        <v>44</v>
      </c>
    </row>
    <row r="7" spans="1:5" ht="17.25" customHeight="1">
      <c r="A7" s="9"/>
      <c r="B7" s="33"/>
      <c r="C7" s="33"/>
      <c r="D7" s="33"/>
      <c r="E7" s="33"/>
    </row>
    <row r="8" spans="1:15" ht="12.75" customHeight="1">
      <c r="A8" s="13" t="s">
        <v>8</v>
      </c>
      <c r="B8" s="137">
        <v>257319000</v>
      </c>
      <c r="C8" s="137">
        <v>6740000</v>
      </c>
      <c r="D8" s="16"/>
      <c r="E8" s="11">
        <f aca="true" t="shared" si="0" ref="E8:E20">SUM(B8:D8)</f>
        <v>264059000</v>
      </c>
      <c r="F8" s="113"/>
      <c r="G8" s="113"/>
      <c r="I8" s="113"/>
      <c r="J8" s="113"/>
      <c r="K8" s="113"/>
      <c r="L8" s="113"/>
      <c r="M8" s="113"/>
      <c r="O8" s="113"/>
    </row>
    <row r="9" spans="1:15" ht="12.75" customHeight="1">
      <c r="A9" s="138" t="s">
        <v>230</v>
      </c>
      <c r="B9" s="137">
        <v>43572000</v>
      </c>
      <c r="C9" s="137">
        <v>1536000</v>
      </c>
      <c r="D9" s="16"/>
      <c r="E9" s="11">
        <f t="shared" si="0"/>
        <v>45108000</v>
      </c>
      <c r="F9" s="113"/>
      <c r="G9" s="113"/>
      <c r="I9" s="113"/>
      <c r="J9" s="113"/>
      <c r="K9" s="113"/>
      <c r="L9" s="113"/>
      <c r="M9" s="113"/>
      <c r="O9" s="113"/>
    </row>
    <row r="10" spans="1:15" ht="12.75" customHeight="1">
      <c r="A10" s="13" t="s">
        <v>231</v>
      </c>
      <c r="B10" s="137">
        <v>151912000</v>
      </c>
      <c r="C10" s="137">
        <v>35193000</v>
      </c>
      <c r="D10" s="16"/>
      <c r="E10" s="11">
        <f t="shared" si="0"/>
        <v>187105000</v>
      </c>
      <c r="F10" s="113"/>
      <c r="G10" s="113"/>
      <c r="I10" s="113"/>
      <c r="J10" s="113"/>
      <c r="K10" s="113"/>
      <c r="L10" s="113"/>
      <c r="M10" s="113"/>
      <c r="O10" s="113"/>
    </row>
    <row r="11" spans="1:15" ht="12.75" customHeight="1">
      <c r="A11" s="139" t="s">
        <v>232</v>
      </c>
      <c r="B11" s="137">
        <v>10377000</v>
      </c>
      <c r="C11" s="137"/>
      <c r="D11" s="16"/>
      <c r="E11" s="11">
        <f t="shared" si="0"/>
        <v>10377000</v>
      </c>
      <c r="F11" s="113"/>
      <c r="G11" s="113"/>
      <c r="I11" s="113"/>
      <c r="J11" s="113"/>
      <c r="K11" s="113"/>
      <c r="L11" s="113"/>
      <c r="M11" s="113"/>
      <c r="O11" s="113"/>
    </row>
    <row r="12" spans="1:15" ht="12.75" customHeight="1">
      <c r="A12" s="13" t="s">
        <v>233</v>
      </c>
      <c r="B12" s="137">
        <v>13160000</v>
      </c>
      <c r="C12" s="137"/>
      <c r="D12" s="16"/>
      <c r="E12" s="11">
        <f t="shared" si="0"/>
        <v>13160000</v>
      </c>
      <c r="F12" s="113"/>
      <c r="G12" s="113"/>
      <c r="I12" s="113"/>
      <c r="J12" s="113"/>
      <c r="K12" s="113"/>
      <c r="L12" s="113"/>
      <c r="M12" s="113"/>
      <c r="O12" s="113"/>
    </row>
    <row r="13" spans="1:15" ht="12.75" customHeight="1">
      <c r="A13" s="140" t="s">
        <v>234</v>
      </c>
      <c r="B13" s="137"/>
      <c r="C13" s="137"/>
      <c r="D13" s="19"/>
      <c r="E13" s="11">
        <f t="shared" si="0"/>
        <v>0</v>
      </c>
      <c r="F13" s="113"/>
      <c r="G13" s="113"/>
      <c r="I13" s="113"/>
      <c r="J13" s="113"/>
      <c r="K13" s="113"/>
      <c r="L13" s="113"/>
      <c r="M13" s="113"/>
      <c r="O13" s="113"/>
    </row>
    <row r="14" spans="1:15" ht="12.75" customHeight="1">
      <c r="A14" s="141" t="s">
        <v>235</v>
      </c>
      <c r="B14" s="137"/>
      <c r="C14" s="137"/>
      <c r="D14" s="16"/>
      <c r="E14" s="11">
        <f t="shared" si="0"/>
        <v>0</v>
      </c>
      <c r="F14" s="113"/>
      <c r="G14" s="113"/>
      <c r="I14" s="113"/>
      <c r="J14" s="113"/>
      <c r="K14" s="113"/>
      <c r="L14" s="113"/>
      <c r="M14" s="113"/>
      <c r="O14" s="113"/>
    </row>
    <row r="15" spans="1:15" ht="12.75" customHeight="1">
      <c r="A15" s="145" t="s">
        <v>236</v>
      </c>
      <c r="B15" s="137">
        <f>SUM(B8:B14)</f>
        <v>476340000</v>
      </c>
      <c r="C15" s="137">
        <f>SUM(C8:C14)</f>
        <v>43469000</v>
      </c>
      <c r="D15" s="39"/>
      <c r="E15" s="11">
        <f t="shared" si="0"/>
        <v>519809000</v>
      </c>
      <c r="F15" s="113"/>
      <c r="G15" s="113"/>
      <c r="I15" s="113"/>
      <c r="J15" s="113"/>
      <c r="K15" s="113"/>
      <c r="L15" s="113"/>
      <c r="M15" s="113"/>
      <c r="O15" s="113"/>
    </row>
    <row r="16" spans="1:15" ht="12.75" customHeight="1">
      <c r="A16" s="145"/>
      <c r="B16" s="137"/>
      <c r="C16" s="137"/>
      <c r="D16" s="39"/>
      <c r="E16" s="11">
        <f t="shared" si="0"/>
        <v>0</v>
      </c>
      <c r="F16" s="113"/>
      <c r="G16" s="113"/>
      <c r="I16" s="113"/>
      <c r="J16" s="113"/>
      <c r="K16" s="113"/>
      <c r="L16" s="113"/>
      <c r="M16" s="113"/>
      <c r="O16" s="113"/>
    </row>
    <row r="17" spans="1:15" ht="12.75" customHeight="1">
      <c r="A17" s="147" t="s">
        <v>22</v>
      </c>
      <c r="B17" s="137">
        <v>22834000</v>
      </c>
      <c r="C17" s="137">
        <v>181800000</v>
      </c>
      <c r="D17" s="39"/>
      <c r="E17" s="11">
        <f t="shared" si="0"/>
        <v>204634000</v>
      </c>
      <c r="F17" s="113"/>
      <c r="G17" s="113"/>
      <c r="I17" s="113"/>
      <c r="J17" s="113"/>
      <c r="K17" s="113"/>
      <c r="L17" s="113"/>
      <c r="M17" s="113"/>
      <c r="O17" s="113"/>
    </row>
    <row r="18" spans="1:15" ht="12.75" customHeight="1">
      <c r="A18" s="147" t="s">
        <v>24</v>
      </c>
      <c r="B18" s="137"/>
      <c r="C18" s="137">
        <v>101877000</v>
      </c>
      <c r="D18" s="39"/>
      <c r="E18" s="11">
        <f t="shared" si="0"/>
        <v>101877000</v>
      </c>
      <c r="F18" s="113"/>
      <c r="G18" s="113"/>
      <c r="I18" s="113"/>
      <c r="J18" s="113"/>
      <c r="K18" s="113"/>
      <c r="L18" s="113"/>
      <c r="M18" s="113"/>
      <c r="O18" s="113"/>
    </row>
    <row r="19" spans="1:15" ht="12.75" customHeight="1">
      <c r="A19" s="149" t="s">
        <v>237</v>
      </c>
      <c r="B19" s="137"/>
      <c r="C19" s="137"/>
      <c r="D19" s="39"/>
      <c r="E19" s="11">
        <f t="shared" si="0"/>
        <v>0</v>
      </c>
      <c r="F19" s="113"/>
      <c r="G19" s="113"/>
      <c r="I19" s="113"/>
      <c r="J19" s="113"/>
      <c r="K19" s="113"/>
      <c r="L19" s="113"/>
      <c r="M19" s="113"/>
      <c r="O19" s="113"/>
    </row>
    <row r="20" spans="1:15" ht="12.75" customHeight="1">
      <c r="A20" s="145" t="s">
        <v>238</v>
      </c>
      <c r="B20" s="137">
        <f>SUM(B17:B19)</f>
        <v>22834000</v>
      </c>
      <c r="C20" s="137">
        <f>SUM(C17:C19)</f>
        <v>283677000</v>
      </c>
      <c r="D20" s="39"/>
      <c r="E20" s="11">
        <f t="shared" si="0"/>
        <v>306511000</v>
      </c>
      <c r="F20" s="113"/>
      <c r="G20" s="113"/>
      <c r="I20" s="113"/>
      <c r="J20" s="113"/>
      <c r="K20" s="113"/>
      <c r="L20" s="113"/>
      <c r="M20" s="113"/>
      <c r="O20" s="113"/>
    </row>
    <row r="21" spans="1:15" ht="13.5" customHeight="1">
      <c r="A21" s="69" t="s">
        <v>280</v>
      </c>
      <c r="B21" s="158">
        <f>B20+B15</f>
        <v>499174000</v>
      </c>
      <c r="C21" s="158">
        <f>C20+C15</f>
        <v>327146000</v>
      </c>
      <c r="D21" s="158">
        <f>D20+D15</f>
        <v>0</v>
      </c>
      <c r="E21" s="158">
        <f>E20+E15</f>
        <v>826320000</v>
      </c>
      <c r="F21" s="113"/>
      <c r="G21" s="113"/>
      <c r="I21" s="113"/>
      <c r="J21" s="113"/>
      <c r="K21" s="113"/>
      <c r="L21" s="113"/>
      <c r="M21" s="113"/>
      <c r="O21" s="113"/>
    </row>
    <row r="22" spans="1:15" ht="13.5" customHeight="1">
      <c r="A22" s="53" t="s">
        <v>281</v>
      </c>
      <c r="B22" s="53"/>
      <c r="C22" s="53"/>
      <c r="D22" s="53"/>
      <c r="E22" s="53"/>
      <c r="F22" s="113"/>
      <c r="G22" s="113"/>
      <c r="I22" s="113"/>
      <c r="J22" s="113"/>
      <c r="K22" s="113"/>
      <c r="L22" s="113"/>
      <c r="M22" s="113"/>
      <c r="O22" s="113"/>
    </row>
    <row r="23" spans="1:15" ht="6.75" customHeight="1">
      <c r="A23" s="133"/>
      <c r="B23" s="133"/>
      <c r="C23" s="133"/>
      <c r="D23" s="133"/>
      <c r="E23" s="133"/>
      <c r="F23" s="113"/>
      <c r="G23" s="113"/>
      <c r="I23" s="113"/>
      <c r="J23" s="113"/>
      <c r="K23" s="113"/>
      <c r="L23" s="113"/>
      <c r="M23" s="113"/>
      <c r="O23" s="113"/>
    </row>
    <row r="24" spans="1:15" ht="13.5" customHeight="1">
      <c r="A24" s="30" t="s">
        <v>282</v>
      </c>
      <c r="B24" s="30"/>
      <c r="C24" s="30"/>
      <c r="D24" s="30"/>
      <c r="E24" s="30"/>
      <c r="F24" s="113"/>
      <c r="G24" s="113"/>
      <c r="I24" s="113"/>
      <c r="J24" s="113"/>
      <c r="K24" s="113"/>
      <c r="L24" s="113"/>
      <c r="M24" s="113"/>
      <c r="O24" s="113"/>
    </row>
    <row r="25" spans="1:15" ht="13.5" customHeight="1">
      <c r="A25" s="30" t="s">
        <v>187</v>
      </c>
      <c r="B25" s="30"/>
      <c r="C25" s="30"/>
      <c r="D25" s="30"/>
      <c r="E25" s="30"/>
      <c r="F25" s="113"/>
      <c r="G25" s="113"/>
      <c r="I25" s="113"/>
      <c r="J25" s="113"/>
      <c r="K25" s="113"/>
      <c r="L25" s="113"/>
      <c r="M25" s="113"/>
      <c r="O25" s="113"/>
    </row>
    <row r="26" spans="1:9" ht="13.5" customHeight="1">
      <c r="A26" s="29" t="s">
        <v>123</v>
      </c>
      <c r="B26" s="29"/>
      <c r="C26" s="29"/>
      <c r="D26" s="29"/>
      <c r="E26" s="29"/>
      <c r="F26" s="113"/>
      <c r="G26" s="113"/>
      <c r="I26" s="113"/>
    </row>
    <row r="27" spans="1:9" ht="13.5" customHeight="1">
      <c r="A27" s="9" t="s">
        <v>228</v>
      </c>
      <c r="B27" s="101" t="s">
        <v>187</v>
      </c>
      <c r="C27" s="101"/>
      <c r="D27" s="101"/>
      <c r="E27" s="101"/>
      <c r="F27" s="113"/>
      <c r="G27" s="113"/>
      <c r="I27" s="113"/>
    </row>
    <row r="28" spans="1:5" ht="15" customHeight="1">
      <c r="A28" s="9"/>
      <c r="B28" s="97"/>
      <c r="C28" s="97"/>
      <c r="D28" s="97"/>
      <c r="E28" s="33" t="s">
        <v>44</v>
      </c>
    </row>
    <row r="29" spans="1:5" ht="12.75">
      <c r="A29" s="13" t="s">
        <v>8</v>
      </c>
      <c r="B29" s="137">
        <v>257319000</v>
      </c>
      <c r="C29" s="19"/>
      <c r="D29" s="16"/>
      <c r="E29" s="11">
        <f aca="true" t="shared" si="1" ref="E29:E42">SUM(B29:D29)</f>
        <v>257319000</v>
      </c>
    </row>
    <row r="30" spans="1:5" ht="12.75">
      <c r="A30" s="138" t="s">
        <v>230</v>
      </c>
      <c r="B30" s="137">
        <v>43572000</v>
      </c>
      <c r="C30" s="19"/>
      <c r="D30" s="16"/>
      <c r="E30" s="11">
        <f t="shared" si="1"/>
        <v>43572000</v>
      </c>
    </row>
    <row r="31" spans="1:5" ht="12.75">
      <c r="A31" s="13" t="s">
        <v>231</v>
      </c>
      <c r="B31" s="137">
        <v>151912000</v>
      </c>
      <c r="C31" s="19"/>
      <c r="D31" s="16"/>
      <c r="E31" s="11">
        <f t="shared" si="1"/>
        <v>151912000</v>
      </c>
    </row>
    <row r="32" spans="1:5" ht="12.75">
      <c r="A32" s="139" t="s">
        <v>232</v>
      </c>
      <c r="B32" s="137">
        <v>10377000</v>
      </c>
      <c r="C32" s="16"/>
      <c r="D32" s="16"/>
      <c r="E32" s="11">
        <f t="shared" si="1"/>
        <v>10377000</v>
      </c>
    </row>
    <row r="33" spans="1:5" ht="12.75">
      <c r="A33" s="13" t="s">
        <v>233</v>
      </c>
      <c r="B33" s="137">
        <v>13160000</v>
      </c>
      <c r="C33" s="16"/>
      <c r="D33" s="16"/>
      <c r="E33" s="11">
        <f t="shared" si="1"/>
        <v>13160000</v>
      </c>
    </row>
    <row r="34" spans="1:5" ht="12.75">
      <c r="A34" s="140" t="s">
        <v>234</v>
      </c>
      <c r="B34" s="137"/>
      <c r="C34" s="16"/>
      <c r="D34" s="19"/>
      <c r="E34" s="11">
        <f t="shared" si="1"/>
        <v>0</v>
      </c>
    </row>
    <row r="35" spans="1:5" ht="12.75">
      <c r="A35" s="141" t="s">
        <v>235</v>
      </c>
      <c r="B35" s="137"/>
      <c r="C35" s="142"/>
      <c r="D35" s="16"/>
      <c r="E35" s="11">
        <f t="shared" si="1"/>
        <v>0</v>
      </c>
    </row>
    <row r="36" spans="1:5" ht="12.75">
      <c r="A36" s="145" t="s">
        <v>283</v>
      </c>
      <c r="B36" s="137">
        <f>SUM(B29:B35)</f>
        <v>476340000</v>
      </c>
      <c r="C36" s="159"/>
      <c r="D36" s="39"/>
      <c r="E36" s="11">
        <f t="shared" si="1"/>
        <v>476340000</v>
      </c>
    </row>
    <row r="37" spans="1:5" ht="12.75">
      <c r="A37" s="145"/>
      <c r="B37" s="137"/>
      <c r="C37" s="144"/>
      <c r="D37" s="16"/>
      <c r="E37" s="11">
        <f t="shared" si="1"/>
        <v>0</v>
      </c>
    </row>
    <row r="38" spans="1:5" ht="12.75">
      <c r="A38" s="147" t="s">
        <v>22</v>
      </c>
      <c r="B38" s="137">
        <v>22834000</v>
      </c>
      <c r="C38" s="144"/>
      <c r="D38" s="16"/>
      <c r="E38" s="11">
        <f t="shared" si="1"/>
        <v>22834000</v>
      </c>
    </row>
    <row r="39" spans="1:5" ht="12.75">
      <c r="A39" s="147" t="s">
        <v>24</v>
      </c>
      <c r="B39" s="137"/>
      <c r="C39" s="148"/>
      <c r="D39" s="19"/>
      <c r="E39" s="11">
        <f t="shared" si="1"/>
        <v>0</v>
      </c>
    </row>
    <row r="40" spans="1:5" ht="12.75">
      <c r="A40" s="149" t="s">
        <v>237</v>
      </c>
      <c r="B40" s="137"/>
      <c r="C40" s="148"/>
      <c r="D40" s="19"/>
      <c r="E40" s="11">
        <f t="shared" si="1"/>
        <v>0</v>
      </c>
    </row>
    <row r="41" spans="1:5" ht="12.75">
      <c r="A41" s="145" t="s">
        <v>284</v>
      </c>
      <c r="B41" s="137">
        <f>SUM(B38:B40)</f>
        <v>22834000</v>
      </c>
      <c r="C41" s="39"/>
      <c r="D41" s="16"/>
      <c r="E41" s="11">
        <f t="shared" si="1"/>
        <v>22834000</v>
      </c>
    </row>
    <row r="42" spans="1:5" ht="12.75">
      <c r="A42" s="42" t="s">
        <v>280</v>
      </c>
      <c r="B42" s="158">
        <f>B41+B36</f>
        <v>499174000</v>
      </c>
      <c r="C42" s="42"/>
      <c r="D42" s="42"/>
      <c r="E42" s="11">
        <f t="shared" si="1"/>
        <v>499174000</v>
      </c>
    </row>
    <row r="43" spans="1:5" ht="12.75">
      <c r="A43" s="53" t="s">
        <v>285</v>
      </c>
      <c r="B43" s="53"/>
      <c r="C43" s="53"/>
      <c r="D43" s="53"/>
      <c r="E43" s="53"/>
    </row>
    <row r="44" spans="1:5" ht="8.25" customHeight="1">
      <c r="A44" s="133"/>
      <c r="B44" s="133"/>
      <c r="C44" s="133"/>
      <c r="D44" s="133"/>
      <c r="E44" s="133"/>
    </row>
    <row r="45" spans="1:5" ht="12.75">
      <c r="A45" s="30" t="s">
        <v>282</v>
      </c>
      <c r="B45" s="30"/>
      <c r="C45" s="30"/>
      <c r="D45" s="30"/>
      <c r="E45" s="30"/>
    </row>
    <row r="46" spans="1:5" ht="12.75">
      <c r="A46" s="30" t="s">
        <v>190</v>
      </c>
      <c r="B46" s="30"/>
      <c r="C46" s="30"/>
      <c r="D46" s="30"/>
      <c r="E46" s="30"/>
    </row>
    <row r="47" spans="1:5" ht="12.75">
      <c r="A47" s="29" t="s">
        <v>39</v>
      </c>
      <c r="B47" s="29"/>
      <c r="C47" s="29"/>
      <c r="D47" s="29"/>
      <c r="E47" s="29"/>
    </row>
    <row r="48" spans="1:5" ht="12.75" customHeight="1">
      <c r="A48" s="9" t="s">
        <v>228</v>
      </c>
      <c r="B48" s="101" t="s">
        <v>190</v>
      </c>
      <c r="C48" s="101"/>
      <c r="D48" s="101"/>
      <c r="E48" s="101"/>
    </row>
    <row r="49" spans="1:5" ht="12.75">
      <c r="A49" s="9"/>
      <c r="B49" s="97"/>
      <c r="C49" s="97"/>
      <c r="D49" s="97"/>
      <c r="E49" s="33" t="s">
        <v>44</v>
      </c>
    </row>
    <row r="50" spans="1:5" ht="12.75">
      <c r="A50" s="13" t="s">
        <v>8</v>
      </c>
      <c r="B50" s="19"/>
      <c r="C50" s="137">
        <v>6740000</v>
      </c>
      <c r="D50" s="16"/>
      <c r="E50" s="16"/>
    </row>
    <row r="51" spans="1:5" ht="12.75">
      <c r="A51" s="138" t="s">
        <v>230</v>
      </c>
      <c r="B51" s="19"/>
      <c r="C51" s="137">
        <v>1536000</v>
      </c>
      <c r="D51" s="16"/>
      <c r="E51" s="16"/>
    </row>
    <row r="52" spans="1:5" ht="12.75">
      <c r="A52" s="13" t="s">
        <v>231</v>
      </c>
      <c r="B52" s="19"/>
      <c r="C52" s="137">
        <v>35193000</v>
      </c>
      <c r="D52" s="16"/>
      <c r="E52" s="16"/>
    </row>
    <row r="53" spans="1:5" ht="12.75">
      <c r="A53" s="139" t="s">
        <v>232</v>
      </c>
      <c r="B53" s="16"/>
      <c r="C53" s="137"/>
      <c r="D53" s="16"/>
      <c r="E53" s="16"/>
    </row>
    <row r="54" spans="1:5" ht="12.75">
      <c r="A54" s="13" t="s">
        <v>233</v>
      </c>
      <c r="B54" s="16"/>
      <c r="C54" s="137"/>
      <c r="D54" s="16"/>
      <c r="E54" s="16"/>
    </row>
    <row r="55" spans="1:5" ht="12.75">
      <c r="A55" s="140" t="s">
        <v>234</v>
      </c>
      <c r="B55" s="16"/>
      <c r="C55" s="137"/>
      <c r="D55" s="19"/>
      <c r="E55" s="16"/>
    </row>
    <row r="56" spans="1:5" ht="12.75">
      <c r="A56" s="141" t="s">
        <v>235</v>
      </c>
      <c r="B56" s="142"/>
      <c r="C56" s="137"/>
      <c r="D56" s="16"/>
      <c r="E56" s="16"/>
    </row>
    <row r="57" spans="1:5" ht="12.75">
      <c r="A57" s="145" t="s">
        <v>283</v>
      </c>
      <c r="B57" s="159"/>
      <c r="C57" s="137">
        <f>SUM(C50:C56)</f>
        <v>43469000</v>
      </c>
      <c r="D57" s="39"/>
      <c r="E57" s="39"/>
    </row>
    <row r="58" spans="1:5" ht="12.75">
      <c r="A58" s="145"/>
      <c r="B58" s="159"/>
      <c r="C58" s="137"/>
      <c r="D58" s="39"/>
      <c r="E58" s="39"/>
    </row>
    <row r="59" spans="1:5" ht="12.75">
      <c r="A59" s="147" t="s">
        <v>22</v>
      </c>
      <c r="B59" s="69"/>
      <c r="C59" s="137">
        <v>181800000</v>
      </c>
      <c r="D59" s="16"/>
      <c r="E59" s="137">
        <f aca="true" t="shared" si="2" ref="E59:E63">SUM(B59:D59)</f>
        <v>181800000</v>
      </c>
    </row>
    <row r="60" spans="1:5" ht="12.75">
      <c r="A60" s="147" t="s">
        <v>24</v>
      </c>
      <c r="B60" s="69"/>
      <c r="C60" s="137">
        <v>101877000</v>
      </c>
      <c r="D60" s="19"/>
      <c r="E60" s="137">
        <f t="shared" si="2"/>
        <v>101877000</v>
      </c>
    </row>
    <row r="61" spans="1:5" ht="12.75">
      <c r="A61" s="149" t="s">
        <v>237</v>
      </c>
      <c r="B61" s="160"/>
      <c r="C61" s="137"/>
      <c r="D61" s="19"/>
      <c r="E61" s="137">
        <f t="shared" si="2"/>
        <v>0</v>
      </c>
    </row>
    <row r="62" spans="1:5" ht="12.75">
      <c r="A62" s="145" t="s">
        <v>284</v>
      </c>
      <c r="B62" s="155"/>
      <c r="C62" s="137">
        <f>SUM(C59:C61)</f>
        <v>283677000</v>
      </c>
      <c r="D62" s="16"/>
      <c r="E62" s="137">
        <f t="shared" si="2"/>
        <v>283677000</v>
      </c>
    </row>
    <row r="63" spans="1:5" ht="12.75">
      <c r="A63" s="42" t="s">
        <v>280</v>
      </c>
      <c r="B63" s="42"/>
      <c r="C63" s="158">
        <f>C62+C57</f>
        <v>327146000</v>
      </c>
      <c r="D63" s="42"/>
      <c r="E63" s="158">
        <f t="shared" si="2"/>
        <v>327146000</v>
      </c>
    </row>
  </sheetData>
  <sheetProtection selectLockedCells="1" selectUnlockedCells="1"/>
  <mergeCells count="21">
    <mergeCell ref="A1:E1"/>
    <mergeCell ref="A3:E3"/>
    <mergeCell ref="A4:E4"/>
    <mergeCell ref="A5:E5"/>
    <mergeCell ref="A6:A7"/>
    <mergeCell ref="B6:B7"/>
    <mergeCell ref="C6:C7"/>
    <mergeCell ref="D6:D7"/>
    <mergeCell ref="E6:E7"/>
    <mergeCell ref="A22:E22"/>
    <mergeCell ref="A24:E24"/>
    <mergeCell ref="A25:E25"/>
    <mergeCell ref="A26:E26"/>
    <mergeCell ref="A27:A28"/>
    <mergeCell ref="B27:E27"/>
    <mergeCell ref="A43:E43"/>
    <mergeCell ref="A45:E45"/>
    <mergeCell ref="A46:E46"/>
    <mergeCell ref="A47:E47"/>
    <mergeCell ref="A48:A49"/>
    <mergeCell ref="B48:E48"/>
  </mergeCells>
  <printOptions/>
  <pageMargins left="0.5118055555555555" right="0.27569444444444446" top="0.19652777777777777" bottom="0.315277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3:O26"/>
  <sheetViews>
    <sheetView workbookViewId="0" topLeftCell="A1">
      <selection activeCell="B26" sqref="B26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50390625" style="0" customWidth="1"/>
    <col min="6" max="6" width="10.125" style="0" customWidth="1"/>
    <col min="7" max="7" width="9.875" style="0" customWidth="1"/>
    <col min="8" max="8" width="11.375" style="0" customWidth="1"/>
    <col min="9" max="9" width="10.125" style="0" customWidth="1"/>
    <col min="10" max="11" width="10.00390625" style="0" customWidth="1"/>
    <col min="12" max="12" width="9.375" style="0" customWidth="1"/>
    <col min="13" max="13" width="10.125" style="0" customWidth="1"/>
    <col min="14" max="14" width="11.375" style="0" customWidth="1"/>
    <col min="15" max="15" width="12.75390625" style="0" customWidth="1"/>
  </cols>
  <sheetData>
    <row r="3" spans="1:5" ht="12.75" customHeight="1">
      <c r="A3" s="53" t="s">
        <v>286</v>
      </c>
      <c r="B3" s="53"/>
      <c r="C3" s="53"/>
      <c r="D3" s="53"/>
      <c r="E3" s="53"/>
    </row>
    <row r="4" spans="1:8" ht="18" customHeight="1">
      <c r="A4" s="30" t="s">
        <v>287</v>
      </c>
      <c r="B4" s="30"/>
      <c r="C4" s="30"/>
      <c r="D4" s="30"/>
      <c r="E4" s="30"/>
      <c r="F4" s="161"/>
      <c r="G4" s="161"/>
      <c r="H4" s="161"/>
    </row>
    <row r="5" spans="1:8" ht="14.25" customHeight="1">
      <c r="A5" s="30"/>
      <c r="B5" s="30"/>
      <c r="C5" s="30"/>
      <c r="D5" s="30"/>
      <c r="E5" s="30"/>
      <c r="F5" s="161"/>
      <c r="G5" s="161"/>
      <c r="H5" s="161"/>
    </row>
    <row r="6" spans="1:8" ht="14.25" customHeight="1">
      <c r="A6" s="31"/>
      <c r="B6" s="31"/>
      <c r="C6" s="31"/>
      <c r="D6" s="31"/>
      <c r="E6" s="31"/>
      <c r="F6" s="161"/>
      <c r="G6" s="161"/>
      <c r="H6" s="161"/>
    </row>
    <row r="7" spans="1:8" ht="14.25" customHeight="1">
      <c r="A7" s="117" t="s">
        <v>199</v>
      </c>
      <c r="B7" s="19" t="s">
        <v>288</v>
      </c>
      <c r="C7" s="19"/>
      <c r="D7" s="19"/>
      <c r="E7" s="19"/>
      <c r="F7" s="161"/>
      <c r="G7" s="161"/>
      <c r="H7" s="161"/>
    </row>
    <row r="8" spans="1:8" ht="14.25" customHeight="1">
      <c r="A8" s="122"/>
      <c r="B8" s="123"/>
      <c r="C8" s="123"/>
      <c r="D8" s="123"/>
      <c r="E8" s="123"/>
      <c r="F8" s="161"/>
      <c r="G8" s="161"/>
      <c r="H8" s="161"/>
    </row>
    <row r="9" spans="1:7" ht="15" customHeight="1">
      <c r="A9" s="29" t="s">
        <v>123</v>
      </c>
      <c r="B9" s="29"/>
      <c r="C9" s="29"/>
      <c r="D9" s="29"/>
      <c r="E9" s="29"/>
      <c r="F9" s="134"/>
      <c r="G9" s="136"/>
    </row>
    <row r="10" spans="1:5" ht="20.25" customHeight="1">
      <c r="A10" s="9" t="s">
        <v>228</v>
      </c>
      <c r="B10" s="33" t="s">
        <v>279</v>
      </c>
      <c r="C10" s="33" t="s">
        <v>178</v>
      </c>
      <c r="D10" s="33" t="s">
        <v>289</v>
      </c>
      <c r="E10" s="33" t="s">
        <v>44</v>
      </c>
    </row>
    <row r="11" spans="1:5" ht="16.5" customHeight="1">
      <c r="A11" s="9"/>
      <c r="B11" s="33"/>
      <c r="C11" s="33"/>
      <c r="D11" s="33"/>
      <c r="E11" s="33"/>
    </row>
    <row r="12" spans="1:15" ht="13.5" customHeight="1">
      <c r="A12" s="13" t="s">
        <v>8</v>
      </c>
      <c r="B12" s="137">
        <v>56438000</v>
      </c>
      <c r="C12" s="19"/>
      <c r="D12" s="16"/>
      <c r="E12" s="11">
        <f aca="true" t="shared" si="0" ref="E12:E14">SUM(B12:D12)</f>
        <v>56438000</v>
      </c>
      <c r="F12" s="113"/>
      <c r="G12" s="113"/>
      <c r="I12" s="113"/>
      <c r="J12" s="113"/>
      <c r="K12" s="113"/>
      <c r="L12" s="113"/>
      <c r="M12" s="113"/>
      <c r="O12" s="113"/>
    </row>
    <row r="13" spans="1:15" ht="13.5" customHeight="1">
      <c r="A13" s="138" t="s">
        <v>230</v>
      </c>
      <c r="B13" s="137">
        <v>10335000</v>
      </c>
      <c r="C13" s="19"/>
      <c r="D13" s="16"/>
      <c r="E13" s="11">
        <f t="shared" si="0"/>
        <v>10335000</v>
      </c>
      <c r="F13" s="113"/>
      <c r="G13" s="113"/>
      <c r="I13" s="113"/>
      <c r="J13" s="113"/>
      <c r="K13" s="113"/>
      <c r="L13" s="113"/>
      <c r="M13" s="113"/>
      <c r="O13" s="113"/>
    </row>
    <row r="14" spans="1:15" ht="13.5" customHeight="1">
      <c r="A14" s="13" t="s">
        <v>231</v>
      </c>
      <c r="B14" s="137">
        <v>12730000</v>
      </c>
      <c r="C14" s="19"/>
      <c r="D14" s="16"/>
      <c r="E14" s="11">
        <f t="shared" si="0"/>
        <v>12730000</v>
      </c>
      <c r="F14" s="113"/>
      <c r="G14" s="113"/>
      <c r="I14" s="113"/>
      <c r="J14" s="113"/>
      <c r="K14" s="113"/>
      <c r="L14" s="113"/>
      <c r="M14" s="113"/>
      <c r="O14" s="113"/>
    </row>
    <row r="15" spans="1:15" ht="13.5" customHeight="1">
      <c r="A15" s="139" t="s">
        <v>232</v>
      </c>
      <c r="B15" s="16"/>
      <c r="C15" s="16"/>
      <c r="D15" s="16"/>
      <c r="E15" s="11"/>
      <c r="F15" s="113"/>
      <c r="G15" s="113"/>
      <c r="I15" s="113"/>
      <c r="J15" s="113"/>
      <c r="K15" s="113"/>
      <c r="L15" s="113"/>
      <c r="M15" s="113"/>
      <c r="O15" s="113"/>
    </row>
    <row r="16" spans="1:15" ht="13.5" customHeight="1">
      <c r="A16" s="13" t="s">
        <v>233</v>
      </c>
      <c r="B16" s="16"/>
      <c r="C16" s="16"/>
      <c r="D16" s="16"/>
      <c r="E16" s="11"/>
      <c r="F16" s="113"/>
      <c r="G16" s="113"/>
      <c r="I16" s="113"/>
      <c r="J16" s="113"/>
      <c r="K16" s="113"/>
      <c r="L16" s="113"/>
      <c r="M16" s="113"/>
      <c r="O16" s="113"/>
    </row>
    <row r="17" spans="1:15" ht="13.5" customHeight="1">
      <c r="A17" s="140" t="s">
        <v>234</v>
      </c>
      <c r="B17" s="16"/>
      <c r="C17" s="16"/>
      <c r="D17" s="19"/>
      <c r="E17" s="11"/>
      <c r="F17" s="113"/>
      <c r="G17" s="113"/>
      <c r="I17" s="113"/>
      <c r="J17" s="113"/>
      <c r="K17" s="113"/>
      <c r="L17" s="113"/>
      <c r="M17" s="113"/>
      <c r="O17" s="113"/>
    </row>
    <row r="18" spans="1:15" ht="13.5" customHeight="1">
      <c r="A18" s="141" t="s">
        <v>235</v>
      </c>
      <c r="B18" s="142"/>
      <c r="C18" s="142"/>
      <c r="D18" s="16"/>
      <c r="E18" s="11"/>
      <c r="F18" s="113"/>
      <c r="G18" s="113"/>
      <c r="I18" s="113"/>
      <c r="J18" s="113"/>
      <c r="K18" s="113"/>
      <c r="L18" s="113"/>
      <c r="M18" s="113"/>
      <c r="O18" s="113"/>
    </row>
    <row r="19" spans="1:15" ht="13.5" customHeight="1">
      <c r="A19" s="143"/>
      <c r="B19" s="144"/>
      <c r="C19" s="144"/>
      <c r="D19" s="16"/>
      <c r="E19" s="11"/>
      <c r="F19" s="113"/>
      <c r="G19" s="113"/>
      <c r="I19" s="113"/>
      <c r="J19" s="113"/>
      <c r="K19" s="113"/>
      <c r="L19" s="113"/>
      <c r="M19" s="113"/>
      <c r="O19" s="113"/>
    </row>
    <row r="20" spans="1:15" ht="13.5" customHeight="1">
      <c r="A20" s="145" t="s">
        <v>283</v>
      </c>
      <c r="B20" s="137">
        <f>SUM(B12:B19)</f>
        <v>79503000</v>
      </c>
      <c r="C20" s="159"/>
      <c r="D20" s="39"/>
      <c r="E20" s="11">
        <f>SUM(B20:D20)</f>
        <v>79503000</v>
      </c>
      <c r="F20" s="113"/>
      <c r="G20" s="113"/>
      <c r="I20" s="113"/>
      <c r="J20" s="113"/>
      <c r="K20" s="113"/>
      <c r="L20" s="113"/>
      <c r="M20" s="113"/>
      <c r="O20" s="113"/>
    </row>
    <row r="21" spans="1:15" ht="13.5" customHeight="1">
      <c r="A21" s="145"/>
      <c r="B21" s="144"/>
      <c r="C21" s="144"/>
      <c r="D21" s="16"/>
      <c r="E21" s="11"/>
      <c r="F21" s="113"/>
      <c r="G21" s="113"/>
      <c r="I21" s="113"/>
      <c r="J21" s="113"/>
      <c r="K21" s="113"/>
      <c r="L21" s="113"/>
      <c r="M21" s="113"/>
      <c r="O21" s="113"/>
    </row>
    <row r="22" spans="1:15" ht="13.5" customHeight="1">
      <c r="A22" s="147" t="s">
        <v>22</v>
      </c>
      <c r="B22" s="137">
        <v>889000</v>
      </c>
      <c r="C22" s="144"/>
      <c r="D22" s="16"/>
      <c r="E22" s="11">
        <f>SUM(B22:D22)</f>
        <v>889000</v>
      </c>
      <c r="F22" s="113"/>
      <c r="G22" s="113"/>
      <c r="I22" s="113"/>
      <c r="J22" s="113"/>
      <c r="K22" s="113"/>
      <c r="L22" s="113"/>
      <c r="M22" s="113"/>
      <c r="O22" s="113"/>
    </row>
    <row r="23" spans="1:15" ht="13.5" customHeight="1">
      <c r="A23" s="147" t="s">
        <v>24</v>
      </c>
      <c r="B23" s="137"/>
      <c r="C23" s="148"/>
      <c r="D23" s="19"/>
      <c r="E23" s="11"/>
      <c r="F23" s="113"/>
      <c r="G23" s="113"/>
      <c r="I23" s="113"/>
      <c r="J23" s="113"/>
      <c r="K23" s="113"/>
      <c r="L23" s="113"/>
      <c r="M23" s="113"/>
      <c r="O23" s="113"/>
    </row>
    <row r="24" spans="1:15" ht="13.5" customHeight="1">
      <c r="A24" s="149" t="s">
        <v>237</v>
      </c>
      <c r="B24" s="137"/>
      <c r="C24" s="148"/>
      <c r="D24" s="19"/>
      <c r="E24" s="11"/>
      <c r="F24" s="113"/>
      <c r="G24" s="113"/>
      <c r="I24" s="113"/>
      <c r="J24" s="113"/>
      <c r="K24" s="113"/>
      <c r="L24" s="113"/>
      <c r="M24" s="113"/>
      <c r="O24" s="113"/>
    </row>
    <row r="25" spans="1:15" ht="13.5" customHeight="1">
      <c r="A25" s="145" t="s">
        <v>284</v>
      </c>
      <c r="B25" s="137">
        <f>SUM(B22:B24)</f>
        <v>889000</v>
      </c>
      <c r="C25" s="39"/>
      <c r="D25" s="16"/>
      <c r="E25" s="11">
        <f>SUM(B25:D25)</f>
        <v>889000</v>
      </c>
      <c r="F25" s="113"/>
      <c r="G25" s="113"/>
      <c r="I25" s="113"/>
      <c r="J25" s="113"/>
      <c r="K25" s="113"/>
      <c r="L25" s="113"/>
      <c r="M25" s="113"/>
      <c r="O25" s="113"/>
    </row>
    <row r="26" spans="1:5" ht="12.75">
      <c r="A26" s="42" t="s">
        <v>280</v>
      </c>
      <c r="B26" s="95">
        <f>B25+B20</f>
        <v>80392000</v>
      </c>
      <c r="C26" s="95">
        <f>C25+C20</f>
        <v>0</v>
      </c>
      <c r="D26" s="95">
        <f>D25+D20</f>
        <v>0</v>
      </c>
      <c r="E26" s="95">
        <f>E25+E20</f>
        <v>80392000</v>
      </c>
    </row>
  </sheetData>
  <sheetProtection selectLockedCells="1" selectUnlockedCells="1"/>
  <mergeCells count="10">
    <mergeCell ref="A3:E3"/>
    <mergeCell ref="A4:E4"/>
    <mergeCell ref="A5:E5"/>
    <mergeCell ref="B7:E7"/>
    <mergeCell ref="A9:E9"/>
    <mergeCell ref="A10:A11"/>
    <mergeCell ref="B10:B11"/>
    <mergeCell ref="C10:C11"/>
    <mergeCell ref="D10:D11"/>
    <mergeCell ref="E10:E11"/>
  </mergeCells>
  <printOptions/>
  <pageMargins left="0.5097222222222222" right="0.25972222222222224" top="0.4" bottom="0.32013888888888886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</sheetPr>
  <dimension ref="A1:K62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45.75390625" style="0" customWidth="1"/>
    <col min="2" max="3" width="12.75390625" style="0" customWidth="1"/>
    <col min="4" max="4" width="12.125" style="0" customWidth="1"/>
    <col min="5" max="5" width="13.50390625" style="0" customWidth="1"/>
    <col min="6" max="7" width="10.00390625" style="0" customWidth="1"/>
    <col min="8" max="8" width="9.375" style="0" customWidth="1"/>
    <col min="9" max="9" width="10.125" style="0" customWidth="1"/>
    <col min="10" max="10" width="11.375" style="0" customWidth="1"/>
    <col min="11" max="11" width="12.75390625" style="0" customWidth="1"/>
  </cols>
  <sheetData>
    <row r="1" spans="1:5" ht="12.75" customHeight="1">
      <c r="A1" s="53" t="s">
        <v>290</v>
      </c>
      <c r="B1" s="53"/>
      <c r="C1" s="53"/>
      <c r="D1" s="53"/>
      <c r="E1" s="53"/>
    </row>
    <row r="2" spans="1:5" ht="18" customHeight="1">
      <c r="A2" s="30" t="s">
        <v>287</v>
      </c>
      <c r="B2" s="30"/>
      <c r="C2" s="30"/>
      <c r="D2" s="30"/>
      <c r="E2" s="30"/>
    </row>
    <row r="3" spans="1:5" ht="14.25" customHeight="1">
      <c r="A3" s="30" t="s">
        <v>187</v>
      </c>
      <c r="B3" s="30"/>
      <c r="C3" s="30"/>
      <c r="D3" s="30"/>
      <c r="E3" s="30"/>
    </row>
    <row r="4" spans="1:5" ht="7.5" customHeight="1">
      <c r="A4" s="31"/>
      <c r="B4" s="31"/>
      <c r="C4" s="31"/>
      <c r="D4" s="31"/>
      <c r="E4" s="31"/>
    </row>
    <row r="5" spans="1:5" ht="12.75" customHeight="1">
      <c r="A5" s="126" t="s">
        <v>199</v>
      </c>
      <c r="B5" s="19" t="s">
        <v>200</v>
      </c>
      <c r="C5" s="19"/>
      <c r="D5" s="19"/>
      <c r="E5" s="19"/>
    </row>
    <row r="6" spans="1:5" ht="12.75" customHeight="1">
      <c r="A6" s="29" t="s">
        <v>39</v>
      </c>
      <c r="B6" s="29"/>
      <c r="C6" s="29"/>
      <c r="D6" s="29"/>
      <c r="E6" s="29"/>
    </row>
    <row r="7" spans="1:5" ht="12.75" customHeight="1">
      <c r="A7" s="9" t="s">
        <v>228</v>
      </c>
      <c r="B7" s="101" t="s">
        <v>187</v>
      </c>
      <c r="C7" s="101"/>
      <c r="D7" s="101"/>
      <c r="E7" s="101"/>
    </row>
    <row r="8" spans="1:5" ht="12.75" customHeight="1">
      <c r="A8" s="9"/>
      <c r="B8" s="97"/>
      <c r="C8" s="97"/>
      <c r="D8" s="97"/>
      <c r="E8" s="33" t="s">
        <v>44</v>
      </c>
    </row>
    <row r="9" spans="1:11" ht="12.75" customHeight="1">
      <c r="A9" s="13" t="s">
        <v>8</v>
      </c>
      <c r="B9" s="137">
        <v>56438000</v>
      </c>
      <c r="C9" s="19"/>
      <c r="D9" s="16"/>
      <c r="E9" s="11">
        <f aca="true" t="shared" si="0" ref="E9:E11">SUM(B9:D9)</f>
        <v>56438000</v>
      </c>
      <c r="F9" s="113"/>
      <c r="G9" s="113"/>
      <c r="H9" s="113"/>
      <c r="I9" s="113"/>
      <c r="K9" s="113"/>
    </row>
    <row r="10" spans="1:11" ht="12.75" customHeight="1">
      <c r="A10" s="138" t="s">
        <v>230</v>
      </c>
      <c r="B10" s="137">
        <v>10335000</v>
      </c>
      <c r="C10" s="19"/>
      <c r="D10" s="16"/>
      <c r="E10" s="11">
        <f t="shared" si="0"/>
        <v>10335000</v>
      </c>
      <c r="F10" s="113"/>
      <c r="G10" s="113"/>
      <c r="H10" s="113"/>
      <c r="I10" s="113"/>
      <c r="K10" s="113"/>
    </row>
    <row r="11" spans="1:11" ht="12.75" customHeight="1">
      <c r="A11" s="13" t="s">
        <v>231</v>
      </c>
      <c r="B11" s="137">
        <v>12730000</v>
      </c>
      <c r="C11" s="19"/>
      <c r="D11" s="16"/>
      <c r="E11" s="11">
        <f t="shared" si="0"/>
        <v>12730000</v>
      </c>
      <c r="F11" s="113"/>
      <c r="G11" s="113"/>
      <c r="H11" s="113"/>
      <c r="I11" s="113"/>
      <c r="K11" s="113"/>
    </row>
    <row r="12" spans="1:11" ht="12.75" customHeight="1">
      <c r="A12" s="139" t="s">
        <v>232</v>
      </c>
      <c r="B12" s="16"/>
      <c r="C12" s="16"/>
      <c r="D12" s="16"/>
      <c r="E12" s="11"/>
      <c r="F12" s="113"/>
      <c r="G12" s="113"/>
      <c r="H12" s="113"/>
      <c r="I12" s="113"/>
      <c r="K12" s="113"/>
    </row>
    <row r="13" spans="1:11" ht="12.75" customHeight="1">
      <c r="A13" s="13" t="s">
        <v>233</v>
      </c>
      <c r="B13" s="16"/>
      <c r="C13" s="16"/>
      <c r="D13" s="16"/>
      <c r="E13" s="11"/>
      <c r="F13" s="113"/>
      <c r="G13" s="113"/>
      <c r="H13" s="113"/>
      <c r="I13" s="113"/>
      <c r="K13" s="113"/>
    </row>
    <row r="14" spans="1:11" ht="12.75" customHeight="1">
      <c r="A14" s="145" t="s">
        <v>236</v>
      </c>
      <c r="B14" s="146">
        <f>SUM(B9:B13)</f>
        <v>79503000</v>
      </c>
      <c r="C14" s="159"/>
      <c r="D14" s="39"/>
      <c r="E14" s="11">
        <f>SUM(B14:D14)</f>
        <v>79503000</v>
      </c>
      <c r="F14" s="113"/>
      <c r="G14" s="113"/>
      <c r="H14" s="113"/>
      <c r="I14" s="113"/>
      <c r="K14" s="113"/>
    </row>
    <row r="15" spans="1:11" ht="12.75" customHeight="1">
      <c r="A15" s="145"/>
      <c r="B15" s="144"/>
      <c r="C15" s="144"/>
      <c r="D15" s="16"/>
      <c r="E15" s="11"/>
      <c r="F15" s="113"/>
      <c r="G15" s="113"/>
      <c r="H15" s="113"/>
      <c r="I15" s="113"/>
      <c r="K15" s="113"/>
    </row>
    <row r="16" spans="1:11" ht="12.75" customHeight="1">
      <c r="A16" s="147" t="s">
        <v>22</v>
      </c>
      <c r="B16" s="137">
        <v>889000</v>
      </c>
      <c r="C16" s="144"/>
      <c r="D16" s="16"/>
      <c r="E16" s="11">
        <f>SUM(B16:D16)</f>
        <v>889000</v>
      </c>
      <c r="F16" s="113"/>
      <c r="G16" s="113"/>
      <c r="H16" s="113"/>
      <c r="I16" s="113"/>
      <c r="K16" s="113"/>
    </row>
    <row r="17" spans="1:11" ht="12.75" customHeight="1">
      <c r="A17" s="147" t="s">
        <v>24</v>
      </c>
      <c r="B17" s="137"/>
      <c r="C17" s="148"/>
      <c r="D17" s="19"/>
      <c r="E17" s="11"/>
      <c r="F17" s="113"/>
      <c r="G17" s="113"/>
      <c r="H17" s="113"/>
      <c r="I17" s="113"/>
      <c r="K17" s="113"/>
    </row>
    <row r="18" spans="1:11" ht="12.75" customHeight="1">
      <c r="A18" s="149" t="s">
        <v>237</v>
      </c>
      <c r="B18" s="137"/>
      <c r="C18" s="148"/>
      <c r="D18" s="19"/>
      <c r="E18" s="11"/>
      <c r="F18" s="113"/>
      <c r="G18" s="113"/>
      <c r="H18" s="113"/>
      <c r="I18" s="113"/>
      <c r="K18" s="113"/>
    </row>
    <row r="19" spans="1:11" ht="12.75" customHeight="1">
      <c r="A19" s="145" t="s">
        <v>238</v>
      </c>
      <c r="B19" s="146">
        <f>SUM(B16:B18)</f>
        <v>889000</v>
      </c>
      <c r="C19" s="39"/>
      <c r="D19" s="16"/>
      <c r="E19" s="11">
        <f>SUM(B19:D19)</f>
        <v>889000</v>
      </c>
      <c r="F19" s="113"/>
      <c r="G19" s="113"/>
      <c r="H19" s="113"/>
      <c r="I19" s="113"/>
      <c r="K19" s="113"/>
    </row>
    <row r="20" ht="7.5" customHeight="1"/>
    <row r="21" spans="1:5" ht="12.75" customHeight="1">
      <c r="A21" s="53" t="s">
        <v>291</v>
      </c>
      <c r="B21" s="53"/>
      <c r="C21" s="53"/>
      <c r="D21" s="53"/>
      <c r="E21" s="53"/>
    </row>
    <row r="22" spans="1:5" ht="12.75">
      <c r="A22" s="133"/>
      <c r="B22" s="133"/>
      <c r="C22" s="133"/>
      <c r="D22" s="133"/>
      <c r="E22" s="133"/>
    </row>
    <row r="23" spans="1:5" ht="12.75">
      <c r="A23" s="30" t="s">
        <v>287</v>
      </c>
      <c r="B23" s="30"/>
      <c r="C23" s="30"/>
      <c r="D23" s="30"/>
      <c r="E23" s="30"/>
    </row>
    <row r="24" spans="1:5" ht="12.75">
      <c r="A24" s="30" t="s">
        <v>190</v>
      </c>
      <c r="B24" s="30"/>
      <c r="C24" s="30"/>
      <c r="D24" s="30"/>
      <c r="E24" s="30"/>
    </row>
    <row r="25" spans="1:5" ht="12.75">
      <c r="A25" s="31"/>
      <c r="B25" s="31"/>
      <c r="C25" s="31"/>
      <c r="D25" s="31"/>
      <c r="E25" s="31"/>
    </row>
    <row r="26" spans="1:5" ht="12.75" customHeight="1">
      <c r="A26" s="126" t="s">
        <v>199</v>
      </c>
      <c r="B26" s="19" t="s">
        <v>200</v>
      </c>
      <c r="C26" s="19"/>
      <c r="D26" s="19"/>
      <c r="E26" s="19"/>
    </row>
    <row r="27" spans="1:5" ht="12.75">
      <c r="A27" s="29" t="s">
        <v>39</v>
      </c>
      <c r="B27" s="29"/>
      <c r="C27" s="29"/>
      <c r="D27" s="29"/>
      <c r="E27" s="29"/>
    </row>
    <row r="28" spans="1:5" ht="12.75" customHeight="1">
      <c r="A28" s="9" t="s">
        <v>228</v>
      </c>
      <c r="B28" s="101" t="s">
        <v>190</v>
      </c>
      <c r="C28" s="101"/>
      <c r="D28" s="101"/>
      <c r="E28" s="101"/>
    </row>
    <row r="29" spans="1:5" ht="12.75">
      <c r="A29" s="9"/>
      <c r="B29" s="97"/>
      <c r="C29" s="97"/>
      <c r="D29" s="97"/>
      <c r="E29" s="33" t="s">
        <v>44</v>
      </c>
    </row>
    <row r="30" spans="1:5" ht="12.75">
      <c r="A30" s="13" t="s">
        <v>8</v>
      </c>
      <c r="B30" s="19"/>
      <c r="C30" s="19"/>
      <c r="D30" s="16"/>
      <c r="E30" s="16"/>
    </row>
    <row r="31" spans="1:5" ht="12.75">
      <c r="A31" s="138" t="s">
        <v>230</v>
      </c>
      <c r="B31" s="19"/>
      <c r="C31" s="19"/>
      <c r="D31" s="16"/>
      <c r="E31" s="16"/>
    </row>
    <row r="32" spans="1:5" ht="12.75">
      <c r="A32" s="13" t="s">
        <v>231</v>
      </c>
      <c r="B32" s="19"/>
      <c r="C32" s="19"/>
      <c r="D32" s="16"/>
      <c r="E32" s="16"/>
    </row>
    <row r="33" spans="1:5" ht="12.75">
      <c r="A33" s="139" t="s">
        <v>232</v>
      </c>
      <c r="B33" s="16"/>
      <c r="C33" s="16"/>
      <c r="D33" s="16"/>
      <c r="E33" s="16"/>
    </row>
    <row r="34" spans="1:5" ht="12.75">
      <c r="A34" s="13" t="s">
        <v>233</v>
      </c>
      <c r="B34" s="16"/>
      <c r="C34" s="16"/>
      <c r="D34" s="16"/>
      <c r="E34" s="16"/>
    </row>
    <row r="35" spans="1:5" ht="12.75">
      <c r="A35" s="145" t="s">
        <v>283</v>
      </c>
      <c r="B35" s="159"/>
      <c r="C35" s="159"/>
      <c r="D35" s="39"/>
      <c r="E35" s="39"/>
    </row>
    <row r="36" spans="1:5" ht="12.75">
      <c r="A36" s="145"/>
      <c r="B36" s="144"/>
      <c r="C36" s="144"/>
      <c r="D36" s="16"/>
      <c r="E36" s="16"/>
    </row>
    <row r="37" spans="1:5" ht="12.75">
      <c r="A37" s="147" t="s">
        <v>22</v>
      </c>
      <c r="B37" s="69"/>
      <c r="C37" s="144"/>
      <c r="D37" s="16"/>
      <c r="E37" s="16"/>
    </row>
    <row r="38" spans="1:5" ht="12.75">
      <c r="A38" s="147" t="s">
        <v>24</v>
      </c>
      <c r="B38" s="69"/>
      <c r="C38" s="148"/>
      <c r="D38" s="19"/>
      <c r="E38" s="16"/>
    </row>
    <row r="39" spans="1:5" ht="12.75">
      <c r="A39" s="149" t="s">
        <v>237</v>
      </c>
      <c r="B39" s="160"/>
      <c r="C39" s="148"/>
      <c r="D39" s="19"/>
      <c r="E39" s="16"/>
    </row>
    <row r="40" spans="1:5" ht="12.75">
      <c r="A40" s="145" t="s">
        <v>292</v>
      </c>
      <c r="B40" s="155"/>
      <c r="C40" s="39"/>
      <c r="D40" s="16"/>
      <c r="E40" s="16">
        <v>0</v>
      </c>
    </row>
    <row r="42" spans="1:5" ht="12.75">
      <c r="A42" s="53" t="s">
        <v>293</v>
      </c>
      <c r="B42" s="53"/>
      <c r="C42" s="53"/>
      <c r="D42" s="53"/>
      <c r="E42" s="53"/>
    </row>
    <row r="43" spans="1:5" ht="12.75">
      <c r="A43" s="133"/>
      <c r="B43" s="133"/>
      <c r="C43" s="133"/>
      <c r="D43" s="133"/>
      <c r="E43" s="133"/>
    </row>
    <row r="44" spans="1:5" ht="12.75">
      <c r="A44" s="30" t="s">
        <v>287</v>
      </c>
      <c r="B44" s="30"/>
      <c r="C44" s="30"/>
      <c r="D44" s="30"/>
      <c r="E44" s="30"/>
    </row>
    <row r="45" spans="1:5" ht="12.75">
      <c r="A45" s="30" t="s">
        <v>294</v>
      </c>
      <c r="B45" s="30"/>
      <c r="C45" s="30"/>
      <c r="D45" s="30"/>
      <c r="E45" s="30"/>
    </row>
    <row r="46" spans="1:5" ht="12.75">
      <c r="A46" s="31"/>
      <c r="B46" s="31"/>
      <c r="C46" s="31"/>
      <c r="D46" s="31"/>
      <c r="E46" s="31"/>
    </row>
    <row r="47" spans="1:5" ht="12.75">
      <c r="A47" s="126" t="s">
        <v>199</v>
      </c>
      <c r="B47" s="19" t="s">
        <v>200</v>
      </c>
      <c r="C47" s="19"/>
      <c r="D47" s="19"/>
      <c r="E47" s="19"/>
    </row>
    <row r="48" spans="1:5" ht="12.75">
      <c r="A48" s="31"/>
      <c r="B48" s="31"/>
      <c r="C48" s="31"/>
      <c r="D48" s="31"/>
      <c r="E48" s="31"/>
    </row>
    <row r="49" spans="1:5" ht="12.75">
      <c r="A49" s="29" t="s">
        <v>39</v>
      </c>
      <c r="B49" s="29"/>
      <c r="C49" s="29"/>
      <c r="D49" s="29"/>
      <c r="E49" s="29"/>
    </row>
    <row r="50" spans="1:5" ht="12.75" customHeight="1">
      <c r="A50" s="9" t="s">
        <v>228</v>
      </c>
      <c r="B50" s="101" t="s">
        <v>294</v>
      </c>
      <c r="C50" s="101"/>
      <c r="D50" s="101"/>
      <c r="E50" s="101"/>
    </row>
    <row r="51" spans="1:5" ht="12.75">
      <c r="A51" s="9"/>
      <c r="B51" s="97"/>
      <c r="C51" s="97"/>
      <c r="D51" s="97"/>
      <c r="E51" s="33" t="s">
        <v>44</v>
      </c>
    </row>
    <row r="52" spans="1:5" ht="12.75">
      <c r="A52" s="13" t="s">
        <v>8</v>
      </c>
      <c r="B52" s="19"/>
      <c r="C52" s="19"/>
      <c r="D52" s="16"/>
      <c r="E52" s="16"/>
    </row>
    <row r="53" spans="1:5" ht="12.75">
      <c r="A53" s="138" t="s">
        <v>230</v>
      </c>
      <c r="B53" s="19"/>
      <c r="C53" s="19"/>
      <c r="D53" s="16"/>
      <c r="E53" s="16"/>
    </row>
    <row r="54" spans="1:5" ht="12.75">
      <c r="A54" s="13" t="s">
        <v>231</v>
      </c>
      <c r="B54" s="19"/>
      <c r="C54" s="19"/>
      <c r="D54" s="16"/>
      <c r="E54" s="16"/>
    </row>
    <row r="55" spans="1:5" ht="12.75">
      <c r="A55" s="139" t="s">
        <v>232</v>
      </c>
      <c r="B55" s="16"/>
      <c r="C55" s="16"/>
      <c r="D55" s="16"/>
      <c r="E55" s="16"/>
    </row>
    <row r="56" spans="1:5" ht="12.75">
      <c r="A56" s="13" t="s">
        <v>233</v>
      </c>
      <c r="B56" s="16"/>
      <c r="C56" s="16"/>
      <c r="D56" s="16"/>
      <c r="E56" s="16"/>
    </row>
    <row r="57" spans="1:5" ht="12.75">
      <c r="A57" s="145" t="s">
        <v>283</v>
      </c>
      <c r="B57" s="159"/>
      <c r="C57" s="159"/>
      <c r="D57" s="39"/>
      <c r="E57" s="39"/>
    </row>
    <row r="58" spans="1:5" ht="12.75">
      <c r="A58" s="145"/>
      <c r="B58" s="159"/>
      <c r="C58" s="159"/>
      <c r="D58" s="39"/>
      <c r="E58" s="39"/>
    </row>
    <row r="59" spans="1:5" ht="12.75">
      <c r="A59" s="147" t="s">
        <v>22</v>
      </c>
      <c r="B59" s="69"/>
      <c r="C59" s="144"/>
      <c r="D59" s="16"/>
      <c r="E59" s="16"/>
    </row>
    <row r="60" spans="1:5" ht="12.75">
      <c r="A60" s="147" t="s">
        <v>24</v>
      </c>
      <c r="B60" s="69"/>
      <c r="C60" s="148"/>
      <c r="D60" s="19"/>
      <c r="E60" s="16"/>
    </row>
    <row r="61" spans="1:5" ht="12.75">
      <c r="A61" s="149" t="s">
        <v>237</v>
      </c>
      <c r="B61" s="160"/>
      <c r="C61" s="148"/>
      <c r="D61" s="19"/>
      <c r="E61" s="16"/>
    </row>
    <row r="62" spans="1:5" ht="12.75">
      <c r="A62" s="145" t="s">
        <v>292</v>
      </c>
      <c r="B62" s="155"/>
      <c r="C62" s="39"/>
      <c r="D62" s="16"/>
      <c r="E62" s="16">
        <v>0</v>
      </c>
    </row>
  </sheetData>
  <sheetProtection selectLockedCells="1" selectUnlockedCells="1"/>
  <mergeCells count="21">
    <mergeCell ref="A1:E1"/>
    <mergeCell ref="A2:E2"/>
    <mergeCell ref="A3:E3"/>
    <mergeCell ref="B5:E5"/>
    <mergeCell ref="A6:E6"/>
    <mergeCell ref="A7:A8"/>
    <mergeCell ref="B7:E7"/>
    <mergeCell ref="A21:E21"/>
    <mergeCell ref="A23:E23"/>
    <mergeCell ref="A24:E24"/>
    <mergeCell ref="B26:E26"/>
    <mergeCell ref="A27:E27"/>
    <mergeCell ref="A28:A29"/>
    <mergeCell ref="B28:E28"/>
    <mergeCell ref="A42:E42"/>
    <mergeCell ref="A44:E44"/>
    <mergeCell ref="A45:E45"/>
    <mergeCell ref="B47:E47"/>
    <mergeCell ref="A49:E49"/>
    <mergeCell ref="A50:A51"/>
    <mergeCell ref="B50:E50"/>
  </mergeCells>
  <printOptions/>
  <pageMargins left="0.5118055555555555" right="0.27569444444444446" top="0.39375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3:F48"/>
  <sheetViews>
    <sheetView workbookViewId="0" topLeftCell="A1">
      <selection activeCell="B44" sqref="B44"/>
    </sheetView>
  </sheetViews>
  <sheetFormatPr defaultColWidth="9.00390625" defaultRowHeight="12.75"/>
  <cols>
    <col min="1" max="1" width="44.375" style="0" customWidth="1"/>
    <col min="2" max="2" width="13.125" style="0" customWidth="1"/>
    <col min="3" max="3" width="11.875" style="0" customWidth="1"/>
    <col min="4" max="4" width="11.25390625" style="0" customWidth="1"/>
    <col min="5" max="5" width="12.50390625" style="0" customWidth="1"/>
  </cols>
  <sheetData>
    <row r="3" spans="1:6" ht="12" customHeight="1">
      <c r="A3" s="45"/>
      <c r="B3" s="46" t="s">
        <v>76</v>
      </c>
      <c r="C3" s="47"/>
      <c r="D3" s="47"/>
      <c r="E3" s="47"/>
      <c r="F3" s="6"/>
    </row>
    <row r="4" spans="1:2" ht="26.25" customHeight="1">
      <c r="A4" s="48" t="s">
        <v>49</v>
      </c>
      <c r="B4" s="48"/>
    </row>
    <row r="5" spans="1:2" ht="12.75">
      <c r="A5" s="29" t="s">
        <v>77</v>
      </c>
      <c r="B5" s="29"/>
    </row>
    <row r="6" spans="1:2" ht="12.75">
      <c r="A6" s="49" t="s">
        <v>78</v>
      </c>
      <c r="B6" s="50" t="s">
        <v>79</v>
      </c>
    </row>
    <row r="7" spans="1:2" ht="12.75">
      <c r="A7" s="51"/>
      <c r="B7" s="17"/>
    </row>
    <row r="8" spans="1:2" ht="12.75">
      <c r="A8" s="51"/>
      <c r="B8" s="17"/>
    </row>
    <row r="9" spans="1:2" ht="12.75">
      <c r="A9" s="51"/>
      <c r="B9" s="17"/>
    </row>
    <row r="10" spans="1:2" ht="12.75">
      <c r="A10" s="51"/>
      <c r="B10" s="17"/>
    </row>
    <row r="11" spans="1:2" ht="12.75">
      <c r="A11" s="51"/>
      <c r="B11" s="17"/>
    </row>
    <row r="12" spans="1:2" ht="12.75">
      <c r="A12" s="52" t="s">
        <v>44</v>
      </c>
      <c r="B12" s="17">
        <v>0</v>
      </c>
    </row>
    <row r="13" spans="1:5" ht="12.75">
      <c r="A13" s="53" t="s">
        <v>80</v>
      </c>
      <c r="B13" s="53"/>
      <c r="C13" s="53"/>
      <c r="D13" s="53"/>
      <c r="E13" s="53"/>
    </row>
    <row r="14" spans="1:5" ht="12.75">
      <c r="A14" s="54" t="s">
        <v>81</v>
      </c>
      <c r="B14" s="54"/>
      <c r="C14" s="54"/>
      <c r="D14" s="54"/>
      <c r="E14" s="54"/>
    </row>
    <row r="15" spans="1:5" ht="12.75">
      <c r="A15" s="2"/>
      <c r="B15" s="2"/>
      <c r="C15" s="2"/>
      <c r="D15" s="2"/>
      <c r="E15" s="2"/>
    </row>
    <row r="16" spans="1:5" ht="12.75" customHeight="1">
      <c r="A16" s="55" t="s">
        <v>78</v>
      </c>
      <c r="B16" s="56" t="s">
        <v>79</v>
      </c>
      <c r="C16" s="33" t="s">
        <v>82</v>
      </c>
      <c r="D16" s="33" t="s">
        <v>83</v>
      </c>
      <c r="E16" s="9" t="s">
        <v>84</v>
      </c>
    </row>
    <row r="17" spans="1:5" ht="12.75">
      <c r="A17" s="55"/>
      <c r="B17" s="56"/>
      <c r="C17" s="33"/>
      <c r="D17" s="33"/>
      <c r="E17" s="9"/>
    </row>
    <row r="18" spans="1:5" ht="12.75">
      <c r="A18" s="57"/>
      <c r="B18" s="57"/>
      <c r="C18" s="57"/>
      <c r="D18" s="57"/>
      <c r="E18" s="57"/>
    </row>
    <row r="19" spans="1:5" ht="12.75">
      <c r="A19" s="57"/>
      <c r="B19" s="57"/>
      <c r="C19" s="57"/>
      <c r="D19" s="57"/>
      <c r="E19" s="57"/>
    </row>
    <row r="20" spans="1:5" ht="12.75">
      <c r="A20" s="57"/>
      <c r="B20" s="57"/>
      <c r="C20" s="57"/>
      <c r="D20" s="57"/>
      <c r="E20" s="57"/>
    </row>
    <row r="21" spans="1:5" ht="12.75">
      <c r="A21" s="57"/>
      <c r="B21" s="57"/>
      <c r="C21" s="57"/>
      <c r="D21" s="57"/>
      <c r="E21" s="57"/>
    </row>
    <row r="22" spans="1:5" ht="12.75">
      <c r="A22" s="57"/>
      <c r="B22" s="57"/>
      <c r="C22" s="57"/>
      <c r="D22" s="57"/>
      <c r="E22" s="57"/>
    </row>
    <row r="23" spans="1:5" ht="12.75">
      <c r="A23" s="52" t="s">
        <v>44</v>
      </c>
      <c r="B23" s="57"/>
      <c r="C23" s="57"/>
      <c r="D23" s="57"/>
      <c r="E23" s="57">
        <v>0</v>
      </c>
    </row>
    <row r="24" spans="1:5" ht="12.75">
      <c r="A24" s="53"/>
      <c r="B24" s="53"/>
      <c r="C24" s="53"/>
      <c r="D24" s="53"/>
      <c r="E24" s="53"/>
    </row>
    <row r="25" spans="1:5" ht="12.75" customHeight="1">
      <c r="A25" s="53" t="s">
        <v>85</v>
      </c>
      <c r="B25" s="53"/>
      <c r="C25" s="53"/>
      <c r="D25" s="53"/>
      <c r="E25" s="53"/>
    </row>
    <row r="26" spans="1:5" ht="12.75" customHeight="1">
      <c r="A26" s="54" t="s">
        <v>86</v>
      </c>
      <c r="B26" s="54"/>
      <c r="C26" s="54"/>
      <c r="D26" s="54"/>
      <c r="E26" s="54"/>
    </row>
    <row r="27" spans="1:5" ht="12" customHeight="1">
      <c r="A27" s="32" t="s">
        <v>87</v>
      </c>
      <c r="B27" s="32"/>
      <c r="C27" s="32"/>
      <c r="D27" s="32"/>
      <c r="E27" s="32"/>
    </row>
    <row r="28" spans="1:5" ht="12.75" customHeight="1">
      <c r="A28" s="58" t="s">
        <v>88</v>
      </c>
      <c r="B28" s="56" t="s">
        <v>79</v>
      </c>
      <c r="C28" s="33" t="s">
        <v>82</v>
      </c>
      <c r="D28" s="33" t="s">
        <v>83</v>
      </c>
      <c r="E28" s="9" t="s">
        <v>84</v>
      </c>
    </row>
    <row r="29" spans="1:5" ht="14.25" customHeight="1">
      <c r="A29" s="58"/>
      <c r="B29" s="56"/>
      <c r="C29" s="33"/>
      <c r="D29" s="33"/>
      <c r="E29" s="9"/>
    </row>
    <row r="30" spans="1:5" ht="14.25" customHeight="1">
      <c r="A30" s="59"/>
      <c r="B30" s="60"/>
      <c r="C30" s="61"/>
      <c r="D30" s="61"/>
      <c r="E30" s="62"/>
    </row>
    <row r="31" spans="1:5" ht="14.25" customHeight="1">
      <c r="A31" s="59"/>
      <c r="B31" s="60"/>
      <c r="C31" s="61"/>
      <c r="D31" s="61"/>
      <c r="E31" s="62"/>
    </row>
    <row r="32" spans="1:5" ht="14.25" customHeight="1">
      <c r="A32" s="59"/>
      <c r="B32" s="60"/>
      <c r="C32" s="61"/>
      <c r="D32" s="61"/>
      <c r="E32" s="62"/>
    </row>
    <row r="33" spans="1:5" ht="12.75">
      <c r="A33" s="51"/>
      <c r="B33" s="17"/>
      <c r="C33" s="63"/>
      <c r="D33" s="63"/>
      <c r="E33" s="63"/>
    </row>
    <row r="34" spans="1:5" ht="12.75">
      <c r="A34" s="51"/>
      <c r="B34" s="17"/>
      <c r="C34" s="63"/>
      <c r="D34" s="63"/>
      <c r="E34" s="63"/>
    </row>
    <row r="35" spans="1:5" ht="12.75">
      <c r="A35" s="52" t="s">
        <v>44</v>
      </c>
      <c r="B35" s="17"/>
      <c r="C35" s="42"/>
      <c r="D35" s="42"/>
      <c r="E35" s="42">
        <v>0</v>
      </c>
    </row>
    <row r="37" spans="1:5" ht="12.75">
      <c r="A37" s="53" t="s">
        <v>89</v>
      </c>
      <c r="B37" s="53"/>
      <c r="C37" s="53"/>
      <c r="D37" s="53"/>
      <c r="E37" s="53"/>
    </row>
    <row r="38" spans="1:5" ht="12.75">
      <c r="A38" s="64" t="s">
        <v>55</v>
      </c>
      <c r="B38" s="64"/>
      <c r="C38" s="64"/>
      <c r="D38" s="64"/>
      <c r="E38" s="64"/>
    </row>
    <row r="39" spans="1:5" ht="12.75">
      <c r="A39" s="32" t="s">
        <v>87</v>
      </c>
      <c r="B39" s="32"/>
      <c r="C39" s="32"/>
      <c r="D39" s="32"/>
      <c r="E39" s="32"/>
    </row>
    <row r="40" spans="1:5" ht="12.75" customHeight="1">
      <c r="A40" s="58" t="s">
        <v>88</v>
      </c>
      <c r="B40" s="56" t="s">
        <v>79</v>
      </c>
      <c r="C40" s="33" t="s">
        <v>82</v>
      </c>
      <c r="D40" s="33" t="s">
        <v>83</v>
      </c>
      <c r="E40" s="9" t="s">
        <v>84</v>
      </c>
    </row>
    <row r="41" spans="1:5" ht="12.75">
      <c r="A41" s="58"/>
      <c r="B41" s="56"/>
      <c r="C41" s="33"/>
      <c r="D41" s="33"/>
      <c r="E41" s="9"/>
    </row>
    <row r="42" spans="1:5" ht="12.75">
      <c r="A42" s="51"/>
      <c r="B42" s="17"/>
      <c r="C42" s="65"/>
      <c r="D42" s="63"/>
      <c r="E42" s="65">
        <f aca="true" t="shared" si="0" ref="E42:E47">SUM(B42:D42)</f>
        <v>0</v>
      </c>
    </row>
    <row r="43" spans="1:5" ht="12.75">
      <c r="A43" s="51" t="s">
        <v>90</v>
      </c>
      <c r="B43" s="66">
        <v>11652000</v>
      </c>
      <c r="C43" s="63"/>
      <c r="D43" s="63"/>
      <c r="E43" s="65">
        <f t="shared" si="0"/>
        <v>11652000</v>
      </c>
    </row>
    <row r="44" spans="1:5" ht="12.75">
      <c r="A44" s="51" t="s">
        <v>91</v>
      </c>
      <c r="B44" s="66">
        <v>39596000</v>
      </c>
      <c r="C44" s="63"/>
      <c r="D44" s="63"/>
      <c r="E44" s="63">
        <f t="shared" si="0"/>
        <v>39596000</v>
      </c>
    </row>
    <row r="45" spans="1:5" ht="12.75">
      <c r="A45" s="51"/>
      <c r="B45" s="17"/>
      <c r="C45" s="63"/>
      <c r="D45" s="63"/>
      <c r="E45" s="63">
        <f t="shared" si="0"/>
        <v>0</v>
      </c>
    </row>
    <row r="46" spans="1:5" ht="12.75">
      <c r="A46" s="51"/>
      <c r="B46" s="17"/>
      <c r="C46" s="63"/>
      <c r="D46" s="63"/>
      <c r="E46" s="63">
        <f t="shared" si="0"/>
        <v>0</v>
      </c>
    </row>
    <row r="47" spans="1:5" ht="12.75">
      <c r="A47" s="51"/>
      <c r="B47" s="17"/>
      <c r="C47" s="63"/>
      <c r="D47" s="63"/>
      <c r="E47" s="63">
        <f t="shared" si="0"/>
        <v>0</v>
      </c>
    </row>
    <row r="48" spans="1:5" ht="12.75">
      <c r="A48" s="52" t="s">
        <v>44</v>
      </c>
      <c r="B48" s="66">
        <f>SUM(B42:B47)</f>
        <v>51248000</v>
      </c>
      <c r="C48" s="66">
        <f>SUM(C42:C47)</f>
        <v>0</v>
      </c>
      <c r="D48" s="66">
        <f>SUM(D42:D47)</f>
        <v>0</v>
      </c>
      <c r="E48" s="66">
        <f>SUM(E42:E47)</f>
        <v>51248000</v>
      </c>
    </row>
  </sheetData>
  <sheetProtection selectLockedCells="1" selectUnlockedCells="1"/>
  <mergeCells count="25">
    <mergeCell ref="A4:B4"/>
    <mergeCell ref="A5:B5"/>
    <mergeCell ref="A13:E13"/>
    <mergeCell ref="A14:E14"/>
    <mergeCell ref="A16:A17"/>
    <mergeCell ref="B16:B17"/>
    <mergeCell ref="C16:C17"/>
    <mergeCell ref="D16:D17"/>
    <mergeCell ref="E16:E17"/>
    <mergeCell ref="A25:E25"/>
    <mergeCell ref="A26:E26"/>
    <mergeCell ref="A27:E27"/>
    <mergeCell ref="A28:A29"/>
    <mergeCell ref="B28:B29"/>
    <mergeCell ref="C28:C29"/>
    <mergeCell ref="D28:D29"/>
    <mergeCell ref="E28:E29"/>
    <mergeCell ref="A37:E37"/>
    <mergeCell ref="A38:E38"/>
    <mergeCell ref="A39:E39"/>
    <mergeCell ref="A40:A41"/>
    <mergeCell ref="B40:B41"/>
    <mergeCell ref="C40:C41"/>
    <mergeCell ref="D40:D41"/>
    <mergeCell ref="E40:E41"/>
  </mergeCells>
  <printOptions/>
  <pageMargins left="0.6097222222222223" right="0.35" top="0.3597222222222222" bottom="0.3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</sheetPr>
  <dimension ref="A3:N27"/>
  <sheetViews>
    <sheetView workbookViewId="0" topLeftCell="A1">
      <selection activeCell="B27" sqref="B27"/>
    </sheetView>
  </sheetViews>
  <sheetFormatPr defaultColWidth="9.00390625" defaultRowHeight="12.75"/>
  <cols>
    <col min="1" max="1" width="45.75390625" style="0" customWidth="1"/>
    <col min="2" max="2" width="14.75390625" style="0" customWidth="1"/>
    <col min="3" max="3" width="15.25390625" style="0" customWidth="1"/>
    <col min="4" max="4" width="14.75390625" style="0" customWidth="1"/>
    <col min="5" max="5" width="10.125" style="0" customWidth="1"/>
    <col min="6" max="6" width="9.875" style="0" customWidth="1"/>
    <col min="7" max="7" width="11.375" style="0" customWidth="1"/>
    <col min="8" max="8" width="10.125" style="0" customWidth="1"/>
    <col min="9" max="10" width="10.00390625" style="0" customWidth="1"/>
    <col min="11" max="11" width="9.375" style="0" customWidth="1"/>
    <col min="12" max="12" width="10.125" style="0" customWidth="1"/>
    <col min="13" max="13" width="11.375" style="0" customWidth="1"/>
    <col min="14" max="14" width="12.75390625" style="0" customWidth="1"/>
  </cols>
  <sheetData>
    <row r="3" spans="1:4" ht="12.75" customHeight="1">
      <c r="A3" s="53" t="s">
        <v>295</v>
      </c>
      <c r="B3" s="53"/>
      <c r="C3" s="53"/>
      <c r="D3" s="53"/>
    </row>
    <row r="4" spans="1:4" ht="12.75" customHeight="1">
      <c r="A4" s="133"/>
      <c r="B4" s="133"/>
      <c r="C4" s="133"/>
      <c r="D4" s="133"/>
    </row>
    <row r="5" spans="1:7" ht="18" customHeight="1">
      <c r="A5" s="30" t="s">
        <v>287</v>
      </c>
      <c r="B5" s="30"/>
      <c r="C5" s="30"/>
      <c r="D5" s="30"/>
      <c r="E5" s="161"/>
      <c r="F5" s="161"/>
      <c r="G5" s="161"/>
    </row>
    <row r="6" spans="1:7" ht="14.25" customHeight="1">
      <c r="A6" s="30"/>
      <c r="B6" s="30"/>
      <c r="C6" s="30"/>
      <c r="D6" s="30"/>
      <c r="E6" s="161"/>
      <c r="F6" s="161"/>
      <c r="G6" s="161"/>
    </row>
    <row r="7" spans="1:7" ht="14.25" customHeight="1">
      <c r="A7" s="31"/>
      <c r="B7" s="31"/>
      <c r="C7" s="31"/>
      <c r="D7" s="31"/>
      <c r="E7" s="161"/>
      <c r="F7" s="161"/>
      <c r="G7" s="161"/>
    </row>
    <row r="8" spans="1:7" ht="14.25" customHeight="1">
      <c r="A8" s="117" t="s">
        <v>199</v>
      </c>
      <c r="B8" s="8" t="s">
        <v>296</v>
      </c>
      <c r="C8" s="8"/>
      <c r="D8" s="8"/>
      <c r="E8" s="161"/>
      <c r="F8" s="161"/>
      <c r="G8" s="161"/>
    </row>
    <row r="9" spans="1:7" ht="14.25" customHeight="1">
      <c r="A9" s="122"/>
      <c r="B9" s="123"/>
      <c r="C9" s="123"/>
      <c r="D9" s="123"/>
      <c r="E9" s="161"/>
      <c r="F9" s="161"/>
      <c r="G9" s="161"/>
    </row>
    <row r="10" spans="1:6" ht="15" customHeight="1">
      <c r="A10" s="29" t="s">
        <v>39</v>
      </c>
      <c r="B10" s="29"/>
      <c r="C10" s="29"/>
      <c r="D10" s="29"/>
      <c r="E10" s="134"/>
      <c r="F10" s="136"/>
    </row>
    <row r="11" spans="1:4" ht="20.25" customHeight="1">
      <c r="A11" s="9" t="s">
        <v>228</v>
      </c>
      <c r="B11" s="33" t="s">
        <v>279</v>
      </c>
      <c r="C11" s="33" t="s">
        <v>178</v>
      </c>
      <c r="D11" s="33" t="s">
        <v>44</v>
      </c>
    </row>
    <row r="12" spans="1:4" ht="16.5" customHeight="1">
      <c r="A12" s="9"/>
      <c r="B12" s="33"/>
      <c r="C12" s="33"/>
      <c r="D12" s="33"/>
    </row>
    <row r="13" spans="1:14" ht="13.5" customHeight="1">
      <c r="A13" s="13" t="s">
        <v>8</v>
      </c>
      <c r="B13" s="137">
        <v>108538000</v>
      </c>
      <c r="C13" s="137">
        <v>575000</v>
      </c>
      <c r="D13" s="11">
        <f aca="true" t="shared" si="0" ref="D13:D15">SUM(B13:C13)</f>
        <v>109113000</v>
      </c>
      <c r="E13" s="113"/>
      <c r="F13" s="113"/>
      <c r="H13" s="113"/>
      <c r="I13" s="113"/>
      <c r="J13" s="113"/>
      <c r="K13" s="113"/>
      <c r="L13" s="113"/>
      <c r="N13" s="113"/>
    </row>
    <row r="14" spans="1:14" ht="13.5" customHeight="1">
      <c r="A14" s="138" t="s">
        <v>230</v>
      </c>
      <c r="B14" s="137">
        <v>19486000</v>
      </c>
      <c r="C14" s="137">
        <v>92000</v>
      </c>
      <c r="D14" s="11">
        <f t="shared" si="0"/>
        <v>19578000</v>
      </c>
      <c r="E14" s="113"/>
      <c r="F14" s="113"/>
      <c r="H14" s="113"/>
      <c r="I14" s="113"/>
      <c r="J14" s="113"/>
      <c r="K14" s="113"/>
      <c r="L14" s="113"/>
      <c r="N14" s="113"/>
    </row>
    <row r="15" spans="1:14" ht="13.5" customHeight="1">
      <c r="A15" s="13" t="s">
        <v>231</v>
      </c>
      <c r="B15" s="137">
        <v>65255000</v>
      </c>
      <c r="C15" s="19"/>
      <c r="D15" s="11">
        <f t="shared" si="0"/>
        <v>65255000</v>
      </c>
      <c r="E15" s="113"/>
      <c r="F15" s="113"/>
      <c r="H15" s="113"/>
      <c r="I15" s="113"/>
      <c r="J15" s="113"/>
      <c r="K15" s="113"/>
      <c r="L15" s="113"/>
      <c r="N15" s="113"/>
    </row>
    <row r="16" spans="1:14" ht="13.5" customHeight="1">
      <c r="A16" s="139" t="s">
        <v>232</v>
      </c>
      <c r="B16" s="16"/>
      <c r="C16" s="16"/>
      <c r="D16" s="11"/>
      <c r="E16" s="113"/>
      <c r="F16" s="113"/>
      <c r="H16" s="113"/>
      <c r="I16" s="113"/>
      <c r="J16" s="113"/>
      <c r="K16" s="113"/>
      <c r="L16" s="113"/>
      <c r="N16" s="113"/>
    </row>
    <row r="17" spans="1:14" ht="13.5" customHeight="1">
      <c r="A17" s="13" t="s">
        <v>233</v>
      </c>
      <c r="B17" s="16"/>
      <c r="C17" s="16"/>
      <c r="D17" s="11"/>
      <c r="E17" s="113"/>
      <c r="F17" s="113"/>
      <c r="H17" s="113"/>
      <c r="I17" s="113"/>
      <c r="J17" s="113"/>
      <c r="K17" s="113"/>
      <c r="L17" s="113"/>
      <c r="N17" s="113"/>
    </row>
    <row r="18" spans="1:14" ht="13.5" customHeight="1">
      <c r="A18" s="140"/>
      <c r="B18" s="16"/>
      <c r="C18" s="16"/>
      <c r="D18" s="11"/>
      <c r="E18" s="113"/>
      <c r="F18" s="113"/>
      <c r="H18" s="113"/>
      <c r="I18" s="113"/>
      <c r="J18" s="113"/>
      <c r="K18" s="113"/>
      <c r="L18" s="113"/>
      <c r="N18" s="113"/>
    </row>
    <row r="19" spans="1:14" ht="13.5" customHeight="1">
      <c r="A19" s="141"/>
      <c r="B19" s="142"/>
      <c r="C19" s="142"/>
      <c r="D19" s="11"/>
      <c r="E19" s="113"/>
      <c r="F19" s="113"/>
      <c r="H19" s="113"/>
      <c r="I19" s="113"/>
      <c r="J19" s="113"/>
      <c r="K19" s="113"/>
      <c r="L19" s="113"/>
      <c r="N19" s="113"/>
    </row>
    <row r="20" spans="1:14" ht="13.5" customHeight="1">
      <c r="A20" s="143"/>
      <c r="B20" s="144"/>
      <c r="C20" s="144"/>
      <c r="D20" s="11"/>
      <c r="E20" s="113"/>
      <c r="F20" s="113"/>
      <c r="H20" s="113"/>
      <c r="I20" s="113"/>
      <c r="J20" s="113"/>
      <c r="K20" s="113"/>
      <c r="L20" s="113"/>
      <c r="N20" s="113"/>
    </row>
    <row r="21" spans="1:14" ht="13.5" customHeight="1">
      <c r="A21" s="145" t="s">
        <v>283</v>
      </c>
      <c r="B21" s="146">
        <f>SUM(B14:B20)+B13</f>
        <v>193279000</v>
      </c>
      <c r="C21" s="146">
        <f>SUM(C14:C20)+C13</f>
        <v>667000</v>
      </c>
      <c r="D21" s="37">
        <f>SUM(B21:C21)</f>
        <v>193946000</v>
      </c>
      <c r="E21" s="113"/>
      <c r="F21" s="113"/>
      <c r="H21" s="113"/>
      <c r="I21" s="113"/>
      <c r="J21" s="113"/>
      <c r="K21" s="113"/>
      <c r="L21" s="113"/>
      <c r="N21" s="113"/>
    </row>
    <row r="22" spans="1:14" ht="13.5" customHeight="1">
      <c r="A22" s="145"/>
      <c r="B22" s="144"/>
      <c r="C22" s="144"/>
      <c r="D22" s="37"/>
      <c r="E22" s="113"/>
      <c r="F22" s="113"/>
      <c r="H22" s="113"/>
      <c r="I22" s="113"/>
      <c r="J22" s="113"/>
      <c r="K22" s="113"/>
      <c r="L22" s="113"/>
      <c r="N22" s="113"/>
    </row>
    <row r="23" spans="1:14" ht="13.5" customHeight="1">
      <c r="A23" s="147" t="s">
        <v>22</v>
      </c>
      <c r="B23" s="137">
        <v>787000</v>
      </c>
      <c r="C23" s="137"/>
      <c r="D23" s="37">
        <f>SUM(B23:C23)</f>
        <v>787000</v>
      </c>
      <c r="E23" s="113"/>
      <c r="F23" s="113"/>
      <c r="H23" s="113"/>
      <c r="I23" s="113"/>
      <c r="J23" s="113"/>
      <c r="K23" s="113"/>
      <c r="L23" s="113"/>
      <c r="N23" s="113"/>
    </row>
    <row r="24" spans="1:14" ht="13.5" customHeight="1">
      <c r="A24" s="147" t="s">
        <v>24</v>
      </c>
      <c r="B24" s="137">
        <v>0</v>
      </c>
      <c r="C24" s="137"/>
      <c r="D24" s="37"/>
      <c r="E24" s="113"/>
      <c r="F24" s="113"/>
      <c r="H24" s="113"/>
      <c r="I24" s="113"/>
      <c r="J24" s="113"/>
      <c r="K24" s="113"/>
      <c r="L24" s="113"/>
      <c r="N24" s="113"/>
    </row>
    <row r="25" spans="1:14" ht="13.5" customHeight="1">
      <c r="A25" s="149" t="s">
        <v>237</v>
      </c>
      <c r="B25" s="137">
        <v>0</v>
      </c>
      <c r="C25" s="137"/>
      <c r="D25" s="37"/>
      <c r="E25" s="113"/>
      <c r="F25" s="113"/>
      <c r="H25" s="113"/>
      <c r="I25" s="113"/>
      <c r="J25" s="113"/>
      <c r="K25" s="113"/>
      <c r="L25" s="113"/>
      <c r="N25" s="113"/>
    </row>
    <row r="26" spans="1:14" ht="13.5" customHeight="1">
      <c r="A26" s="145" t="s">
        <v>284</v>
      </c>
      <c r="B26" s="146">
        <f>SUM(B23:B25)</f>
        <v>787000</v>
      </c>
      <c r="C26" s="39"/>
      <c r="D26" s="37">
        <f>SUM(B26:C26)</f>
        <v>787000</v>
      </c>
      <c r="E26" s="113"/>
      <c r="F26" s="113"/>
      <c r="H26" s="113"/>
      <c r="I26" s="113"/>
      <c r="J26" s="113"/>
      <c r="K26" s="113"/>
      <c r="L26" s="113"/>
      <c r="N26" s="113"/>
    </row>
    <row r="27" spans="1:4" ht="12.75">
      <c r="A27" s="42" t="s">
        <v>280</v>
      </c>
      <c r="B27" s="95">
        <f>B26+B21</f>
        <v>194066000</v>
      </c>
      <c r="C27" s="95">
        <f>C26+C21</f>
        <v>667000</v>
      </c>
      <c r="D27" s="95">
        <f>D26+D21</f>
        <v>194733000</v>
      </c>
    </row>
  </sheetData>
  <sheetProtection selectLockedCells="1" selectUnlockedCells="1"/>
  <mergeCells count="9">
    <mergeCell ref="A3:D3"/>
    <mergeCell ref="A5:D5"/>
    <mergeCell ref="A6:D6"/>
    <mergeCell ref="B8:D8"/>
    <mergeCell ref="A10:D10"/>
    <mergeCell ref="A11:A12"/>
    <mergeCell ref="B11:B12"/>
    <mergeCell ref="C11:C12"/>
    <mergeCell ref="D11:D12"/>
  </mergeCells>
  <printOptions/>
  <pageMargins left="0.5097222222222222" right="0.25972222222222224" top="0.4" bottom="0.32013888888888886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1"/>
  </sheetPr>
  <dimension ref="A1:L49"/>
  <sheetViews>
    <sheetView workbookViewId="0" topLeftCell="A1">
      <selection activeCell="J44" sqref="J44"/>
    </sheetView>
  </sheetViews>
  <sheetFormatPr defaultColWidth="9.00390625" defaultRowHeight="12.75"/>
  <cols>
    <col min="1" max="1" width="39.00390625" style="0" customWidth="1"/>
    <col min="2" max="5" width="10.125" style="0" customWidth="1"/>
    <col min="6" max="6" width="11.75390625" style="0" customWidth="1"/>
    <col min="7" max="8" width="10.00390625" style="0" customWidth="1"/>
    <col min="9" max="9" width="9.375" style="0" customWidth="1"/>
    <col min="10" max="10" width="10.125" style="0" customWidth="1"/>
    <col min="11" max="11" width="11.375" style="0" customWidth="1"/>
    <col min="12" max="12" width="12.75390625" style="0" customWidth="1"/>
  </cols>
  <sheetData>
    <row r="1" spans="1:6" ht="12.75" customHeight="1">
      <c r="A1" s="53" t="s">
        <v>297</v>
      </c>
      <c r="B1" s="53"/>
      <c r="C1" s="53"/>
      <c r="D1" s="53"/>
      <c r="E1" s="53"/>
      <c r="F1" s="53"/>
    </row>
    <row r="2" spans="1:6" ht="12.75" customHeight="1">
      <c r="A2" s="133"/>
      <c r="B2" s="133"/>
      <c r="C2" s="133"/>
      <c r="D2" s="133"/>
      <c r="E2" s="133"/>
      <c r="F2" s="133"/>
    </row>
    <row r="3" spans="1:6" ht="18" customHeight="1">
      <c r="A3" s="30" t="s">
        <v>287</v>
      </c>
      <c r="B3" s="30"/>
      <c r="C3" s="30"/>
      <c r="D3" s="30"/>
      <c r="E3" s="30"/>
      <c r="F3" s="30"/>
    </row>
    <row r="4" spans="1:6" ht="14.25" customHeight="1">
      <c r="A4" s="30" t="s">
        <v>187</v>
      </c>
      <c r="B4" s="30"/>
      <c r="C4" s="30"/>
      <c r="D4" s="30"/>
      <c r="E4" s="30"/>
      <c r="F4" s="30"/>
    </row>
    <row r="5" spans="1:6" ht="14.25" customHeight="1">
      <c r="A5" s="31"/>
      <c r="B5" s="31"/>
      <c r="C5" s="31"/>
      <c r="D5" s="31"/>
      <c r="E5" s="31"/>
      <c r="F5" s="31"/>
    </row>
    <row r="6" spans="1:6" ht="14.25" customHeight="1">
      <c r="A6" s="126" t="s">
        <v>199</v>
      </c>
      <c r="B6" s="19" t="s">
        <v>298</v>
      </c>
      <c r="C6" s="19"/>
      <c r="D6" s="19"/>
      <c r="E6" s="19"/>
      <c r="F6" s="19"/>
    </row>
    <row r="7" spans="1:6" ht="14.25" customHeight="1">
      <c r="A7" s="31"/>
      <c r="B7" s="31"/>
      <c r="C7" s="31"/>
      <c r="D7" s="31"/>
      <c r="E7" s="31"/>
      <c r="F7" s="31"/>
    </row>
    <row r="8" spans="1:6" ht="15" customHeight="1">
      <c r="A8" s="29" t="s">
        <v>39</v>
      </c>
      <c r="B8" s="29"/>
      <c r="C8" s="29"/>
      <c r="D8" s="29"/>
      <c r="E8" s="29"/>
      <c r="F8" s="29"/>
    </row>
    <row r="9" spans="1:6" ht="15" customHeight="1">
      <c r="A9" s="9" t="s">
        <v>228</v>
      </c>
      <c r="B9" s="101" t="s">
        <v>187</v>
      </c>
      <c r="C9" s="101"/>
      <c r="D9" s="101"/>
      <c r="E9" s="101"/>
      <c r="F9" s="101"/>
    </row>
    <row r="10" spans="1:6" ht="15" customHeight="1">
      <c r="A10" s="9"/>
      <c r="B10" s="33" t="s">
        <v>170</v>
      </c>
      <c r="C10" s="33" t="s">
        <v>171</v>
      </c>
      <c r="D10" s="33" t="s">
        <v>169</v>
      </c>
      <c r="E10" s="33" t="s">
        <v>172</v>
      </c>
      <c r="F10" s="33" t="s">
        <v>44</v>
      </c>
    </row>
    <row r="11" spans="1:12" ht="13.5" customHeight="1">
      <c r="A11" s="13" t="s">
        <v>8</v>
      </c>
      <c r="B11" s="137">
        <v>66113000</v>
      </c>
      <c r="C11" s="137">
        <v>7959000</v>
      </c>
      <c r="D11" s="137">
        <v>10097000</v>
      </c>
      <c r="E11" s="137">
        <v>24369000</v>
      </c>
      <c r="F11" s="11">
        <f aca="true" t="shared" si="0" ref="F11:F13">SUM(B11:E11)</f>
        <v>108538000</v>
      </c>
      <c r="G11" s="113"/>
      <c r="H11" s="113"/>
      <c r="I11" s="113"/>
      <c r="J11" s="113"/>
      <c r="L11" s="113"/>
    </row>
    <row r="12" spans="1:12" ht="13.5" customHeight="1">
      <c r="A12" s="138" t="s">
        <v>230</v>
      </c>
      <c r="B12" s="137">
        <v>11830000</v>
      </c>
      <c r="C12" s="137">
        <v>1419000</v>
      </c>
      <c r="D12" s="137">
        <v>1809000</v>
      </c>
      <c r="E12" s="137">
        <v>4428000</v>
      </c>
      <c r="F12" s="11">
        <f t="shared" si="0"/>
        <v>19486000</v>
      </c>
      <c r="G12" s="113"/>
      <c r="H12" s="113"/>
      <c r="I12" s="113"/>
      <c r="J12" s="113"/>
      <c r="L12" s="113"/>
    </row>
    <row r="13" spans="1:12" ht="13.5" customHeight="1">
      <c r="A13" s="13" t="s">
        <v>231</v>
      </c>
      <c r="B13" s="137">
        <v>8947000</v>
      </c>
      <c r="C13" s="137">
        <v>2477000</v>
      </c>
      <c r="D13" s="137">
        <v>3874000</v>
      </c>
      <c r="E13" s="137">
        <v>49957000</v>
      </c>
      <c r="F13" s="11">
        <f t="shared" si="0"/>
        <v>65255000</v>
      </c>
      <c r="G13" s="113"/>
      <c r="H13" s="113"/>
      <c r="I13" s="113"/>
      <c r="J13" s="113"/>
      <c r="L13" s="113"/>
    </row>
    <row r="14" spans="1:12" ht="13.5" customHeight="1">
      <c r="A14" s="139" t="s">
        <v>232</v>
      </c>
      <c r="B14" s="16"/>
      <c r="C14" s="16"/>
      <c r="D14" s="16"/>
      <c r="E14" s="16"/>
      <c r="F14" s="11"/>
      <c r="G14" s="113"/>
      <c r="H14" s="113"/>
      <c r="I14" s="113"/>
      <c r="J14" s="113"/>
      <c r="L14" s="113"/>
    </row>
    <row r="15" spans="1:12" ht="13.5" customHeight="1">
      <c r="A15" s="13" t="s">
        <v>233</v>
      </c>
      <c r="B15" s="16"/>
      <c r="C15" s="16"/>
      <c r="D15" s="16"/>
      <c r="E15" s="16"/>
      <c r="F15" s="11"/>
      <c r="G15" s="113"/>
      <c r="H15" s="113"/>
      <c r="I15" s="113"/>
      <c r="J15" s="113"/>
      <c r="L15" s="113"/>
    </row>
    <row r="16" spans="1:12" ht="13.5" customHeight="1">
      <c r="A16" s="140"/>
      <c r="B16" s="16"/>
      <c r="C16" s="16"/>
      <c r="D16" s="19"/>
      <c r="E16" s="19"/>
      <c r="F16" s="11"/>
      <c r="G16" s="113"/>
      <c r="H16" s="113"/>
      <c r="I16" s="113"/>
      <c r="J16" s="113"/>
      <c r="L16" s="113"/>
    </row>
    <row r="17" spans="1:12" ht="13.5" customHeight="1">
      <c r="A17" s="145" t="s">
        <v>283</v>
      </c>
      <c r="B17" s="137">
        <f>SUM(B11:B16)</f>
        <v>86890000</v>
      </c>
      <c r="C17" s="137">
        <f>SUM(C11:C16)</f>
        <v>11855000</v>
      </c>
      <c r="D17" s="137">
        <f>SUM(D11:D16)</f>
        <v>15780000</v>
      </c>
      <c r="E17" s="137">
        <f>SUM(E11:E16)</f>
        <v>78754000</v>
      </c>
      <c r="F17" s="11">
        <f>SUM(B17:E17)</f>
        <v>193279000</v>
      </c>
      <c r="G17" s="113"/>
      <c r="H17" s="113"/>
      <c r="I17" s="113"/>
      <c r="J17" s="113"/>
      <c r="L17" s="113"/>
    </row>
    <row r="18" spans="1:12" ht="13.5" customHeight="1">
      <c r="A18" s="145"/>
      <c r="B18" s="144"/>
      <c r="C18" s="144"/>
      <c r="D18" s="16"/>
      <c r="E18" s="16"/>
      <c r="F18" s="11">
        <f>SUM(B18:D18)</f>
        <v>0</v>
      </c>
      <c r="G18" s="113"/>
      <c r="H18" s="113"/>
      <c r="I18" s="113"/>
      <c r="J18" s="113"/>
      <c r="L18" s="113"/>
    </row>
    <row r="19" spans="1:12" ht="13.5" customHeight="1">
      <c r="A19" s="147" t="s">
        <v>22</v>
      </c>
      <c r="B19" s="137">
        <v>127000</v>
      </c>
      <c r="C19" s="137">
        <v>25000</v>
      </c>
      <c r="D19" s="137">
        <v>127000</v>
      </c>
      <c r="E19" s="137">
        <v>508000</v>
      </c>
      <c r="F19" s="137">
        <f aca="true" t="shared" si="1" ref="F19:F22">E19+D19+C19+B19</f>
        <v>787000</v>
      </c>
      <c r="G19" s="113"/>
      <c r="H19" s="113"/>
      <c r="I19" s="113"/>
      <c r="J19" s="113"/>
      <c r="L19" s="113"/>
    </row>
    <row r="20" spans="1:12" ht="13.5" customHeight="1">
      <c r="A20" s="147" t="s">
        <v>24</v>
      </c>
      <c r="B20" s="137"/>
      <c r="C20" s="137"/>
      <c r="D20" s="137"/>
      <c r="E20" s="137"/>
      <c r="F20" s="137">
        <f t="shared" si="1"/>
        <v>0</v>
      </c>
      <c r="G20" s="113"/>
      <c r="H20" s="113"/>
      <c r="I20" s="113"/>
      <c r="J20" s="113"/>
      <c r="L20" s="113"/>
    </row>
    <row r="21" spans="1:12" ht="13.5" customHeight="1">
      <c r="A21" s="149" t="s">
        <v>237</v>
      </c>
      <c r="B21" s="137"/>
      <c r="C21" s="137"/>
      <c r="D21" s="137"/>
      <c r="E21" s="137"/>
      <c r="F21" s="137">
        <f t="shared" si="1"/>
        <v>0</v>
      </c>
      <c r="G21" s="113"/>
      <c r="H21" s="113"/>
      <c r="I21" s="113"/>
      <c r="J21" s="113"/>
      <c r="L21" s="113"/>
    </row>
    <row r="22" spans="1:12" ht="13.5" customHeight="1">
      <c r="A22" s="145" t="s">
        <v>299</v>
      </c>
      <c r="B22" s="137">
        <f>SUM(B19:B21)</f>
        <v>127000</v>
      </c>
      <c r="C22" s="137">
        <v>25000</v>
      </c>
      <c r="D22" s="137">
        <f>SUM(D19:D21)</f>
        <v>127000</v>
      </c>
      <c r="E22" s="137">
        <f>SUM(E19:E21)</f>
        <v>508000</v>
      </c>
      <c r="F22" s="137">
        <f t="shared" si="1"/>
        <v>787000</v>
      </c>
      <c r="G22" s="113"/>
      <c r="H22" s="113"/>
      <c r="I22" s="113"/>
      <c r="J22" s="113"/>
      <c r="L22" s="113"/>
    </row>
    <row r="23" spans="1:6" ht="12.75">
      <c r="A23" s="42" t="s">
        <v>280</v>
      </c>
      <c r="B23" s="95">
        <f>B22+B17</f>
        <v>87017000</v>
      </c>
      <c r="C23" s="95">
        <f>C22+C17</f>
        <v>11880000</v>
      </c>
      <c r="D23" s="95">
        <f>D22+D17</f>
        <v>15907000</v>
      </c>
      <c r="E23" s="95">
        <f>E22+E17</f>
        <v>79262000</v>
      </c>
      <c r="F23" s="95">
        <f>F22+F17</f>
        <v>194066000</v>
      </c>
    </row>
    <row r="25" spans="1:6" ht="12.75" customHeight="1">
      <c r="A25" s="53" t="s">
        <v>300</v>
      </c>
      <c r="B25" s="53"/>
      <c r="C25" s="53"/>
      <c r="D25" s="53"/>
      <c r="E25" s="53"/>
      <c r="F25" s="53"/>
    </row>
    <row r="26" spans="1:6" ht="12.75">
      <c r="A26" s="133"/>
      <c r="B26" s="133"/>
      <c r="C26" s="133"/>
      <c r="D26" s="133"/>
      <c r="E26" s="133"/>
      <c r="F26" s="133"/>
    </row>
    <row r="27" spans="1:6" ht="12.75">
      <c r="A27" s="133"/>
      <c r="B27" s="133"/>
      <c r="C27" s="133"/>
      <c r="D27" s="133"/>
      <c r="E27" s="133"/>
      <c r="F27" s="133"/>
    </row>
    <row r="28" spans="1:6" ht="12.75">
      <c r="A28" s="30" t="s">
        <v>287</v>
      </c>
      <c r="B28" s="30"/>
      <c r="C28" s="30"/>
      <c r="D28" s="30"/>
      <c r="E28" s="30"/>
      <c r="F28" s="30"/>
    </row>
    <row r="29" spans="1:6" ht="12.75">
      <c r="A29" s="30" t="s">
        <v>190</v>
      </c>
      <c r="B29" s="30"/>
      <c r="C29" s="30"/>
      <c r="D29" s="30"/>
      <c r="E29" s="30"/>
      <c r="F29" s="30"/>
    </row>
    <row r="30" spans="1:6" ht="12.75">
      <c r="A30" s="31"/>
      <c r="B30" s="31"/>
      <c r="C30" s="31"/>
      <c r="D30" s="31"/>
      <c r="E30" s="31"/>
      <c r="F30" s="31"/>
    </row>
    <row r="31" spans="1:6" ht="12.75">
      <c r="A31" s="31"/>
      <c r="B31" s="31"/>
      <c r="C31" s="31"/>
      <c r="D31" s="31"/>
      <c r="E31" s="31"/>
      <c r="F31" s="31"/>
    </row>
    <row r="32" spans="1:6" ht="12.75">
      <c r="A32" s="126" t="s">
        <v>199</v>
      </c>
      <c r="B32" s="19" t="s">
        <v>298</v>
      </c>
      <c r="C32" s="19"/>
      <c r="D32" s="19"/>
      <c r="E32" s="19"/>
      <c r="F32" s="19"/>
    </row>
    <row r="33" spans="1:6" ht="12.75">
      <c r="A33" s="31"/>
      <c r="B33" s="31"/>
      <c r="C33" s="31"/>
      <c r="D33" s="31"/>
      <c r="E33" s="31"/>
      <c r="F33" s="31"/>
    </row>
    <row r="34" spans="1:6" ht="12.75">
      <c r="A34" s="29" t="s">
        <v>39</v>
      </c>
      <c r="B34" s="29"/>
      <c r="C34" s="29"/>
      <c r="D34" s="29"/>
      <c r="E34" s="29"/>
      <c r="F34" s="29"/>
    </row>
    <row r="35" spans="1:6" ht="12.75" customHeight="1">
      <c r="A35" s="9" t="s">
        <v>228</v>
      </c>
      <c r="B35" s="101" t="s">
        <v>190</v>
      </c>
      <c r="C35" s="101"/>
      <c r="D35" s="101"/>
      <c r="E35" s="101"/>
      <c r="F35" s="101"/>
    </row>
    <row r="36" spans="1:6" ht="12.75">
      <c r="A36" s="9"/>
      <c r="B36" s="97" t="s">
        <v>169</v>
      </c>
      <c r="C36" s="97"/>
      <c r="D36" s="97"/>
      <c r="E36" s="97"/>
      <c r="F36" s="33" t="s">
        <v>44</v>
      </c>
    </row>
    <row r="37" spans="1:6" ht="12.75">
      <c r="A37" s="13" t="s">
        <v>8</v>
      </c>
      <c r="B37" s="137">
        <v>575000</v>
      </c>
      <c r="C37" s="19"/>
      <c r="D37" s="16"/>
      <c r="E37" s="16"/>
      <c r="F37" s="137">
        <v>575000</v>
      </c>
    </row>
    <row r="38" spans="1:6" ht="22.5">
      <c r="A38" s="138" t="s">
        <v>230</v>
      </c>
      <c r="B38" s="137">
        <v>92000</v>
      </c>
      <c r="C38" s="19"/>
      <c r="D38" s="16"/>
      <c r="E38" s="16"/>
      <c r="F38" s="137">
        <v>92000</v>
      </c>
    </row>
    <row r="39" spans="1:6" ht="12.75">
      <c r="A39" s="13" t="s">
        <v>231</v>
      </c>
      <c r="B39" s="137"/>
      <c r="C39" s="19"/>
      <c r="D39" s="16"/>
      <c r="E39" s="16"/>
      <c r="F39" s="137"/>
    </row>
    <row r="40" spans="1:6" ht="12.75">
      <c r="A40" s="139" t="s">
        <v>232</v>
      </c>
      <c r="B40" s="137"/>
      <c r="C40" s="16"/>
      <c r="D40" s="16"/>
      <c r="E40" s="16"/>
      <c r="F40" s="137"/>
    </row>
    <row r="41" spans="1:6" ht="12.75">
      <c r="A41" s="13" t="s">
        <v>233</v>
      </c>
      <c r="B41" s="137"/>
      <c r="C41" s="16"/>
      <c r="D41" s="16"/>
      <c r="E41" s="16"/>
      <c r="F41" s="137"/>
    </row>
    <row r="42" spans="1:6" ht="12.75">
      <c r="A42" s="143"/>
      <c r="B42" s="137"/>
      <c r="C42" s="144"/>
      <c r="D42" s="16"/>
      <c r="E42" s="16"/>
      <c r="F42" s="137"/>
    </row>
    <row r="43" spans="1:6" ht="12.75">
      <c r="A43" s="145" t="s">
        <v>283</v>
      </c>
      <c r="B43" s="137">
        <f>B38+B37</f>
        <v>667000</v>
      </c>
      <c r="C43" s="159"/>
      <c r="D43" s="39"/>
      <c r="E43" s="39"/>
      <c r="F43" s="137">
        <v>667000</v>
      </c>
    </row>
    <row r="44" spans="1:6" ht="12.75">
      <c r="A44" s="145"/>
      <c r="B44" s="144"/>
      <c r="C44" s="144"/>
      <c r="D44" s="16"/>
      <c r="E44" s="16"/>
      <c r="F44" s="16"/>
    </row>
    <row r="45" spans="1:6" ht="12.75">
      <c r="A45" s="147" t="s">
        <v>22</v>
      </c>
      <c r="B45" s="69"/>
      <c r="C45" s="144"/>
      <c r="D45" s="16"/>
      <c r="E45" s="16"/>
      <c r="F45" s="16"/>
    </row>
    <row r="46" spans="1:6" ht="12.75">
      <c r="A46" s="147" t="s">
        <v>24</v>
      </c>
      <c r="B46" s="69"/>
      <c r="C46" s="148"/>
      <c r="D46" s="19"/>
      <c r="E46" s="19"/>
      <c r="F46" s="16"/>
    </row>
    <row r="47" spans="1:6" ht="12.75">
      <c r="A47" s="149" t="s">
        <v>237</v>
      </c>
      <c r="B47" s="160"/>
      <c r="C47" s="148"/>
      <c r="D47" s="19"/>
      <c r="E47" s="19"/>
      <c r="F47" s="16"/>
    </row>
    <row r="48" spans="1:6" ht="12.75">
      <c r="A48" s="145" t="s">
        <v>284</v>
      </c>
      <c r="B48" s="155"/>
      <c r="C48" s="39"/>
      <c r="D48" s="16"/>
      <c r="E48" s="16"/>
      <c r="F48" s="16">
        <v>0</v>
      </c>
    </row>
    <row r="49" spans="1:6" ht="12.75">
      <c r="A49" s="42" t="s">
        <v>280</v>
      </c>
      <c r="B49" s="95">
        <f>B48+B43</f>
        <v>667000</v>
      </c>
      <c r="C49" s="95">
        <f>C48+C43</f>
        <v>0</v>
      </c>
      <c r="D49" s="95">
        <f>D48+D43</f>
        <v>0</v>
      </c>
      <c r="E49" s="95">
        <f>E48+E43</f>
        <v>0</v>
      </c>
      <c r="F49" s="95">
        <f>F48+F43</f>
        <v>667000</v>
      </c>
    </row>
  </sheetData>
  <sheetProtection selectLockedCells="1" selectUnlockedCells="1"/>
  <mergeCells count="14">
    <mergeCell ref="A1:F1"/>
    <mergeCell ref="A3:F3"/>
    <mergeCell ref="A4:F4"/>
    <mergeCell ref="B6:F6"/>
    <mergeCell ref="A8:F8"/>
    <mergeCell ref="A9:A10"/>
    <mergeCell ref="B9:F9"/>
    <mergeCell ref="A25:F25"/>
    <mergeCell ref="A28:F28"/>
    <mergeCell ref="A29:F29"/>
    <mergeCell ref="B32:F32"/>
    <mergeCell ref="A34:F34"/>
    <mergeCell ref="A35:A36"/>
    <mergeCell ref="B35:F35"/>
  </mergeCells>
  <printOptions/>
  <pageMargins left="0.5097222222222222" right="0.25972222222222224" top="0.4" bottom="0.32013888888888886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</sheetPr>
  <dimension ref="A1:F56"/>
  <sheetViews>
    <sheetView workbookViewId="0" topLeftCell="A31">
      <selection activeCell="B14" sqref="B14"/>
    </sheetView>
  </sheetViews>
  <sheetFormatPr defaultColWidth="9.00390625" defaultRowHeight="12.75"/>
  <cols>
    <col min="1" max="1" width="33.375" style="0" customWidth="1"/>
    <col min="2" max="2" width="13.125" style="0" customWidth="1"/>
    <col min="3" max="3" width="13.00390625" style="0" customWidth="1"/>
    <col min="4" max="4" width="12.125" style="0" customWidth="1"/>
    <col min="5" max="5" width="13.00390625" style="0" customWidth="1"/>
    <col min="6" max="6" width="13.25390625" style="0" customWidth="1"/>
  </cols>
  <sheetData>
    <row r="1" spans="1:6" ht="12.75">
      <c r="A1" s="29" t="s">
        <v>301</v>
      </c>
      <c r="B1" s="29"/>
      <c r="C1" s="29"/>
      <c r="D1" s="29"/>
      <c r="E1" s="29"/>
      <c r="F1" s="29"/>
    </row>
    <row r="2" spans="1:6" ht="12.75">
      <c r="A2" s="54" t="s">
        <v>302</v>
      </c>
      <c r="B2" s="54"/>
      <c r="C2" s="54"/>
      <c r="D2" s="54"/>
      <c r="E2" s="54"/>
      <c r="F2" s="54"/>
    </row>
    <row r="3" spans="1:6" ht="12.75">
      <c r="A3" s="54" t="s">
        <v>303</v>
      </c>
      <c r="B3" s="54"/>
      <c r="C3" s="54"/>
      <c r="D3" s="54"/>
      <c r="E3" s="54"/>
      <c r="F3" s="54"/>
    </row>
    <row r="4" spans="1:6" ht="12.75">
      <c r="A4" s="32" t="s">
        <v>123</v>
      </c>
      <c r="B4" s="32"/>
      <c r="C4" s="32"/>
      <c r="D4" s="32"/>
      <c r="E4" s="32"/>
      <c r="F4" s="32"/>
    </row>
    <row r="5" spans="1:6" ht="12.75" customHeight="1">
      <c r="A5" s="9" t="s">
        <v>304</v>
      </c>
      <c r="B5" s="9" t="s">
        <v>305</v>
      </c>
      <c r="C5" s="9"/>
      <c r="D5" s="9"/>
      <c r="E5" s="9"/>
      <c r="F5" s="33" t="s">
        <v>306</v>
      </c>
    </row>
    <row r="6" spans="1:6" ht="15" customHeight="1">
      <c r="A6" s="9"/>
      <c r="B6" s="9" t="s">
        <v>41</v>
      </c>
      <c r="C6" s="9" t="s">
        <v>307</v>
      </c>
      <c r="D6" s="9" t="s">
        <v>308</v>
      </c>
      <c r="E6" s="9" t="s">
        <v>119</v>
      </c>
      <c r="F6" s="33"/>
    </row>
    <row r="7" spans="1:6" ht="15" customHeight="1">
      <c r="A7" s="16" t="s">
        <v>309</v>
      </c>
      <c r="B7" s="11">
        <v>7550000</v>
      </c>
      <c r="C7" s="42"/>
      <c r="D7" s="42"/>
      <c r="E7" s="95">
        <f aca="true" t="shared" si="0" ref="E7:E14">SUM(B7:D7)</f>
        <v>7550000</v>
      </c>
      <c r="F7" s="42"/>
    </row>
    <row r="8" spans="1:6" ht="15" customHeight="1">
      <c r="A8" s="16" t="s">
        <v>310</v>
      </c>
      <c r="B8" s="11"/>
      <c r="C8" s="95">
        <v>889000</v>
      </c>
      <c r="D8" s="42"/>
      <c r="E8" s="95">
        <f t="shared" si="0"/>
        <v>889000</v>
      </c>
      <c r="F8" s="162"/>
    </row>
    <row r="9" spans="1:6" ht="15" customHeight="1">
      <c r="A9" s="16" t="s">
        <v>310</v>
      </c>
      <c r="B9" s="11"/>
      <c r="C9" s="42"/>
      <c r="D9" s="42">
        <v>787000</v>
      </c>
      <c r="E9" s="95">
        <f t="shared" si="0"/>
        <v>787000</v>
      </c>
      <c r="F9" s="162" t="s">
        <v>311</v>
      </c>
    </row>
    <row r="10" spans="1:6" ht="15" customHeight="1">
      <c r="A10" s="16" t="s">
        <v>312</v>
      </c>
      <c r="B10" s="11">
        <v>35000000</v>
      </c>
      <c r="C10" s="42"/>
      <c r="D10" s="42"/>
      <c r="E10" s="95">
        <f t="shared" si="0"/>
        <v>35000000</v>
      </c>
      <c r="F10" s="42"/>
    </row>
    <row r="11" spans="1:6" ht="15" customHeight="1">
      <c r="A11" s="16" t="s">
        <v>313</v>
      </c>
      <c r="B11" s="11">
        <v>6000000</v>
      </c>
      <c r="C11" s="42"/>
      <c r="D11" s="42"/>
      <c r="E11" s="95">
        <f t="shared" si="0"/>
        <v>6000000</v>
      </c>
      <c r="F11" s="42"/>
    </row>
    <row r="12" spans="1:6" ht="15" customHeight="1">
      <c r="A12" s="16" t="s">
        <v>314</v>
      </c>
      <c r="B12" s="11">
        <v>146800000</v>
      </c>
      <c r="C12" s="42"/>
      <c r="D12" s="42"/>
      <c r="E12" s="95">
        <f t="shared" si="0"/>
        <v>146800000</v>
      </c>
      <c r="F12" s="42"/>
    </row>
    <row r="13" spans="1:6" ht="15" customHeight="1">
      <c r="A13" s="16" t="s">
        <v>315</v>
      </c>
      <c r="B13" s="11">
        <v>2608000</v>
      </c>
      <c r="C13" s="42"/>
      <c r="D13" s="42"/>
      <c r="E13" s="95">
        <f t="shared" si="0"/>
        <v>2608000</v>
      </c>
      <c r="F13" s="42"/>
    </row>
    <row r="14" spans="1:6" ht="15" customHeight="1">
      <c r="A14" s="16" t="s">
        <v>316</v>
      </c>
      <c r="B14" s="11">
        <v>5000000</v>
      </c>
      <c r="C14" s="42"/>
      <c r="D14" s="42"/>
      <c r="E14" s="95">
        <f t="shared" si="0"/>
        <v>5000000</v>
      </c>
      <c r="F14" s="42"/>
    </row>
    <row r="15" spans="1:6" ht="15" customHeight="1">
      <c r="A15" s="16"/>
      <c r="B15" s="16"/>
      <c r="C15" s="42"/>
      <c r="D15" s="42"/>
      <c r="E15" s="42"/>
      <c r="F15" s="42"/>
    </row>
    <row r="16" spans="1:6" ht="15" customHeight="1">
      <c r="A16" s="16"/>
      <c r="B16" s="16"/>
      <c r="C16" s="42"/>
      <c r="D16" s="42"/>
      <c r="E16" s="42"/>
      <c r="F16" s="42"/>
    </row>
    <row r="17" spans="1:6" ht="15" customHeight="1">
      <c r="A17" s="16"/>
      <c r="B17" s="16"/>
      <c r="C17" s="42"/>
      <c r="D17" s="42"/>
      <c r="E17" s="42"/>
      <c r="F17" s="42"/>
    </row>
    <row r="18" spans="1:6" ht="12.75" customHeight="1">
      <c r="A18" s="163" t="s">
        <v>317</v>
      </c>
      <c r="B18" s="164">
        <f>SUM(B7:B17)</f>
        <v>202958000</v>
      </c>
      <c r="C18" s="164">
        <f>SUM(C7:C17)</f>
        <v>889000</v>
      </c>
      <c r="D18" s="164">
        <f>SUM(D7:D17)</f>
        <v>787000</v>
      </c>
      <c r="E18" s="164">
        <f>SUM(E7:E17)</f>
        <v>204634000</v>
      </c>
      <c r="F18" s="42"/>
    </row>
    <row r="19" spans="1:2" ht="12.75">
      <c r="A19" s="6"/>
      <c r="B19" s="6"/>
    </row>
    <row r="20" spans="1:6" ht="12.75" customHeight="1">
      <c r="A20" s="29" t="s">
        <v>318</v>
      </c>
      <c r="B20" s="29"/>
      <c r="C20" s="29"/>
      <c r="D20" s="29"/>
      <c r="E20" s="29"/>
      <c r="F20" s="29"/>
    </row>
    <row r="21" spans="1:2" ht="12.75">
      <c r="A21" s="6"/>
      <c r="B21" s="6"/>
    </row>
    <row r="22" spans="1:6" ht="12.75">
      <c r="A22" s="54" t="s">
        <v>24</v>
      </c>
      <c r="B22" s="54"/>
      <c r="C22" s="54"/>
      <c r="D22" s="54"/>
      <c r="E22" s="54"/>
      <c r="F22" s="54"/>
    </row>
    <row r="23" spans="1:6" ht="12.75">
      <c r="A23" s="54" t="s">
        <v>319</v>
      </c>
      <c r="B23" s="54"/>
      <c r="C23" s="54"/>
      <c r="D23" s="54"/>
      <c r="E23" s="54"/>
      <c r="F23" s="54"/>
    </row>
    <row r="24" spans="1:6" ht="12.75">
      <c r="A24" s="32" t="s">
        <v>39</v>
      </c>
      <c r="B24" s="32"/>
      <c r="C24" s="32"/>
      <c r="D24" s="32"/>
      <c r="E24" s="32"/>
      <c r="F24" s="32"/>
    </row>
    <row r="25" spans="1:6" ht="12.75" customHeight="1">
      <c r="A25" s="9" t="s">
        <v>320</v>
      </c>
      <c r="B25" s="9" t="s">
        <v>305</v>
      </c>
      <c r="C25" s="9"/>
      <c r="D25" s="9"/>
      <c r="E25" s="9"/>
      <c r="F25" s="33" t="s">
        <v>306</v>
      </c>
    </row>
    <row r="26" spans="1:6" ht="12.75">
      <c r="A26" s="9"/>
      <c r="B26" s="8" t="s">
        <v>41</v>
      </c>
      <c r="C26" s="8" t="s">
        <v>307</v>
      </c>
      <c r="D26" s="8" t="s">
        <v>308</v>
      </c>
      <c r="E26" s="8" t="s">
        <v>119</v>
      </c>
      <c r="F26" s="33"/>
    </row>
    <row r="27" spans="1:6" ht="12.75">
      <c r="A27" s="16" t="s">
        <v>321</v>
      </c>
      <c r="B27" s="11">
        <v>2000000</v>
      </c>
      <c r="C27" s="42"/>
      <c r="D27" s="42"/>
      <c r="E27" s="95">
        <f aca="true" t="shared" si="1" ref="E27:E28">SUM(B27:D27)</f>
        <v>2000000</v>
      </c>
      <c r="F27" s="42"/>
    </row>
    <row r="28" spans="1:6" ht="12.75">
      <c r="A28" s="16" t="s">
        <v>322</v>
      </c>
      <c r="B28" s="11">
        <v>99877000</v>
      </c>
      <c r="C28" s="42"/>
      <c r="D28" s="42"/>
      <c r="E28" s="95">
        <f t="shared" si="1"/>
        <v>99877000</v>
      </c>
      <c r="F28" s="42"/>
    </row>
    <row r="29" spans="1:6" ht="12.75">
      <c r="A29" s="16"/>
      <c r="B29" s="11"/>
      <c r="C29" s="42"/>
      <c r="D29" s="42"/>
      <c r="E29" s="95"/>
      <c r="F29" s="42"/>
    </row>
    <row r="30" spans="1:6" ht="12.75">
      <c r="A30" s="16"/>
      <c r="B30" s="11"/>
      <c r="C30" s="42"/>
      <c r="D30" s="42"/>
      <c r="E30" s="95"/>
      <c r="F30" s="42"/>
    </row>
    <row r="31" spans="1:6" ht="12.75">
      <c r="A31" s="16"/>
      <c r="B31" s="11"/>
      <c r="C31" s="42"/>
      <c r="D31" s="42"/>
      <c r="E31" s="95"/>
      <c r="F31" s="42"/>
    </row>
    <row r="32" spans="1:6" ht="12.75">
      <c r="A32" s="16"/>
      <c r="B32" s="11"/>
      <c r="C32" s="42"/>
      <c r="D32" s="42"/>
      <c r="E32" s="95"/>
      <c r="F32" s="42"/>
    </row>
    <row r="33" spans="1:6" ht="12.75">
      <c r="A33" s="16"/>
      <c r="B33" s="16"/>
      <c r="C33" s="42"/>
      <c r="D33" s="42"/>
      <c r="E33" s="42"/>
      <c r="F33" s="42"/>
    </row>
    <row r="34" spans="1:6" ht="12.75">
      <c r="A34" s="16"/>
      <c r="B34" s="16"/>
      <c r="C34" s="42"/>
      <c r="D34" s="42"/>
      <c r="E34" s="42"/>
      <c r="F34" s="42"/>
    </row>
    <row r="35" spans="1:6" ht="12.75">
      <c r="A35" s="16"/>
      <c r="B35" s="16"/>
      <c r="C35" s="42"/>
      <c r="D35" s="42"/>
      <c r="E35" s="42"/>
      <c r="F35" s="42"/>
    </row>
    <row r="36" spans="1:6" ht="12.75">
      <c r="A36" s="16"/>
      <c r="B36" s="16"/>
      <c r="C36" s="42"/>
      <c r="D36" s="42"/>
      <c r="E36" s="42"/>
      <c r="F36" s="42"/>
    </row>
    <row r="37" spans="1:6" ht="12.75">
      <c r="A37" s="28" t="s">
        <v>323</v>
      </c>
      <c r="B37" s="35">
        <f>SUM(B27:B36)</f>
        <v>101877000</v>
      </c>
      <c r="C37" s="35">
        <f>SUM(C27:C36)</f>
        <v>0</v>
      </c>
      <c r="D37" s="35">
        <f>SUM(D27:D36)</f>
        <v>0</v>
      </c>
      <c r="E37" s="35">
        <f>SUM(E27:E36)</f>
        <v>101877000</v>
      </c>
      <c r="F37" s="35"/>
    </row>
    <row r="38" spans="1:2" ht="12.75">
      <c r="A38" s="6"/>
      <c r="B38" s="6"/>
    </row>
    <row r="39" spans="1:6" ht="12.75">
      <c r="A39" s="29" t="s">
        <v>324</v>
      </c>
      <c r="B39" s="29"/>
      <c r="C39" s="29"/>
      <c r="D39" s="29"/>
      <c r="E39" s="29"/>
      <c r="F39" s="29"/>
    </row>
    <row r="40" spans="1:2" ht="12.75">
      <c r="A40" s="6"/>
      <c r="B40" s="6"/>
    </row>
    <row r="41" spans="1:6" ht="12.75">
      <c r="A41" s="54" t="s">
        <v>325</v>
      </c>
      <c r="B41" s="54"/>
      <c r="C41" s="54"/>
      <c r="D41" s="54"/>
      <c r="E41" s="54"/>
      <c r="F41" s="54"/>
    </row>
    <row r="42" spans="1:6" ht="12.75">
      <c r="A42" s="54" t="s">
        <v>303</v>
      </c>
      <c r="B42" s="54"/>
      <c r="C42" s="54"/>
      <c r="D42" s="54"/>
      <c r="E42" s="54"/>
      <c r="F42" s="54"/>
    </row>
    <row r="43" spans="1:6" ht="12.75">
      <c r="A43" s="32" t="s">
        <v>39</v>
      </c>
      <c r="B43" s="32"/>
      <c r="C43" s="32"/>
      <c r="D43" s="32"/>
      <c r="E43" s="32"/>
      <c r="F43" s="32"/>
    </row>
    <row r="44" spans="1:6" ht="12.75" customHeight="1">
      <c r="A44" s="9" t="s">
        <v>5</v>
      </c>
      <c r="B44" s="9" t="s">
        <v>305</v>
      </c>
      <c r="C44" s="9"/>
      <c r="D44" s="9"/>
      <c r="E44" s="9"/>
      <c r="F44" s="33" t="s">
        <v>306</v>
      </c>
    </row>
    <row r="45" spans="1:6" ht="12.75">
      <c r="A45" s="9"/>
      <c r="B45" s="8" t="s">
        <v>41</v>
      </c>
      <c r="C45" s="8" t="s">
        <v>307</v>
      </c>
      <c r="D45" s="8" t="s">
        <v>308</v>
      </c>
      <c r="E45" s="8" t="s">
        <v>119</v>
      </c>
      <c r="F45" s="33"/>
    </row>
    <row r="46" spans="1:6" ht="12.75">
      <c r="A46" s="69"/>
      <c r="B46" s="16"/>
      <c r="C46" s="42"/>
      <c r="D46" s="42"/>
      <c r="E46" s="42"/>
      <c r="F46" s="42"/>
    </row>
    <row r="47" spans="1:6" ht="12.75">
      <c r="A47" s="16"/>
      <c r="B47" s="16"/>
      <c r="C47" s="42"/>
      <c r="D47" s="42"/>
      <c r="E47" s="42"/>
      <c r="F47" s="42"/>
    </row>
    <row r="48" spans="1:6" ht="12.75">
      <c r="A48" s="16"/>
      <c r="B48" s="16"/>
      <c r="C48" s="42"/>
      <c r="D48" s="42"/>
      <c r="E48" s="42"/>
      <c r="F48" s="42"/>
    </row>
    <row r="49" spans="1:6" ht="12.75">
      <c r="A49" s="16"/>
      <c r="B49" s="16"/>
      <c r="C49" s="42"/>
      <c r="D49" s="42"/>
      <c r="E49" s="42"/>
      <c r="F49" s="42"/>
    </row>
    <row r="50" spans="1:6" ht="12.75">
      <c r="A50" s="16"/>
      <c r="B50" s="16"/>
      <c r="C50" s="42"/>
      <c r="D50" s="42"/>
      <c r="E50" s="42"/>
      <c r="F50" s="42"/>
    </row>
    <row r="51" spans="1:6" ht="12.75">
      <c r="A51" s="16"/>
      <c r="B51" s="16"/>
      <c r="C51" s="42"/>
      <c r="D51" s="42"/>
      <c r="E51" s="42"/>
      <c r="F51" s="42"/>
    </row>
    <row r="52" spans="1:6" ht="12.75">
      <c r="A52" s="16"/>
      <c r="B52" s="16"/>
      <c r="C52" s="42"/>
      <c r="D52" s="42"/>
      <c r="E52" s="42"/>
      <c r="F52" s="42"/>
    </row>
    <row r="53" spans="1:6" ht="12.75">
      <c r="A53" s="16"/>
      <c r="B53" s="16"/>
      <c r="C53" s="42"/>
      <c r="D53" s="42"/>
      <c r="E53" s="42"/>
      <c r="F53" s="42"/>
    </row>
    <row r="54" spans="1:6" ht="12.75">
      <c r="A54" s="16"/>
      <c r="B54" s="16"/>
      <c r="C54" s="42"/>
      <c r="D54" s="42"/>
      <c r="E54" s="42"/>
      <c r="F54" s="42"/>
    </row>
    <row r="55" spans="1:6" ht="12.75">
      <c r="A55" s="16"/>
      <c r="B55" s="16"/>
      <c r="C55" s="42"/>
      <c r="D55" s="42"/>
      <c r="E55" s="42"/>
      <c r="F55" s="42"/>
    </row>
    <row r="56" spans="1:6" ht="12.75">
      <c r="A56" s="28" t="s">
        <v>326</v>
      </c>
      <c r="B56" s="36"/>
      <c r="C56" s="42"/>
      <c r="D56" s="42"/>
      <c r="E56" s="42"/>
      <c r="F56" s="42">
        <v>0</v>
      </c>
    </row>
  </sheetData>
  <sheetProtection selectLockedCells="1" selectUnlockedCells="1"/>
  <mergeCells count="21">
    <mergeCell ref="A1:F1"/>
    <mergeCell ref="A2:F2"/>
    <mergeCell ref="A3:F3"/>
    <mergeCell ref="A4:F4"/>
    <mergeCell ref="A5:A6"/>
    <mergeCell ref="B5:E5"/>
    <mergeCell ref="F5:F6"/>
    <mergeCell ref="A20:F20"/>
    <mergeCell ref="A22:F22"/>
    <mergeCell ref="A23:F23"/>
    <mergeCell ref="A24:F24"/>
    <mergeCell ref="A25:A26"/>
    <mergeCell ref="B25:E25"/>
    <mergeCell ref="F25:F26"/>
    <mergeCell ref="A39:F39"/>
    <mergeCell ref="A41:F41"/>
    <mergeCell ref="A42:F42"/>
    <mergeCell ref="A43:F43"/>
    <mergeCell ref="A44:A45"/>
    <mergeCell ref="B44:E44"/>
    <mergeCell ref="F44:F45"/>
  </mergeCells>
  <printOptions horizontalCentered="1" verticalCentered="1"/>
  <pageMargins left="0.4" right="0.24027777777777778" top="0.4201388888888889" bottom="0.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1"/>
  </sheetPr>
  <dimension ref="A1:E19"/>
  <sheetViews>
    <sheetView workbookViewId="0" topLeftCell="A1">
      <selection activeCell="A11" sqref="A11"/>
    </sheetView>
  </sheetViews>
  <sheetFormatPr defaultColWidth="9.00390625" defaultRowHeight="12.75"/>
  <cols>
    <col min="4" max="4" width="14.875" style="0" customWidth="1"/>
    <col min="5" max="5" width="13.875" style="0" customWidth="1"/>
  </cols>
  <sheetData>
    <row r="1" ht="12.75">
      <c r="E1" s="7" t="s">
        <v>327</v>
      </c>
    </row>
    <row r="4" spans="1:5" ht="12.75">
      <c r="A4" s="29"/>
      <c r="B4" s="29"/>
      <c r="C4" s="29"/>
      <c r="D4" s="29"/>
      <c r="E4" s="29"/>
    </row>
    <row r="5" spans="1:5" ht="12.75">
      <c r="A5" s="6"/>
      <c r="B5" s="6"/>
      <c r="C5" s="6"/>
      <c r="D5" s="6"/>
      <c r="E5" s="165"/>
    </row>
    <row r="6" spans="1:5" ht="12.75">
      <c r="A6" s="54" t="s">
        <v>328</v>
      </c>
      <c r="B6" s="54"/>
      <c r="C6" s="54"/>
      <c r="D6" s="54"/>
      <c r="E6" s="54"/>
    </row>
    <row r="7" spans="1:5" ht="12.75">
      <c r="A7" s="116"/>
      <c r="B7" s="116"/>
      <c r="C7" s="116"/>
      <c r="D7" s="116"/>
      <c r="E7" s="116"/>
    </row>
    <row r="8" spans="1:5" ht="12.75">
      <c r="A8" s="32" t="s">
        <v>329</v>
      </c>
      <c r="B8" s="32"/>
      <c r="C8" s="32"/>
      <c r="D8" s="32"/>
      <c r="E8" s="32"/>
    </row>
    <row r="9" spans="1:5" ht="17.25" customHeight="1">
      <c r="A9" s="9" t="s">
        <v>330</v>
      </c>
      <c r="B9" s="9"/>
      <c r="C9" s="9"/>
      <c r="D9" s="9"/>
      <c r="E9" s="33" t="s">
        <v>79</v>
      </c>
    </row>
    <row r="10" spans="1:5" ht="18" customHeight="1">
      <c r="A10" s="9"/>
      <c r="B10" s="9"/>
      <c r="C10" s="9"/>
      <c r="D10" s="9"/>
      <c r="E10" s="33"/>
    </row>
    <row r="11" spans="1:5" ht="18" customHeight="1">
      <c r="A11" s="19"/>
      <c r="B11" s="19"/>
      <c r="C11" s="19"/>
      <c r="D11" s="19"/>
      <c r="E11" s="16"/>
    </row>
    <row r="12" spans="1:5" ht="18" customHeight="1">
      <c r="A12" s="19"/>
      <c r="B12" s="19"/>
      <c r="C12" s="19"/>
      <c r="D12" s="19"/>
      <c r="E12" s="16"/>
    </row>
    <row r="13" spans="1:5" ht="18" customHeight="1">
      <c r="A13" s="19" t="s">
        <v>331</v>
      </c>
      <c r="B13" s="19"/>
      <c r="C13" s="19"/>
      <c r="D13" s="19"/>
      <c r="E13" s="16"/>
    </row>
    <row r="14" spans="1:5" ht="16.5" customHeight="1">
      <c r="A14" s="19"/>
      <c r="B14" s="19"/>
      <c r="C14" s="19"/>
      <c r="D14" s="19"/>
      <c r="E14" s="16"/>
    </row>
    <row r="15" spans="1:5" ht="18" customHeight="1">
      <c r="A15" s="19"/>
      <c r="B15" s="19"/>
      <c r="C15" s="19"/>
      <c r="D15" s="19"/>
      <c r="E15" s="16"/>
    </row>
    <row r="16" spans="1:5" ht="16.5" customHeight="1">
      <c r="A16" s="19"/>
      <c r="B16" s="19"/>
      <c r="C16" s="19"/>
      <c r="D16" s="19"/>
      <c r="E16" s="16"/>
    </row>
    <row r="17" spans="1:5" ht="18" customHeight="1">
      <c r="A17" s="19"/>
      <c r="B17" s="19"/>
      <c r="C17" s="19"/>
      <c r="D17" s="19"/>
      <c r="E17" s="16"/>
    </row>
    <row r="18" spans="1:5" ht="17.25" customHeight="1">
      <c r="A18" s="19"/>
      <c r="B18" s="19"/>
      <c r="C18" s="19"/>
      <c r="D18" s="19"/>
      <c r="E18" s="16"/>
    </row>
    <row r="19" spans="1:5" ht="18" customHeight="1">
      <c r="A19" s="88" t="s">
        <v>332</v>
      </c>
      <c r="B19" s="88"/>
      <c r="C19" s="88"/>
      <c r="D19" s="88"/>
      <c r="E19" s="166">
        <v>0</v>
      </c>
    </row>
  </sheetData>
  <sheetProtection selectLockedCells="1" selectUnlockedCells="1"/>
  <mergeCells count="14">
    <mergeCell ref="A4:E4"/>
    <mergeCell ref="A6:E6"/>
    <mergeCell ref="A8:E8"/>
    <mergeCell ref="A9:D10"/>
    <mergeCell ref="E9:E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21"/>
  </sheetPr>
  <dimension ref="A1:L32"/>
  <sheetViews>
    <sheetView workbookViewId="0" topLeftCell="A1">
      <selection activeCell="K7" sqref="K7"/>
    </sheetView>
  </sheetViews>
  <sheetFormatPr defaultColWidth="9.00390625" defaultRowHeight="12.75"/>
  <cols>
    <col min="3" max="3" width="20.00390625" style="0" customWidth="1"/>
    <col min="4" max="6" width="10.75390625" style="0" customWidth="1"/>
    <col min="7" max="7" width="6.50390625" style="0" customWidth="1"/>
    <col min="8" max="8" width="32.50390625" style="0" customWidth="1"/>
    <col min="9" max="11" width="10.75390625" style="0" customWidth="1"/>
    <col min="12" max="12" width="15.125" style="0" customWidth="1"/>
  </cols>
  <sheetData>
    <row r="1" spans="8:12" ht="12" customHeight="1">
      <c r="H1" s="1"/>
      <c r="J1" s="2"/>
      <c r="K1" s="2" t="s">
        <v>333</v>
      </c>
      <c r="L1" s="2"/>
    </row>
    <row r="2" spans="1:12" ht="12" customHeight="1">
      <c r="A2" s="30" t="s">
        <v>334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2" customHeight="1">
      <c r="A3" s="5"/>
      <c r="B3" s="5"/>
      <c r="C3" s="5"/>
      <c r="D3" s="123"/>
      <c r="E3" s="123"/>
      <c r="F3" s="6"/>
      <c r="G3" s="123"/>
      <c r="H3" s="123"/>
      <c r="J3" s="7"/>
      <c r="K3" s="7" t="s">
        <v>335</v>
      </c>
      <c r="L3" s="7"/>
    </row>
    <row r="4" spans="1:12" ht="12" customHeight="1">
      <c r="A4" s="8" t="s">
        <v>3</v>
      </c>
      <c r="B4" s="8"/>
      <c r="C4" s="8"/>
      <c r="D4" s="8"/>
      <c r="E4" s="8"/>
      <c r="F4" s="8"/>
      <c r="G4" s="8" t="s">
        <v>4</v>
      </c>
      <c r="H4" s="8"/>
      <c r="I4" s="8"/>
      <c r="J4" s="8"/>
      <c r="K4" s="8"/>
      <c r="L4" s="54"/>
    </row>
    <row r="5" spans="1:12" ht="12.75">
      <c r="A5" s="9" t="s">
        <v>5</v>
      </c>
      <c r="B5" s="9"/>
      <c r="C5" s="9"/>
      <c r="D5" s="9" t="s">
        <v>336</v>
      </c>
      <c r="E5" s="9"/>
      <c r="F5" s="9"/>
      <c r="G5" s="9" t="s">
        <v>5</v>
      </c>
      <c r="H5" s="9"/>
      <c r="I5" s="9" t="s">
        <v>336</v>
      </c>
      <c r="J5" s="9"/>
      <c r="K5" s="9"/>
      <c r="L5" s="157"/>
    </row>
    <row r="6" spans="1:12" ht="12.75">
      <c r="A6" s="9"/>
      <c r="B6" s="9"/>
      <c r="C6" s="9"/>
      <c r="D6" s="9">
        <v>2021</v>
      </c>
      <c r="E6" s="9">
        <v>2022</v>
      </c>
      <c r="F6" s="9">
        <v>2023</v>
      </c>
      <c r="G6" s="9"/>
      <c r="H6" s="9"/>
      <c r="I6" s="9">
        <v>2021</v>
      </c>
      <c r="J6" s="9">
        <v>2022</v>
      </c>
      <c r="K6" s="9">
        <v>2023</v>
      </c>
      <c r="L6" s="157"/>
    </row>
    <row r="7" spans="1:12" ht="12" customHeight="1">
      <c r="A7" s="12" t="s">
        <v>337</v>
      </c>
      <c r="B7" s="12"/>
      <c r="C7" s="12"/>
      <c r="D7" s="167">
        <v>320000</v>
      </c>
      <c r="E7" s="167">
        <v>315000</v>
      </c>
      <c r="F7" s="168">
        <v>310000</v>
      </c>
      <c r="G7" s="12" t="s">
        <v>8</v>
      </c>
      <c r="H7" s="12"/>
      <c r="I7" s="168">
        <v>180000</v>
      </c>
      <c r="J7" s="168">
        <v>182000</v>
      </c>
      <c r="K7" s="168">
        <v>185000</v>
      </c>
      <c r="L7" s="47"/>
    </row>
    <row r="8" spans="1:12" ht="12" customHeight="1">
      <c r="A8" s="12" t="s">
        <v>9</v>
      </c>
      <c r="B8" s="12"/>
      <c r="C8" s="12"/>
      <c r="D8" s="169">
        <v>45000</v>
      </c>
      <c r="E8" s="169">
        <v>45000</v>
      </c>
      <c r="F8" s="168">
        <v>40000</v>
      </c>
      <c r="G8" s="12" t="s">
        <v>338</v>
      </c>
      <c r="H8" s="12"/>
      <c r="I8" s="168">
        <v>47000</v>
      </c>
      <c r="J8" s="168">
        <v>50000</v>
      </c>
      <c r="K8" s="168">
        <v>52000</v>
      </c>
      <c r="L8" s="47"/>
    </row>
    <row r="9" spans="1:12" ht="12" customHeight="1">
      <c r="A9" s="12" t="s">
        <v>11</v>
      </c>
      <c r="B9" s="12"/>
      <c r="C9" s="12"/>
      <c r="D9" s="170">
        <v>40000</v>
      </c>
      <c r="E9" s="170">
        <v>38000</v>
      </c>
      <c r="F9" s="168">
        <v>40000</v>
      </c>
      <c r="G9" s="12" t="s">
        <v>12</v>
      </c>
      <c r="H9" s="12"/>
      <c r="I9" s="168">
        <v>128000</v>
      </c>
      <c r="J9" s="168">
        <v>121000</v>
      </c>
      <c r="K9" s="168">
        <v>103000</v>
      </c>
      <c r="L9" s="47"/>
    </row>
    <row r="10" spans="1:12" ht="12" customHeight="1">
      <c r="A10" s="12" t="s">
        <v>13</v>
      </c>
      <c r="B10" s="12"/>
      <c r="C10" s="12"/>
      <c r="D10" s="170"/>
      <c r="E10" s="170"/>
      <c r="F10" s="168"/>
      <c r="G10" s="12" t="s">
        <v>14</v>
      </c>
      <c r="H10" s="12"/>
      <c r="I10" s="168">
        <v>80000</v>
      </c>
      <c r="J10" s="168">
        <v>75000</v>
      </c>
      <c r="K10" s="168">
        <v>78000</v>
      </c>
      <c r="L10" s="47"/>
    </row>
    <row r="11" spans="1:12" ht="12" customHeight="1">
      <c r="A11" s="12"/>
      <c r="B11" s="12"/>
      <c r="C11" s="12"/>
      <c r="D11" s="167"/>
      <c r="E11" s="167"/>
      <c r="F11" s="168"/>
      <c r="G11" s="12" t="s">
        <v>15</v>
      </c>
      <c r="H11" s="12"/>
      <c r="I11" s="168">
        <v>10000</v>
      </c>
      <c r="J11" s="168">
        <v>8000</v>
      </c>
      <c r="K11" s="168">
        <v>8000</v>
      </c>
      <c r="L11" s="47"/>
    </row>
    <row r="12" spans="1:12" ht="12" customHeight="1">
      <c r="A12" s="24"/>
      <c r="B12" s="24"/>
      <c r="C12" s="24"/>
      <c r="D12" s="171"/>
      <c r="E12" s="171"/>
      <c r="F12" s="168"/>
      <c r="G12" s="172" t="s">
        <v>339</v>
      </c>
      <c r="H12" s="172"/>
      <c r="I12" s="168"/>
      <c r="J12" s="168"/>
      <c r="K12" s="168"/>
      <c r="L12" s="47"/>
    </row>
    <row r="13" spans="1:12" ht="12" customHeight="1">
      <c r="A13" s="173"/>
      <c r="B13" s="173"/>
      <c r="C13" s="173"/>
      <c r="D13" s="174"/>
      <c r="E13" s="174"/>
      <c r="F13" s="168"/>
      <c r="G13" s="12" t="s">
        <v>340</v>
      </c>
      <c r="H13" s="12"/>
      <c r="I13" s="168"/>
      <c r="J13" s="168"/>
      <c r="K13" s="168"/>
      <c r="L13" s="47"/>
    </row>
    <row r="14" spans="1:12" ht="23.25" customHeight="1">
      <c r="A14" s="24" t="s">
        <v>19</v>
      </c>
      <c r="B14" s="24"/>
      <c r="C14" s="24"/>
      <c r="D14" s="175">
        <v>405000</v>
      </c>
      <c r="E14" s="175">
        <v>398000</v>
      </c>
      <c r="F14" s="176">
        <v>390000</v>
      </c>
      <c r="G14" s="24" t="s">
        <v>20</v>
      </c>
      <c r="H14" s="24"/>
      <c r="I14" s="168">
        <f>SUM(I7:I13)</f>
        <v>445000</v>
      </c>
      <c r="J14" s="168">
        <f>SUM(J7:J13)</f>
        <v>436000</v>
      </c>
      <c r="K14" s="168">
        <f>SUM(K7:K13)</f>
        <v>426000</v>
      </c>
      <c r="L14" s="47"/>
    </row>
    <row r="15" spans="1:12" ht="12" customHeight="1">
      <c r="A15" s="12"/>
      <c r="B15" s="12"/>
      <c r="C15" s="12"/>
      <c r="D15" s="177"/>
      <c r="E15" s="177"/>
      <c r="F15" s="168"/>
      <c r="G15" s="12"/>
      <c r="H15" s="12"/>
      <c r="I15" s="168"/>
      <c r="J15" s="168"/>
      <c r="K15" s="168"/>
      <c r="L15" s="47"/>
    </row>
    <row r="16" spans="1:12" ht="12.75" customHeight="1">
      <c r="A16" s="12" t="s">
        <v>341</v>
      </c>
      <c r="B16" s="12"/>
      <c r="C16" s="12"/>
      <c r="D16" s="169"/>
      <c r="E16" s="169"/>
      <c r="F16" s="168"/>
      <c r="G16" s="12" t="s">
        <v>22</v>
      </c>
      <c r="H16" s="12"/>
      <c r="I16" s="168"/>
      <c r="J16" s="168"/>
      <c r="K16" s="168"/>
      <c r="L16" s="47"/>
    </row>
    <row r="17" spans="1:12" ht="12" customHeight="1">
      <c r="A17" s="12" t="s">
        <v>23</v>
      </c>
      <c r="B17" s="12"/>
      <c r="C17" s="12"/>
      <c r="D17" s="169"/>
      <c r="E17" s="169"/>
      <c r="F17" s="168"/>
      <c r="G17" s="12" t="s">
        <v>24</v>
      </c>
      <c r="H17" s="12"/>
      <c r="I17" s="168"/>
      <c r="J17" s="168"/>
      <c r="K17" s="168"/>
      <c r="L17" s="47"/>
    </row>
    <row r="18" spans="1:12" ht="12" customHeight="1">
      <c r="A18" s="12" t="s">
        <v>342</v>
      </c>
      <c r="B18" s="12"/>
      <c r="C18" s="12"/>
      <c r="D18" s="167"/>
      <c r="E18" s="167"/>
      <c r="F18" s="168"/>
      <c r="G18" s="12" t="s">
        <v>26</v>
      </c>
      <c r="H18" s="12"/>
      <c r="I18" s="168"/>
      <c r="J18" s="168"/>
      <c r="K18" s="168"/>
      <c r="L18" s="47"/>
    </row>
    <row r="19" spans="1:12" ht="24" customHeight="1">
      <c r="A19" s="24" t="s">
        <v>27</v>
      </c>
      <c r="B19" s="24"/>
      <c r="C19" s="24"/>
      <c r="D19" s="178">
        <v>0</v>
      </c>
      <c r="E19" s="178"/>
      <c r="F19" s="168"/>
      <c r="G19" s="24" t="s">
        <v>28</v>
      </c>
      <c r="H19" s="24"/>
      <c r="I19" s="168"/>
      <c r="J19" s="168"/>
      <c r="K19" s="168"/>
      <c r="L19" s="47"/>
    </row>
    <row r="20" spans="1:12" ht="12" customHeight="1">
      <c r="A20" s="12"/>
      <c r="B20" s="12"/>
      <c r="C20" s="12"/>
      <c r="D20" s="167"/>
      <c r="E20" s="167"/>
      <c r="F20" s="168"/>
      <c r="G20" s="12"/>
      <c r="H20" s="12"/>
      <c r="I20" s="168"/>
      <c r="J20" s="168"/>
      <c r="K20" s="168"/>
      <c r="L20" s="47"/>
    </row>
    <row r="21" spans="1:11" ht="12" customHeight="1">
      <c r="A21" s="12" t="s">
        <v>343</v>
      </c>
      <c r="B21" s="12"/>
      <c r="C21" s="12"/>
      <c r="D21" s="16"/>
      <c r="E21" s="69"/>
      <c r="F21" s="69"/>
      <c r="G21" s="12" t="s">
        <v>344</v>
      </c>
      <c r="H21" s="12"/>
      <c r="I21" s="42"/>
      <c r="J21" s="42"/>
      <c r="K21" s="42"/>
    </row>
    <row r="22" spans="1:11" ht="12" customHeight="1">
      <c r="A22" s="10" t="s">
        <v>158</v>
      </c>
      <c r="B22" s="10"/>
      <c r="C22" s="10"/>
      <c r="D22" s="16"/>
      <c r="E22" s="69"/>
      <c r="F22" s="69"/>
      <c r="G22" s="10" t="s">
        <v>241</v>
      </c>
      <c r="H22" s="10"/>
      <c r="I22" s="42"/>
      <c r="J22" s="42"/>
      <c r="K22" s="42"/>
    </row>
    <row r="23" spans="1:11" ht="12" customHeight="1">
      <c r="A23" s="10" t="s">
        <v>345</v>
      </c>
      <c r="B23" s="10"/>
      <c r="C23" s="10"/>
      <c r="D23" s="16">
        <v>40000</v>
      </c>
      <c r="E23" s="160">
        <v>38000</v>
      </c>
      <c r="F23" s="160">
        <v>36000</v>
      </c>
      <c r="G23" s="12" t="s">
        <v>242</v>
      </c>
      <c r="H23" s="12"/>
      <c r="I23" s="42"/>
      <c r="J23" s="42"/>
      <c r="K23" s="42"/>
    </row>
    <row r="24" spans="1:11" ht="12" customHeight="1">
      <c r="A24" s="12" t="s">
        <v>346</v>
      </c>
      <c r="B24" s="12"/>
      <c r="C24" s="12"/>
      <c r="D24" s="16"/>
      <c r="E24" s="69"/>
      <c r="F24" s="69"/>
      <c r="G24" s="12" t="s">
        <v>347</v>
      </c>
      <c r="H24" s="12"/>
      <c r="I24" s="42"/>
      <c r="J24" s="42"/>
      <c r="K24" s="42"/>
    </row>
    <row r="25" spans="1:11" ht="21.75" customHeight="1">
      <c r="A25" s="12" t="s">
        <v>348</v>
      </c>
      <c r="B25" s="12"/>
      <c r="C25" s="12"/>
      <c r="D25" s="16"/>
      <c r="E25" s="69"/>
      <c r="F25" s="69"/>
      <c r="G25" s="10" t="s">
        <v>244</v>
      </c>
      <c r="H25" s="10"/>
      <c r="I25" s="42">
        <v>220000</v>
      </c>
      <c r="J25" s="42">
        <v>210000</v>
      </c>
      <c r="K25" s="42">
        <v>200000</v>
      </c>
    </row>
    <row r="26" spans="1:11" ht="12" customHeight="1">
      <c r="A26" s="10" t="s">
        <v>349</v>
      </c>
      <c r="B26" s="10"/>
      <c r="C26" s="10"/>
      <c r="D26" s="16">
        <v>220000</v>
      </c>
      <c r="E26" s="69">
        <v>210000</v>
      </c>
      <c r="F26" s="69">
        <v>20000</v>
      </c>
      <c r="G26" s="10" t="s">
        <v>350</v>
      </c>
      <c r="H26" s="10"/>
      <c r="I26" s="42"/>
      <c r="J26" s="42"/>
      <c r="K26" s="42"/>
    </row>
    <row r="27" spans="1:11" ht="12" customHeight="1">
      <c r="A27" s="10" t="s">
        <v>351</v>
      </c>
      <c r="B27" s="10"/>
      <c r="C27" s="10"/>
      <c r="D27" s="16"/>
      <c r="E27" s="69"/>
      <c r="F27" s="69"/>
      <c r="G27" s="10" t="s">
        <v>246</v>
      </c>
      <c r="H27" s="10"/>
      <c r="I27" s="42"/>
      <c r="J27" s="42"/>
      <c r="K27" s="42"/>
    </row>
    <row r="28" spans="1:11" ht="12" customHeight="1">
      <c r="A28" s="10" t="s">
        <v>164</v>
      </c>
      <c r="B28" s="10"/>
      <c r="C28" s="10"/>
      <c r="D28" s="179"/>
      <c r="E28" s="180"/>
      <c r="F28" s="69"/>
      <c r="G28" s="13" t="s">
        <v>352</v>
      </c>
      <c r="H28" s="15"/>
      <c r="I28" s="42"/>
      <c r="J28" s="42"/>
      <c r="K28" s="42"/>
    </row>
    <row r="29" spans="1:11" ht="12" customHeight="1">
      <c r="A29" s="181"/>
      <c r="B29" s="181"/>
      <c r="C29" s="181"/>
      <c r="D29" s="179"/>
      <c r="E29" s="180"/>
      <c r="F29" s="69"/>
      <c r="G29" s="13"/>
      <c r="H29" s="15"/>
      <c r="I29" s="42"/>
      <c r="J29" s="42"/>
      <c r="K29" s="42"/>
    </row>
    <row r="30" spans="1:12" ht="12" customHeight="1">
      <c r="A30" s="24" t="s">
        <v>353</v>
      </c>
      <c r="B30" s="24"/>
      <c r="C30" s="24"/>
      <c r="D30" s="182">
        <v>260000</v>
      </c>
      <c r="E30" s="182">
        <v>248000</v>
      </c>
      <c r="F30" s="27">
        <v>236000</v>
      </c>
      <c r="G30" s="24" t="s">
        <v>354</v>
      </c>
      <c r="H30" s="24"/>
      <c r="I30" s="168">
        <v>220000</v>
      </c>
      <c r="J30" s="168">
        <v>210000</v>
      </c>
      <c r="K30" s="168">
        <v>200000</v>
      </c>
      <c r="L30" s="47"/>
    </row>
    <row r="31" spans="1:12" ht="12" customHeight="1">
      <c r="A31" s="12"/>
      <c r="B31" s="12"/>
      <c r="C31" s="12"/>
      <c r="D31" s="167"/>
      <c r="E31" s="167"/>
      <c r="F31" s="168"/>
      <c r="G31" s="12"/>
      <c r="H31" s="12"/>
      <c r="I31" s="168"/>
      <c r="J31" s="168"/>
      <c r="K31" s="168"/>
      <c r="L31" s="47"/>
    </row>
    <row r="32" spans="1:12" ht="12.75" customHeight="1">
      <c r="A32" s="183" t="s">
        <v>355</v>
      </c>
      <c r="B32" s="183"/>
      <c r="C32" s="183"/>
      <c r="D32" s="184">
        <f>D30+D19+D14</f>
        <v>665000</v>
      </c>
      <c r="E32" s="184">
        <v>646000</v>
      </c>
      <c r="F32" s="176">
        <v>626000</v>
      </c>
      <c r="G32" s="183" t="s">
        <v>356</v>
      </c>
      <c r="H32" s="183"/>
      <c r="I32" s="168">
        <f>I30+I19+I14</f>
        <v>665000</v>
      </c>
      <c r="J32" s="168">
        <f>J30+J19+J14</f>
        <v>646000</v>
      </c>
      <c r="K32" s="168">
        <f>K30+K19+K14</f>
        <v>626000</v>
      </c>
      <c r="L32" s="47"/>
    </row>
  </sheetData>
  <sheetProtection selectLockedCells="1" selectUnlockedCells="1"/>
  <mergeCells count="59">
    <mergeCell ref="A2:K2"/>
    <mergeCell ref="A3:C3"/>
    <mergeCell ref="G3:H3"/>
    <mergeCell ref="A4:F4"/>
    <mergeCell ref="G4:K4"/>
    <mergeCell ref="A5:C6"/>
    <mergeCell ref="D5:F5"/>
    <mergeCell ref="G5:H6"/>
    <mergeCell ref="I5:K5"/>
    <mergeCell ref="A7:C7"/>
    <mergeCell ref="G7:H7"/>
    <mergeCell ref="A8:C8"/>
    <mergeCell ref="G8:H8"/>
    <mergeCell ref="A9:C9"/>
    <mergeCell ref="G9:H9"/>
    <mergeCell ref="A10:C10"/>
    <mergeCell ref="G10:H10"/>
    <mergeCell ref="A11:C11"/>
    <mergeCell ref="G11:H11"/>
    <mergeCell ref="A12:C12"/>
    <mergeCell ref="G12:H12"/>
    <mergeCell ref="A13:C13"/>
    <mergeCell ref="G13:H13"/>
    <mergeCell ref="A14:C14"/>
    <mergeCell ref="G14:H14"/>
    <mergeCell ref="A15:C15"/>
    <mergeCell ref="G15:H15"/>
    <mergeCell ref="A16:C16"/>
    <mergeCell ref="G16:H16"/>
    <mergeCell ref="A17:C17"/>
    <mergeCell ref="G17:H17"/>
    <mergeCell ref="A18:C18"/>
    <mergeCell ref="G18:H18"/>
    <mergeCell ref="A19:C19"/>
    <mergeCell ref="G19:H19"/>
    <mergeCell ref="A20:C20"/>
    <mergeCell ref="G20:H20"/>
    <mergeCell ref="A21:C21"/>
    <mergeCell ref="G21:H21"/>
    <mergeCell ref="A22:C22"/>
    <mergeCell ref="G22:H22"/>
    <mergeCell ref="A23:C23"/>
    <mergeCell ref="G23:H23"/>
    <mergeCell ref="A24:C24"/>
    <mergeCell ref="G24:H24"/>
    <mergeCell ref="A25:C25"/>
    <mergeCell ref="G25:H25"/>
    <mergeCell ref="A26:C26"/>
    <mergeCell ref="G26:H26"/>
    <mergeCell ref="A27:C27"/>
    <mergeCell ref="G27:H27"/>
    <mergeCell ref="A28:C28"/>
    <mergeCell ref="A29:C29"/>
    <mergeCell ref="A30:C30"/>
    <mergeCell ref="G30:H30"/>
    <mergeCell ref="A31:C31"/>
    <mergeCell ref="G31:H31"/>
    <mergeCell ref="A32:C32"/>
    <mergeCell ref="G32:H32"/>
  </mergeCells>
  <printOptions/>
  <pageMargins left="0.32013888888888886" right="0.25972222222222224" top="0.1798611111111111" bottom="0.2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E58"/>
  <sheetViews>
    <sheetView workbookViewId="0" topLeftCell="A46">
      <selection activeCell="B34" sqref="B34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875" style="0" customWidth="1"/>
    <col min="4" max="4" width="11.25390625" style="0" customWidth="1"/>
    <col min="5" max="5" width="12.50390625" style="0" customWidth="1"/>
  </cols>
  <sheetData>
    <row r="1" spans="1:2" ht="12.75">
      <c r="A1" s="45"/>
      <c r="B1" s="46" t="s">
        <v>92</v>
      </c>
    </row>
    <row r="2" spans="1:2" ht="12.75">
      <c r="A2" s="64" t="s">
        <v>93</v>
      </c>
      <c r="B2" s="64"/>
    </row>
    <row r="3" spans="1:2" ht="12.75">
      <c r="A3" s="29" t="s">
        <v>94</v>
      </c>
      <c r="B3" s="29"/>
    </row>
    <row r="4" spans="1:2" ht="12.75">
      <c r="A4" s="67" t="s">
        <v>78</v>
      </c>
      <c r="B4" s="50" t="s">
        <v>79</v>
      </c>
    </row>
    <row r="5" spans="1:2" ht="12.75">
      <c r="A5" s="10" t="s">
        <v>95</v>
      </c>
      <c r="B5" s="50"/>
    </row>
    <row r="6" spans="1:2" ht="12.75">
      <c r="A6" s="68" t="s">
        <v>96</v>
      </c>
      <c r="B6" s="50"/>
    </row>
    <row r="7" spans="1:2" ht="12.75">
      <c r="A7" s="68" t="s">
        <v>97</v>
      </c>
      <c r="B7" s="50"/>
    </row>
    <row r="8" spans="1:2" ht="12.75">
      <c r="A8" s="68"/>
      <c r="B8" s="50"/>
    </row>
    <row r="9" spans="1:2" ht="12.75">
      <c r="A9" s="69" t="s">
        <v>98</v>
      </c>
      <c r="B9" s="69"/>
    </row>
    <row r="10" spans="1:2" ht="12.75">
      <c r="A10" s="68" t="s">
        <v>99</v>
      </c>
      <c r="B10" s="69"/>
    </row>
    <row r="11" spans="1:2" ht="12.75">
      <c r="A11" s="70" t="s">
        <v>100</v>
      </c>
      <c r="B11" s="71"/>
    </row>
    <row r="12" spans="1:2" ht="12.75">
      <c r="A12" s="68" t="s">
        <v>101</v>
      </c>
      <c r="B12" s="68"/>
    </row>
    <row r="13" spans="1:2" ht="12.75">
      <c r="A13" s="72" t="s">
        <v>102</v>
      </c>
      <c r="B13" s="72"/>
    </row>
    <row r="14" spans="1:2" ht="12.75">
      <c r="A14" s="72" t="s">
        <v>103</v>
      </c>
      <c r="B14" s="72"/>
    </row>
    <row r="15" spans="1:2" ht="12.75">
      <c r="A15" s="72"/>
      <c r="B15" s="72"/>
    </row>
    <row r="16" spans="1:2" ht="12.75">
      <c r="A16" s="73" t="s">
        <v>104</v>
      </c>
      <c r="B16" s="72"/>
    </row>
    <row r="17" spans="1:2" ht="12.75">
      <c r="A17" s="72" t="s">
        <v>99</v>
      </c>
      <c r="B17" s="72"/>
    </row>
    <row r="18" spans="1:2" ht="12.75">
      <c r="A18" s="72" t="s">
        <v>105</v>
      </c>
      <c r="B18" s="74">
        <v>56675000</v>
      </c>
    </row>
    <row r="19" spans="1:2" ht="12.75">
      <c r="A19" s="72"/>
      <c r="B19" s="75"/>
    </row>
    <row r="20" spans="1:2" ht="12.75">
      <c r="A20" s="73" t="s">
        <v>106</v>
      </c>
      <c r="B20" s="74">
        <v>7700000</v>
      </c>
    </row>
    <row r="21" spans="1:2" ht="12.75">
      <c r="A21" s="73" t="s">
        <v>107</v>
      </c>
      <c r="B21" s="74"/>
    </row>
    <row r="22" spans="1:2" ht="12.75">
      <c r="A22" s="72" t="s">
        <v>99</v>
      </c>
      <c r="B22" s="72"/>
    </row>
    <row r="23" spans="1:2" ht="12.75">
      <c r="A23" s="68" t="s">
        <v>108</v>
      </c>
      <c r="B23" s="76"/>
    </row>
    <row r="24" spans="1:2" ht="12.75">
      <c r="A24" s="68" t="s">
        <v>109</v>
      </c>
      <c r="B24" s="75"/>
    </row>
    <row r="25" spans="1:2" ht="22.5">
      <c r="A25" s="70" t="s">
        <v>110</v>
      </c>
      <c r="B25" s="68"/>
    </row>
    <row r="26" spans="1:2" ht="12.75">
      <c r="A26" s="70"/>
      <c r="B26" s="68"/>
    </row>
    <row r="27" spans="1:2" ht="12.75">
      <c r="A27" s="69" t="s">
        <v>111</v>
      </c>
      <c r="B27" s="69"/>
    </row>
    <row r="28" spans="1:2" ht="12.75">
      <c r="A28" s="22" t="s">
        <v>99</v>
      </c>
      <c r="B28" s="22"/>
    </row>
    <row r="29" spans="1:2" ht="12.75">
      <c r="A29" s="22" t="s">
        <v>112</v>
      </c>
      <c r="B29" s="22"/>
    </row>
    <row r="30" spans="1:2" ht="12.75">
      <c r="A30" s="22" t="s">
        <v>113</v>
      </c>
      <c r="B30" s="22"/>
    </row>
    <row r="31" spans="1:2" ht="12.75">
      <c r="A31" s="22" t="s">
        <v>114</v>
      </c>
      <c r="B31" s="22"/>
    </row>
    <row r="32" spans="1:2" ht="12.75">
      <c r="A32" s="22" t="s">
        <v>115</v>
      </c>
      <c r="B32" s="22"/>
    </row>
    <row r="33" spans="1:2" ht="12.75">
      <c r="A33" s="22" t="s">
        <v>116</v>
      </c>
      <c r="B33" s="74">
        <v>2000000</v>
      </c>
    </row>
    <row r="34" spans="1:2" ht="12.75">
      <c r="A34" s="22" t="s">
        <v>117</v>
      </c>
      <c r="B34" s="22"/>
    </row>
    <row r="35" spans="1:2" ht="22.5">
      <c r="A35" s="70" t="s">
        <v>118</v>
      </c>
      <c r="B35" s="22"/>
    </row>
    <row r="36" spans="1:2" ht="12.75">
      <c r="A36" s="39" t="s">
        <v>119</v>
      </c>
      <c r="B36" s="77">
        <f>B20+B21+B18+B33</f>
        <v>66375000</v>
      </c>
    </row>
    <row r="37" spans="1:2" ht="12.75">
      <c r="A37" s="21"/>
      <c r="B37" s="21"/>
    </row>
    <row r="38" spans="1:2" ht="12.75">
      <c r="A38" s="21"/>
      <c r="B38" s="21"/>
    </row>
    <row r="39" spans="1:2" ht="12.75">
      <c r="A39" s="78"/>
      <c r="B39" s="78"/>
    </row>
    <row r="40" spans="1:5" ht="12.75">
      <c r="A40" s="53" t="s">
        <v>120</v>
      </c>
      <c r="B40" s="53"/>
      <c r="C40" s="53"/>
      <c r="D40" s="53"/>
      <c r="E40" s="53"/>
    </row>
    <row r="41" spans="1:5" ht="12.75">
      <c r="A41" s="54" t="s">
        <v>121</v>
      </c>
      <c r="B41" s="54"/>
      <c r="C41" s="54"/>
      <c r="D41" s="54"/>
      <c r="E41" s="54"/>
    </row>
    <row r="42" spans="1:5" ht="12.75">
      <c r="A42" s="2"/>
      <c r="B42" s="2"/>
      <c r="C42" s="2"/>
      <c r="D42" s="2"/>
      <c r="E42" s="2" t="s">
        <v>39</v>
      </c>
    </row>
    <row r="43" spans="1:5" ht="12.75" customHeight="1">
      <c r="A43" s="55" t="s">
        <v>78</v>
      </c>
      <c r="B43" s="56" t="s">
        <v>79</v>
      </c>
      <c r="C43" s="33" t="s">
        <v>82</v>
      </c>
      <c r="D43" s="33" t="s">
        <v>83</v>
      </c>
      <c r="E43" s="9" t="s">
        <v>84</v>
      </c>
    </row>
    <row r="44" spans="1:5" ht="12.75">
      <c r="A44" s="55"/>
      <c r="B44" s="56"/>
      <c r="C44" s="33"/>
      <c r="D44" s="33"/>
      <c r="E44" s="9"/>
    </row>
    <row r="45" spans="1:5" ht="12.75">
      <c r="A45" s="57"/>
      <c r="B45" s="57"/>
      <c r="C45" s="57"/>
      <c r="D45" s="57"/>
      <c r="E45" s="57"/>
    </row>
    <row r="46" spans="1:5" ht="12.75">
      <c r="A46" s="57"/>
      <c r="B46" s="57"/>
      <c r="C46" s="57"/>
      <c r="D46" s="57"/>
      <c r="E46" s="57"/>
    </row>
    <row r="47" spans="1:5" ht="12.75">
      <c r="A47" s="57"/>
      <c r="B47" s="57"/>
      <c r="C47" s="57"/>
      <c r="D47" s="57"/>
      <c r="E47" s="57"/>
    </row>
    <row r="48" spans="1:5" ht="12.75">
      <c r="A48" s="52" t="s">
        <v>44</v>
      </c>
      <c r="B48" s="57"/>
      <c r="C48" s="57"/>
      <c r="D48" s="57"/>
      <c r="E48" s="57"/>
    </row>
    <row r="50" spans="1:5" ht="12.75">
      <c r="A50" s="53" t="s">
        <v>122</v>
      </c>
      <c r="B50" s="53"/>
      <c r="C50" s="53"/>
      <c r="D50" s="53"/>
      <c r="E50" s="53"/>
    </row>
    <row r="51" spans="1:5" ht="12.75">
      <c r="A51" s="54" t="s">
        <v>73</v>
      </c>
      <c r="B51" s="54"/>
      <c r="C51" s="54"/>
      <c r="D51" s="54"/>
      <c r="E51" s="54"/>
    </row>
    <row r="52" spans="1:5" ht="12.75">
      <c r="A52" s="2"/>
      <c r="B52" s="2"/>
      <c r="C52" s="2"/>
      <c r="D52" s="2"/>
      <c r="E52" s="2" t="s">
        <v>123</v>
      </c>
    </row>
    <row r="53" spans="1:5" ht="12.75" customHeight="1">
      <c r="A53" s="55" t="s">
        <v>78</v>
      </c>
      <c r="B53" s="56" t="s">
        <v>79</v>
      </c>
      <c r="C53" s="33" t="s">
        <v>82</v>
      </c>
      <c r="D53" s="33" t="s">
        <v>83</v>
      </c>
      <c r="E53" s="9" t="s">
        <v>84</v>
      </c>
    </row>
    <row r="54" spans="1:5" ht="12.75">
      <c r="A54" s="55"/>
      <c r="B54" s="56"/>
      <c r="C54" s="33"/>
      <c r="D54" s="33"/>
      <c r="E54" s="9"/>
    </row>
    <row r="55" spans="1:5" ht="12.75">
      <c r="A55" s="57"/>
      <c r="B55" s="57"/>
      <c r="C55" s="57"/>
      <c r="D55" s="57"/>
      <c r="E55" s="57"/>
    </row>
    <row r="56" spans="1:5" ht="12.75">
      <c r="A56" s="57"/>
      <c r="B56" s="57"/>
      <c r="C56" s="57"/>
      <c r="D56" s="57"/>
      <c r="E56" s="57"/>
    </row>
    <row r="57" spans="1:5" ht="12.75">
      <c r="A57" s="57"/>
      <c r="B57" s="57"/>
      <c r="C57" s="57"/>
      <c r="D57" s="57"/>
      <c r="E57" s="57"/>
    </row>
    <row r="58" spans="1:5" ht="12.75">
      <c r="A58" s="52" t="s">
        <v>44</v>
      </c>
      <c r="B58" s="57"/>
      <c r="C58" s="57"/>
      <c r="D58" s="57"/>
      <c r="E58" s="57"/>
    </row>
  </sheetData>
  <sheetProtection selectLockedCells="1" selectUnlockedCells="1"/>
  <mergeCells count="16">
    <mergeCell ref="A2:B2"/>
    <mergeCell ref="A3:B3"/>
    <mergeCell ref="A40:E40"/>
    <mergeCell ref="A41:E41"/>
    <mergeCell ref="A43:A44"/>
    <mergeCell ref="B43:B44"/>
    <mergeCell ref="C43:C44"/>
    <mergeCell ref="D43:D44"/>
    <mergeCell ref="E43:E44"/>
    <mergeCell ref="A50:E50"/>
    <mergeCell ref="A51:E51"/>
    <mergeCell ref="A53:A54"/>
    <mergeCell ref="B53:B54"/>
    <mergeCell ref="C53:C54"/>
    <mergeCell ref="D53:D54"/>
    <mergeCell ref="E53:E54"/>
  </mergeCells>
  <printOptions/>
  <pageMargins left="0.75" right="0.35" top="0.3597222222222222" bottom="0.3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H33"/>
  <sheetViews>
    <sheetView workbookViewId="0" topLeftCell="A10">
      <selection activeCell="E15" sqref="E15"/>
    </sheetView>
  </sheetViews>
  <sheetFormatPr defaultColWidth="9.00390625" defaultRowHeight="12.75"/>
  <cols>
    <col min="1" max="2" width="9.25390625" style="0" customWidth="1"/>
    <col min="4" max="4" width="17.125" style="0" customWidth="1"/>
    <col min="5" max="5" width="12.875" style="0" customWidth="1"/>
    <col min="6" max="6" width="12.375" style="0" customWidth="1"/>
    <col min="7" max="7" width="11.875" style="0" customWidth="1"/>
    <col min="8" max="8" width="13.75390625" style="0" customWidth="1"/>
  </cols>
  <sheetData>
    <row r="1" spans="1:8" ht="12.75">
      <c r="A1" s="53" t="s">
        <v>124</v>
      </c>
      <c r="B1" s="53"/>
      <c r="C1" s="53"/>
      <c r="D1" s="53"/>
      <c r="E1" s="53"/>
      <c r="F1" s="53"/>
      <c r="G1" s="53"/>
      <c r="H1" s="53"/>
    </row>
    <row r="2" spans="1:8" ht="12.75">
      <c r="A2" s="79"/>
      <c r="B2" s="79"/>
      <c r="C2" s="79"/>
      <c r="D2" s="79"/>
      <c r="E2" s="79"/>
      <c r="F2" s="79"/>
      <c r="G2" s="79"/>
      <c r="H2" s="79"/>
    </row>
    <row r="3" spans="1:8" ht="12.75">
      <c r="A3" s="30" t="s">
        <v>125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38</v>
      </c>
      <c r="B4" s="30"/>
      <c r="C4" s="30"/>
      <c r="D4" s="30"/>
      <c r="E4" s="30"/>
      <c r="F4" s="30"/>
      <c r="G4" s="30"/>
      <c r="H4" s="30"/>
    </row>
    <row r="5" spans="1:8" ht="12.75">
      <c r="A5" s="31"/>
      <c r="B5" s="31"/>
      <c r="C5" s="31"/>
      <c r="D5" s="31"/>
      <c r="E5" s="31"/>
      <c r="F5" s="31"/>
      <c r="G5" s="31"/>
      <c r="H5" s="31"/>
    </row>
    <row r="6" spans="1:8" ht="12.75">
      <c r="A6" s="31"/>
      <c r="B6" s="31"/>
      <c r="C6" s="31"/>
      <c r="D6" s="31"/>
      <c r="E6" s="31"/>
      <c r="F6" s="31"/>
      <c r="G6" s="31"/>
      <c r="H6" s="31"/>
    </row>
    <row r="7" spans="1:8" ht="12.75">
      <c r="A7" s="32" t="s">
        <v>126</v>
      </c>
      <c r="B7" s="32"/>
      <c r="C7" s="32"/>
      <c r="D7" s="32"/>
      <c r="E7" s="32"/>
      <c r="F7" s="32"/>
      <c r="G7" s="32"/>
      <c r="H7" s="32"/>
    </row>
    <row r="8" spans="1:8" ht="12.75" customHeight="1">
      <c r="A8" s="9" t="s">
        <v>40</v>
      </c>
      <c r="B8" s="9"/>
      <c r="C8" s="9"/>
      <c r="D8" s="9"/>
      <c r="E8" s="33" t="s">
        <v>41</v>
      </c>
      <c r="F8" s="33" t="s">
        <v>42</v>
      </c>
      <c r="G8" s="33" t="s">
        <v>43</v>
      </c>
      <c r="H8" s="9" t="s">
        <v>44</v>
      </c>
    </row>
    <row r="9" spans="1:8" ht="21" customHeight="1">
      <c r="A9" s="9"/>
      <c r="B9" s="9"/>
      <c r="C9" s="9"/>
      <c r="D9" s="9"/>
      <c r="E9" s="33"/>
      <c r="F9" s="33"/>
      <c r="G9" s="33"/>
      <c r="H9" s="9"/>
    </row>
    <row r="10" spans="1:8" ht="12.75">
      <c r="A10" s="40" t="s">
        <v>127</v>
      </c>
      <c r="B10" s="40"/>
      <c r="C10" s="40"/>
      <c r="D10" s="40"/>
      <c r="E10" s="80"/>
      <c r="F10" s="16"/>
      <c r="G10" s="16"/>
      <c r="H10" s="16"/>
    </row>
    <row r="11" spans="1:8" ht="23.25" customHeight="1">
      <c r="A11" s="81" t="s">
        <v>128</v>
      </c>
      <c r="B11" s="81"/>
      <c r="C11" s="81"/>
      <c r="D11" s="81"/>
      <c r="E11" s="80"/>
      <c r="F11" s="16"/>
      <c r="G11" s="16"/>
      <c r="H11" s="16"/>
    </row>
    <row r="12" spans="1:8" ht="23.25" customHeight="1">
      <c r="A12" s="82" t="s">
        <v>129</v>
      </c>
      <c r="B12" s="82"/>
      <c r="C12" s="82"/>
      <c r="D12" s="82"/>
      <c r="E12" s="80"/>
      <c r="F12" s="16"/>
      <c r="G12" s="16"/>
      <c r="H12" s="16"/>
    </row>
    <row r="13" spans="1:8" ht="23.25" customHeight="1">
      <c r="A13" s="82" t="s">
        <v>130</v>
      </c>
      <c r="B13" s="82"/>
      <c r="C13" s="82"/>
      <c r="D13" s="82"/>
      <c r="E13" s="80"/>
      <c r="F13" s="16"/>
      <c r="G13" s="16"/>
      <c r="H13" s="16"/>
    </row>
    <row r="14" spans="1:8" ht="23.25" customHeight="1">
      <c r="A14" s="82" t="s">
        <v>131</v>
      </c>
      <c r="B14" s="82"/>
      <c r="C14" s="82"/>
      <c r="D14" s="82"/>
      <c r="E14" s="83">
        <v>39504000</v>
      </c>
      <c r="F14" s="16"/>
      <c r="G14" s="16"/>
      <c r="H14" s="84">
        <f aca="true" t="shared" si="0" ref="H14:H15">E14</f>
        <v>39504000</v>
      </c>
    </row>
    <row r="15" spans="1:8" ht="23.25" customHeight="1">
      <c r="A15" s="85" t="s">
        <v>132</v>
      </c>
      <c r="B15" s="85"/>
      <c r="C15" s="85"/>
      <c r="D15" s="85"/>
      <c r="E15" s="83">
        <f>E14</f>
        <v>39504000</v>
      </c>
      <c r="F15" s="16"/>
      <c r="G15" s="16"/>
      <c r="H15" s="84">
        <f t="shared" si="0"/>
        <v>39504000</v>
      </c>
    </row>
    <row r="16" spans="1:8" ht="12.75" customHeight="1">
      <c r="A16" s="86"/>
      <c r="B16" s="86"/>
      <c r="C16" s="86"/>
      <c r="D16" s="86"/>
      <c r="E16" s="80"/>
      <c r="F16" s="16"/>
      <c r="G16" s="16"/>
      <c r="H16" s="16"/>
    </row>
    <row r="17" spans="1:8" ht="12.75" customHeight="1">
      <c r="A17" s="82" t="s">
        <v>133</v>
      </c>
      <c r="B17" s="82"/>
      <c r="C17" s="82"/>
      <c r="D17" s="82"/>
      <c r="E17" s="80"/>
      <c r="F17" s="16"/>
      <c r="G17" s="16"/>
      <c r="H17" s="16"/>
    </row>
    <row r="18" spans="1:8" ht="12.75" customHeight="1">
      <c r="A18" s="82" t="s">
        <v>134</v>
      </c>
      <c r="B18" s="82"/>
      <c r="C18" s="82"/>
      <c r="D18" s="82"/>
      <c r="E18" s="83">
        <v>6000000</v>
      </c>
      <c r="F18" s="16"/>
      <c r="G18" s="16"/>
      <c r="H18" s="84">
        <v>6000000</v>
      </c>
    </row>
    <row r="19" spans="1:8" ht="12.75">
      <c r="A19" s="10" t="s">
        <v>135</v>
      </c>
      <c r="B19" s="10"/>
      <c r="C19" s="10"/>
      <c r="D19" s="10"/>
      <c r="E19" s="16"/>
      <c r="F19" s="16"/>
      <c r="G19" s="16"/>
      <c r="H19" s="16"/>
    </row>
    <row r="20" spans="1:8" ht="12.75" customHeight="1">
      <c r="A20" s="10" t="s">
        <v>136</v>
      </c>
      <c r="B20" s="10"/>
      <c r="C20" s="10"/>
      <c r="D20" s="10"/>
      <c r="E20" s="69"/>
      <c r="F20" s="16"/>
      <c r="G20" s="16"/>
      <c r="H20" s="16"/>
    </row>
    <row r="21" spans="1:8" ht="12.75" customHeight="1">
      <c r="A21" s="10" t="s">
        <v>137</v>
      </c>
      <c r="B21" s="10"/>
      <c r="C21" s="10"/>
      <c r="D21" s="10"/>
      <c r="E21" s="69"/>
      <c r="F21" s="16"/>
      <c r="G21" s="16"/>
      <c r="H21" s="16"/>
    </row>
    <row r="22" spans="1:8" ht="12.75">
      <c r="A22" s="87"/>
      <c r="B22" s="87"/>
      <c r="C22" s="87"/>
      <c r="D22" s="87"/>
      <c r="E22" s="69"/>
      <c r="F22" s="16"/>
      <c r="G22" s="16"/>
      <c r="H22" s="16"/>
    </row>
    <row r="23" spans="1:8" ht="12.75">
      <c r="A23" s="38" t="s">
        <v>138</v>
      </c>
      <c r="B23" s="38"/>
      <c r="C23" s="38"/>
      <c r="D23" s="38"/>
      <c r="E23" s="83">
        <v>6000000</v>
      </c>
      <c r="F23" s="16"/>
      <c r="G23" s="16"/>
      <c r="H23" s="84">
        <v>6000000</v>
      </c>
    </row>
    <row r="24" spans="1:8" ht="12.75">
      <c r="A24" s="87"/>
      <c r="B24" s="87"/>
      <c r="C24" s="87"/>
      <c r="D24" s="87"/>
      <c r="E24" s="69"/>
      <c r="F24" s="16"/>
      <c r="G24" s="16"/>
      <c r="H24" s="16"/>
    </row>
    <row r="25" spans="1:8" ht="23.25" customHeight="1">
      <c r="A25" s="81" t="s">
        <v>139</v>
      </c>
      <c r="B25" s="81"/>
      <c r="C25" s="81"/>
      <c r="D25" s="81"/>
      <c r="E25" s="23"/>
      <c r="F25" s="39"/>
      <c r="G25" s="39"/>
      <c r="H25" s="39"/>
    </row>
    <row r="26" spans="1:8" ht="23.25" customHeight="1">
      <c r="A26" s="82" t="s">
        <v>140</v>
      </c>
      <c r="B26" s="82"/>
      <c r="C26" s="82"/>
      <c r="D26" s="82"/>
      <c r="E26" s="42"/>
      <c r="F26" s="42"/>
      <c r="G26" s="42"/>
      <c r="H26" s="42"/>
    </row>
    <row r="27" spans="1:8" ht="12.75">
      <c r="A27" s="40" t="s">
        <v>141</v>
      </c>
      <c r="B27" s="40"/>
      <c r="C27" s="40"/>
      <c r="D27" s="40"/>
      <c r="E27" s="42"/>
      <c r="F27" s="42"/>
      <c r="G27" s="42"/>
      <c r="H27" s="42"/>
    </row>
    <row r="28" spans="1:8" ht="12.75">
      <c r="A28" s="10"/>
      <c r="B28" s="10"/>
      <c r="C28" s="10"/>
      <c r="D28" s="10"/>
      <c r="E28" s="42"/>
      <c r="F28" s="42"/>
      <c r="G28" s="42"/>
      <c r="H28" s="42"/>
    </row>
    <row r="29" spans="1:8" ht="12.75">
      <c r="A29" s="88" t="s">
        <v>142</v>
      </c>
      <c r="B29" s="88"/>
      <c r="C29" s="88"/>
      <c r="D29" s="88"/>
      <c r="E29" s="42"/>
      <c r="F29" s="42"/>
      <c r="G29" s="42"/>
      <c r="H29" s="42"/>
    </row>
    <row r="30" spans="1:8" ht="12.75">
      <c r="A30" s="10"/>
      <c r="B30" s="10"/>
      <c r="C30" s="10"/>
      <c r="D30" s="10"/>
      <c r="E30" s="42"/>
      <c r="F30" s="42"/>
      <c r="G30" s="42"/>
      <c r="H30" s="42"/>
    </row>
    <row r="31" spans="1:8" ht="23.25" customHeight="1">
      <c r="A31" s="24" t="s">
        <v>143</v>
      </c>
      <c r="B31" s="24"/>
      <c r="C31" s="24"/>
      <c r="D31" s="24"/>
      <c r="E31" s="83">
        <f>E15+E23</f>
        <v>45504000</v>
      </c>
      <c r="F31" s="42">
        <v>0</v>
      </c>
      <c r="G31" s="42">
        <v>0</v>
      </c>
      <c r="H31" s="89">
        <f>E31</f>
        <v>45504000</v>
      </c>
    </row>
    <row r="32" spans="1:4" ht="12.75">
      <c r="A32" s="90"/>
      <c r="B32" s="90"/>
      <c r="C32" s="90"/>
      <c r="D32" s="90"/>
    </row>
    <row r="33" spans="1:4" ht="12.75">
      <c r="A33" s="90"/>
      <c r="B33" s="90"/>
      <c r="C33" s="90"/>
      <c r="D33" s="90"/>
    </row>
  </sheetData>
  <sheetProtection selectLockedCells="1" selectUnlockedCells="1"/>
  <mergeCells count="34">
    <mergeCell ref="A1:H1"/>
    <mergeCell ref="A2:H2"/>
    <mergeCell ref="A3:H3"/>
    <mergeCell ref="A4:H4"/>
    <mergeCell ref="A7:H7"/>
    <mergeCell ref="A8:D9"/>
    <mergeCell ref="E8:E9"/>
    <mergeCell ref="F8:F9"/>
    <mergeCell ref="G8:G9"/>
    <mergeCell ref="H8:H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</mergeCells>
  <printOptions/>
  <pageMargins left="0.5402777777777777" right="0.3402777777777778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F55"/>
  <sheetViews>
    <sheetView workbookViewId="0" topLeftCell="A28">
      <selection activeCell="B33" sqref="B33"/>
    </sheetView>
  </sheetViews>
  <sheetFormatPr defaultColWidth="9.00390625" defaultRowHeight="12.75"/>
  <cols>
    <col min="1" max="1" width="42.25390625" style="0" customWidth="1"/>
    <col min="2" max="2" width="13.125" style="0" customWidth="1"/>
    <col min="3" max="3" width="11.75390625" style="0" customWidth="1"/>
    <col min="4" max="4" width="11.25390625" style="0" customWidth="1"/>
    <col min="5" max="5" width="12.50390625" style="0" customWidth="1"/>
  </cols>
  <sheetData>
    <row r="1" spans="1:6" ht="12" customHeight="1">
      <c r="A1" s="45"/>
      <c r="B1" s="46" t="s">
        <v>144</v>
      </c>
      <c r="C1" s="47"/>
      <c r="D1" s="47"/>
      <c r="E1" s="47"/>
      <c r="F1" s="6"/>
    </row>
    <row r="2" spans="1:2" ht="12.75">
      <c r="A2" s="64" t="s">
        <v>127</v>
      </c>
      <c r="B2" s="64"/>
    </row>
    <row r="3" spans="1:2" ht="12.75">
      <c r="A3" s="29" t="s">
        <v>94</v>
      </c>
      <c r="B3" s="29"/>
    </row>
    <row r="4" spans="1:2" ht="12.75">
      <c r="A4" s="49" t="s">
        <v>78</v>
      </c>
      <c r="B4" s="50" t="s">
        <v>79</v>
      </c>
    </row>
    <row r="5" spans="1:2" ht="12.75">
      <c r="A5" s="51"/>
      <c r="B5" s="17"/>
    </row>
    <row r="6" spans="1:2" ht="12.75">
      <c r="A6" s="51"/>
      <c r="B6" s="17"/>
    </row>
    <row r="7" spans="1:2" ht="12.75">
      <c r="A7" s="51"/>
      <c r="B7" s="17"/>
    </row>
    <row r="8" spans="1:2" ht="12.75">
      <c r="A8" s="52" t="s">
        <v>44</v>
      </c>
      <c r="B8" s="17">
        <v>0</v>
      </c>
    </row>
    <row r="9" spans="1:5" ht="12.75">
      <c r="A9" s="53" t="s">
        <v>145</v>
      </c>
      <c r="B9" s="53"/>
      <c r="C9" s="53"/>
      <c r="D9" s="53"/>
      <c r="E9" s="53"/>
    </row>
    <row r="10" spans="1:5" ht="12.75">
      <c r="A10" s="54" t="s">
        <v>146</v>
      </c>
      <c r="B10" s="54"/>
      <c r="C10" s="54"/>
      <c r="D10" s="54"/>
      <c r="E10" s="54"/>
    </row>
    <row r="11" spans="1:5" ht="12.75">
      <c r="A11" s="2"/>
      <c r="B11" s="2"/>
      <c r="C11" s="2"/>
      <c r="D11" s="2"/>
      <c r="E11" s="2"/>
    </row>
    <row r="12" spans="1:5" ht="12.75" customHeight="1">
      <c r="A12" s="55" t="s">
        <v>78</v>
      </c>
      <c r="B12" s="56" t="s">
        <v>79</v>
      </c>
      <c r="C12" s="33" t="s">
        <v>82</v>
      </c>
      <c r="D12" s="33" t="s">
        <v>83</v>
      </c>
      <c r="E12" s="9" t="s">
        <v>84</v>
      </c>
    </row>
    <row r="13" spans="1:5" ht="12.75">
      <c r="A13" s="55"/>
      <c r="B13" s="56"/>
      <c r="C13" s="33"/>
      <c r="D13" s="33"/>
      <c r="E13" s="9"/>
    </row>
    <row r="14" spans="1:5" ht="12.75">
      <c r="A14" s="57"/>
      <c r="B14" s="57"/>
      <c r="C14" s="57"/>
      <c r="D14" s="57"/>
      <c r="E14" s="57"/>
    </row>
    <row r="15" spans="1:5" ht="12.75">
      <c r="A15" s="57"/>
      <c r="B15" s="57"/>
      <c r="C15" s="57"/>
      <c r="D15" s="57"/>
      <c r="E15" s="57"/>
    </row>
    <row r="16" spans="1:5" ht="12.75">
      <c r="A16" s="52" t="s">
        <v>44</v>
      </c>
      <c r="B16" s="57"/>
      <c r="C16" s="57"/>
      <c r="D16" s="57"/>
      <c r="E16" s="57">
        <v>0</v>
      </c>
    </row>
    <row r="17" spans="1:5" ht="12.75">
      <c r="A17" s="53"/>
      <c r="B17" s="53"/>
      <c r="C17" s="53"/>
      <c r="D17" s="53"/>
      <c r="E17" s="53"/>
    </row>
    <row r="18" spans="1:5" ht="12.75">
      <c r="A18" s="53" t="s">
        <v>147</v>
      </c>
      <c r="B18" s="53"/>
      <c r="C18" s="53"/>
      <c r="D18" s="53"/>
      <c r="E18" s="53"/>
    </row>
    <row r="19" spans="1:5" ht="12.75">
      <c r="A19" s="54" t="s">
        <v>148</v>
      </c>
      <c r="B19" s="54"/>
      <c r="C19" s="54"/>
      <c r="D19" s="54"/>
      <c r="E19" s="54"/>
    </row>
    <row r="20" spans="1:5" ht="12" customHeight="1">
      <c r="A20" s="32" t="s">
        <v>87</v>
      </c>
      <c r="B20" s="32"/>
      <c r="C20" s="32"/>
      <c r="D20" s="32"/>
      <c r="E20" s="32"/>
    </row>
    <row r="21" spans="1:5" ht="12.75" customHeight="1">
      <c r="A21" s="58" t="s">
        <v>88</v>
      </c>
      <c r="B21" s="56" t="s">
        <v>79</v>
      </c>
      <c r="C21" s="33" t="s">
        <v>82</v>
      </c>
      <c r="D21" s="33" t="s">
        <v>83</v>
      </c>
      <c r="E21" s="9" t="s">
        <v>84</v>
      </c>
    </row>
    <row r="22" spans="1:5" ht="14.25" customHeight="1">
      <c r="A22" s="58"/>
      <c r="B22" s="56"/>
      <c r="C22" s="33"/>
      <c r="D22" s="33"/>
      <c r="E22" s="9"/>
    </row>
    <row r="23" spans="1:5" ht="12.75">
      <c r="A23" s="51"/>
      <c r="B23" s="17"/>
      <c r="C23" s="63"/>
      <c r="D23" s="63"/>
      <c r="E23" s="63"/>
    </row>
    <row r="24" spans="1:5" ht="12.75">
      <c r="A24" s="51"/>
      <c r="B24" s="17"/>
      <c r="C24" s="63"/>
      <c r="D24" s="63"/>
      <c r="E24" s="63"/>
    </row>
    <row r="25" spans="1:5" ht="12.75">
      <c r="A25" s="52" t="s">
        <v>44</v>
      </c>
      <c r="B25" s="17"/>
      <c r="C25" s="42"/>
      <c r="D25" s="42"/>
      <c r="E25" s="42">
        <v>0</v>
      </c>
    </row>
    <row r="27" spans="1:5" ht="12.75">
      <c r="A27" s="53" t="s">
        <v>149</v>
      </c>
      <c r="B27" s="53"/>
      <c r="C27" s="53"/>
      <c r="D27" s="53"/>
      <c r="E27" s="53"/>
    </row>
    <row r="28" spans="1:5" ht="12.75">
      <c r="A28" s="64" t="s">
        <v>131</v>
      </c>
      <c r="B28" s="64"/>
      <c r="C28" s="64"/>
      <c r="D28" s="64"/>
      <c r="E28" s="64"/>
    </row>
    <row r="29" spans="1:5" ht="12.75">
      <c r="A29" s="32" t="s">
        <v>87</v>
      </c>
      <c r="B29" s="32"/>
      <c r="C29" s="32"/>
      <c r="D29" s="32"/>
      <c r="E29" s="32"/>
    </row>
    <row r="30" spans="1:5" ht="12.75" customHeight="1">
      <c r="A30" s="58" t="s">
        <v>88</v>
      </c>
      <c r="B30" s="56" t="s">
        <v>79</v>
      </c>
      <c r="C30" s="33" t="s">
        <v>82</v>
      </c>
      <c r="D30" s="33" t="s">
        <v>83</v>
      </c>
      <c r="E30" s="9" t="s">
        <v>84</v>
      </c>
    </row>
    <row r="31" spans="1:5" ht="12.75">
      <c r="A31" s="58"/>
      <c r="B31" s="56"/>
      <c r="C31" s="33"/>
      <c r="D31" s="33"/>
      <c r="E31" s="9"/>
    </row>
    <row r="32" spans="1:5" ht="12.75">
      <c r="A32" s="51" t="s">
        <v>150</v>
      </c>
      <c r="B32" s="91">
        <v>7550000</v>
      </c>
      <c r="C32" s="92"/>
      <c r="D32" s="92"/>
      <c r="E32" s="92">
        <f>SUM(B32:D32)</f>
        <v>7550000</v>
      </c>
    </row>
    <row r="33" spans="1:5" ht="12.75">
      <c r="A33" s="51" t="s">
        <v>151</v>
      </c>
      <c r="B33" s="91">
        <v>31954000</v>
      </c>
      <c r="C33" s="92"/>
      <c r="D33" s="92"/>
      <c r="E33" s="92">
        <v>31954000</v>
      </c>
    </row>
    <row r="34" spans="1:5" ht="12.75">
      <c r="A34" s="51"/>
      <c r="B34" s="91"/>
      <c r="C34" s="92"/>
      <c r="D34" s="92"/>
      <c r="E34" s="92"/>
    </row>
    <row r="35" spans="1:5" ht="12.75">
      <c r="A35" s="52" t="s">
        <v>44</v>
      </c>
      <c r="B35" s="91">
        <f>SUM(B32:B34)</f>
        <v>39504000</v>
      </c>
      <c r="C35" s="93"/>
      <c r="D35" s="91"/>
      <c r="E35" s="93">
        <f>SUM(E32:E34)</f>
        <v>39504000</v>
      </c>
    </row>
    <row r="37" spans="1:5" ht="12.75">
      <c r="A37" s="53" t="s">
        <v>152</v>
      </c>
      <c r="B37" s="53"/>
      <c r="C37" s="53"/>
      <c r="D37" s="53"/>
      <c r="E37" s="53"/>
    </row>
    <row r="38" spans="1:5" ht="12.75">
      <c r="A38" s="54" t="s">
        <v>153</v>
      </c>
      <c r="B38" s="54"/>
      <c r="C38" s="54"/>
      <c r="D38" s="54"/>
      <c r="E38" s="54"/>
    </row>
    <row r="39" spans="1:5" ht="12.75">
      <c r="A39" s="2"/>
      <c r="B39" s="2"/>
      <c r="C39" s="2"/>
      <c r="D39" s="2"/>
      <c r="E39" s="2" t="s">
        <v>39</v>
      </c>
    </row>
    <row r="40" spans="1:5" ht="12.75" customHeight="1">
      <c r="A40" s="55" t="s">
        <v>78</v>
      </c>
      <c r="B40" s="56" t="s">
        <v>79</v>
      </c>
      <c r="C40" s="33" t="s">
        <v>82</v>
      </c>
      <c r="D40" s="33" t="s">
        <v>83</v>
      </c>
      <c r="E40" s="9" t="s">
        <v>84</v>
      </c>
    </row>
    <row r="41" spans="1:5" ht="12.75">
      <c r="A41" s="55"/>
      <c r="B41" s="56"/>
      <c r="C41" s="33"/>
      <c r="D41" s="33"/>
      <c r="E41" s="9"/>
    </row>
    <row r="42" spans="1:5" ht="12.75">
      <c r="A42" s="57"/>
      <c r="B42" s="57"/>
      <c r="C42" s="57"/>
      <c r="D42" s="57"/>
      <c r="E42" s="57"/>
    </row>
    <row r="43" spans="1:5" ht="12.75">
      <c r="A43" s="57"/>
      <c r="B43" s="57"/>
      <c r="C43" s="57"/>
      <c r="D43" s="57"/>
      <c r="E43" s="57"/>
    </row>
    <row r="44" spans="1:5" ht="12.75">
      <c r="A44" s="57"/>
      <c r="B44" s="57"/>
      <c r="C44" s="57"/>
      <c r="D44" s="57"/>
      <c r="E44" s="57"/>
    </row>
    <row r="45" spans="1:5" ht="12.75">
      <c r="A45" s="52" t="s">
        <v>44</v>
      </c>
      <c r="B45" s="57"/>
      <c r="C45" s="57"/>
      <c r="D45" s="57"/>
      <c r="E45" s="57">
        <v>0</v>
      </c>
    </row>
    <row r="47" spans="1:5" ht="12.75">
      <c r="A47" s="53" t="s">
        <v>154</v>
      </c>
      <c r="B47" s="53"/>
      <c r="C47" s="53"/>
      <c r="D47" s="53"/>
      <c r="E47" s="53"/>
    </row>
    <row r="48" spans="1:5" ht="12.75">
      <c r="A48" s="54" t="s">
        <v>141</v>
      </c>
      <c r="B48" s="54"/>
      <c r="C48" s="54"/>
      <c r="D48" s="54"/>
      <c r="E48" s="54"/>
    </row>
    <row r="49" spans="1:5" ht="12.75">
      <c r="A49" s="2"/>
      <c r="B49" s="2"/>
      <c r="C49" s="2"/>
      <c r="D49" s="2"/>
      <c r="E49" s="2" t="s">
        <v>123</v>
      </c>
    </row>
    <row r="50" spans="1:5" ht="12.75" customHeight="1">
      <c r="A50" s="55" t="s">
        <v>78</v>
      </c>
      <c r="B50" s="56" t="s">
        <v>79</v>
      </c>
      <c r="C50" s="33" t="s">
        <v>82</v>
      </c>
      <c r="D50" s="33" t="s">
        <v>83</v>
      </c>
      <c r="E50" s="9" t="s">
        <v>84</v>
      </c>
    </row>
    <row r="51" spans="1:5" ht="12.75">
      <c r="A51" s="55"/>
      <c r="B51" s="56"/>
      <c r="C51" s="33"/>
      <c r="D51" s="33"/>
      <c r="E51" s="9"/>
    </row>
    <row r="52" spans="1:5" ht="12.75">
      <c r="A52" s="57"/>
      <c r="B52" s="57"/>
      <c r="C52" s="57"/>
      <c r="D52" s="57"/>
      <c r="E52" s="57"/>
    </row>
    <row r="53" spans="1:5" ht="12.75">
      <c r="A53" s="57"/>
      <c r="B53" s="57"/>
      <c r="C53" s="57"/>
      <c r="D53" s="57"/>
      <c r="E53" s="57"/>
    </row>
    <row r="54" spans="1:5" ht="12.75">
      <c r="A54" s="57"/>
      <c r="B54" s="57"/>
      <c r="C54" s="57"/>
      <c r="D54" s="57"/>
      <c r="E54" s="57"/>
    </row>
    <row r="55" spans="1:5" ht="12.75">
      <c r="A55" s="52" t="s">
        <v>44</v>
      </c>
      <c r="B55" s="57"/>
      <c r="C55" s="57"/>
      <c r="D55" s="57"/>
      <c r="E55" s="57">
        <v>0</v>
      </c>
    </row>
  </sheetData>
  <sheetProtection selectLockedCells="1" selectUnlockedCells="1"/>
  <mergeCells count="39">
    <mergeCell ref="A2:B2"/>
    <mergeCell ref="A3:B3"/>
    <mergeCell ref="A9:E9"/>
    <mergeCell ref="A10:E10"/>
    <mergeCell ref="A12:A13"/>
    <mergeCell ref="B12:B13"/>
    <mergeCell ref="C12:C13"/>
    <mergeCell ref="D12:D13"/>
    <mergeCell ref="E12:E13"/>
    <mergeCell ref="A18:E18"/>
    <mergeCell ref="A19:E19"/>
    <mergeCell ref="A20:E20"/>
    <mergeCell ref="A21:A22"/>
    <mergeCell ref="B21:B22"/>
    <mergeCell ref="C21:C22"/>
    <mergeCell ref="D21:D22"/>
    <mergeCell ref="E21:E22"/>
    <mergeCell ref="A27:E27"/>
    <mergeCell ref="A28:E28"/>
    <mergeCell ref="A29:E29"/>
    <mergeCell ref="A30:A31"/>
    <mergeCell ref="B30:B31"/>
    <mergeCell ref="C30:C31"/>
    <mergeCell ref="D30:D31"/>
    <mergeCell ref="E30:E31"/>
    <mergeCell ref="A37:E37"/>
    <mergeCell ref="A38:E38"/>
    <mergeCell ref="A40:A41"/>
    <mergeCell ref="B40:B41"/>
    <mergeCell ref="C40:C41"/>
    <mergeCell ref="D40:D41"/>
    <mergeCell ref="E40:E41"/>
    <mergeCell ref="A47:E47"/>
    <mergeCell ref="A48:E48"/>
    <mergeCell ref="A50:A51"/>
    <mergeCell ref="B50:B51"/>
    <mergeCell ref="C50:C51"/>
    <mergeCell ref="D50:D51"/>
    <mergeCell ref="E50:E51"/>
  </mergeCells>
  <printOptions/>
  <pageMargins left="0.75" right="0.35" top="0.3597222222222222" bottom="0.3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</sheetPr>
  <dimension ref="A1:I35"/>
  <sheetViews>
    <sheetView workbookViewId="0" topLeftCell="A1">
      <selection activeCell="B12" sqref="B12"/>
    </sheetView>
  </sheetViews>
  <sheetFormatPr defaultColWidth="9.00390625" defaultRowHeight="12.75"/>
  <cols>
    <col min="1" max="1" width="43.75390625" style="0" customWidth="1"/>
    <col min="2" max="2" width="14.375" style="0" customWidth="1"/>
    <col min="3" max="3" width="12.875" style="0" customWidth="1"/>
    <col min="4" max="4" width="13.50390625" style="0" customWidth="1"/>
    <col min="5" max="5" width="14.125" style="0" customWidth="1"/>
    <col min="9" max="9" width="11.50390625" style="0" customWidth="1"/>
  </cols>
  <sheetData>
    <row r="1" spans="1:5" ht="12.75">
      <c r="A1" s="29" t="s">
        <v>155</v>
      </c>
      <c r="B1" s="29"/>
      <c r="C1" s="29"/>
      <c r="D1" s="29"/>
      <c r="E1" s="29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30" t="s">
        <v>156</v>
      </c>
      <c r="B4" s="30"/>
      <c r="C4" s="30"/>
      <c r="D4" s="30"/>
      <c r="E4" s="30"/>
    </row>
    <row r="5" spans="1:5" ht="12.75">
      <c r="A5" s="30"/>
      <c r="B5" s="30"/>
      <c r="C5" s="30"/>
      <c r="D5" s="30"/>
      <c r="E5" s="30"/>
    </row>
    <row r="6" spans="1:5" ht="12.75">
      <c r="A6" s="32" t="s">
        <v>39</v>
      </c>
      <c r="B6" s="32"/>
      <c r="C6" s="32"/>
      <c r="D6" s="32"/>
      <c r="E6" s="32"/>
    </row>
    <row r="7" spans="1:5" ht="12.75" customHeight="1">
      <c r="A7" s="94" t="s">
        <v>40</v>
      </c>
      <c r="B7" s="33" t="s">
        <v>41</v>
      </c>
      <c r="C7" s="33" t="s">
        <v>42</v>
      </c>
      <c r="D7" s="33" t="s">
        <v>43</v>
      </c>
      <c r="E7" s="9" t="s">
        <v>44</v>
      </c>
    </row>
    <row r="8" spans="1:5" ht="12.75">
      <c r="A8" s="94"/>
      <c r="B8" s="33"/>
      <c r="C8" s="33"/>
      <c r="D8" s="33"/>
      <c r="E8" s="9"/>
    </row>
    <row r="9" spans="1:5" ht="12.75">
      <c r="A9" s="10" t="s">
        <v>157</v>
      </c>
      <c r="B9" s="42"/>
      <c r="C9" s="17" t="s">
        <v>58</v>
      </c>
      <c r="D9" s="17" t="s">
        <v>58</v>
      </c>
      <c r="E9" s="42"/>
    </row>
    <row r="10" spans="1:5" ht="12.75">
      <c r="A10" s="10" t="s">
        <v>158</v>
      </c>
      <c r="B10" s="42"/>
      <c r="C10" s="42"/>
      <c r="D10" s="42"/>
      <c r="E10" s="42"/>
    </row>
    <row r="11" spans="1:5" ht="12.75">
      <c r="A11" s="13" t="s">
        <v>159</v>
      </c>
      <c r="B11" s="95">
        <v>336532084</v>
      </c>
      <c r="C11" s="95">
        <v>1479712</v>
      </c>
      <c r="D11" s="95">
        <v>2013489</v>
      </c>
      <c r="E11" s="95">
        <f aca="true" t="shared" si="0" ref="E11:E14">SUM(B11:D11)</f>
        <v>340025285</v>
      </c>
    </row>
    <row r="12" spans="1:5" ht="12.75">
      <c r="A12" s="10" t="s">
        <v>160</v>
      </c>
      <c r="B12" s="42"/>
      <c r="C12" s="42"/>
      <c r="D12" s="42"/>
      <c r="E12" s="95">
        <f t="shared" si="0"/>
        <v>0</v>
      </c>
    </row>
    <row r="13" spans="1:5" ht="12.75">
      <c r="A13" s="10" t="s">
        <v>161</v>
      </c>
      <c r="B13" s="42"/>
      <c r="C13" s="42"/>
      <c r="D13" s="42"/>
      <c r="E13" s="95">
        <f t="shared" si="0"/>
        <v>0</v>
      </c>
    </row>
    <row r="14" spans="1:5" ht="12.75">
      <c r="A14" s="13" t="s">
        <v>162</v>
      </c>
      <c r="B14" s="42"/>
      <c r="C14" s="95">
        <v>78912288</v>
      </c>
      <c r="D14" s="95">
        <v>163729511</v>
      </c>
      <c r="E14" s="95">
        <f t="shared" si="0"/>
        <v>242641799</v>
      </c>
    </row>
    <row r="15" spans="1:5" ht="12.75">
      <c r="A15" s="13" t="s">
        <v>163</v>
      </c>
      <c r="B15" s="42"/>
      <c r="C15" s="42"/>
      <c r="D15" s="42"/>
      <c r="E15" s="42"/>
    </row>
    <row r="16" spans="1:5" ht="12.75">
      <c r="A16" s="13" t="s">
        <v>164</v>
      </c>
      <c r="B16" s="42"/>
      <c r="C16" s="17" t="s">
        <v>58</v>
      </c>
      <c r="D16" s="17" t="s">
        <v>58</v>
      </c>
      <c r="E16" s="42"/>
    </row>
    <row r="17" spans="1:5" ht="12.75">
      <c r="A17" s="23" t="s">
        <v>165</v>
      </c>
      <c r="B17" s="96">
        <f>SUM(B9:B16)</f>
        <v>336532084</v>
      </c>
      <c r="C17" s="96">
        <f>SUM(C9:C16)</f>
        <v>80392000</v>
      </c>
      <c r="D17" s="96">
        <f>SUM(D9:D16)</f>
        <v>165743000</v>
      </c>
      <c r="E17" s="96">
        <f>SUM(E9:E16)</f>
        <v>582667084</v>
      </c>
    </row>
    <row r="20" spans="1:9" ht="12.75" customHeight="1">
      <c r="A20" s="29" t="s">
        <v>166</v>
      </c>
      <c r="B20" s="29"/>
      <c r="C20" s="29"/>
      <c r="D20" s="29"/>
      <c r="E20" s="29"/>
      <c r="F20" s="29"/>
      <c r="G20" s="29"/>
      <c r="H20" s="29"/>
      <c r="I20" s="29"/>
    </row>
    <row r="22" spans="1:9" ht="12.75">
      <c r="A22" s="30" t="s">
        <v>156</v>
      </c>
      <c r="B22" s="30"/>
      <c r="C22" s="30"/>
      <c r="D22" s="30"/>
      <c r="E22" s="30"/>
      <c r="F22" s="30"/>
      <c r="G22" s="30"/>
      <c r="H22" s="30"/>
      <c r="I22" s="30"/>
    </row>
    <row r="23" spans="1:9" ht="12.75">
      <c r="A23" s="30" t="s">
        <v>167</v>
      </c>
      <c r="B23" s="30"/>
      <c r="C23" s="30"/>
      <c r="D23" s="30"/>
      <c r="E23" s="30"/>
      <c r="F23" s="30"/>
      <c r="G23" s="30"/>
      <c r="H23" s="30"/>
      <c r="I23" s="30"/>
    </row>
    <row r="25" spans="1:9" ht="12.75" customHeight="1">
      <c r="A25" s="9" t="s">
        <v>40</v>
      </c>
      <c r="B25" s="33" t="s">
        <v>168</v>
      </c>
      <c r="C25" s="33"/>
      <c r="D25" s="33"/>
      <c r="E25" s="33"/>
      <c r="F25" s="33"/>
      <c r="G25" s="33"/>
      <c r="H25" s="33"/>
      <c r="I25" s="33"/>
    </row>
    <row r="26" spans="1:9" ht="12.75">
      <c r="A26" s="9"/>
      <c r="B26" s="97" t="s">
        <v>169</v>
      </c>
      <c r="C26" s="97" t="s">
        <v>170</v>
      </c>
      <c r="D26" s="97" t="s">
        <v>171</v>
      </c>
      <c r="E26" s="98" t="s">
        <v>172</v>
      </c>
      <c r="F26" s="42"/>
      <c r="G26" s="42"/>
      <c r="H26" s="42"/>
      <c r="I26" s="16" t="s">
        <v>173</v>
      </c>
    </row>
    <row r="27" spans="1:9" ht="12.75">
      <c r="A27" s="10" t="s">
        <v>157</v>
      </c>
      <c r="B27" s="17" t="s">
        <v>58</v>
      </c>
      <c r="C27" s="17" t="s">
        <v>58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</row>
    <row r="28" spans="1:9" ht="12.75">
      <c r="A28" s="10" t="s">
        <v>158</v>
      </c>
      <c r="B28" s="42"/>
      <c r="C28" s="42"/>
      <c r="D28" s="42"/>
      <c r="E28" s="42"/>
      <c r="F28" s="42"/>
      <c r="G28" s="42"/>
      <c r="H28" s="42"/>
      <c r="I28" s="42"/>
    </row>
    <row r="29" spans="1:9" ht="12.75">
      <c r="A29" s="13" t="s">
        <v>159</v>
      </c>
      <c r="B29" s="95">
        <v>1452631</v>
      </c>
      <c r="C29" s="95">
        <v>205427</v>
      </c>
      <c r="D29" s="95">
        <v>82244</v>
      </c>
      <c r="E29" s="42">
        <v>273187</v>
      </c>
      <c r="F29" s="42"/>
      <c r="G29" s="42"/>
      <c r="H29" s="42"/>
      <c r="I29" s="95">
        <f aca="true" t="shared" si="1" ref="I29:I32">SUM(B29:H29)</f>
        <v>2013489</v>
      </c>
    </row>
    <row r="30" spans="1:9" ht="12.75">
      <c r="A30" s="10" t="s">
        <v>160</v>
      </c>
      <c r="B30" s="42"/>
      <c r="C30" s="42"/>
      <c r="D30" s="42"/>
      <c r="E30" s="42"/>
      <c r="F30" s="42"/>
      <c r="G30" s="42"/>
      <c r="H30" s="42"/>
      <c r="I30" s="42">
        <f t="shared" si="1"/>
        <v>0</v>
      </c>
    </row>
    <row r="31" spans="1:9" ht="12.75">
      <c r="A31" s="10" t="s">
        <v>161</v>
      </c>
      <c r="B31" s="42"/>
      <c r="C31" s="42"/>
      <c r="D31" s="42"/>
      <c r="E31" s="42"/>
      <c r="F31" s="42"/>
      <c r="G31" s="42"/>
      <c r="H31" s="42"/>
      <c r="I31" s="42">
        <f t="shared" si="1"/>
        <v>0</v>
      </c>
    </row>
    <row r="32" spans="1:9" ht="12.75">
      <c r="A32" s="13" t="s">
        <v>162</v>
      </c>
      <c r="B32" s="95">
        <v>14841369</v>
      </c>
      <c r="C32" s="95">
        <v>86811573</v>
      </c>
      <c r="D32" s="95">
        <v>11797756</v>
      </c>
      <c r="E32" s="95">
        <v>50278813</v>
      </c>
      <c r="F32" s="42"/>
      <c r="G32" s="42"/>
      <c r="H32" s="42"/>
      <c r="I32" s="95">
        <f t="shared" si="1"/>
        <v>163729511</v>
      </c>
    </row>
    <row r="33" spans="1:9" ht="12.75">
      <c r="A33" s="13" t="s">
        <v>163</v>
      </c>
      <c r="B33" s="42"/>
      <c r="C33" s="42"/>
      <c r="D33" s="42"/>
      <c r="E33" s="42"/>
      <c r="F33" s="42"/>
      <c r="G33" s="42"/>
      <c r="H33" s="42"/>
      <c r="I33" s="42"/>
    </row>
    <row r="34" spans="1:9" ht="12.75">
      <c r="A34" s="13" t="s">
        <v>164</v>
      </c>
      <c r="B34" s="17" t="s">
        <v>58</v>
      </c>
      <c r="C34" s="17" t="s">
        <v>58</v>
      </c>
      <c r="D34" s="17" t="s">
        <v>58</v>
      </c>
      <c r="E34" s="17" t="s">
        <v>58</v>
      </c>
      <c r="F34" s="17" t="s">
        <v>58</v>
      </c>
      <c r="G34" s="17" t="s">
        <v>58</v>
      </c>
      <c r="H34" s="17" t="s">
        <v>58</v>
      </c>
      <c r="I34" s="17" t="s">
        <v>58</v>
      </c>
    </row>
    <row r="35" spans="1:9" ht="12.75">
      <c r="A35" s="23" t="s">
        <v>165</v>
      </c>
      <c r="B35" s="95">
        <f>B32+B29</f>
        <v>16294000</v>
      </c>
      <c r="C35" s="95">
        <f>C32+C29</f>
        <v>87017000</v>
      </c>
      <c r="D35" s="95">
        <f>D32+D29</f>
        <v>11880000</v>
      </c>
      <c r="E35" s="95">
        <f>E32+E29</f>
        <v>50552000</v>
      </c>
      <c r="F35" s="42"/>
      <c r="G35" s="42"/>
      <c r="H35" s="42"/>
      <c r="I35" s="95">
        <f>I32+I29</f>
        <v>165743000</v>
      </c>
    </row>
  </sheetData>
  <sheetProtection selectLockedCells="1" selectUnlockedCells="1"/>
  <mergeCells count="14">
    <mergeCell ref="A1:E1"/>
    <mergeCell ref="A4:E4"/>
    <mergeCell ref="A5:E5"/>
    <mergeCell ref="A6:E6"/>
    <mergeCell ref="A7:A8"/>
    <mergeCell ref="B7:B8"/>
    <mergeCell ref="C7:C8"/>
    <mergeCell ref="D7:D8"/>
    <mergeCell ref="E7:E8"/>
    <mergeCell ref="A20:I20"/>
    <mergeCell ref="A22:I22"/>
    <mergeCell ref="A23:I23"/>
    <mergeCell ref="A25:A26"/>
    <mergeCell ref="B25:I25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3:G42"/>
  <sheetViews>
    <sheetView workbookViewId="0" topLeftCell="A10">
      <selection activeCell="E11" sqref="E11"/>
    </sheetView>
  </sheetViews>
  <sheetFormatPr defaultColWidth="9.00390625" defaultRowHeight="12.75"/>
  <cols>
    <col min="4" max="4" width="28.375" style="0" customWidth="1"/>
    <col min="5" max="5" width="12.75390625" style="0" customWidth="1"/>
    <col min="6" max="6" width="13.00390625" style="0" customWidth="1"/>
    <col min="7" max="7" width="14.50390625" style="0" customWidth="1"/>
  </cols>
  <sheetData>
    <row r="3" spans="1:7" ht="12.75">
      <c r="A3" s="29" t="s">
        <v>174</v>
      </c>
      <c r="B3" s="29"/>
      <c r="C3" s="29"/>
      <c r="D3" s="29"/>
      <c r="E3" s="29"/>
      <c r="F3" s="29"/>
      <c r="G3" s="29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30" t="s">
        <v>175</v>
      </c>
      <c r="B5" s="30"/>
      <c r="C5" s="30"/>
      <c r="D5" s="30"/>
      <c r="E5" s="30"/>
      <c r="F5" s="30"/>
      <c r="G5" s="30"/>
    </row>
    <row r="6" spans="1:7" ht="12.75">
      <c r="A6" s="30" t="s">
        <v>176</v>
      </c>
      <c r="B6" s="30"/>
      <c r="C6" s="30"/>
      <c r="D6" s="30"/>
      <c r="E6" s="30"/>
      <c r="F6" s="30"/>
      <c r="G6" s="30"/>
    </row>
    <row r="7" spans="1:7" ht="12.75">
      <c r="A7" s="32" t="s">
        <v>39</v>
      </c>
      <c r="B7" s="32"/>
      <c r="C7" s="32"/>
      <c r="D7" s="32"/>
      <c r="E7" s="32"/>
      <c r="F7" s="32"/>
      <c r="G7" s="32"/>
    </row>
    <row r="8" spans="1:7" ht="12.75" customHeight="1">
      <c r="A8" s="9" t="s">
        <v>40</v>
      </c>
      <c r="B8" s="9"/>
      <c r="C8" s="9"/>
      <c r="D8" s="9"/>
      <c r="E8" s="33" t="s">
        <v>177</v>
      </c>
      <c r="F8" s="33" t="s">
        <v>178</v>
      </c>
      <c r="G8" s="9" t="s">
        <v>44</v>
      </c>
    </row>
    <row r="9" spans="1:7" ht="12.75">
      <c r="A9" s="9"/>
      <c r="B9" s="9"/>
      <c r="C9" s="9"/>
      <c r="D9" s="9"/>
      <c r="E9" s="33"/>
      <c r="F9" s="33"/>
      <c r="G9" s="9"/>
    </row>
    <row r="10" spans="1:7" ht="12.75">
      <c r="A10" s="34" t="s">
        <v>45</v>
      </c>
      <c r="B10" s="34"/>
      <c r="C10" s="34"/>
      <c r="D10" s="34"/>
      <c r="E10" s="35">
        <v>125126186</v>
      </c>
      <c r="F10" s="36"/>
      <c r="G10" s="35">
        <v>111233140</v>
      </c>
    </row>
    <row r="11" spans="1:7" ht="12.75" customHeight="1">
      <c r="A11" s="10" t="s">
        <v>179</v>
      </c>
      <c r="B11" s="10"/>
      <c r="C11" s="10"/>
      <c r="D11" s="10"/>
      <c r="E11" s="11">
        <v>65990670</v>
      </c>
      <c r="F11" s="16"/>
      <c r="G11" s="35">
        <v>67074367</v>
      </c>
    </row>
    <row r="12" spans="1:7" ht="23.25" customHeight="1">
      <c r="A12" s="12" t="s">
        <v>180</v>
      </c>
      <c r="B12" s="12"/>
      <c r="C12" s="12"/>
      <c r="D12" s="12"/>
      <c r="E12" s="11">
        <v>99152924</v>
      </c>
      <c r="F12" s="16"/>
      <c r="G12" s="35">
        <v>94370951</v>
      </c>
    </row>
    <row r="13" spans="1:7" ht="12.75">
      <c r="A13" s="10" t="s">
        <v>181</v>
      </c>
      <c r="B13" s="10"/>
      <c r="C13" s="10"/>
      <c r="D13" s="10"/>
      <c r="E13" s="11">
        <v>4662477</v>
      </c>
      <c r="F13" s="16"/>
      <c r="G13" s="35">
        <v>4558070</v>
      </c>
    </row>
    <row r="14" spans="1:7" ht="12.75">
      <c r="A14" s="10" t="s">
        <v>182</v>
      </c>
      <c r="B14" s="10"/>
      <c r="C14" s="10"/>
      <c r="D14" s="10"/>
      <c r="E14" s="11">
        <v>0</v>
      </c>
      <c r="F14" s="16"/>
      <c r="G14" s="35">
        <v>0</v>
      </c>
    </row>
    <row r="15" spans="1:7" ht="12.75">
      <c r="A15" s="10" t="s">
        <v>50</v>
      </c>
      <c r="B15" s="10"/>
      <c r="C15" s="10"/>
      <c r="D15" s="10"/>
      <c r="E15" s="16"/>
      <c r="F15" s="16"/>
      <c r="G15" s="35"/>
    </row>
    <row r="16" spans="1:7" ht="23.25" customHeight="1">
      <c r="A16" s="12" t="s">
        <v>52</v>
      </c>
      <c r="B16" s="12"/>
      <c r="C16" s="12"/>
      <c r="D16" s="12"/>
      <c r="E16" s="16"/>
      <c r="F16" s="16"/>
      <c r="G16" s="35"/>
    </row>
    <row r="17" spans="1:7" ht="23.25" customHeight="1">
      <c r="A17" s="12" t="s">
        <v>53</v>
      </c>
      <c r="B17" s="12"/>
      <c r="C17" s="12"/>
      <c r="D17" s="12"/>
      <c r="E17" s="16"/>
      <c r="F17" s="16"/>
      <c r="G17" s="35"/>
    </row>
    <row r="18" spans="1:7" ht="23.25" customHeight="1">
      <c r="A18" s="12" t="s">
        <v>54</v>
      </c>
      <c r="B18" s="12"/>
      <c r="C18" s="12"/>
      <c r="D18" s="12"/>
      <c r="E18" s="16"/>
      <c r="F18" s="16"/>
      <c r="G18" s="35"/>
    </row>
    <row r="19" spans="1:7" ht="12.75" customHeight="1">
      <c r="A19" s="12" t="s">
        <v>55</v>
      </c>
      <c r="B19" s="12"/>
      <c r="C19" s="12"/>
      <c r="D19" s="12"/>
      <c r="E19" s="11">
        <v>51248000</v>
      </c>
      <c r="F19" s="16"/>
      <c r="G19" s="35">
        <f aca="true" t="shared" si="0" ref="G19:G20">SUM(E19:F19)</f>
        <v>51248000</v>
      </c>
    </row>
    <row r="20" spans="1:7" ht="12.75" customHeight="1">
      <c r="A20" s="24" t="s">
        <v>56</v>
      </c>
      <c r="B20" s="24"/>
      <c r="C20" s="24"/>
      <c r="D20" s="24"/>
      <c r="E20" s="11">
        <f>SUM(E10:E19)</f>
        <v>346180257</v>
      </c>
      <c r="F20" s="16"/>
      <c r="G20" s="35">
        <f t="shared" si="0"/>
        <v>346180257</v>
      </c>
    </row>
    <row r="21" spans="1:7" ht="12.75" customHeight="1">
      <c r="A21" s="10"/>
      <c r="B21" s="10"/>
      <c r="C21" s="10"/>
      <c r="D21" s="10"/>
      <c r="E21" s="16"/>
      <c r="F21" s="16"/>
      <c r="G21" s="35"/>
    </row>
    <row r="22" spans="1:7" ht="12.75">
      <c r="A22" s="38" t="s">
        <v>57</v>
      </c>
      <c r="B22" s="38"/>
      <c r="C22" s="38"/>
      <c r="D22" s="38"/>
      <c r="E22" s="11">
        <v>66175000</v>
      </c>
      <c r="F22" s="16"/>
      <c r="G22" s="35">
        <f>SUM(E22:F22)</f>
        <v>66175000</v>
      </c>
    </row>
    <row r="23" spans="1:7" ht="12.75">
      <c r="A23" s="23"/>
      <c r="B23" s="23"/>
      <c r="C23" s="23"/>
      <c r="D23" s="23"/>
      <c r="E23" s="39"/>
      <c r="F23" s="16"/>
      <c r="G23" s="35"/>
    </row>
    <row r="24" spans="1:7" ht="12.75">
      <c r="A24" s="40" t="s">
        <v>59</v>
      </c>
      <c r="B24" s="40"/>
      <c r="C24" s="40"/>
      <c r="D24" s="40"/>
      <c r="E24" s="16"/>
      <c r="F24" s="16"/>
      <c r="G24" s="35"/>
    </row>
    <row r="25" spans="1:7" ht="12.75" customHeight="1">
      <c r="A25" s="12" t="s">
        <v>60</v>
      </c>
      <c r="B25" s="12"/>
      <c r="C25" s="12"/>
      <c r="D25" s="12"/>
      <c r="E25" s="11">
        <v>6140000</v>
      </c>
      <c r="F25" s="16"/>
      <c r="G25" s="35">
        <f aca="true" t="shared" si="1" ref="G25:G26">SUM(E25:F25)</f>
        <v>6140000</v>
      </c>
    </row>
    <row r="26" spans="1:7" ht="12.75" customHeight="1">
      <c r="A26" s="10" t="s">
        <v>61</v>
      </c>
      <c r="B26" s="10"/>
      <c r="C26" s="10"/>
      <c r="D26" s="10"/>
      <c r="E26" s="37">
        <v>2862000</v>
      </c>
      <c r="F26" s="16"/>
      <c r="G26" s="35">
        <f t="shared" si="1"/>
        <v>2862000</v>
      </c>
    </row>
    <row r="27" spans="1:7" ht="12.75">
      <c r="A27" s="40" t="s">
        <v>62</v>
      </c>
      <c r="B27" s="40"/>
      <c r="C27" s="40"/>
      <c r="D27" s="40"/>
      <c r="E27" s="39"/>
      <c r="F27" s="16"/>
      <c r="G27" s="35"/>
    </row>
    <row r="28" spans="1:7" ht="12.75">
      <c r="A28" s="40" t="s">
        <v>183</v>
      </c>
      <c r="B28" s="40"/>
      <c r="C28" s="40"/>
      <c r="D28" s="40"/>
      <c r="E28" s="11"/>
      <c r="F28" s="16"/>
      <c r="G28" s="35">
        <f aca="true" t="shared" si="2" ref="G28:G29">SUM(E28:F28)</f>
        <v>0</v>
      </c>
    </row>
    <row r="29" spans="1:7" ht="12.75">
      <c r="A29" s="10" t="s">
        <v>64</v>
      </c>
      <c r="B29" s="10"/>
      <c r="C29" s="10"/>
      <c r="D29" s="10"/>
      <c r="E29" s="11">
        <v>1598000</v>
      </c>
      <c r="F29" s="16"/>
      <c r="G29" s="35">
        <f t="shared" si="2"/>
        <v>1598000</v>
      </c>
    </row>
    <row r="30" spans="1:7" ht="12.75">
      <c r="A30" s="10" t="s">
        <v>184</v>
      </c>
      <c r="B30" s="10"/>
      <c r="C30" s="10"/>
      <c r="D30" s="10"/>
      <c r="E30" s="16"/>
      <c r="F30" s="16"/>
      <c r="G30" s="35"/>
    </row>
    <row r="31" spans="1:7" ht="12.75">
      <c r="A31" s="10" t="s">
        <v>66</v>
      </c>
      <c r="B31" s="10"/>
      <c r="C31" s="10"/>
      <c r="D31" s="10"/>
      <c r="E31" s="11">
        <v>100000</v>
      </c>
      <c r="F31" s="16"/>
      <c r="G31" s="35">
        <f>SUM(E31:F31)</f>
        <v>100000</v>
      </c>
    </row>
    <row r="32" spans="1:7" ht="12.75">
      <c r="A32" s="10" t="s">
        <v>67</v>
      </c>
      <c r="B32" s="10"/>
      <c r="C32" s="10"/>
      <c r="D32" s="10"/>
      <c r="E32" s="39"/>
      <c r="F32" s="16"/>
      <c r="G32" s="35"/>
    </row>
    <row r="33" spans="1:7" ht="12.75">
      <c r="A33" s="10" t="s">
        <v>68</v>
      </c>
      <c r="B33" s="10"/>
      <c r="C33" s="10"/>
      <c r="D33" s="10"/>
      <c r="E33" s="39"/>
      <c r="F33" s="16"/>
      <c r="G33" s="35"/>
    </row>
    <row r="34" spans="1:7" ht="12.75">
      <c r="A34" s="10" t="s">
        <v>69</v>
      </c>
      <c r="B34" s="10"/>
      <c r="C34" s="10"/>
      <c r="D34" s="10"/>
      <c r="E34" s="39"/>
      <c r="F34" s="16"/>
      <c r="G34" s="35"/>
    </row>
    <row r="35" spans="1:7" ht="12.75">
      <c r="A35" s="23" t="s">
        <v>70</v>
      </c>
      <c r="B35" s="23"/>
      <c r="C35" s="23"/>
      <c r="D35" s="23"/>
      <c r="E35" s="35">
        <f>SUM(E24:E34)</f>
        <v>10700000</v>
      </c>
      <c r="F35" s="16"/>
      <c r="G35" s="35">
        <f>SUM(E35:F35)</f>
        <v>10700000</v>
      </c>
    </row>
    <row r="36" spans="1:7" ht="12.75">
      <c r="A36" s="17"/>
      <c r="B36" s="17"/>
      <c r="C36" s="17"/>
      <c r="D36" s="17"/>
      <c r="E36" s="42"/>
      <c r="F36" s="42"/>
      <c r="G36" s="35"/>
    </row>
    <row r="37" spans="1:7" ht="23.25" customHeight="1">
      <c r="A37" s="12" t="s">
        <v>71</v>
      </c>
      <c r="B37" s="12"/>
      <c r="C37" s="12"/>
      <c r="D37" s="12"/>
      <c r="E37" s="42"/>
      <c r="F37" s="42"/>
      <c r="G37" s="35"/>
    </row>
    <row r="38" spans="1:7" ht="23.25" customHeight="1">
      <c r="A38" s="12" t="s">
        <v>72</v>
      </c>
      <c r="B38" s="12"/>
      <c r="C38" s="12"/>
      <c r="D38" s="12"/>
      <c r="E38" s="42"/>
      <c r="F38" s="42"/>
      <c r="G38" s="35"/>
    </row>
    <row r="39" spans="1:7" ht="12.75">
      <c r="A39" s="10" t="s">
        <v>73</v>
      </c>
      <c r="B39" s="10"/>
      <c r="C39" s="10"/>
      <c r="D39" s="10"/>
      <c r="E39" s="42"/>
      <c r="F39" s="42"/>
      <c r="G39" s="35"/>
    </row>
    <row r="40" spans="1:7" ht="12.75">
      <c r="A40" s="23" t="s">
        <v>74</v>
      </c>
      <c r="B40" s="23"/>
      <c r="C40" s="23"/>
      <c r="D40" s="23"/>
      <c r="E40" s="42"/>
      <c r="F40" s="42"/>
      <c r="G40" s="35"/>
    </row>
    <row r="41" spans="1:7" ht="12.75">
      <c r="A41" s="10"/>
      <c r="B41" s="10"/>
      <c r="C41" s="10"/>
      <c r="D41" s="10"/>
      <c r="E41" s="42"/>
      <c r="F41" s="42"/>
      <c r="G41" s="35"/>
    </row>
    <row r="42" spans="1:7" ht="12.75">
      <c r="A42" s="23" t="s">
        <v>75</v>
      </c>
      <c r="B42" s="23"/>
      <c r="C42" s="23"/>
      <c r="D42" s="23"/>
      <c r="E42" s="43">
        <f>E35+E22+E20</f>
        <v>423055257</v>
      </c>
      <c r="F42" s="99"/>
      <c r="G42" s="100">
        <f>SUM(E42:F42)</f>
        <v>423055257</v>
      </c>
    </row>
  </sheetData>
  <sheetProtection selectLockedCells="1" selectUnlockedCells="1"/>
  <mergeCells count="41">
    <mergeCell ref="A3:G3"/>
    <mergeCell ref="A5:G5"/>
    <mergeCell ref="A6:G6"/>
    <mergeCell ref="A7:G7"/>
    <mergeCell ref="A8:D9"/>
    <mergeCell ref="E8:E9"/>
    <mergeCell ref="F8:F9"/>
    <mergeCell ref="G8:G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3:H41"/>
  <sheetViews>
    <sheetView workbookViewId="0" topLeftCell="A13">
      <selection activeCell="E19" sqref="E19"/>
    </sheetView>
  </sheetViews>
  <sheetFormatPr defaultColWidth="9.00390625" defaultRowHeight="12.75"/>
  <cols>
    <col min="4" max="4" width="25.875" style="0" customWidth="1"/>
    <col min="5" max="5" width="12.75390625" style="0" customWidth="1"/>
    <col min="6" max="6" width="11.00390625" style="0" customWidth="1"/>
    <col min="7" max="7" width="10.375" style="0" customWidth="1"/>
    <col min="8" max="8" width="12.875" style="0" customWidth="1"/>
  </cols>
  <sheetData>
    <row r="3" spans="1:8" ht="12.75">
      <c r="A3" s="29" t="s">
        <v>185</v>
      </c>
      <c r="B3" s="29"/>
      <c r="C3" s="29"/>
      <c r="D3" s="29"/>
      <c r="E3" s="29"/>
      <c r="F3" s="29"/>
      <c r="G3" s="29"/>
      <c r="H3" s="29"/>
    </row>
    <row r="4" spans="1:8" ht="12.75">
      <c r="A4" s="30" t="s">
        <v>186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187</v>
      </c>
      <c r="B5" s="30"/>
      <c r="C5" s="30"/>
      <c r="D5" s="30"/>
      <c r="E5" s="30"/>
      <c r="F5" s="30"/>
      <c r="G5" s="30"/>
      <c r="H5" s="30"/>
    </row>
    <row r="6" spans="1:8" ht="12.75">
      <c r="A6" s="32" t="s">
        <v>123</v>
      </c>
      <c r="B6" s="32"/>
      <c r="C6" s="32"/>
      <c r="D6" s="32"/>
      <c r="E6" s="32"/>
      <c r="F6" s="32"/>
      <c r="G6" s="32"/>
      <c r="H6" s="32"/>
    </row>
    <row r="7" spans="1:8" ht="12.75" customHeight="1">
      <c r="A7" s="9" t="s">
        <v>40</v>
      </c>
      <c r="B7" s="9"/>
      <c r="C7" s="9"/>
      <c r="D7" s="9"/>
      <c r="E7" s="101" t="s">
        <v>187</v>
      </c>
      <c r="F7" s="101"/>
      <c r="G7" s="101"/>
      <c r="H7" s="101"/>
    </row>
    <row r="8" spans="1:8" ht="12.75">
      <c r="A8" s="9"/>
      <c r="B8" s="9"/>
      <c r="C8" s="9"/>
      <c r="D8" s="9"/>
      <c r="E8" s="97"/>
      <c r="F8" s="97"/>
      <c r="G8" s="97"/>
      <c r="H8" s="9" t="s">
        <v>44</v>
      </c>
    </row>
    <row r="9" spans="1:8" ht="12.75" customHeight="1">
      <c r="A9" s="34" t="s">
        <v>45</v>
      </c>
      <c r="B9" s="34"/>
      <c r="C9" s="34"/>
      <c r="D9" s="34"/>
      <c r="E9" s="35">
        <v>125126186</v>
      </c>
      <c r="F9" s="36"/>
      <c r="G9" s="36"/>
      <c r="H9" s="95">
        <f aca="true" t="shared" si="0" ref="H9:H13">SUM(E9:G9)</f>
        <v>125126186</v>
      </c>
    </row>
    <row r="10" spans="1:8" ht="12.75">
      <c r="A10" s="10" t="s">
        <v>179</v>
      </c>
      <c r="B10" s="10"/>
      <c r="C10" s="10"/>
      <c r="D10" s="10"/>
      <c r="E10" s="11">
        <v>65990670</v>
      </c>
      <c r="F10" s="16"/>
      <c r="G10" s="16"/>
      <c r="H10" s="95">
        <f t="shared" si="0"/>
        <v>65990670</v>
      </c>
    </row>
    <row r="11" spans="1:8" ht="21.75" customHeight="1">
      <c r="A11" s="12" t="s">
        <v>180</v>
      </c>
      <c r="B11" s="12"/>
      <c r="C11" s="12"/>
      <c r="D11" s="12"/>
      <c r="E11" s="11">
        <v>99152924</v>
      </c>
      <c r="F11" s="16"/>
      <c r="G11" s="16"/>
      <c r="H11" s="95">
        <f t="shared" si="0"/>
        <v>99152924</v>
      </c>
    </row>
    <row r="12" spans="1:8" ht="12.75">
      <c r="A12" s="10" t="s">
        <v>181</v>
      </c>
      <c r="B12" s="10"/>
      <c r="C12" s="10"/>
      <c r="D12" s="10"/>
      <c r="E12" s="11">
        <v>4662477</v>
      </c>
      <c r="F12" s="16"/>
      <c r="G12" s="16"/>
      <c r="H12" s="95">
        <f t="shared" si="0"/>
        <v>4662477</v>
      </c>
    </row>
    <row r="13" spans="1:8" ht="12.75" customHeight="1">
      <c r="A13" s="10" t="s">
        <v>182</v>
      </c>
      <c r="B13" s="10"/>
      <c r="C13" s="10"/>
      <c r="D13" s="10"/>
      <c r="E13" s="11">
        <v>0</v>
      </c>
      <c r="F13" s="16"/>
      <c r="G13" s="16"/>
      <c r="H13" s="95">
        <f t="shared" si="0"/>
        <v>0</v>
      </c>
    </row>
    <row r="14" spans="1:8" ht="12.75" customHeight="1">
      <c r="A14" s="10" t="s">
        <v>50</v>
      </c>
      <c r="B14" s="10"/>
      <c r="C14" s="10"/>
      <c r="D14" s="10"/>
      <c r="E14" s="16"/>
      <c r="F14" s="16"/>
      <c r="G14" s="16"/>
      <c r="H14" s="95"/>
    </row>
    <row r="15" spans="1:8" ht="23.25" customHeight="1">
      <c r="A15" s="12" t="s">
        <v>52</v>
      </c>
      <c r="B15" s="12"/>
      <c r="C15" s="12"/>
      <c r="D15" s="12"/>
      <c r="E15" s="16"/>
      <c r="F15" s="16"/>
      <c r="G15" s="16"/>
      <c r="H15" s="95"/>
    </row>
    <row r="16" spans="1:8" ht="23.25" customHeight="1">
      <c r="A16" s="12" t="s">
        <v>53</v>
      </c>
      <c r="B16" s="12"/>
      <c r="C16" s="12"/>
      <c r="D16" s="12"/>
      <c r="E16" s="16"/>
      <c r="F16" s="16"/>
      <c r="G16" s="16"/>
      <c r="H16" s="95"/>
    </row>
    <row r="17" spans="1:8" ht="22.5" customHeight="1">
      <c r="A17" s="12" t="s">
        <v>54</v>
      </c>
      <c r="B17" s="12"/>
      <c r="C17" s="12"/>
      <c r="D17" s="12"/>
      <c r="E17" s="16"/>
      <c r="F17" s="16"/>
      <c r="G17" s="16"/>
      <c r="H17" s="95"/>
    </row>
    <row r="18" spans="1:8" ht="12.75" customHeight="1">
      <c r="A18" s="12" t="s">
        <v>55</v>
      </c>
      <c r="B18" s="12"/>
      <c r="C18" s="12"/>
      <c r="D18" s="12"/>
      <c r="E18" s="11">
        <v>51248000</v>
      </c>
      <c r="F18" s="16"/>
      <c r="G18" s="16"/>
      <c r="H18" s="11">
        <f aca="true" t="shared" si="1" ref="H18:H19">SUM(E18:G18)</f>
        <v>51248000</v>
      </c>
    </row>
    <row r="19" spans="1:8" ht="12.75" customHeight="1">
      <c r="A19" s="24" t="s">
        <v>56</v>
      </c>
      <c r="B19" s="24"/>
      <c r="C19" s="24"/>
      <c r="D19" s="24"/>
      <c r="E19" s="11">
        <f>SUM(E9:E18)</f>
        <v>346180257</v>
      </c>
      <c r="F19" s="16"/>
      <c r="G19" s="16"/>
      <c r="H19" s="95">
        <f t="shared" si="1"/>
        <v>346180257</v>
      </c>
    </row>
    <row r="20" spans="1:8" ht="12.75" customHeight="1">
      <c r="A20" s="10"/>
      <c r="B20" s="10"/>
      <c r="C20" s="10"/>
      <c r="D20" s="10"/>
      <c r="E20" s="16"/>
      <c r="F20" s="16"/>
      <c r="G20" s="16"/>
      <c r="H20" s="95"/>
    </row>
    <row r="21" spans="1:8" ht="12.75" customHeight="1">
      <c r="A21" s="38" t="s">
        <v>57</v>
      </c>
      <c r="B21" s="38"/>
      <c r="C21" s="38"/>
      <c r="D21" s="38"/>
      <c r="E21" s="11">
        <v>66175000</v>
      </c>
      <c r="F21" s="16"/>
      <c r="G21" s="16"/>
      <c r="H21" s="95">
        <f>SUM(E21:G21)</f>
        <v>66175000</v>
      </c>
    </row>
    <row r="22" spans="1:8" ht="12.75">
      <c r="A22" s="23"/>
      <c r="B22" s="23"/>
      <c r="C22" s="23"/>
      <c r="D22" s="23"/>
      <c r="E22" s="39"/>
      <c r="F22" s="16"/>
      <c r="G22" s="16"/>
      <c r="H22" s="95"/>
    </row>
    <row r="23" spans="1:8" ht="12.75">
      <c r="A23" s="40" t="s">
        <v>59</v>
      </c>
      <c r="B23" s="40"/>
      <c r="C23" s="40"/>
      <c r="D23" s="40"/>
      <c r="E23" s="16"/>
      <c r="F23" s="16"/>
      <c r="G23" s="16"/>
      <c r="H23" s="95"/>
    </row>
    <row r="24" spans="1:8" ht="12.75" customHeight="1">
      <c r="A24" s="12" t="s">
        <v>60</v>
      </c>
      <c r="B24" s="12"/>
      <c r="C24" s="12"/>
      <c r="D24" s="12"/>
      <c r="E24" s="11">
        <v>6140000</v>
      </c>
      <c r="F24" s="16"/>
      <c r="G24" s="16"/>
      <c r="H24" s="95">
        <f aca="true" t="shared" si="2" ref="H24:H25">SUM(E24:G24)</f>
        <v>6140000</v>
      </c>
    </row>
    <row r="25" spans="1:8" ht="12.75" customHeight="1">
      <c r="A25" s="10" t="s">
        <v>61</v>
      </c>
      <c r="B25" s="10"/>
      <c r="C25" s="10"/>
      <c r="D25" s="10"/>
      <c r="E25" s="37">
        <v>2862000</v>
      </c>
      <c r="F25" s="16"/>
      <c r="G25" s="16"/>
      <c r="H25" s="95">
        <f t="shared" si="2"/>
        <v>2862000</v>
      </c>
    </row>
    <row r="26" spans="1:8" ht="12.75" customHeight="1">
      <c r="A26" s="40" t="s">
        <v>62</v>
      </c>
      <c r="B26" s="40"/>
      <c r="C26" s="40"/>
      <c r="D26" s="40"/>
      <c r="E26" s="39"/>
      <c r="F26" s="16"/>
      <c r="G26" s="16"/>
      <c r="H26" s="95"/>
    </row>
    <row r="27" spans="1:8" ht="12.75">
      <c r="A27" s="40" t="s">
        <v>183</v>
      </c>
      <c r="B27" s="40"/>
      <c r="C27" s="40"/>
      <c r="D27" s="40"/>
      <c r="E27" s="11"/>
      <c r="F27" s="16"/>
      <c r="G27" s="16"/>
      <c r="H27" s="95">
        <f aca="true" t="shared" si="3" ref="H27:H28">SUM(E27:G27)</f>
        <v>0</v>
      </c>
    </row>
    <row r="28" spans="1:8" ht="12.75">
      <c r="A28" s="10" t="s">
        <v>64</v>
      </c>
      <c r="B28" s="10"/>
      <c r="C28" s="10"/>
      <c r="D28" s="10"/>
      <c r="E28" s="11">
        <v>1598000</v>
      </c>
      <c r="F28" s="16"/>
      <c r="G28" s="16"/>
      <c r="H28" s="95">
        <f t="shared" si="3"/>
        <v>1598000</v>
      </c>
    </row>
    <row r="29" spans="1:8" ht="12.75">
      <c r="A29" s="10" t="s">
        <v>184</v>
      </c>
      <c r="B29" s="10"/>
      <c r="C29" s="10"/>
      <c r="D29" s="10"/>
      <c r="E29" s="16"/>
      <c r="F29" s="16"/>
      <c r="G29" s="16"/>
      <c r="H29" s="95"/>
    </row>
    <row r="30" spans="1:8" ht="12.75">
      <c r="A30" s="10" t="s">
        <v>66</v>
      </c>
      <c r="B30" s="10"/>
      <c r="C30" s="10"/>
      <c r="D30" s="10"/>
      <c r="E30" s="11">
        <v>100000</v>
      </c>
      <c r="F30" s="16"/>
      <c r="G30" s="16"/>
      <c r="H30" s="95">
        <f>SUM(E30:G30)</f>
        <v>100000</v>
      </c>
    </row>
    <row r="31" spans="1:8" ht="12.75">
      <c r="A31" s="10" t="s">
        <v>67</v>
      </c>
      <c r="B31" s="10"/>
      <c r="C31" s="10"/>
      <c r="D31" s="10"/>
      <c r="E31" s="39"/>
      <c r="F31" s="16"/>
      <c r="G31" s="16"/>
      <c r="H31" s="95"/>
    </row>
    <row r="32" spans="1:8" ht="12.75">
      <c r="A32" s="10" t="s">
        <v>68</v>
      </c>
      <c r="B32" s="10"/>
      <c r="C32" s="10"/>
      <c r="D32" s="10"/>
      <c r="E32" s="39"/>
      <c r="F32" s="16"/>
      <c r="G32" s="16"/>
      <c r="H32" s="95"/>
    </row>
    <row r="33" spans="1:8" ht="12.75">
      <c r="A33" s="10" t="s">
        <v>69</v>
      </c>
      <c r="B33" s="10"/>
      <c r="C33" s="10"/>
      <c r="D33" s="10"/>
      <c r="E33" s="39"/>
      <c r="F33" s="42"/>
      <c r="G33" s="42"/>
      <c r="H33" s="95"/>
    </row>
    <row r="34" spans="1:8" ht="12.75" customHeight="1">
      <c r="A34" s="23" t="s">
        <v>70</v>
      </c>
      <c r="B34" s="23"/>
      <c r="C34" s="23"/>
      <c r="D34" s="23"/>
      <c r="E34" s="35">
        <f>SUM(E23:E33)</f>
        <v>10700000</v>
      </c>
      <c r="F34" s="42"/>
      <c r="G34" s="42"/>
      <c r="H34" s="95">
        <f>SUM(E34:G34)</f>
        <v>10700000</v>
      </c>
    </row>
    <row r="35" spans="1:8" ht="12.75" customHeight="1">
      <c r="A35" s="17"/>
      <c r="B35" s="17"/>
      <c r="C35" s="17"/>
      <c r="D35" s="17"/>
      <c r="E35" s="42"/>
      <c r="F35" s="42"/>
      <c r="G35" s="42"/>
      <c r="H35" s="95"/>
    </row>
    <row r="36" spans="1:8" ht="24.75" customHeight="1">
      <c r="A36" s="12" t="s">
        <v>71</v>
      </c>
      <c r="B36" s="12"/>
      <c r="C36" s="12"/>
      <c r="D36" s="12"/>
      <c r="E36" s="42"/>
      <c r="F36" s="42"/>
      <c r="G36" s="42"/>
      <c r="H36" s="95"/>
    </row>
    <row r="37" spans="1:8" ht="23.25" customHeight="1">
      <c r="A37" s="12" t="s">
        <v>72</v>
      </c>
      <c r="B37" s="12"/>
      <c r="C37" s="12"/>
      <c r="D37" s="12"/>
      <c r="E37" s="42"/>
      <c r="F37" s="42"/>
      <c r="G37" s="42"/>
      <c r="H37" s="95"/>
    </row>
    <row r="38" spans="1:8" ht="12.75">
      <c r="A38" s="10" t="s">
        <v>73</v>
      </c>
      <c r="B38" s="10"/>
      <c r="C38" s="10"/>
      <c r="D38" s="10"/>
      <c r="E38" s="42"/>
      <c r="F38" s="42"/>
      <c r="G38" s="42"/>
      <c r="H38" s="95"/>
    </row>
    <row r="39" spans="1:8" ht="12.75">
      <c r="A39" s="23" t="s">
        <v>74</v>
      </c>
      <c r="B39" s="23"/>
      <c r="C39" s="23"/>
      <c r="D39" s="23"/>
      <c r="E39" s="42"/>
      <c r="F39" s="99"/>
      <c r="G39" s="99"/>
      <c r="H39" s="95"/>
    </row>
    <row r="40" spans="1:8" ht="12.75">
      <c r="A40" s="10"/>
      <c r="B40" s="10"/>
      <c r="C40" s="10"/>
      <c r="D40" s="10"/>
      <c r="E40" s="42"/>
      <c r="F40" s="99"/>
      <c r="G40" s="99"/>
      <c r="H40" s="95"/>
    </row>
    <row r="41" spans="1:8" ht="12.75">
      <c r="A41" s="23" t="s">
        <v>75</v>
      </c>
      <c r="B41" s="23"/>
      <c r="C41" s="23"/>
      <c r="D41" s="23"/>
      <c r="E41" s="43">
        <f>E34+E21+E19</f>
        <v>423055257</v>
      </c>
      <c r="F41" s="99"/>
      <c r="G41" s="99"/>
      <c r="H41" s="43">
        <f>SUM(E41:G41)</f>
        <v>423055257</v>
      </c>
    </row>
  </sheetData>
  <sheetProtection selectLockedCells="1" selectUnlockedCells="1"/>
  <mergeCells count="39">
    <mergeCell ref="A3:H3"/>
    <mergeCell ref="A4:H4"/>
    <mergeCell ref="A5:H5"/>
    <mergeCell ref="A6:H6"/>
    <mergeCell ref="A7:D8"/>
    <mergeCell ref="E7:H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</mergeCells>
  <printOptions horizontalCentered="1"/>
  <pageMargins left="0.2902777777777778" right="0.20972222222222223" top="0.22013888888888888" bottom="0.20972222222222223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2020-03-13T08:11:51Z</cp:lastPrinted>
  <dcterms:created xsi:type="dcterms:W3CDTF">2000-01-09T14:34:55Z</dcterms:created>
  <dcterms:modified xsi:type="dcterms:W3CDTF">2020-03-13T08:11:53Z</dcterms:modified>
  <cp:category/>
  <cp:version/>
  <cp:contentType/>
  <cp:contentStatus/>
  <cp:revision>3</cp:revision>
</cp:coreProperties>
</file>