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53B14F04-7B14-4AFA-B44B-5928747D38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110" i="1" l="1"/>
  <c r="E109" i="1"/>
  <c r="E108" i="1"/>
  <c r="E107" i="1"/>
  <c r="D106" i="1"/>
  <c r="E106" i="1" s="1"/>
  <c r="E105" i="1"/>
  <c r="D104" i="1"/>
  <c r="E104" i="1" s="1"/>
  <c r="E103" i="1"/>
  <c r="E102" i="1"/>
  <c r="E101" i="1"/>
  <c r="E100" i="1"/>
  <c r="E99" i="1"/>
  <c r="E98" i="1"/>
  <c r="E97" i="1"/>
  <c r="E96" i="1"/>
  <c r="E95" i="1"/>
  <c r="E94" i="1"/>
  <c r="E93" i="1"/>
  <c r="D92" i="1"/>
  <c r="E92" i="1" s="1"/>
  <c r="D91" i="1"/>
  <c r="E91" i="1" s="1"/>
  <c r="E90" i="1"/>
  <c r="E89" i="1"/>
  <c r="E88" i="1"/>
  <c r="E87" i="1"/>
  <c r="E86" i="1"/>
  <c r="D111" i="1" l="1"/>
  <c r="E111" i="1" s="1"/>
  <c r="D112" i="1"/>
  <c r="E112" i="1" s="1"/>
  <c r="D55" i="1"/>
  <c r="D40" i="1"/>
  <c r="D62" i="1" s="1"/>
  <c r="D16" i="1"/>
  <c r="E7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<sst xmlns="http://schemas.openxmlformats.org/spreadsheetml/2006/main" count="181" uniqueCount="121">
  <si>
    <t>01 - K1-K8. Költségvetési kiadások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</si>
  <si>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</si>
  <si>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</si>
  <si>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</si>
  <si>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</si>
  <si>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</si>
  <si>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</si>
  <si>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</si>
  <si>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</si>
  <si>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</si>
  <si>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</si>
  <si>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</si>
  <si>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</si>
  <si>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</si>
  <si>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</si>
  <si>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</si>
  <si>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</si>
  <si>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</si>
  <si>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</si>
  <si>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</si>
  <si>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</si>
  <si>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</si>
  <si>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</si>
  <si>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</si>
  <si>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</si>
  <si>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</si>
  <si>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</si>
  <si>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</si>
  <si>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</si>
  <si>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</si>
  <si>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</si>
  <si>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</si>
  <si>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</si>
  <si>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</si>
  <si>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</si>
  <si>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</si>
  <si>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</si>
  <si>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</si>
  <si>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</si>
  <si>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</si>
  <si>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</si>
  <si>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</si>
  <si>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</si>
  <si>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</si>
  <si>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</si>
  <si>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</si>
  <si>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</si>
  <si>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</si>
  <si>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</si>
  <si>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</si>
  <si>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</si>
  <si>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</si>
  <si>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</si>
  <si>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</si>
  <si>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</si>
  <si>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</si>
  <si>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</si>
  <si>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</si>
  <si>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</si>
  <si>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</si>
  <si>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</si>
  <si>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</si>
  <si>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</si>
  <si>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</si>
  <si>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</si>
  <si>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</si>
  <si>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</si>
  <si>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</si>
  <si>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</si>
  <si>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</si>
  <si>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</si>
  <si>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</si>
  <si>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</si>
  <si>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</si>
  <si>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</si>
  <si>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</si>
  <si>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</si>
  <si>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</si>
  <si>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</si>
  <si>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</si>
  <si>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</si>
  <si>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</si>
  <si>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</si>
  <si>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</si>
  <si>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</si>
  <si>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</si>
  <si>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</si>
  <si>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</si>
  <si>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</si>
  <si>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</si>
  <si>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</si>
  <si>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</si>
  <si>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</si>
  <si>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</si>
  <si>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</si>
  <si>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</si>
  <si>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</si>
  <si>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</si>
  <si>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</si>
  <si>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</si>
  <si>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</si>
  <si>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</si>
  <si>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</si>
  <si>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</si>
  <si>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</si>
  <si>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</si>
  <si>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</si>
  <si>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</si>
  <si>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</si>
  <si>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200</t>
  </si>
  <si>
    <t>Egyéb tárgyi eszközök felújítása  (K73)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</si>
  <si>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</si>
  <si>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</si>
  <si>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</si>
  <si>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</si>
  <si>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</si>
  <si>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</si>
  <si>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Ft-ban</t>
  </si>
  <si>
    <t>Tapsony Községi Önkormányzat Óvodája</t>
  </si>
  <si>
    <t>1. melléklet</t>
  </si>
  <si>
    <t xml:space="preserve"> az 5/2018. 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</si>
</sst>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top"/>
    </xf>
    <xf numFmtId="0" fontId="1" fillId="0" borderId="1" xfId="1"/>
    <xf numFmtId="0" fontId="5" fillId="0" borderId="0" xfId="0" applyFont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/>
    <xf numFmtId="0" fontId="4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</cellXfs>
  <cellStyles count="2">
    <cellStyle name="Hivatkozott cella" xfId="1" builtinId="24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workbookViewId="0">
      <selection activeCell="B3" sqref="B3"/>
    </sheetView>
  </sheetViews>
  <sheetFormatPr defaultRowHeight="15" x14ac:dyDescent="0.25"/>
  <cols>
    <col min="1" max="1" width="6.28515625" customWidth="1"/>
    <col min="2" max="2" width="31.85546875" customWidth="1"/>
    <col min="3" max="3" width="14.85546875" customWidth="1"/>
    <col min="4" max="4" width="18.42578125" customWidth="1"/>
    <col min="5" max="5" width="12.140625" customWidth="1"/>
  </cols>
  <sheetData>
    <row r="1" spans="1:15" ht="15.75" x14ac:dyDescent="0.25">
      <c r="A1" s="27" t="s">
        <v>119</v>
      </c>
      <c r="B1" s="27"/>
      <c r="C1" s="27"/>
      <c r="D1" s="27"/>
      <c r="E1" s="27"/>
    </row>
    <row r="2" spans="1:15" ht="15.75" x14ac:dyDescent="0.25">
      <c r="B2" s="27" t="s">
        <v>120</v>
      </c>
      <c r="C2" s="27"/>
      <c r="D2" s="27"/>
    </row>
    <row r="3" spans="1:15" ht="15.75" x14ac:dyDescent="0.25">
      <c r="E3" s="16" t="s">
        <v>117</v>
      </c>
    </row>
    <row r="4" spans="1:15" ht="15.75" x14ac:dyDescent="0.25">
      <c r="A4" s="25" t="s">
        <v>0</v>
      </c>
      <c r="B4" s="26"/>
      <c r="C4" s="26"/>
      <c r="D4" s="26"/>
      <c r="E4" s="1"/>
    </row>
    <row r="5" spans="1:15" ht="32.25" thickBot="1" x14ac:dyDescent="0.3">
      <c r="A5" s="2"/>
      <c r="B5" s="3" t="s">
        <v>1</v>
      </c>
      <c r="C5" s="2" t="s">
        <v>2</v>
      </c>
      <c r="D5" s="2" t="s">
        <v>3</v>
      </c>
      <c r="E5" s="4" t="s">
        <v>4</v>
      </c>
      <c r="O5" s="15"/>
    </row>
    <row r="6" spans="1:15" ht="16.5" thickTop="1" x14ac:dyDescent="0.25">
      <c r="A6" s="5">
        <v>2</v>
      </c>
      <c r="B6" s="5">
        <v>3</v>
      </c>
      <c r="C6" s="5">
        <v>4</v>
      </c>
      <c r="D6" s="5">
        <v>5</v>
      </c>
      <c r="E6" s="6">
        <v>6</v>
      </c>
    </row>
    <row r="7" spans="1:15" ht="20.100000000000001" customHeight="1" x14ac:dyDescent="0.25">
      <c r="A7" s="7" t="s">
        <v>5</v>
      </c>
      <c r="B7" s="8" t="s">
        <v>6</v>
      </c>
      <c r="C7" s="9">
        <v>22486250</v>
      </c>
      <c r="D7" s="9">
        <v>22486250</v>
      </c>
      <c r="E7" s="10">
        <f>D7-C7</f>
        <v>0</v>
      </c>
    </row>
    <row r="8" spans="1:15" ht="20.100000000000001" customHeight="1" x14ac:dyDescent="0.25">
      <c r="A8" s="7" t="s">
        <v>7</v>
      </c>
      <c r="B8" s="8" t="s">
        <v>8</v>
      </c>
      <c r="C8" s="9">
        <v>800000</v>
      </c>
      <c r="D8" s="9">
        <v>800000</v>
      </c>
      <c r="E8" s="10">
        <f t="shared" ref="E8:E62" si="0">D8-C8</f>
        <v>0</v>
      </c>
    </row>
    <row r="9" spans="1:15" ht="20.100000000000001" customHeight="1" x14ac:dyDescent="0.25">
      <c r="A9" s="7" t="s">
        <v>9</v>
      </c>
      <c r="B9" s="8" t="s">
        <v>10</v>
      </c>
      <c r="C9" s="9">
        <v>968760</v>
      </c>
      <c r="D9" s="9">
        <v>968760</v>
      </c>
      <c r="E9" s="10">
        <f t="shared" si="0"/>
        <v>0</v>
      </c>
    </row>
    <row r="10" spans="1:15" ht="20.100000000000001" customHeight="1" x14ac:dyDescent="0.25">
      <c r="A10" s="7" t="s">
        <v>11</v>
      </c>
      <c r="B10" s="8" t="s">
        <v>12</v>
      </c>
      <c r="C10" s="9">
        <v>95400</v>
      </c>
      <c r="D10" s="9">
        <v>365400</v>
      </c>
      <c r="E10" s="10">
        <f t="shared" si="0"/>
        <v>270000</v>
      </c>
    </row>
    <row r="11" spans="1:15" ht="20.100000000000001" customHeight="1" x14ac:dyDescent="0.25">
      <c r="A11" s="7" t="s">
        <v>13</v>
      </c>
      <c r="B11" s="8" t="s">
        <v>14</v>
      </c>
      <c r="C11" s="9">
        <v>24350410</v>
      </c>
      <c r="D11" s="9">
        <v>24620410</v>
      </c>
      <c r="E11" s="10">
        <f t="shared" si="0"/>
        <v>270000</v>
      </c>
    </row>
    <row r="12" spans="1:15" ht="20.100000000000001" customHeight="1" x14ac:dyDescent="0.25">
      <c r="A12" s="7" t="s">
        <v>15</v>
      </c>
      <c r="B12" s="8" t="s">
        <v>16</v>
      </c>
      <c r="C12" s="9">
        <v>7727400</v>
      </c>
      <c r="D12" s="9">
        <v>7727400</v>
      </c>
      <c r="E12" s="10">
        <f t="shared" si="0"/>
        <v>0</v>
      </c>
    </row>
    <row r="13" spans="1:15" ht="20.100000000000001" customHeight="1" x14ac:dyDescent="0.25">
      <c r="A13" s="7" t="s">
        <v>17</v>
      </c>
      <c r="B13" s="8" t="s">
        <v>18</v>
      </c>
      <c r="C13" s="9">
        <v>0</v>
      </c>
      <c r="D13" s="9">
        <v>55000</v>
      </c>
      <c r="E13" s="10">
        <f t="shared" si="0"/>
        <v>55000</v>
      </c>
    </row>
    <row r="14" spans="1:15" ht="20.100000000000001" customHeight="1" x14ac:dyDescent="0.25">
      <c r="A14" s="7" t="s">
        <v>19</v>
      </c>
      <c r="B14" s="8" t="s">
        <v>20</v>
      </c>
      <c r="C14" s="9">
        <v>189000</v>
      </c>
      <c r="D14" s="9">
        <v>189000</v>
      </c>
      <c r="E14" s="10">
        <f t="shared" si="0"/>
        <v>0</v>
      </c>
    </row>
    <row r="15" spans="1:15" ht="20.100000000000001" customHeight="1" x14ac:dyDescent="0.25">
      <c r="A15" s="7" t="s">
        <v>21</v>
      </c>
      <c r="B15" s="8" t="s">
        <v>22</v>
      </c>
      <c r="C15" s="9">
        <v>7916400</v>
      </c>
      <c r="D15" s="9">
        <v>7971400</v>
      </c>
      <c r="E15" s="10">
        <f t="shared" si="0"/>
        <v>55000</v>
      </c>
    </row>
    <row r="16" spans="1:15" ht="20.100000000000001" customHeight="1" x14ac:dyDescent="0.25">
      <c r="A16" s="11" t="s">
        <v>23</v>
      </c>
      <c r="B16" s="12" t="s">
        <v>24</v>
      </c>
      <c r="C16" s="13">
        <v>32266810</v>
      </c>
      <c r="D16" s="13">
        <f>D7+D8+D9+D10+D12+D13+D14</f>
        <v>32591810</v>
      </c>
      <c r="E16" s="14">
        <f t="shared" si="0"/>
        <v>325000</v>
      </c>
    </row>
    <row r="17" spans="1:5" ht="20.100000000000001" customHeight="1" x14ac:dyDescent="0.25">
      <c r="A17" s="11" t="s">
        <v>25</v>
      </c>
      <c r="B17" s="12" t="s">
        <v>26</v>
      </c>
      <c r="C17" s="13">
        <v>5533639</v>
      </c>
      <c r="D17" s="13">
        <v>5533639</v>
      </c>
      <c r="E17" s="10">
        <f t="shared" si="0"/>
        <v>0</v>
      </c>
    </row>
    <row r="18" spans="1:5" ht="20.100000000000001" customHeight="1" x14ac:dyDescent="0.25">
      <c r="A18" s="7" t="s">
        <v>27</v>
      </c>
      <c r="B18" s="8" t="s">
        <v>28</v>
      </c>
      <c r="C18" s="9">
        <v>0</v>
      </c>
      <c r="D18" s="9">
        <v>0</v>
      </c>
      <c r="E18" s="10">
        <f t="shared" si="0"/>
        <v>0</v>
      </c>
    </row>
    <row r="19" spans="1:5" ht="20.100000000000001" customHeight="1" x14ac:dyDescent="0.25">
      <c r="A19" s="7" t="s">
        <v>29</v>
      </c>
      <c r="B19" s="8" t="s">
        <v>30</v>
      </c>
      <c r="C19" s="9">
        <v>80000</v>
      </c>
      <c r="D19" s="9">
        <v>130000</v>
      </c>
      <c r="E19" s="10">
        <f t="shared" si="0"/>
        <v>50000</v>
      </c>
    </row>
    <row r="20" spans="1:5" ht="20.100000000000001" customHeight="1" x14ac:dyDescent="0.25">
      <c r="A20" s="7" t="s">
        <v>31</v>
      </c>
      <c r="B20" s="8" t="s">
        <v>32</v>
      </c>
      <c r="C20" s="9">
        <v>8020000</v>
      </c>
      <c r="D20" s="9">
        <v>8020000</v>
      </c>
      <c r="E20" s="10">
        <f t="shared" si="0"/>
        <v>0</v>
      </c>
    </row>
    <row r="21" spans="1:5" ht="20.100000000000001" customHeight="1" x14ac:dyDescent="0.25">
      <c r="A21" s="7" t="s">
        <v>33</v>
      </c>
      <c r="B21" s="8" t="s">
        <v>34</v>
      </c>
      <c r="C21" s="9">
        <v>8100000</v>
      </c>
      <c r="D21" s="9">
        <v>8150000</v>
      </c>
      <c r="E21" s="10">
        <f t="shared" si="0"/>
        <v>50000</v>
      </c>
    </row>
    <row r="22" spans="1:5" ht="20.100000000000001" customHeight="1" x14ac:dyDescent="0.25">
      <c r="A22" s="7" t="s">
        <v>35</v>
      </c>
      <c r="B22" s="8" t="s">
        <v>36</v>
      </c>
      <c r="C22" s="9">
        <v>560000</v>
      </c>
      <c r="D22" s="9">
        <v>560000</v>
      </c>
      <c r="E22" s="10">
        <f t="shared" si="0"/>
        <v>0</v>
      </c>
    </row>
    <row r="23" spans="1:5" ht="20.100000000000001" customHeight="1" x14ac:dyDescent="0.25">
      <c r="A23" s="7" t="s">
        <v>37</v>
      </c>
      <c r="B23" s="8" t="s">
        <v>38</v>
      </c>
      <c r="C23" s="9">
        <v>580000</v>
      </c>
      <c r="D23" s="9">
        <v>690000</v>
      </c>
      <c r="E23" s="10">
        <f t="shared" si="0"/>
        <v>110000</v>
      </c>
    </row>
    <row r="24" spans="1:5" ht="20.100000000000001" customHeight="1" x14ac:dyDescent="0.25">
      <c r="A24" s="7" t="s">
        <v>39</v>
      </c>
      <c r="B24" s="8" t="s">
        <v>40</v>
      </c>
      <c r="C24" s="9">
        <v>1140000</v>
      </c>
      <c r="D24" s="9">
        <v>1250000</v>
      </c>
      <c r="E24" s="10">
        <f t="shared" si="0"/>
        <v>110000</v>
      </c>
    </row>
    <row r="25" spans="1:5" ht="20.100000000000001" customHeight="1" x14ac:dyDescent="0.25">
      <c r="A25" s="7" t="s">
        <v>41</v>
      </c>
      <c r="B25" s="8" t="s">
        <v>42</v>
      </c>
      <c r="C25" s="9">
        <v>3230000</v>
      </c>
      <c r="D25" s="9">
        <v>3230000</v>
      </c>
      <c r="E25" s="10">
        <f t="shared" si="0"/>
        <v>0</v>
      </c>
    </row>
    <row r="26" spans="1:5" ht="20.100000000000001" customHeight="1" x14ac:dyDescent="0.25">
      <c r="A26" s="7" t="s">
        <v>43</v>
      </c>
      <c r="B26" s="8" t="s">
        <v>44</v>
      </c>
      <c r="C26" s="9">
        <v>3923000</v>
      </c>
      <c r="D26" s="9">
        <v>3923000</v>
      </c>
      <c r="E26" s="10">
        <f t="shared" si="0"/>
        <v>0</v>
      </c>
    </row>
    <row r="27" spans="1:5" ht="20.100000000000001" customHeight="1" x14ac:dyDescent="0.25">
      <c r="A27" s="7" t="s">
        <v>45</v>
      </c>
      <c r="B27" s="8" t="s">
        <v>46</v>
      </c>
      <c r="C27" s="9">
        <v>800000</v>
      </c>
      <c r="D27" s="9">
        <v>800000</v>
      </c>
      <c r="E27" s="10">
        <f t="shared" si="0"/>
        <v>0</v>
      </c>
    </row>
    <row r="28" spans="1:5" ht="20.100000000000001" customHeight="1" x14ac:dyDescent="0.25">
      <c r="A28" s="7" t="s">
        <v>47</v>
      </c>
      <c r="B28" s="8" t="s">
        <v>48</v>
      </c>
      <c r="C28" s="9">
        <v>3500000</v>
      </c>
      <c r="D28" s="9">
        <v>3500000</v>
      </c>
      <c r="E28" s="10">
        <f t="shared" si="0"/>
        <v>0</v>
      </c>
    </row>
    <row r="29" spans="1:5" ht="20.100000000000001" customHeight="1" x14ac:dyDescent="0.25">
      <c r="A29" s="7" t="s">
        <v>49</v>
      </c>
      <c r="B29" s="8" t="s">
        <v>50</v>
      </c>
      <c r="C29" s="9">
        <v>400000</v>
      </c>
      <c r="D29" s="9">
        <v>1430000</v>
      </c>
      <c r="E29" s="10">
        <f t="shared" si="0"/>
        <v>1030000</v>
      </c>
    </row>
    <row r="30" spans="1:5" ht="20.100000000000001" customHeight="1" x14ac:dyDescent="0.25">
      <c r="A30" s="7" t="s">
        <v>51</v>
      </c>
      <c r="B30" s="8" t="s">
        <v>52</v>
      </c>
      <c r="C30" s="9">
        <v>1465000</v>
      </c>
      <c r="D30" s="9">
        <v>1819300</v>
      </c>
      <c r="E30" s="10">
        <f t="shared" si="0"/>
        <v>354300</v>
      </c>
    </row>
    <row r="31" spans="1:5" ht="20.100000000000001" customHeight="1" x14ac:dyDescent="0.25">
      <c r="A31" s="7" t="s">
        <v>53</v>
      </c>
      <c r="B31" s="8" t="s">
        <v>54</v>
      </c>
      <c r="C31" s="9">
        <v>0</v>
      </c>
      <c r="D31" s="9">
        <v>0</v>
      </c>
      <c r="E31" s="10">
        <f t="shared" si="0"/>
        <v>0</v>
      </c>
    </row>
    <row r="32" spans="1:5" ht="20.100000000000001" customHeight="1" x14ac:dyDescent="0.25">
      <c r="A32" s="7" t="s">
        <v>55</v>
      </c>
      <c r="B32" s="8" t="s">
        <v>56</v>
      </c>
      <c r="C32" s="9">
        <v>13318000</v>
      </c>
      <c r="D32" s="9">
        <v>14702300</v>
      </c>
      <c r="E32" s="10">
        <f t="shared" si="0"/>
        <v>1384300</v>
      </c>
    </row>
    <row r="33" spans="1:5" ht="20.100000000000001" customHeight="1" x14ac:dyDescent="0.25">
      <c r="A33" s="7" t="s">
        <v>57</v>
      </c>
      <c r="B33" s="8" t="s">
        <v>58</v>
      </c>
      <c r="C33" s="9">
        <v>480000</v>
      </c>
      <c r="D33" s="9">
        <v>600000</v>
      </c>
      <c r="E33" s="10">
        <f t="shared" si="0"/>
        <v>120000</v>
      </c>
    </row>
    <row r="34" spans="1:5" ht="20.100000000000001" customHeight="1" x14ac:dyDescent="0.25">
      <c r="A34" s="7" t="s">
        <v>59</v>
      </c>
      <c r="B34" s="8" t="s">
        <v>60</v>
      </c>
      <c r="C34" s="9">
        <v>50000</v>
      </c>
      <c r="D34" s="9">
        <v>50000</v>
      </c>
      <c r="E34" s="10">
        <f t="shared" si="0"/>
        <v>0</v>
      </c>
    </row>
    <row r="35" spans="1:5" ht="20.100000000000001" customHeight="1" x14ac:dyDescent="0.25">
      <c r="A35" s="7" t="s">
        <v>61</v>
      </c>
      <c r="B35" s="8" t="s">
        <v>62</v>
      </c>
      <c r="C35" s="9">
        <v>530000</v>
      </c>
      <c r="D35" s="9">
        <v>650000</v>
      </c>
      <c r="E35" s="10">
        <f t="shared" si="0"/>
        <v>120000</v>
      </c>
    </row>
    <row r="36" spans="1:5" ht="20.100000000000001" customHeight="1" x14ac:dyDescent="0.25">
      <c r="A36" s="7" t="s">
        <v>63</v>
      </c>
      <c r="B36" s="8" t="s">
        <v>64</v>
      </c>
      <c r="C36" s="9">
        <v>5082000</v>
      </c>
      <c r="D36" s="9">
        <v>5192600</v>
      </c>
      <c r="E36" s="10">
        <f t="shared" si="0"/>
        <v>110600</v>
      </c>
    </row>
    <row r="37" spans="1:5" ht="20.100000000000001" customHeight="1" x14ac:dyDescent="0.25">
      <c r="A37" s="7" t="s">
        <v>65</v>
      </c>
      <c r="B37" s="8" t="s">
        <v>66</v>
      </c>
      <c r="C37" s="9">
        <v>50000</v>
      </c>
      <c r="D37" s="9">
        <v>50000</v>
      </c>
      <c r="E37" s="10">
        <f t="shared" si="0"/>
        <v>0</v>
      </c>
    </row>
    <row r="38" spans="1:5" ht="20.100000000000001" customHeight="1" x14ac:dyDescent="0.25">
      <c r="A38" s="7" t="s">
        <v>67</v>
      </c>
      <c r="B38" s="8" t="s">
        <v>68</v>
      </c>
      <c r="C38" s="9">
        <v>270000</v>
      </c>
      <c r="D38" s="9">
        <v>370000</v>
      </c>
      <c r="E38" s="10">
        <f t="shared" si="0"/>
        <v>100000</v>
      </c>
    </row>
    <row r="39" spans="1:5" ht="20.100000000000001" customHeight="1" x14ac:dyDescent="0.25">
      <c r="A39" s="7" t="s">
        <v>69</v>
      </c>
      <c r="B39" s="8" t="s">
        <v>70</v>
      </c>
      <c r="C39" s="9">
        <v>5402000</v>
      </c>
      <c r="D39" s="9">
        <v>5612600</v>
      </c>
      <c r="E39" s="10">
        <f t="shared" si="0"/>
        <v>210600</v>
      </c>
    </row>
    <row r="40" spans="1:5" ht="20.100000000000001" customHeight="1" x14ac:dyDescent="0.25">
      <c r="A40" s="11" t="s">
        <v>71</v>
      </c>
      <c r="B40" s="12" t="s">
        <v>72</v>
      </c>
      <c r="C40" s="13">
        <v>28490000</v>
      </c>
      <c r="D40" s="13">
        <f>D19+D20+D22+D23+D25+D26+D27+D28+D29+D30+D33+D34+D36+D37+D38</f>
        <v>30364900</v>
      </c>
      <c r="E40" s="10">
        <f t="shared" si="0"/>
        <v>1874900</v>
      </c>
    </row>
    <row r="41" spans="1:5" ht="20.100000000000001" customHeight="1" x14ac:dyDescent="0.25">
      <c r="A41" s="7" t="s">
        <v>73</v>
      </c>
      <c r="B41" s="8" t="s">
        <v>74</v>
      </c>
      <c r="C41" s="9">
        <v>2050000</v>
      </c>
      <c r="D41" s="9">
        <v>2050000</v>
      </c>
      <c r="E41" s="10">
        <f t="shared" si="0"/>
        <v>0</v>
      </c>
    </row>
    <row r="42" spans="1:5" ht="20.100000000000001" customHeight="1" x14ac:dyDescent="0.25">
      <c r="A42" s="7" t="s">
        <v>75</v>
      </c>
      <c r="B42" s="8" t="s">
        <v>76</v>
      </c>
      <c r="C42" s="9">
        <v>2300000</v>
      </c>
      <c r="D42" s="9">
        <v>2300000</v>
      </c>
      <c r="E42" s="10">
        <f t="shared" si="0"/>
        <v>0</v>
      </c>
    </row>
    <row r="43" spans="1:5" ht="20.100000000000001" customHeight="1" x14ac:dyDescent="0.25">
      <c r="A43" s="7" t="s">
        <v>77</v>
      </c>
      <c r="B43" s="8" t="s">
        <v>78</v>
      </c>
      <c r="C43" s="9">
        <v>0</v>
      </c>
      <c r="D43" s="9">
        <v>0</v>
      </c>
      <c r="E43" s="10">
        <f t="shared" si="0"/>
        <v>0</v>
      </c>
    </row>
    <row r="44" spans="1:5" ht="20.100000000000001" customHeight="1" x14ac:dyDescent="0.25">
      <c r="A44" s="7" t="s">
        <v>79</v>
      </c>
      <c r="B44" s="8" t="s">
        <v>80</v>
      </c>
      <c r="C44" s="9">
        <v>0</v>
      </c>
      <c r="D44" s="9">
        <v>0</v>
      </c>
      <c r="E44" s="10">
        <f t="shared" si="0"/>
        <v>0</v>
      </c>
    </row>
    <row r="45" spans="1:5" ht="20.100000000000001" customHeight="1" x14ac:dyDescent="0.25">
      <c r="A45" s="7" t="s">
        <v>81</v>
      </c>
      <c r="B45" s="8" t="s">
        <v>82</v>
      </c>
      <c r="C45" s="9">
        <v>0</v>
      </c>
      <c r="D45" s="9">
        <v>0</v>
      </c>
      <c r="E45" s="10">
        <f t="shared" si="0"/>
        <v>0</v>
      </c>
    </row>
    <row r="46" spans="1:5" ht="20.100000000000001" customHeight="1" x14ac:dyDescent="0.25">
      <c r="A46" s="11" t="s">
        <v>83</v>
      </c>
      <c r="B46" s="12" t="s">
        <v>84</v>
      </c>
      <c r="C46" s="13">
        <v>4350000</v>
      </c>
      <c r="D46" s="13">
        <v>4350000</v>
      </c>
      <c r="E46" s="10">
        <f t="shared" si="0"/>
        <v>0</v>
      </c>
    </row>
    <row r="47" spans="1:5" ht="20.100000000000001" customHeight="1" x14ac:dyDescent="0.25">
      <c r="A47" s="7" t="s">
        <v>85</v>
      </c>
      <c r="B47" s="8" t="s">
        <v>86</v>
      </c>
      <c r="C47" s="9">
        <v>0</v>
      </c>
      <c r="D47" s="9">
        <v>192141</v>
      </c>
      <c r="E47" s="10">
        <f t="shared" si="0"/>
        <v>192141</v>
      </c>
    </row>
    <row r="48" spans="1:5" ht="20.100000000000001" customHeight="1" x14ac:dyDescent="0.25">
      <c r="A48" s="7" t="s">
        <v>87</v>
      </c>
      <c r="B48" s="8" t="s">
        <v>88</v>
      </c>
      <c r="C48" s="9">
        <v>0</v>
      </c>
      <c r="D48" s="9">
        <v>192141</v>
      </c>
      <c r="E48" s="10">
        <f t="shared" si="0"/>
        <v>192141</v>
      </c>
    </row>
    <row r="49" spans="1:5" ht="20.100000000000001" customHeight="1" x14ac:dyDescent="0.25">
      <c r="A49" s="7" t="s">
        <v>89</v>
      </c>
      <c r="B49" s="8" t="s">
        <v>90</v>
      </c>
      <c r="C49" s="9">
        <v>5780000</v>
      </c>
      <c r="D49" s="9">
        <v>9653546</v>
      </c>
      <c r="E49" s="10">
        <f t="shared" si="0"/>
        <v>3873546</v>
      </c>
    </row>
    <row r="50" spans="1:5" ht="20.100000000000001" customHeight="1" x14ac:dyDescent="0.25">
      <c r="A50" s="7" t="s">
        <v>91</v>
      </c>
      <c r="B50" s="8" t="s">
        <v>92</v>
      </c>
      <c r="C50" s="9">
        <v>0</v>
      </c>
      <c r="D50" s="9">
        <v>0</v>
      </c>
      <c r="E50" s="10">
        <f t="shared" si="0"/>
        <v>0</v>
      </c>
    </row>
    <row r="51" spans="1:5" ht="20.100000000000001" customHeight="1" x14ac:dyDescent="0.25">
      <c r="A51" s="7" t="s">
        <v>93</v>
      </c>
      <c r="B51" s="8" t="s">
        <v>94</v>
      </c>
      <c r="C51" s="9">
        <v>0</v>
      </c>
      <c r="D51" s="9">
        <v>0</v>
      </c>
      <c r="E51" s="10">
        <f t="shared" si="0"/>
        <v>0</v>
      </c>
    </row>
    <row r="52" spans="1:5" ht="20.100000000000001" customHeight="1" x14ac:dyDescent="0.25">
      <c r="A52" s="7" t="s">
        <v>95</v>
      </c>
      <c r="B52" s="8" t="s">
        <v>96</v>
      </c>
      <c r="C52" s="9">
        <v>1500000</v>
      </c>
      <c r="D52" s="9">
        <v>1010000</v>
      </c>
      <c r="E52" s="10">
        <f t="shared" si="0"/>
        <v>-490000</v>
      </c>
    </row>
    <row r="53" spans="1:5" ht="20.100000000000001" customHeight="1" x14ac:dyDescent="0.25">
      <c r="A53" s="7" t="s">
        <v>97</v>
      </c>
      <c r="B53" s="8" t="s">
        <v>98</v>
      </c>
      <c r="C53" s="9">
        <v>0</v>
      </c>
      <c r="D53" s="9">
        <v>0</v>
      </c>
      <c r="E53" s="10">
        <f t="shared" si="0"/>
        <v>0</v>
      </c>
    </row>
    <row r="54" spans="1:5" ht="20.100000000000001" customHeight="1" x14ac:dyDescent="0.25">
      <c r="A54" s="7" t="s">
        <v>99</v>
      </c>
      <c r="B54" s="8" t="s">
        <v>100</v>
      </c>
      <c r="C54" s="9">
        <v>41169513</v>
      </c>
      <c r="D54" s="9">
        <v>0</v>
      </c>
      <c r="E54" s="10">
        <f t="shared" si="0"/>
        <v>-41169513</v>
      </c>
    </row>
    <row r="55" spans="1:5" ht="20.100000000000001" customHeight="1" x14ac:dyDescent="0.25">
      <c r="A55" s="11" t="s">
        <v>101</v>
      </c>
      <c r="B55" s="12" t="s">
        <v>102</v>
      </c>
      <c r="C55" s="13">
        <v>48449513</v>
      </c>
      <c r="D55" s="13">
        <f>D47+D49+D52</f>
        <v>10855687</v>
      </c>
      <c r="E55" s="10">
        <f t="shared" si="0"/>
        <v>-37593826</v>
      </c>
    </row>
    <row r="56" spans="1:5" ht="20.100000000000001" customHeight="1" x14ac:dyDescent="0.25">
      <c r="A56" s="7" t="s">
        <v>103</v>
      </c>
      <c r="B56" s="8" t="s">
        <v>104</v>
      </c>
      <c r="C56" s="9">
        <v>0</v>
      </c>
      <c r="D56" s="9">
        <v>1034700</v>
      </c>
      <c r="E56" s="10">
        <f t="shared" si="0"/>
        <v>1034700</v>
      </c>
    </row>
    <row r="57" spans="1:5" ht="20.100000000000001" customHeight="1" x14ac:dyDescent="0.25">
      <c r="A57" s="7" t="s">
        <v>105</v>
      </c>
      <c r="B57" s="8" t="s">
        <v>106</v>
      </c>
      <c r="C57" s="9">
        <v>0</v>
      </c>
      <c r="D57" s="9">
        <v>263369</v>
      </c>
      <c r="E57" s="10">
        <f t="shared" si="0"/>
        <v>263369</v>
      </c>
    </row>
    <row r="58" spans="1:5" ht="20.100000000000001" customHeight="1" x14ac:dyDescent="0.25">
      <c r="A58" s="11" t="s">
        <v>107</v>
      </c>
      <c r="B58" s="12" t="s">
        <v>108</v>
      </c>
      <c r="C58" s="13">
        <v>0</v>
      </c>
      <c r="D58" s="13">
        <v>1298069</v>
      </c>
      <c r="E58" s="10">
        <f t="shared" si="0"/>
        <v>1298069</v>
      </c>
    </row>
    <row r="59" spans="1:5" ht="20.100000000000001" customHeight="1" x14ac:dyDescent="0.25">
      <c r="A59" s="7" t="s">
        <v>109</v>
      </c>
      <c r="B59" s="8" t="s">
        <v>110</v>
      </c>
      <c r="C59" s="9">
        <v>0</v>
      </c>
      <c r="D59" s="9">
        <v>31654343</v>
      </c>
      <c r="E59" s="10">
        <f t="shared" si="0"/>
        <v>31654343</v>
      </c>
    </row>
    <row r="60" spans="1:5" ht="20.100000000000001" customHeight="1" x14ac:dyDescent="0.25">
      <c r="A60" s="7" t="s">
        <v>111</v>
      </c>
      <c r="B60" s="8" t="s">
        <v>112</v>
      </c>
      <c r="C60" s="9">
        <v>0</v>
      </c>
      <c r="D60" s="9">
        <v>8546755</v>
      </c>
      <c r="E60" s="10">
        <f t="shared" si="0"/>
        <v>8546755</v>
      </c>
    </row>
    <row r="61" spans="1:5" ht="20.100000000000001" customHeight="1" x14ac:dyDescent="0.25">
      <c r="A61" s="11" t="s">
        <v>113</v>
      </c>
      <c r="B61" s="12" t="s">
        <v>114</v>
      </c>
      <c r="C61" s="13">
        <v>0</v>
      </c>
      <c r="D61" s="13">
        <v>40201098</v>
      </c>
      <c r="E61" s="10">
        <f t="shared" si="0"/>
        <v>40201098</v>
      </c>
    </row>
    <row r="62" spans="1:5" ht="20.100000000000001" customHeight="1" x14ac:dyDescent="0.25">
      <c r="A62" s="11" t="s">
        <v>115</v>
      </c>
      <c r="B62" s="12" t="s">
        <v>116</v>
      </c>
      <c r="C62" s="13">
        <v>119089962</v>
      </c>
      <c r="D62" s="13">
        <f>D16+D17+D40+D46+D55+D58+D61</f>
        <v>125195203</v>
      </c>
      <c r="E62" s="14">
        <f t="shared" si="0"/>
        <v>6105241</v>
      </c>
    </row>
    <row r="82" spans="1:5" s="23" customFormat="1" ht="15.75" x14ac:dyDescent="0.25">
      <c r="A82" s="23" t="s">
        <v>118</v>
      </c>
      <c r="E82" s="24" t="s">
        <v>117</v>
      </c>
    </row>
    <row r="83" spans="1:5" ht="15.75" x14ac:dyDescent="0.25">
      <c r="A83" s="28" t="s">
        <v>0</v>
      </c>
      <c r="B83" s="28"/>
      <c r="C83" s="28"/>
      <c r="D83" s="28"/>
      <c r="E83" s="28"/>
    </row>
    <row r="84" spans="1:5" ht="31.5" x14ac:dyDescent="0.25">
      <c r="A84" s="17"/>
      <c r="B84" s="17" t="s">
        <v>1</v>
      </c>
      <c r="C84" s="17" t="s">
        <v>2</v>
      </c>
      <c r="D84" s="17" t="s">
        <v>3</v>
      </c>
      <c r="E84" s="18" t="s">
        <v>4</v>
      </c>
    </row>
    <row r="85" spans="1:5" ht="15.75" x14ac:dyDescent="0.25">
      <c r="A85" s="17">
        <v>2</v>
      </c>
      <c r="B85" s="17">
        <v>3</v>
      </c>
      <c r="C85" s="17">
        <v>4</v>
      </c>
      <c r="D85" s="17">
        <v>5</v>
      </c>
      <c r="E85" s="18">
        <v>6</v>
      </c>
    </row>
    <row r="86" spans="1:5" ht="31.5" x14ac:dyDescent="0.25">
      <c r="A86" s="7" t="s">
        <v>5</v>
      </c>
      <c r="B86" s="8" t="s">
        <v>6</v>
      </c>
      <c r="C86" s="9">
        <v>10740690</v>
      </c>
      <c r="D86" s="9">
        <v>10740690</v>
      </c>
      <c r="E86" s="19">
        <f>D86-C86</f>
        <v>0</v>
      </c>
    </row>
    <row r="87" spans="1:5" ht="15.75" x14ac:dyDescent="0.25">
      <c r="A87" s="7" t="s">
        <v>7</v>
      </c>
      <c r="B87" s="8" t="s">
        <v>8</v>
      </c>
      <c r="C87" s="9">
        <v>600000</v>
      </c>
      <c r="D87" s="9">
        <v>600000</v>
      </c>
      <c r="E87" s="19">
        <f t="shared" ref="E87:E112" si="1">D87-C87</f>
        <v>0</v>
      </c>
    </row>
    <row r="88" spans="1:5" ht="31.5" x14ac:dyDescent="0.25">
      <c r="A88" s="7" t="s">
        <v>11</v>
      </c>
      <c r="B88" s="8" t="s">
        <v>12</v>
      </c>
      <c r="C88" s="9">
        <v>200000</v>
      </c>
      <c r="D88" s="9">
        <v>200000</v>
      </c>
      <c r="E88" s="19">
        <f t="shared" si="1"/>
        <v>0</v>
      </c>
    </row>
    <row r="89" spans="1:5" ht="31.5" x14ac:dyDescent="0.25">
      <c r="A89" s="7" t="s">
        <v>13</v>
      </c>
      <c r="B89" s="8" t="s">
        <v>14</v>
      </c>
      <c r="C89" s="9">
        <v>11540690</v>
      </c>
      <c r="D89" s="9">
        <v>11540690</v>
      </c>
      <c r="E89" s="19">
        <f t="shared" si="1"/>
        <v>0</v>
      </c>
    </row>
    <row r="90" spans="1:5" ht="63" x14ac:dyDescent="0.25">
      <c r="A90" s="7" t="s">
        <v>17</v>
      </c>
      <c r="B90" s="8" t="s">
        <v>18</v>
      </c>
      <c r="C90" s="9">
        <v>0</v>
      </c>
      <c r="D90" s="9">
        <v>155616</v>
      </c>
      <c r="E90" s="20">
        <f t="shared" si="1"/>
        <v>155616</v>
      </c>
    </row>
    <row r="91" spans="1:5" ht="31.5" x14ac:dyDescent="0.25">
      <c r="A91" s="11" t="s">
        <v>23</v>
      </c>
      <c r="B91" s="12" t="s">
        <v>24</v>
      </c>
      <c r="C91" s="13">
        <v>11540690</v>
      </c>
      <c r="D91" s="13">
        <f>D86+D87+D88+D90</f>
        <v>11696306</v>
      </c>
      <c r="E91" s="21">
        <f>D91-C91</f>
        <v>155616</v>
      </c>
    </row>
    <row r="92" spans="1:5" ht="63" x14ac:dyDescent="0.25">
      <c r="A92" s="11" t="s">
        <v>25</v>
      </c>
      <c r="B92" s="12" t="s">
        <v>26</v>
      </c>
      <c r="C92" s="13">
        <v>2215750</v>
      </c>
      <c r="D92" s="13">
        <f>2215750+27384</f>
        <v>2243134</v>
      </c>
      <c r="E92" s="21">
        <f t="shared" si="1"/>
        <v>27384</v>
      </c>
    </row>
    <row r="93" spans="1:5" ht="31.5" x14ac:dyDescent="0.25">
      <c r="A93" s="7" t="s">
        <v>27</v>
      </c>
      <c r="B93" s="8" t="s">
        <v>28</v>
      </c>
      <c r="C93" s="9">
        <v>0</v>
      </c>
      <c r="D93" s="9">
        <v>0</v>
      </c>
      <c r="E93" s="19">
        <f t="shared" si="1"/>
        <v>0</v>
      </c>
    </row>
    <row r="94" spans="1:5" ht="31.5" x14ac:dyDescent="0.25">
      <c r="A94" s="7" t="s">
        <v>29</v>
      </c>
      <c r="B94" s="8" t="s">
        <v>30</v>
      </c>
      <c r="C94" s="9">
        <v>100000</v>
      </c>
      <c r="D94" s="9">
        <v>100000</v>
      </c>
      <c r="E94" s="19">
        <f t="shared" si="1"/>
        <v>0</v>
      </c>
    </row>
    <row r="95" spans="1:5" ht="31.5" x14ac:dyDescent="0.25">
      <c r="A95" s="7" t="s">
        <v>31</v>
      </c>
      <c r="B95" s="8" t="s">
        <v>32</v>
      </c>
      <c r="C95" s="9">
        <v>400000</v>
      </c>
      <c r="D95" s="9">
        <v>450030</v>
      </c>
      <c r="E95" s="19">
        <f t="shared" si="1"/>
        <v>50030</v>
      </c>
    </row>
    <row r="96" spans="1:5" ht="31.5" x14ac:dyDescent="0.25">
      <c r="A96" s="7" t="s">
        <v>33</v>
      </c>
      <c r="B96" s="8" t="s">
        <v>34</v>
      </c>
      <c r="C96" s="9">
        <v>500000</v>
      </c>
      <c r="D96" s="9">
        <v>550030</v>
      </c>
      <c r="E96" s="19">
        <f t="shared" si="1"/>
        <v>50030</v>
      </c>
    </row>
    <row r="97" spans="1:5" ht="31.5" x14ac:dyDescent="0.25">
      <c r="A97" s="7" t="s">
        <v>35</v>
      </c>
      <c r="B97" s="8" t="s">
        <v>36</v>
      </c>
      <c r="C97" s="9">
        <v>100000</v>
      </c>
      <c r="D97" s="9">
        <v>100000</v>
      </c>
      <c r="E97" s="19">
        <f t="shared" si="1"/>
        <v>0</v>
      </c>
    </row>
    <row r="98" spans="1:5" ht="31.5" x14ac:dyDescent="0.25">
      <c r="A98" s="7" t="s">
        <v>37</v>
      </c>
      <c r="B98" s="8" t="s">
        <v>38</v>
      </c>
      <c r="C98" s="9">
        <v>25000</v>
      </c>
      <c r="D98" s="9">
        <v>25000</v>
      </c>
      <c r="E98" s="19">
        <f t="shared" si="1"/>
        <v>0</v>
      </c>
    </row>
    <row r="99" spans="1:5" ht="31.5" x14ac:dyDescent="0.25">
      <c r="A99" s="7" t="s">
        <v>39</v>
      </c>
      <c r="B99" s="8" t="s">
        <v>40</v>
      </c>
      <c r="C99" s="9">
        <v>125000</v>
      </c>
      <c r="D99" s="9">
        <v>125000</v>
      </c>
      <c r="E99" s="19">
        <f t="shared" si="1"/>
        <v>0</v>
      </c>
    </row>
    <row r="100" spans="1:5" ht="15.75" x14ac:dyDescent="0.25">
      <c r="A100" s="7" t="s">
        <v>41</v>
      </c>
      <c r="B100" s="8" t="s">
        <v>42</v>
      </c>
      <c r="C100" s="9">
        <v>400000</v>
      </c>
      <c r="D100" s="9">
        <v>300000</v>
      </c>
      <c r="E100" s="19">
        <f t="shared" si="1"/>
        <v>-100000</v>
      </c>
    </row>
    <row r="101" spans="1:5" ht="31.5" x14ac:dyDescent="0.25">
      <c r="A101" s="7" t="s">
        <v>47</v>
      </c>
      <c r="B101" s="8" t="s">
        <v>48</v>
      </c>
      <c r="C101" s="9">
        <v>200000</v>
      </c>
      <c r="D101" s="9">
        <v>245000</v>
      </c>
      <c r="E101" s="19">
        <f t="shared" si="1"/>
        <v>45000</v>
      </c>
    </row>
    <row r="102" spans="1:5" ht="31.5" x14ac:dyDescent="0.25">
      <c r="A102" s="7" t="s">
        <v>49</v>
      </c>
      <c r="B102" s="8" t="s">
        <v>50</v>
      </c>
      <c r="C102" s="9">
        <v>40000</v>
      </c>
      <c r="D102" s="9">
        <v>17000</v>
      </c>
      <c r="E102" s="19">
        <f t="shared" si="1"/>
        <v>-23000</v>
      </c>
    </row>
    <row r="103" spans="1:5" ht="15.75" x14ac:dyDescent="0.25">
      <c r="A103" s="7" t="s">
        <v>51</v>
      </c>
      <c r="B103" s="8" t="s">
        <v>52</v>
      </c>
      <c r="C103" s="9">
        <v>250000</v>
      </c>
      <c r="D103" s="9">
        <v>255000</v>
      </c>
      <c r="E103" s="19">
        <f t="shared" si="1"/>
        <v>5000</v>
      </c>
    </row>
    <row r="104" spans="1:5" ht="47.25" x14ac:dyDescent="0.25">
      <c r="A104" s="7" t="s">
        <v>55</v>
      </c>
      <c r="B104" s="8" t="s">
        <v>56</v>
      </c>
      <c r="C104" s="9">
        <v>890000</v>
      </c>
      <c r="D104" s="9">
        <f>SUM(D100:D103)</f>
        <v>817000</v>
      </c>
      <c r="E104" s="19">
        <f t="shared" si="1"/>
        <v>-73000</v>
      </c>
    </row>
    <row r="105" spans="1:5" ht="15.75" x14ac:dyDescent="0.25">
      <c r="A105" s="7" t="s">
        <v>57</v>
      </c>
      <c r="B105" s="8" t="s">
        <v>58</v>
      </c>
      <c r="C105" s="9">
        <v>100000</v>
      </c>
      <c r="D105" s="9">
        <v>40000</v>
      </c>
      <c r="E105" s="19">
        <f t="shared" si="1"/>
        <v>-60000</v>
      </c>
    </row>
    <row r="106" spans="1:5" ht="47.25" x14ac:dyDescent="0.25">
      <c r="A106" s="7" t="s">
        <v>61</v>
      </c>
      <c r="B106" s="8" t="s">
        <v>62</v>
      </c>
      <c r="C106" s="9">
        <v>100000</v>
      </c>
      <c r="D106" s="9">
        <f>SUM(D105)</f>
        <v>40000</v>
      </c>
      <c r="E106" s="19">
        <f t="shared" si="1"/>
        <v>-60000</v>
      </c>
    </row>
    <row r="107" spans="1:5" ht="47.25" x14ac:dyDescent="0.25">
      <c r="A107" s="7" t="s">
        <v>63</v>
      </c>
      <c r="B107" s="8" t="s">
        <v>64</v>
      </c>
      <c r="C107" s="9">
        <v>450000</v>
      </c>
      <c r="D107" s="9">
        <v>473142</v>
      </c>
      <c r="E107" s="19">
        <f t="shared" si="1"/>
        <v>23142</v>
      </c>
    </row>
    <row r="108" spans="1:5" ht="31.5" x14ac:dyDescent="0.25">
      <c r="A108" s="7" t="s">
        <v>65</v>
      </c>
      <c r="B108" s="8" t="s">
        <v>66</v>
      </c>
      <c r="C108" s="9">
        <v>5000</v>
      </c>
      <c r="D108" s="9">
        <v>5000</v>
      </c>
      <c r="E108" s="19">
        <f t="shared" si="1"/>
        <v>0</v>
      </c>
    </row>
    <row r="109" spans="1:5" ht="15.75" x14ac:dyDescent="0.25">
      <c r="A109" s="7" t="s">
        <v>67</v>
      </c>
      <c r="B109" s="8" t="s">
        <v>68</v>
      </c>
      <c r="C109" s="9">
        <v>20000</v>
      </c>
      <c r="D109" s="9">
        <v>20000</v>
      </c>
      <c r="E109" s="19">
        <f t="shared" si="1"/>
        <v>0</v>
      </c>
    </row>
    <row r="110" spans="1:5" ht="47.25" x14ac:dyDescent="0.25">
      <c r="A110" s="7" t="s">
        <v>69</v>
      </c>
      <c r="B110" s="8" t="s">
        <v>70</v>
      </c>
      <c r="C110" s="9">
        <v>475000</v>
      </c>
      <c r="D110" s="9">
        <v>498142</v>
      </c>
      <c r="E110" s="19">
        <f t="shared" si="1"/>
        <v>23142</v>
      </c>
    </row>
    <row r="111" spans="1:5" ht="31.5" x14ac:dyDescent="0.25">
      <c r="A111" s="11" t="s">
        <v>71</v>
      </c>
      <c r="B111" s="12" t="s">
        <v>72</v>
      </c>
      <c r="C111" s="13">
        <v>2090000</v>
      </c>
      <c r="D111" s="13">
        <f>D96+D99+D104+D106+D110</f>
        <v>2030172</v>
      </c>
      <c r="E111" s="22">
        <f t="shared" si="1"/>
        <v>-59828</v>
      </c>
    </row>
    <row r="112" spans="1:5" ht="47.25" x14ac:dyDescent="0.25">
      <c r="A112" s="11" t="s">
        <v>115</v>
      </c>
      <c r="B112" s="12" t="s">
        <v>116</v>
      </c>
      <c r="C112" s="13">
        <v>15846440</v>
      </c>
      <c r="D112" s="13">
        <f>D91+D92+D111</f>
        <v>15969612</v>
      </c>
      <c r="E112" s="22">
        <f t="shared" si="1"/>
        <v>123172</v>
      </c>
    </row>
  </sheetData>
  <mergeCells count="4">
    <mergeCell ref="A4:D4"/>
    <mergeCell ref="B2:D2"/>
    <mergeCell ref="A83:E83"/>
    <mergeCell ref="A1:E1"/>
  </mergeCells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2018-09-24T12:05:40Z</dcterms:modified>
</cp:coreProperties>
</file>