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'Munka1'!$7:$12</definedName>
    <definedName name="_xlnm.Print_Area" localSheetId="0">'Munka1'!$A$1:$I$94</definedName>
  </definedNames>
  <calcPr fullCalcOnLoad="1"/>
</workbook>
</file>

<file path=xl/sharedStrings.xml><?xml version="1.0" encoding="utf-8"?>
<sst xmlns="http://schemas.openxmlformats.org/spreadsheetml/2006/main" count="101" uniqueCount="96">
  <si>
    <t>I.</t>
  </si>
  <si>
    <t>Közvilágítás</t>
  </si>
  <si>
    <t>II.</t>
  </si>
  <si>
    <t>Képviselő-testület működése</t>
  </si>
  <si>
    <t>Egyházak támogatása</t>
  </si>
  <si>
    <t>Vagyonbiztosítás</t>
  </si>
  <si>
    <t>I-IV.</t>
  </si>
  <si>
    <t xml:space="preserve">         KIADÁSBÓL</t>
  </si>
  <si>
    <t>Cím megnevezése                                                                                                                                                                                                   Alcím megnevezése</t>
  </si>
  <si>
    <t>Összes kiadás</t>
  </si>
  <si>
    <t>Személyi jellegű kiadás</t>
  </si>
  <si>
    <t>Dologi jellegű kiadások</t>
  </si>
  <si>
    <t xml:space="preserve">Ügyeleti szolgálat önkormányzati támogatása       </t>
  </si>
  <si>
    <t xml:space="preserve">Gazdasági Ellátó Szervezet </t>
  </si>
  <si>
    <t xml:space="preserve">Belvíz üzemeltetéshez kapcsolódó feladatok </t>
  </si>
  <si>
    <t>Egyéb város és községgazdálkodási feladatok</t>
  </si>
  <si>
    <t>Térfigyelő rendszer, lift egyéb beruházások üzemeltetési költsége</t>
  </si>
  <si>
    <t xml:space="preserve">Mezőőri szolgálat                               </t>
  </si>
  <si>
    <t xml:space="preserve">Segítő Kezek Szociális Szolgáltató Központ és Gyermekjóléti Szolgálat   </t>
  </si>
  <si>
    <t>Közművelődési Alapítvány támogatása</t>
  </si>
  <si>
    <t>Sportalapítvány  támogatása</t>
  </si>
  <si>
    <t>Csenki Díjhoz kapcsolódó költségek</t>
  </si>
  <si>
    <t>Bocskai utca 48 szám alatti ingatlan üzemeltetési költsége</t>
  </si>
  <si>
    <t xml:space="preserve">Egyesített Óvodai Intézmény    </t>
  </si>
  <si>
    <t>Geodéziai, hirdetési díjak</t>
  </si>
  <si>
    <t>2. melléklet</t>
  </si>
  <si>
    <t>MŰKÖDÉSI KIADÁS ÖSSZESEN EREDETI ELŐIRÁNYZAT</t>
  </si>
  <si>
    <t>Püspökladányi Tájékoztató Központ</t>
  </si>
  <si>
    <t>Működési célú hitel kamata</t>
  </si>
  <si>
    <t>Sorsz.</t>
  </si>
  <si>
    <t>Könyvvizsgálati, ügyvédi díjak és egyéb kiadások</t>
  </si>
  <si>
    <t>Víziközmű Társulat működési költség támogatása</t>
  </si>
  <si>
    <t>PÜSPÖKLADÁNY VÁROS ÖNKORMÁNYZATA</t>
  </si>
  <si>
    <t>POLGÁRMESTERI HIVATAL</t>
  </si>
  <si>
    <t>PÜSPÖKLADÁNY VÁROS ÖNKORMÁNYZAT ÖSSZESEN  EREDETI ELŐIRÁNYZAT</t>
  </si>
  <si>
    <t xml:space="preserve">Bölcsőde                          </t>
  </si>
  <si>
    <t>Továbbszámlázott költségek</t>
  </si>
  <si>
    <t>I.1.</t>
  </si>
  <si>
    <t>I.2.</t>
  </si>
  <si>
    <t>Kötelező feladatok összesen</t>
  </si>
  <si>
    <t>Önként vállalt feladatok összesen</t>
  </si>
  <si>
    <t>Segítő Kezek Szociális Szolgáltató Központ és Gyermekjóléti Szolgálat  jelzőrendszeres házi segítségnyújtás</t>
  </si>
  <si>
    <t>Létszám (fő)</t>
  </si>
  <si>
    <t>II.1.</t>
  </si>
  <si>
    <t>II.2.</t>
  </si>
  <si>
    <t>Munkaadó-kat terh. jár. és szociális hozzájár. adó</t>
  </si>
  <si>
    <t>Önként vállalt feladatok összesen:</t>
  </si>
  <si>
    <t>Egyesített Óvodai Intézmény összesen</t>
  </si>
  <si>
    <t>Segítő Kezek Szociális Szolgáltató Központ és Gyermekjóléti Szolgálat összesen:</t>
  </si>
  <si>
    <t>Püspökladány Város Önkormányzatának 2013. évre tervezett működési, fenntartási kiadási előirányzatai</t>
  </si>
  <si>
    <t xml:space="preserve"> </t>
  </si>
  <si>
    <t xml:space="preserve">Jubileumi jutalom, létszámleépítés, nyugdíjbavonulás tartaléka </t>
  </si>
  <si>
    <t>Közösségi közlekedés támogatása</t>
  </si>
  <si>
    <t>Gimnáziumi oktatás működtetési költsége</t>
  </si>
  <si>
    <t>2013. évi STARTmunka mintaprogram - Mezőgazdasági munkák</t>
  </si>
  <si>
    <t xml:space="preserve">2013.évi STARTmunka mintaprogram  - Egyéb értékteremtő foglalkoztatások program </t>
  </si>
  <si>
    <t>2012. évi STARTmunka mintaprogram - Mezőgazdasági munkák</t>
  </si>
  <si>
    <t xml:space="preserve">Polgárvédelmi feladathoz kapcsolódó kiadások </t>
  </si>
  <si>
    <t xml:space="preserve">Egyéb pénzügyi műveletek </t>
  </si>
  <si>
    <t>Roma Nemzetiségi Önkormányzat működési, üzemeltetési támogatás</t>
  </si>
  <si>
    <t xml:space="preserve">II.3. </t>
  </si>
  <si>
    <t>Államigazgatási feladatok összesen</t>
  </si>
  <si>
    <t>Gazdasági Ellátó Szervezet dologi kiadások tartaléka</t>
  </si>
  <si>
    <t xml:space="preserve">Vállalkozó háziorvosok, iskolaorvosi rendelő  rezsiköltségének támogatása                                                                                                                                                                 </t>
  </si>
  <si>
    <t xml:space="preserve">Államigazgatási feladatok </t>
  </si>
  <si>
    <t xml:space="preserve">Kistérségi Iroda </t>
  </si>
  <si>
    <t>Karacs Ferenc Múzeum</t>
  </si>
  <si>
    <t xml:space="preserve">Önkormányzati kötelező feladatot ellátó intézmények </t>
  </si>
  <si>
    <t>1/a</t>
  </si>
  <si>
    <t>1/b</t>
  </si>
  <si>
    <t>2/a</t>
  </si>
  <si>
    <t>2/b</t>
  </si>
  <si>
    <t>A)</t>
  </si>
  <si>
    <t xml:space="preserve">Polgármesteri Hivatal </t>
  </si>
  <si>
    <t>B)</t>
  </si>
  <si>
    <t xml:space="preserve">III. </t>
  </si>
  <si>
    <t xml:space="preserve">Önkormányzati intézmények </t>
  </si>
  <si>
    <t xml:space="preserve">A + B </t>
  </si>
  <si>
    <t xml:space="preserve">Önkormányzati intézmények összesen: </t>
  </si>
  <si>
    <t xml:space="preserve">Pénzbeli és természetbeni szociális ellátások (5.2.A  melléklet)                </t>
  </si>
  <si>
    <t xml:space="preserve">Pénzbeli és természetbeni szociális ellátások   (5.2.B melléklet)     </t>
  </si>
  <si>
    <t xml:space="preserve">Egyéb működési célú kiadások </t>
  </si>
  <si>
    <t>Adatok e Ft-ban</t>
  </si>
  <si>
    <t>Segítő Kezek Szociális Szolgáltató Központ  2013. évi normatíva lemondás tartaléka</t>
  </si>
  <si>
    <t>Városi- és egyéb rendezvények költsége, civil szervezetek támogatása</t>
  </si>
  <si>
    <t>Ellátottak pénzbeni juttatása</t>
  </si>
  <si>
    <t xml:space="preserve">Püspökladányi Városüzemeltető és Gyógyfürdő Kft. támogatása      </t>
  </si>
  <si>
    <t xml:space="preserve">2012.évi STARTmunka mintaprogram - Polgármesteri Hivatal  biomassza kazánprogram </t>
  </si>
  <si>
    <t>2012.évi STARTmunka mintaprogram - Belvízvédekezési munkák</t>
  </si>
  <si>
    <t>2012. december hónapban indult, 2013. évre áthúzódó  STARTmunka mintaprogram - Újtelepi biomassza kazánprogram  - (2013.I-XII.hóig)</t>
  </si>
  <si>
    <t xml:space="preserve">Pénzbeli és természetbeni juttatások   (5.2.C melléklet) </t>
  </si>
  <si>
    <t xml:space="preserve">POLGÁRMESTERI HIVATAL ÖSSZESEN EREDETI ELŐIRÁNYZAT       ( 1-3- ig összesen) </t>
  </si>
  <si>
    <t xml:space="preserve">Dorogi Márton Városi Könyvtár és Művelődési Központ  </t>
  </si>
  <si>
    <t>Önkormányzati kötelező feladatot ellátó intézmények összesen:</t>
  </si>
  <si>
    <t>Önkormányzat önként vállalt feladatát ellátó intézmény</t>
  </si>
  <si>
    <t xml:space="preserve">a 2/2013. (II. 27.) önkormányzati rendelethez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</si>
</sst>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sz val="14"/>
      <name val="Arial CE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/>
      <top style="medium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5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2" fillId="4" borderId="0" applyNumberFormat="0" applyBorder="0" applyAlignment="0" applyProtection="0"/>
    <xf numFmtId="0" fontId="26" fillId="22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1" fontId="10" fillId="0" borderId="12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left" vertical="center"/>
    </xf>
    <xf numFmtId="3" fontId="16" fillId="0" borderId="1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8" fillId="0" borderId="15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34" fillId="0" borderId="0" xfId="0" applyNumberFormat="1" applyFont="1" applyBorder="1" applyAlignment="1">
      <alignment/>
    </xf>
    <xf numFmtId="3" fontId="35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3" fontId="38" fillId="0" borderId="0" xfId="0" applyNumberFormat="1" applyFont="1" applyBorder="1" applyAlignment="1">
      <alignment horizontal="right" vertical="center"/>
    </xf>
    <xf numFmtId="1" fontId="10" fillId="0" borderId="1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vertical="center"/>
    </xf>
    <xf numFmtId="3" fontId="38" fillId="0" borderId="29" xfId="0" applyNumberFormat="1" applyFont="1" applyBorder="1" applyAlignment="1">
      <alignment horizontal="center" vertical="center"/>
    </xf>
    <xf numFmtId="3" fontId="38" fillId="0" borderId="3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6" fillId="0" borderId="31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5" fillId="0" borderId="32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5" fillId="0" borderId="35" xfId="0" applyFont="1" applyBorder="1" applyAlignment="1">
      <alignment horizontal="center" vertical="center"/>
    </xf>
    <xf numFmtId="3" fontId="8" fillId="23" borderId="36" xfId="0" applyNumberFormat="1" applyFont="1" applyFill="1" applyBorder="1" applyAlignment="1">
      <alignment horizontal="center" vertical="center"/>
    </xf>
    <xf numFmtId="164" fontId="11" fillId="23" borderId="36" xfId="0" applyNumberFormat="1" applyFont="1" applyFill="1" applyBorder="1" applyAlignment="1">
      <alignment horizontal="center" vertical="center"/>
    </xf>
    <xf numFmtId="3" fontId="11" fillId="23" borderId="36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/>
    </xf>
    <xf numFmtId="0" fontId="5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3" fontId="13" fillId="0" borderId="43" xfId="0" applyNumberFormat="1" applyFont="1" applyBorder="1" applyAlignment="1">
      <alignment horizontal="right" vertical="center"/>
    </xf>
    <xf numFmtId="164" fontId="13" fillId="0" borderId="43" xfId="0" applyNumberFormat="1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right" vertical="center"/>
    </xf>
    <xf numFmtId="0" fontId="6" fillId="0" borderId="45" xfId="0" applyFont="1" applyBorder="1" applyAlignment="1">
      <alignment/>
    </xf>
    <xf numFmtId="0" fontId="5" fillId="0" borderId="45" xfId="0" applyFont="1" applyBorder="1" applyAlignment="1">
      <alignment/>
    </xf>
    <xf numFmtId="0" fontId="6" fillId="23" borderId="0" xfId="0" applyFont="1" applyFill="1" applyBorder="1" applyAlignment="1">
      <alignment/>
    </xf>
    <xf numFmtId="0" fontId="8" fillId="0" borderId="46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5" fillId="0" borderId="35" xfId="0" applyFont="1" applyBorder="1" applyAlignment="1">
      <alignment/>
    </xf>
    <xf numFmtId="0" fontId="5" fillId="0" borderId="47" xfId="0" applyFont="1" applyBorder="1" applyAlignment="1">
      <alignment wrapText="1"/>
    </xf>
    <xf numFmtId="1" fontId="10" fillId="0" borderId="48" xfId="0" applyNumberFormat="1" applyFont="1" applyBorder="1" applyAlignment="1">
      <alignment horizontal="center" vertical="center"/>
    </xf>
    <xf numFmtId="3" fontId="13" fillId="0" borderId="49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wrapText="1"/>
    </xf>
    <xf numFmtId="0" fontId="13" fillId="0" borderId="0" xfId="0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50" xfId="0" applyFont="1" applyBorder="1" applyAlignment="1">
      <alignment vertical="center" wrapText="1"/>
    </xf>
    <xf numFmtId="0" fontId="44" fillId="0" borderId="32" xfId="0" applyFont="1" applyBorder="1" applyAlignment="1">
      <alignment vertical="center" wrapText="1"/>
    </xf>
    <xf numFmtId="0" fontId="43" fillId="0" borderId="5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52" xfId="0" applyFont="1" applyBorder="1" applyAlignment="1">
      <alignment vertical="center" wrapText="1"/>
    </xf>
    <xf numFmtId="0" fontId="43" fillId="0" borderId="43" xfId="0" applyFont="1" applyBorder="1" applyAlignment="1">
      <alignment vertical="center" wrapText="1"/>
    </xf>
    <xf numFmtId="0" fontId="44" fillId="0" borderId="53" xfId="0" applyFont="1" applyBorder="1" applyAlignment="1">
      <alignment vertical="center" wrapText="1"/>
    </xf>
    <xf numFmtId="0" fontId="43" fillId="0" borderId="54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1" fontId="44" fillId="0" borderId="55" xfId="0" applyNumberFormat="1" applyFont="1" applyBorder="1" applyAlignment="1">
      <alignment vertical="center" wrapText="1"/>
    </xf>
    <xf numFmtId="1" fontId="44" fillId="0" borderId="56" xfId="0" applyNumberFormat="1" applyFont="1" applyBorder="1" applyAlignment="1">
      <alignment vertical="center" wrapText="1"/>
    </xf>
    <xf numFmtId="0" fontId="44" fillId="0" borderId="57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58" xfId="0" applyFont="1" applyBorder="1" applyAlignment="1">
      <alignment vertical="center" wrapText="1"/>
    </xf>
    <xf numFmtId="0" fontId="43" fillId="0" borderId="58" xfId="0" applyFont="1" applyBorder="1" applyAlignment="1">
      <alignment vertical="center" wrapText="1"/>
    </xf>
    <xf numFmtId="0" fontId="43" fillId="0" borderId="59" xfId="0" applyFont="1" applyBorder="1" applyAlignment="1">
      <alignment vertical="center" wrapText="1"/>
    </xf>
    <xf numFmtId="1" fontId="44" fillId="0" borderId="30" xfId="0" applyNumberFormat="1" applyFont="1" applyFill="1" applyBorder="1" applyAlignment="1">
      <alignment vertical="center" wrapText="1"/>
    </xf>
    <xf numFmtId="1" fontId="44" fillId="0" borderId="59" xfId="0" applyNumberFormat="1" applyFont="1" applyBorder="1" applyAlignment="1">
      <alignment vertical="center" wrapText="1"/>
    </xf>
    <xf numFmtId="1" fontId="44" fillId="0" borderId="60" xfId="0" applyNumberFormat="1" applyFont="1" applyBorder="1" applyAlignment="1">
      <alignment vertical="center" wrapText="1"/>
    </xf>
    <xf numFmtId="1" fontId="44" fillId="0" borderId="11" xfId="0" applyNumberFormat="1" applyFont="1" applyBorder="1" applyAlignment="1">
      <alignment vertical="center" wrapText="1"/>
    </xf>
    <xf numFmtId="1" fontId="44" fillId="0" borderId="43" xfId="0" applyNumberFormat="1" applyFont="1" applyBorder="1" applyAlignment="1">
      <alignment vertical="center" wrapText="1"/>
    </xf>
    <xf numFmtId="1" fontId="43" fillId="0" borderId="43" xfId="0" applyNumberFormat="1" applyFont="1" applyBorder="1" applyAlignment="1">
      <alignment vertical="center" wrapText="1"/>
    </xf>
    <xf numFmtId="3" fontId="44" fillId="23" borderId="36" xfId="0" applyNumberFormat="1" applyFont="1" applyFill="1" applyBorder="1" applyAlignment="1">
      <alignment vertical="center" wrapText="1"/>
    </xf>
    <xf numFmtId="3" fontId="43" fillId="0" borderId="0" xfId="0" applyNumberFormat="1" applyFont="1" applyBorder="1" applyAlignment="1">
      <alignment vertical="center" wrapText="1"/>
    </xf>
    <xf numFmtId="3" fontId="45" fillId="0" borderId="0" xfId="0" applyNumberFormat="1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164" fontId="41" fillId="0" borderId="51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32" xfId="0" applyNumberFormat="1" applyFont="1" applyBorder="1" applyAlignment="1">
      <alignment horizontal="right" vertical="center"/>
    </xf>
    <xf numFmtId="3" fontId="11" fillId="0" borderId="61" xfId="0" applyNumberFormat="1" applyFont="1" applyBorder="1" applyAlignment="1">
      <alignment horizontal="right" vertical="center"/>
    </xf>
    <xf numFmtId="3" fontId="11" fillId="0" borderId="51" xfId="0" applyNumberFormat="1" applyFont="1" applyBorder="1" applyAlignment="1">
      <alignment horizontal="right" vertical="center"/>
    </xf>
    <xf numFmtId="3" fontId="41" fillId="0" borderId="51" xfId="0" applyNumberFormat="1" applyFont="1" applyBorder="1" applyAlignment="1">
      <alignment horizontal="right" vertical="center"/>
    </xf>
    <xf numFmtId="3" fontId="41" fillId="0" borderId="62" xfId="0" applyNumberFormat="1" applyFont="1" applyBorder="1" applyAlignment="1">
      <alignment horizontal="right" vertical="center"/>
    </xf>
    <xf numFmtId="3" fontId="41" fillId="0" borderId="63" xfId="0" applyNumberFormat="1" applyFont="1" applyBorder="1" applyAlignment="1">
      <alignment horizontal="right" vertical="center"/>
    </xf>
    <xf numFmtId="164" fontId="41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/>
    </xf>
    <xf numFmtId="3" fontId="41" fillId="0" borderId="11" xfId="0" applyNumberFormat="1" applyFont="1" applyBorder="1" applyAlignment="1">
      <alignment horizontal="right" vertical="center"/>
    </xf>
    <xf numFmtId="3" fontId="41" fillId="0" borderId="64" xfId="0" applyNumberFormat="1" applyFont="1" applyBorder="1" applyAlignment="1">
      <alignment horizontal="right" vertical="center"/>
    </xf>
    <xf numFmtId="3" fontId="41" fillId="0" borderId="65" xfId="0" applyNumberFormat="1" applyFont="1" applyBorder="1" applyAlignment="1">
      <alignment horizontal="right" vertical="center"/>
    </xf>
    <xf numFmtId="3" fontId="41" fillId="0" borderId="11" xfId="0" applyNumberFormat="1" applyFont="1" applyBorder="1" applyAlignment="1">
      <alignment horizontal="right" vertical="center" wrapText="1"/>
    </xf>
    <xf numFmtId="3" fontId="41" fillId="0" borderId="64" xfId="0" applyNumberFormat="1" applyFont="1" applyBorder="1" applyAlignment="1">
      <alignment horizontal="right" vertical="center" wrapText="1"/>
    </xf>
    <xf numFmtId="3" fontId="41" fillId="0" borderId="63" xfId="0" applyNumberFormat="1" applyFont="1" applyBorder="1" applyAlignment="1">
      <alignment horizontal="right" vertical="center" wrapText="1"/>
    </xf>
    <xf numFmtId="3" fontId="41" fillId="0" borderId="11" xfId="0" applyNumberFormat="1" applyFont="1" applyFill="1" applyBorder="1" applyAlignment="1">
      <alignment horizontal="right" vertical="center"/>
    </xf>
    <xf numFmtId="3" fontId="41" fillId="0" borderId="64" xfId="0" applyNumberFormat="1" applyFont="1" applyFill="1" applyBorder="1" applyAlignment="1">
      <alignment horizontal="right" vertical="center"/>
    </xf>
    <xf numFmtId="3" fontId="41" fillId="0" borderId="63" xfId="0" applyNumberFormat="1" applyFont="1" applyFill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41" fillId="0" borderId="66" xfId="0" applyNumberFormat="1" applyFont="1" applyBorder="1" applyAlignment="1">
      <alignment horizontal="right" vertical="center" wrapText="1"/>
    </xf>
    <xf numFmtId="3" fontId="41" fillId="0" borderId="67" xfId="0" applyNumberFormat="1" applyFont="1" applyBorder="1" applyAlignment="1">
      <alignment horizontal="right" vertical="center" wrapText="1"/>
    </xf>
    <xf numFmtId="164" fontId="41" fillId="0" borderId="52" xfId="0" applyNumberFormat="1" applyFont="1" applyBorder="1" applyAlignment="1">
      <alignment horizontal="center" vertical="center"/>
    </xf>
    <xf numFmtId="3" fontId="11" fillId="0" borderId="52" xfId="0" applyNumberFormat="1" applyFont="1" applyBorder="1" applyAlignment="1">
      <alignment horizontal="right" vertical="center"/>
    </xf>
    <xf numFmtId="3" fontId="41" fillId="0" borderId="52" xfId="0" applyNumberFormat="1" applyFont="1" applyBorder="1" applyAlignment="1">
      <alignment horizontal="right" vertical="center" wrapText="1"/>
    </xf>
    <xf numFmtId="164" fontId="41" fillId="0" borderId="43" xfId="0" applyNumberFormat="1" applyFont="1" applyBorder="1" applyAlignment="1">
      <alignment horizontal="center" vertical="center"/>
    </xf>
    <xf numFmtId="3" fontId="11" fillId="0" borderId="43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 wrapText="1"/>
    </xf>
    <xf numFmtId="3" fontId="41" fillId="0" borderId="44" xfId="0" applyNumberFormat="1" applyFont="1" applyBorder="1" applyAlignment="1">
      <alignment horizontal="right" vertical="center" wrapText="1"/>
    </xf>
    <xf numFmtId="164" fontId="11" fillId="0" borderId="53" xfId="0" applyNumberFormat="1" applyFont="1" applyBorder="1" applyAlignment="1">
      <alignment horizontal="center" vertical="center" wrapText="1"/>
    </xf>
    <xf numFmtId="3" fontId="11" fillId="0" borderId="53" xfId="0" applyNumberFormat="1" applyFont="1" applyBorder="1" applyAlignment="1">
      <alignment horizontal="right" vertical="center"/>
    </xf>
    <xf numFmtId="3" fontId="11" fillId="0" borderId="68" xfId="0" applyNumberFormat="1" applyFont="1" applyBorder="1" applyAlignment="1">
      <alignment horizontal="right" vertical="center"/>
    </xf>
    <xf numFmtId="3" fontId="41" fillId="0" borderId="66" xfId="0" applyNumberFormat="1" applyFont="1" applyBorder="1" applyAlignment="1">
      <alignment horizontal="right" vertical="center"/>
    </xf>
    <xf numFmtId="3" fontId="41" fillId="0" borderId="61" xfId="0" applyNumberFormat="1" applyFont="1" applyBorder="1" applyAlignment="1">
      <alignment horizontal="right" vertical="center" wrapText="1"/>
    </xf>
    <xf numFmtId="3" fontId="41" fillId="0" borderId="54" xfId="0" applyNumberFormat="1" applyFont="1" applyBorder="1" applyAlignment="1">
      <alignment horizontal="right" vertical="center"/>
    </xf>
    <xf numFmtId="3" fontId="41" fillId="0" borderId="69" xfId="0" applyNumberFormat="1" applyFont="1" applyBorder="1" applyAlignment="1">
      <alignment horizontal="right" vertical="center"/>
    </xf>
    <xf numFmtId="164" fontId="41" fillId="0" borderId="70" xfId="0" applyNumberFormat="1" applyFont="1" applyBorder="1" applyAlignment="1">
      <alignment horizontal="center" vertical="center"/>
    </xf>
    <xf numFmtId="3" fontId="41" fillId="0" borderId="71" xfId="0" applyNumberFormat="1" applyFont="1" applyBorder="1" applyAlignment="1">
      <alignment horizontal="right" vertical="center"/>
    </xf>
    <xf numFmtId="3" fontId="41" fillId="0" borderId="10" xfId="0" applyNumberFormat="1" applyFont="1" applyBorder="1" applyAlignment="1">
      <alignment horizontal="right" vertical="center"/>
    </xf>
    <xf numFmtId="164" fontId="11" fillId="0" borderId="55" xfId="0" applyNumberFormat="1" applyFont="1" applyBorder="1" applyAlignment="1">
      <alignment horizontal="center" vertical="center"/>
    </xf>
    <xf numFmtId="3" fontId="11" fillId="0" borderId="55" xfId="0" applyNumberFormat="1" applyFont="1" applyBorder="1" applyAlignment="1">
      <alignment horizontal="right" vertical="center"/>
    </xf>
    <xf numFmtId="3" fontId="11" fillId="0" borderId="72" xfId="0" applyNumberFormat="1" applyFont="1" applyBorder="1" applyAlignment="1">
      <alignment horizontal="right" vertical="center"/>
    </xf>
    <xf numFmtId="164" fontId="11" fillId="0" borderId="73" xfId="0" applyNumberFormat="1" applyFont="1" applyBorder="1" applyAlignment="1">
      <alignment horizontal="center" vertical="center"/>
    </xf>
    <xf numFmtId="3" fontId="11" fillId="0" borderId="74" xfId="0" applyNumberFormat="1" applyFont="1" applyBorder="1" applyAlignment="1">
      <alignment horizontal="right" vertical="center"/>
    </xf>
    <xf numFmtId="3" fontId="11" fillId="0" borderId="75" xfId="0" applyNumberFormat="1" applyFont="1" applyBorder="1" applyAlignment="1">
      <alignment horizontal="right" vertical="center"/>
    </xf>
    <xf numFmtId="3" fontId="11" fillId="0" borderId="56" xfId="0" applyNumberFormat="1" applyFont="1" applyBorder="1" applyAlignment="1">
      <alignment horizontal="right" vertical="center"/>
    </xf>
    <xf numFmtId="3" fontId="11" fillId="0" borderId="76" xfId="0" applyNumberFormat="1" applyFont="1" applyBorder="1" applyAlignment="1">
      <alignment horizontal="right" vertical="center"/>
    </xf>
    <xf numFmtId="164" fontId="11" fillId="0" borderId="77" xfId="0" applyNumberFormat="1" applyFont="1" applyBorder="1" applyAlignment="1">
      <alignment horizontal="center" vertical="center"/>
    </xf>
    <xf numFmtId="3" fontId="41" fillId="0" borderId="78" xfId="0" applyNumberFormat="1" applyFont="1" applyBorder="1" applyAlignment="1">
      <alignment horizontal="right" vertical="center"/>
    </xf>
    <xf numFmtId="3" fontId="41" fillId="0" borderId="79" xfId="0" applyNumberFormat="1" applyFont="1" applyBorder="1" applyAlignment="1">
      <alignment horizontal="right" vertical="center"/>
    </xf>
    <xf numFmtId="3" fontId="41" fillId="0" borderId="57" xfId="0" applyNumberFormat="1" applyFont="1" applyBorder="1" applyAlignment="1">
      <alignment horizontal="right" vertical="center"/>
    </xf>
    <xf numFmtId="3" fontId="41" fillId="0" borderId="80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center" vertical="center"/>
    </xf>
    <xf numFmtId="3" fontId="11" fillId="0" borderId="63" xfId="0" applyNumberFormat="1" applyFont="1" applyBorder="1" applyAlignment="1">
      <alignment horizontal="right" vertical="center"/>
    </xf>
    <xf numFmtId="164" fontId="41" fillId="0" borderId="10" xfId="0" applyNumberFormat="1" applyFont="1" applyBorder="1" applyAlignment="1">
      <alignment horizontal="center" vertical="center"/>
    </xf>
    <xf numFmtId="3" fontId="41" fillId="0" borderId="81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61" xfId="0" applyNumberFormat="1" applyFont="1" applyBorder="1" applyAlignment="1">
      <alignment horizontal="right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right" vertical="center" wrapText="1"/>
    </xf>
    <xf numFmtId="3" fontId="11" fillId="0" borderId="82" xfId="0" applyNumberFormat="1" applyFont="1" applyBorder="1" applyAlignment="1">
      <alignment horizontal="right" vertical="center" wrapText="1"/>
    </xf>
    <xf numFmtId="164" fontId="11" fillId="0" borderId="70" xfId="0" applyNumberFormat="1" applyFont="1" applyBorder="1" applyAlignment="1">
      <alignment horizontal="center" vertical="center"/>
    </xf>
    <xf numFmtId="3" fontId="11" fillId="0" borderId="70" xfId="0" applyNumberFormat="1" applyFont="1" applyBorder="1" applyAlignment="1">
      <alignment horizontal="center" vertical="center"/>
    </xf>
    <xf numFmtId="3" fontId="11" fillId="0" borderId="83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41" fillId="0" borderId="63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right" vertical="center" wrapText="1"/>
    </xf>
    <xf numFmtId="164" fontId="41" fillId="0" borderId="59" xfId="0" applyNumberFormat="1" applyFont="1" applyBorder="1" applyAlignment="1">
      <alignment horizontal="center" vertical="center"/>
    </xf>
    <xf numFmtId="3" fontId="41" fillId="0" borderId="59" xfId="0" applyNumberFormat="1" applyFont="1" applyBorder="1" applyAlignment="1">
      <alignment horizontal="right" vertical="center"/>
    </xf>
    <xf numFmtId="3" fontId="41" fillId="0" borderId="84" xfId="0" applyNumberFormat="1" applyFont="1" applyBorder="1" applyAlignment="1">
      <alignment horizontal="right" vertical="center"/>
    </xf>
    <xf numFmtId="164" fontId="11" fillId="0" borderId="85" xfId="0" applyNumberFormat="1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right" vertical="center"/>
    </xf>
    <xf numFmtId="3" fontId="11" fillId="0" borderId="49" xfId="0" applyNumberFormat="1" applyFont="1" applyFill="1" applyBorder="1" applyAlignment="1">
      <alignment horizontal="right" vertical="center"/>
    </xf>
    <xf numFmtId="164" fontId="11" fillId="0" borderId="0" xfId="0" applyNumberFormat="1" applyFont="1" applyBorder="1" applyAlignment="1">
      <alignment horizontal="center" vertical="center"/>
    </xf>
    <xf numFmtId="3" fontId="11" fillId="0" borderId="59" xfId="0" applyNumberFormat="1" applyFont="1" applyBorder="1" applyAlignment="1">
      <alignment horizontal="right" vertical="center"/>
    </xf>
    <xf numFmtId="3" fontId="11" fillId="0" borderId="86" xfId="0" applyNumberFormat="1" applyFont="1" applyBorder="1" applyAlignment="1">
      <alignment horizontal="right" vertical="center"/>
    </xf>
    <xf numFmtId="164" fontId="12" fillId="0" borderId="87" xfId="0" applyNumberFormat="1" applyFont="1" applyBorder="1" applyAlignment="1">
      <alignment horizontal="center" vertical="center"/>
    </xf>
    <xf numFmtId="3" fontId="41" fillId="0" borderId="88" xfId="0" applyNumberFormat="1" applyFont="1" applyBorder="1" applyAlignment="1">
      <alignment horizontal="right" vertical="center"/>
    </xf>
    <xf numFmtId="3" fontId="11" fillId="0" borderId="89" xfId="0" applyNumberFormat="1" applyFont="1" applyBorder="1" applyAlignment="1">
      <alignment horizontal="right" vertical="center"/>
    </xf>
    <xf numFmtId="3" fontId="11" fillId="0" borderId="90" xfId="0" applyNumberFormat="1" applyFont="1" applyBorder="1" applyAlignment="1">
      <alignment horizontal="right" vertical="center"/>
    </xf>
    <xf numFmtId="164" fontId="12" fillId="0" borderId="87" xfId="0" applyNumberFormat="1" applyFont="1" applyBorder="1" applyAlignment="1">
      <alignment horizontal="center" vertical="center" wrapText="1"/>
    </xf>
    <xf numFmtId="3" fontId="41" fillId="0" borderId="88" xfId="0" applyNumberFormat="1" applyFont="1" applyBorder="1" applyAlignment="1">
      <alignment horizontal="right" vertical="center" wrapText="1"/>
    </xf>
    <xf numFmtId="164" fontId="11" fillId="0" borderId="59" xfId="0" applyNumberFormat="1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right" vertical="center"/>
    </xf>
    <xf numFmtId="164" fontId="11" fillId="0" borderId="60" xfId="0" applyNumberFormat="1" applyFont="1" applyBorder="1" applyAlignment="1">
      <alignment horizontal="center" vertical="center"/>
    </xf>
    <xf numFmtId="3" fontId="11" fillId="0" borderId="60" xfId="0" applyNumberFormat="1" applyFont="1" applyBorder="1" applyAlignment="1">
      <alignment horizontal="right" vertical="center"/>
    </xf>
    <xf numFmtId="3" fontId="11" fillId="0" borderId="91" xfId="0" applyNumberFormat="1" applyFont="1" applyBorder="1" applyAlignment="1">
      <alignment horizontal="right" vertical="center"/>
    </xf>
    <xf numFmtId="164" fontId="11" fillId="0" borderId="11" xfId="0" applyNumberFormat="1" applyFont="1" applyBorder="1" applyAlignment="1">
      <alignment horizontal="center" vertical="center"/>
    </xf>
    <xf numFmtId="3" fontId="11" fillId="0" borderId="66" xfId="0" applyNumberFormat="1" applyFont="1" applyBorder="1" applyAlignment="1">
      <alignment horizontal="right" vertical="center"/>
    </xf>
    <xf numFmtId="164" fontId="11" fillId="0" borderId="43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1" fontId="44" fillId="0" borderId="55" xfId="0" applyNumberFormat="1" applyFont="1" applyFill="1" applyBorder="1" applyAlignment="1">
      <alignment vertical="center" wrapText="1"/>
    </xf>
    <xf numFmtId="164" fontId="11" fillId="0" borderId="55" xfId="0" applyNumberFormat="1" applyFont="1" applyFill="1" applyBorder="1" applyAlignment="1">
      <alignment horizontal="center" vertical="center"/>
    </xf>
    <xf numFmtId="3" fontId="11" fillId="0" borderId="55" xfId="0" applyNumberFormat="1" applyFont="1" applyFill="1" applyBorder="1" applyAlignment="1">
      <alignment horizontal="center" vertical="center"/>
    </xf>
    <xf numFmtId="3" fontId="11" fillId="0" borderId="72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right" vertical="center"/>
    </xf>
    <xf numFmtId="3" fontId="11" fillId="0" borderId="55" xfId="0" applyNumberFormat="1" applyFont="1" applyFill="1" applyBorder="1" applyAlignment="1">
      <alignment horizontal="right" vertical="center"/>
    </xf>
    <xf numFmtId="3" fontId="11" fillId="0" borderId="72" xfId="0" applyNumberFormat="1" applyFont="1" applyFill="1" applyBorder="1" applyAlignment="1">
      <alignment horizontal="right" vertical="center"/>
    </xf>
    <xf numFmtId="164" fontId="11" fillId="0" borderId="51" xfId="0" applyNumberFormat="1" applyFont="1" applyBorder="1" applyAlignment="1">
      <alignment horizontal="center" vertical="center"/>
    </xf>
    <xf numFmtId="0" fontId="41" fillId="0" borderId="92" xfId="0" applyFont="1" applyBorder="1" applyAlignment="1">
      <alignment horizontal="right"/>
    </xf>
    <xf numFmtId="0" fontId="42" fillId="0" borderId="92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34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14" fillId="0" borderId="94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/>
    </xf>
    <xf numFmtId="0" fontId="36" fillId="0" borderId="98" xfId="0" applyFont="1" applyBorder="1" applyAlignment="1">
      <alignment/>
    </xf>
    <xf numFmtId="0" fontId="36" fillId="0" borderId="99" xfId="0" applyFont="1" applyBorder="1" applyAlignment="1">
      <alignment/>
    </xf>
    <xf numFmtId="0" fontId="4" fillId="0" borderId="100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5" fillId="0" borderId="10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164" fontId="8" fillId="0" borderId="60" xfId="0" applyNumberFormat="1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3333750</xdr:colOff>
      <xdr:row>93</xdr:row>
      <xdr:rowOff>0</xdr:rowOff>
    </xdr:from>
    <xdr:to>
      <xdr:col>1</xdr:col>
      <xdr:colOff>3419475</xdr:colOff>
      <xdr:row>93</xdr:row>
      <xdr:rowOff>0</xdr:rowOff>
    </xdr:to>
    <xdr:sp>
      <xdr:nvSpPr>
        <xdr:cNvPr id="1" name="AutoShape 3"/>
        <xdr:cNvSpPr>
          <a:spLocks/>
        </xdr:cNvSpPr>
      </xdr:nvSpPr>
      <xdr:spPr>
        <a:xfrm>
          <a:off x="3876675" y="3507105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AutoShape 11"/>
        <xdr:cNvSpPr>
          <a:spLocks/>
        </xdr:cNvSpPr>
      </xdr:nvSpPr>
      <xdr:spPr>
        <a:xfrm>
          <a:off x="11544300" y="25136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11544300" y="30213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5"/>
  <sheetViews>
    <sheetView tabSelected="1" view="pageBreakPreview" zoomScale="80" zoomScaleNormal="65" zoomScaleSheetLayoutView="80" zoomScalePageLayoutView="0" workbookViewId="0" topLeftCell="A1">
      <pane xSplit="2" ySplit="12" topLeftCell="C8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H3" sqref="H3"/>
    </sheetView>
  </sheetViews>
  <sheetFormatPr defaultColWidth="9.00390625" defaultRowHeight="12.75"/>
  <cols>
    <col min="1" max="1" width="7.125" style="23" customWidth="1"/>
    <col min="2" max="2" width="69.00390625" style="124" customWidth="1"/>
    <col min="3" max="3" width="10.125" style="62" customWidth="1"/>
    <col min="4" max="4" width="13.00390625" style="25" customWidth="1"/>
    <col min="5" max="5" width="11.125" style="25" customWidth="1"/>
    <col min="6" max="7" width="10.375" style="25" customWidth="1"/>
    <col min="8" max="8" width="9.625" style="25" customWidth="1"/>
    <col min="9" max="9" width="10.75390625" style="25" customWidth="1"/>
    <col min="10" max="16384" width="9.125" style="2" customWidth="1"/>
  </cols>
  <sheetData>
    <row r="1" spans="1:10" ht="18.75" customHeight="1">
      <c r="A1" s="6"/>
      <c r="B1" s="96"/>
      <c r="C1" s="57"/>
      <c r="D1" s="7"/>
      <c r="E1" s="7"/>
      <c r="F1" s="228" t="s">
        <v>25</v>
      </c>
      <c r="G1" s="228"/>
      <c r="H1" s="228"/>
      <c r="I1" s="228"/>
      <c r="J1" s="46"/>
    </row>
    <row r="2" spans="1:9" s="46" customFormat="1" ht="18.75" customHeight="1">
      <c r="A2" s="92"/>
      <c r="B2" s="96"/>
      <c r="C2" s="93"/>
      <c r="D2" s="47"/>
      <c r="E2" s="47"/>
      <c r="F2" s="227" t="s">
        <v>95</v>
      </c>
      <c r="G2" s="227"/>
      <c r="H2" s="227"/>
      <c r="I2" s="227"/>
    </row>
    <row r="3" spans="1:9" ht="16.5">
      <c r="A3" s="6"/>
      <c r="B3" s="97"/>
      <c r="C3" s="57"/>
      <c r="D3" s="7"/>
      <c r="E3" s="7"/>
      <c r="F3" s="7"/>
      <c r="G3" s="7"/>
      <c r="H3" s="7"/>
      <c r="I3" s="7"/>
    </row>
    <row r="4" spans="1:9" ht="16.5">
      <c r="A4" s="6"/>
      <c r="B4" s="96"/>
      <c r="C4" s="57"/>
      <c r="D4" s="7"/>
      <c r="E4" s="7"/>
      <c r="F4" s="7"/>
      <c r="G4" s="7"/>
      <c r="H4" s="7"/>
      <c r="I4" s="7"/>
    </row>
    <row r="5" spans="1:9" ht="62.25" customHeight="1">
      <c r="A5" s="240" t="s">
        <v>49</v>
      </c>
      <c r="B5" s="241"/>
      <c r="C5" s="241"/>
      <c r="D5" s="241"/>
      <c r="E5" s="241"/>
      <c r="F5" s="241"/>
      <c r="G5" s="241"/>
      <c r="H5" s="241"/>
      <c r="I5" s="241"/>
    </row>
    <row r="6" spans="1:9" ht="30" customHeight="1" thickBot="1">
      <c r="A6" s="6"/>
      <c r="B6" s="96"/>
      <c r="C6" s="57"/>
      <c r="D6" s="7"/>
      <c r="E6" s="7"/>
      <c r="F6" s="225" t="s">
        <v>82</v>
      </c>
      <c r="G6" s="226"/>
      <c r="H6" s="226"/>
      <c r="I6" s="226"/>
    </row>
    <row r="7" spans="1:9" ht="21" customHeight="1">
      <c r="A7" s="248" t="s">
        <v>29</v>
      </c>
      <c r="B7" s="250" t="s">
        <v>8</v>
      </c>
      <c r="C7" s="253" t="s">
        <v>42</v>
      </c>
      <c r="D7" s="255" t="s">
        <v>9</v>
      </c>
      <c r="E7" s="242" t="s">
        <v>7</v>
      </c>
      <c r="F7" s="243"/>
      <c r="G7" s="243"/>
      <c r="H7" s="243"/>
      <c r="I7" s="244"/>
    </row>
    <row r="8" spans="1:9" ht="15" customHeight="1">
      <c r="A8" s="249"/>
      <c r="B8" s="251"/>
      <c r="C8" s="254"/>
      <c r="D8" s="256"/>
      <c r="E8" s="237" t="s">
        <v>10</v>
      </c>
      <c r="F8" s="234" t="s">
        <v>45</v>
      </c>
      <c r="G8" s="231" t="s">
        <v>11</v>
      </c>
      <c r="H8" s="234" t="s">
        <v>85</v>
      </c>
      <c r="I8" s="245" t="s">
        <v>81</v>
      </c>
    </row>
    <row r="9" spans="1:9" ht="15" customHeight="1">
      <c r="A9" s="249"/>
      <c r="B9" s="251"/>
      <c r="C9" s="254"/>
      <c r="D9" s="256"/>
      <c r="E9" s="238"/>
      <c r="F9" s="235"/>
      <c r="G9" s="232"/>
      <c r="H9" s="235"/>
      <c r="I9" s="246"/>
    </row>
    <row r="10" spans="1:9" ht="16.5" customHeight="1">
      <c r="A10" s="249"/>
      <c r="B10" s="251"/>
      <c r="C10" s="254"/>
      <c r="D10" s="256"/>
      <c r="E10" s="238"/>
      <c r="F10" s="235"/>
      <c r="G10" s="232"/>
      <c r="H10" s="235"/>
      <c r="I10" s="246"/>
    </row>
    <row r="11" spans="1:9" ht="30" customHeight="1">
      <c r="A11" s="249"/>
      <c r="B11" s="252"/>
      <c r="C11" s="254"/>
      <c r="D11" s="256"/>
      <c r="E11" s="239"/>
      <c r="F11" s="236"/>
      <c r="G11" s="233"/>
      <c r="H11" s="236"/>
      <c r="I11" s="247"/>
    </row>
    <row r="12" spans="1:37" s="40" customFormat="1" ht="23.25" customHeight="1" thickBot="1">
      <c r="A12" s="27">
        <v>1</v>
      </c>
      <c r="B12" s="45">
        <v>2</v>
      </c>
      <c r="C12" s="38">
        <v>3</v>
      </c>
      <c r="D12" s="38">
        <v>4</v>
      </c>
      <c r="E12" s="9">
        <v>5</v>
      </c>
      <c r="F12" s="10">
        <v>6</v>
      </c>
      <c r="G12" s="9">
        <v>7</v>
      </c>
      <c r="H12" s="10">
        <v>8</v>
      </c>
      <c r="I12" s="89">
        <v>9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</row>
    <row r="13" spans="1:9" ht="31.5" customHeight="1">
      <c r="A13" s="53" t="s">
        <v>0</v>
      </c>
      <c r="B13" s="98" t="s">
        <v>32</v>
      </c>
      <c r="C13" s="58"/>
      <c r="D13" s="54"/>
      <c r="E13" s="55"/>
      <c r="F13" s="56"/>
      <c r="G13" s="56"/>
      <c r="H13" s="56"/>
      <c r="I13" s="90"/>
    </row>
    <row r="14" spans="1:9" ht="29.25" customHeight="1">
      <c r="A14" s="42" t="s">
        <v>37</v>
      </c>
      <c r="B14" s="99" t="s">
        <v>39</v>
      </c>
      <c r="C14" s="224">
        <f>SUM(C15:C39)</f>
        <v>168</v>
      </c>
      <c r="D14" s="126">
        <f>SUM(E14:I14)</f>
        <v>441078</v>
      </c>
      <c r="E14" s="127">
        <f>SUM(E15:E39)</f>
        <v>180984</v>
      </c>
      <c r="F14" s="127">
        <f>SUM(F15:F39)</f>
        <v>27139</v>
      </c>
      <c r="G14" s="127">
        <f>SUM(G15:G39)</f>
        <v>185715</v>
      </c>
      <c r="H14" s="127">
        <f>SUM(H15:H39)</f>
        <v>0</v>
      </c>
      <c r="I14" s="128">
        <f>SUM(I15:I39)</f>
        <v>47240</v>
      </c>
    </row>
    <row r="15" spans="1:9" ht="30" customHeight="1">
      <c r="A15" s="73">
        <v>1</v>
      </c>
      <c r="B15" s="100" t="s">
        <v>1</v>
      </c>
      <c r="C15" s="125"/>
      <c r="D15" s="129">
        <f aca="true" t="shared" si="0" ref="D15:D39">SUM(E15:I15)</f>
        <v>33744</v>
      </c>
      <c r="E15" s="130"/>
      <c r="F15" s="130"/>
      <c r="G15" s="130">
        <v>33744</v>
      </c>
      <c r="H15" s="131"/>
      <c r="I15" s="132"/>
    </row>
    <row r="16" spans="1:9" ht="30" customHeight="1">
      <c r="A16" s="74">
        <v>2</v>
      </c>
      <c r="B16" s="101" t="s">
        <v>14</v>
      </c>
      <c r="C16" s="133"/>
      <c r="D16" s="134">
        <f t="shared" si="0"/>
        <v>3000</v>
      </c>
      <c r="E16" s="135"/>
      <c r="F16" s="135"/>
      <c r="G16" s="135">
        <v>3000</v>
      </c>
      <c r="H16" s="136"/>
      <c r="I16" s="132"/>
    </row>
    <row r="17" spans="1:9" ht="30" customHeight="1">
      <c r="A17" s="74">
        <v>3</v>
      </c>
      <c r="B17" s="101" t="s">
        <v>15</v>
      </c>
      <c r="C17" s="133"/>
      <c r="D17" s="134">
        <f t="shared" si="0"/>
        <v>2926</v>
      </c>
      <c r="E17" s="135">
        <v>103</v>
      </c>
      <c r="F17" s="135">
        <v>25</v>
      </c>
      <c r="G17" s="135">
        <v>2798</v>
      </c>
      <c r="H17" s="136"/>
      <c r="I17" s="132"/>
    </row>
    <row r="18" spans="1:9" ht="30" customHeight="1">
      <c r="A18" s="74">
        <v>4</v>
      </c>
      <c r="B18" s="101" t="s">
        <v>24</v>
      </c>
      <c r="C18" s="133"/>
      <c r="D18" s="135">
        <f>SUM(E18:I18)</f>
        <v>3250</v>
      </c>
      <c r="E18" s="135"/>
      <c r="F18" s="135"/>
      <c r="G18" s="135">
        <v>3250</v>
      </c>
      <c r="H18" s="136"/>
      <c r="I18" s="132"/>
    </row>
    <row r="19" spans="1:9" ht="30" customHeight="1">
      <c r="A19" s="74">
        <v>5</v>
      </c>
      <c r="B19" s="101" t="s">
        <v>30</v>
      </c>
      <c r="C19" s="133"/>
      <c r="D19" s="134">
        <f t="shared" si="0"/>
        <v>7850</v>
      </c>
      <c r="E19" s="135"/>
      <c r="F19" s="135"/>
      <c r="G19" s="135">
        <v>7850</v>
      </c>
      <c r="H19" s="136"/>
      <c r="I19" s="132"/>
    </row>
    <row r="20" spans="1:9" ht="30" customHeight="1">
      <c r="A20" s="74">
        <v>6</v>
      </c>
      <c r="B20" s="101" t="s">
        <v>86</v>
      </c>
      <c r="C20" s="133"/>
      <c r="D20" s="134">
        <f t="shared" si="0"/>
        <v>20000</v>
      </c>
      <c r="E20" s="135"/>
      <c r="F20" s="135"/>
      <c r="G20" s="135"/>
      <c r="H20" s="136"/>
      <c r="I20" s="132">
        <v>20000</v>
      </c>
    </row>
    <row r="21" spans="1:37" s="11" customFormat="1" ht="30" customHeight="1">
      <c r="A21" s="74">
        <v>7</v>
      </c>
      <c r="B21" s="101" t="s">
        <v>31</v>
      </c>
      <c r="C21" s="133"/>
      <c r="D21" s="134">
        <f t="shared" si="0"/>
        <v>1500</v>
      </c>
      <c r="E21" s="135"/>
      <c r="F21" s="135"/>
      <c r="G21" s="135"/>
      <c r="H21" s="135"/>
      <c r="I21" s="137">
        <v>1500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9" s="12" customFormat="1" ht="33.75" customHeight="1">
      <c r="A22" s="74">
        <v>8</v>
      </c>
      <c r="B22" s="101" t="s">
        <v>79</v>
      </c>
      <c r="C22" s="133">
        <v>51</v>
      </c>
      <c r="D22" s="134">
        <f t="shared" si="0"/>
        <v>90240</v>
      </c>
      <c r="E22" s="138">
        <v>59471</v>
      </c>
      <c r="F22" s="138">
        <v>8029</v>
      </c>
      <c r="G22" s="138" t="s">
        <v>50</v>
      </c>
      <c r="H22" s="139"/>
      <c r="I22" s="140">
        <v>22740</v>
      </c>
    </row>
    <row r="23" spans="1:9" ht="30" customHeight="1">
      <c r="A23" s="74">
        <v>9</v>
      </c>
      <c r="B23" s="101" t="s">
        <v>12</v>
      </c>
      <c r="C23" s="133"/>
      <c r="D23" s="134">
        <f t="shared" si="0"/>
        <v>10810</v>
      </c>
      <c r="E23" s="135"/>
      <c r="F23" s="135"/>
      <c r="G23" s="135">
        <v>10810</v>
      </c>
      <c r="H23" s="136"/>
      <c r="I23" s="132"/>
    </row>
    <row r="24" spans="1:9" s="13" customFormat="1" ht="30" customHeight="1">
      <c r="A24" s="74">
        <v>10</v>
      </c>
      <c r="B24" s="101" t="s">
        <v>51</v>
      </c>
      <c r="C24" s="133"/>
      <c r="D24" s="134">
        <f t="shared" si="0"/>
        <v>20645</v>
      </c>
      <c r="E24" s="141">
        <v>16256</v>
      </c>
      <c r="F24" s="141">
        <v>4389</v>
      </c>
      <c r="G24" s="141"/>
      <c r="H24" s="142"/>
      <c r="I24" s="143"/>
    </row>
    <row r="25" spans="1:37" s="15" customFormat="1" ht="33.75" customHeight="1">
      <c r="A25" s="74">
        <v>11</v>
      </c>
      <c r="B25" s="101" t="s">
        <v>83</v>
      </c>
      <c r="C25" s="133"/>
      <c r="D25" s="134">
        <f t="shared" si="0"/>
        <v>20460</v>
      </c>
      <c r="E25" s="141"/>
      <c r="F25" s="141"/>
      <c r="G25" s="144">
        <v>20460</v>
      </c>
      <c r="H25" s="141"/>
      <c r="I25" s="140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9" ht="34.5" customHeight="1">
      <c r="A26" s="74">
        <v>12</v>
      </c>
      <c r="B26" s="101" t="s">
        <v>59</v>
      </c>
      <c r="C26" s="133"/>
      <c r="D26" s="134">
        <f t="shared" si="0"/>
        <v>300</v>
      </c>
      <c r="E26" s="135"/>
      <c r="F26" s="135"/>
      <c r="G26" s="135">
        <v>300</v>
      </c>
      <c r="H26" s="136"/>
      <c r="I26" s="132"/>
    </row>
    <row r="27" spans="1:9" ht="30" customHeight="1">
      <c r="A27" s="74">
        <v>13</v>
      </c>
      <c r="B27" s="101" t="s">
        <v>5</v>
      </c>
      <c r="C27" s="133"/>
      <c r="D27" s="134">
        <f t="shared" si="0"/>
        <v>4700</v>
      </c>
      <c r="E27" s="135"/>
      <c r="F27" s="135"/>
      <c r="G27" s="135">
        <v>4700</v>
      </c>
      <c r="H27" s="136"/>
      <c r="I27" s="132"/>
    </row>
    <row r="28" spans="1:9" s="3" customFormat="1" ht="30" customHeight="1">
      <c r="A28" s="74">
        <v>14</v>
      </c>
      <c r="B28" s="101" t="s">
        <v>28</v>
      </c>
      <c r="C28" s="133"/>
      <c r="D28" s="134">
        <f t="shared" si="0"/>
        <v>12000</v>
      </c>
      <c r="E28" s="138"/>
      <c r="F28" s="138"/>
      <c r="G28" s="138">
        <v>12000</v>
      </c>
      <c r="H28" s="138"/>
      <c r="I28" s="145"/>
    </row>
    <row r="29" spans="1:9" s="3" customFormat="1" ht="30" customHeight="1">
      <c r="A29" s="74">
        <v>15</v>
      </c>
      <c r="B29" s="101" t="s">
        <v>52</v>
      </c>
      <c r="C29" s="133"/>
      <c r="D29" s="134">
        <f t="shared" si="0"/>
        <v>3000</v>
      </c>
      <c r="E29" s="138"/>
      <c r="F29" s="138"/>
      <c r="G29" s="138"/>
      <c r="H29" s="138"/>
      <c r="I29" s="145">
        <v>3000</v>
      </c>
    </row>
    <row r="30" spans="1:9" s="3" customFormat="1" ht="30.75" customHeight="1">
      <c r="A30" s="74">
        <v>16</v>
      </c>
      <c r="B30" s="101" t="s">
        <v>53</v>
      </c>
      <c r="C30" s="133"/>
      <c r="D30" s="134">
        <f t="shared" si="0"/>
        <v>21753</v>
      </c>
      <c r="E30" s="138"/>
      <c r="F30" s="138"/>
      <c r="G30" s="138">
        <v>21753</v>
      </c>
      <c r="H30" s="138"/>
      <c r="I30" s="145"/>
    </row>
    <row r="31" spans="1:9" s="3" customFormat="1" ht="30.75" customHeight="1">
      <c r="A31" s="74">
        <v>17</v>
      </c>
      <c r="B31" s="101" t="s">
        <v>56</v>
      </c>
      <c r="C31" s="133"/>
      <c r="D31" s="134">
        <f t="shared" si="0"/>
        <v>3889</v>
      </c>
      <c r="E31" s="138">
        <v>3427</v>
      </c>
      <c r="F31" s="138">
        <v>462</v>
      </c>
      <c r="G31" s="138"/>
      <c r="H31" s="138"/>
      <c r="I31" s="145"/>
    </row>
    <row r="32" spans="1:9" s="3" customFormat="1" ht="30.75" customHeight="1">
      <c r="A32" s="74">
        <v>18</v>
      </c>
      <c r="B32" s="101" t="s">
        <v>88</v>
      </c>
      <c r="C32" s="133"/>
      <c r="D32" s="134">
        <f t="shared" si="0"/>
        <v>4478</v>
      </c>
      <c r="E32" s="138">
        <v>3945</v>
      </c>
      <c r="F32" s="138">
        <v>533</v>
      </c>
      <c r="G32" s="138"/>
      <c r="H32" s="138"/>
      <c r="I32" s="145"/>
    </row>
    <row r="33" spans="1:9" s="3" customFormat="1" ht="39" customHeight="1">
      <c r="A33" s="74">
        <v>19</v>
      </c>
      <c r="B33" s="101" t="s">
        <v>87</v>
      </c>
      <c r="C33" s="133"/>
      <c r="D33" s="134">
        <f t="shared" si="0"/>
        <v>209</v>
      </c>
      <c r="E33" s="138">
        <v>184</v>
      </c>
      <c r="F33" s="138">
        <v>25</v>
      </c>
      <c r="G33" s="138"/>
      <c r="H33" s="138"/>
      <c r="I33" s="145"/>
    </row>
    <row r="34" spans="1:9" s="3" customFormat="1" ht="54" customHeight="1">
      <c r="A34" s="74">
        <v>20</v>
      </c>
      <c r="B34" s="101" t="s">
        <v>89</v>
      </c>
      <c r="C34" s="133">
        <v>2</v>
      </c>
      <c r="D34" s="134">
        <f t="shared" si="0"/>
        <v>1928</v>
      </c>
      <c r="E34" s="138">
        <v>1354</v>
      </c>
      <c r="F34" s="138">
        <v>183</v>
      </c>
      <c r="G34" s="138">
        <v>391</v>
      </c>
      <c r="H34" s="138"/>
      <c r="I34" s="145"/>
    </row>
    <row r="35" spans="1:10" s="3" customFormat="1" ht="30.75" customHeight="1">
      <c r="A35" s="74">
        <v>21</v>
      </c>
      <c r="B35" s="101" t="s">
        <v>54</v>
      </c>
      <c r="C35" s="133">
        <v>98</v>
      </c>
      <c r="D35" s="134">
        <f t="shared" si="0"/>
        <v>141222</v>
      </c>
      <c r="E35" s="138">
        <v>84120</v>
      </c>
      <c r="F35" s="138">
        <v>11356</v>
      </c>
      <c r="G35" s="138">
        <v>45746</v>
      </c>
      <c r="H35" s="138"/>
      <c r="I35" s="145"/>
      <c r="J35" s="91"/>
    </row>
    <row r="36" spans="1:10" s="3" customFormat="1" ht="36" customHeight="1" thickBot="1">
      <c r="A36" s="74">
        <v>22</v>
      </c>
      <c r="B36" s="101" t="s">
        <v>55</v>
      </c>
      <c r="C36" s="133">
        <v>17</v>
      </c>
      <c r="D36" s="134">
        <f t="shared" si="0"/>
        <v>18434</v>
      </c>
      <c r="E36" s="138">
        <v>12124</v>
      </c>
      <c r="F36" s="138">
        <v>1637</v>
      </c>
      <c r="G36" s="138">
        <v>4673</v>
      </c>
      <c r="H36" s="138"/>
      <c r="I36" s="145"/>
      <c r="J36" s="91"/>
    </row>
    <row r="37" spans="1:32" s="65" customFormat="1" ht="30" customHeight="1">
      <c r="A37" s="74">
        <v>23</v>
      </c>
      <c r="B37" s="101" t="s">
        <v>57</v>
      </c>
      <c r="C37" s="133"/>
      <c r="D37" s="134">
        <f t="shared" si="0"/>
        <v>240</v>
      </c>
      <c r="E37" s="138"/>
      <c r="F37" s="138"/>
      <c r="G37" s="138">
        <v>240</v>
      </c>
      <c r="H37" s="138"/>
      <c r="I37" s="146"/>
      <c r="J37" s="9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64"/>
    </row>
    <row r="38" spans="1:32" s="66" customFormat="1" ht="30" customHeight="1">
      <c r="A38" s="74">
        <v>24</v>
      </c>
      <c r="B38" s="101" t="s">
        <v>58</v>
      </c>
      <c r="C38" s="133"/>
      <c r="D38" s="134">
        <f t="shared" si="0"/>
        <v>3500</v>
      </c>
      <c r="E38" s="138"/>
      <c r="F38" s="138">
        <v>500</v>
      </c>
      <c r="G38" s="138">
        <v>3000</v>
      </c>
      <c r="H38" s="138"/>
      <c r="I38" s="145"/>
      <c r="J38" s="9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88"/>
    </row>
    <row r="39" spans="1:32" s="66" customFormat="1" ht="30" customHeight="1" thickBot="1">
      <c r="A39" s="76">
        <v>25</v>
      </c>
      <c r="B39" s="102" t="s">
        <v>62</v>
      </c>
      <c r="C39" s="147"/>
      <c r="D39" s="148">
        <f t="shared" si="0"/>
        <v>11000</v>
      </c>
      <c r="E39" s="149"/>
      <c r="F39" s="149"/>
      <c r="G39" s="149">
        <v>11000</v>
      </c>
      <c r="H39" s="149"/>
      <c r="I39" s="146"/>
      <c r="J39" s="9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88"/>
    </row>
    <row r="40" spans="1:32" s="66" customFormat="1" ht="30" customHeight="1" thickBot="1">
      <c r="A40" s="78"/>
      <c r="B40" s="103"/>
      <c r="C40" s="150"/>
      <c r="D40" s="151"/>
      <c r="E40" s="152"/>
      <c r="F40" s="152"/>
      <c r="G40" s="152"/>
      <c r="H40" s="152"/>
      <c r="I40" s="153"/>
      <c r="J40" s="9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88"/>
    </row>
    <row r="41" spans="1:37" s="63" customFormat="1" ht="30" customHeight="1">
      <c r="A41" s="77" t="s">
        <v>38</v>
      </c>
      <c r="B41" s="104" t="s">
        <v>46</v>
      </c>
      <c r="C41" s="154">
        <f>SUM(C42:C50)</f>
        <v>3</v>
      </c>
      <c r="D41" s="155">
        <f>SUM(E41:I41)</f>
        <v>86715</v>
      </c>
      <c r="E41" s="155">
        <f>SUM(E42:E50)</f>
        <v>5034</v>
      </c>
      <c r="F41" s="155">
        <f>SUM(F42:F50)</f>
        <v>1322</v>
      </c>
      <c r="G41" s="155">
        <f>SUM(G42:G50)</f>
        <v>12819</v>
      </c>
      <c r="H41" s="155">
        <f>SUM(H42:H50)</f>
        <v>0</v>
      </c>
      <c r="I41" s="156">
        <f>SUM(I42:I50)</f>
        <v>67540</v>
      </c>
      <c r="J41" s="9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s="11" customFormat="1" ht="30" customHeight="1">
      <c r="A42" s="74">
        <v>1</v>
      </c>
      <c r="B42" s="101" t="s">
        <v>17</v>
      </c>
      <c r="C42" s="133">
        <v>3</v>
      </c>
      <c r="D42" s="135">
        <f>SUM(E42:I42)</f>
        <v>7070</v>
      </c>
      <c r="E42" s="135">
        <v>4507</v>
      </c>
      <c r="F42" s="135">
        <v>1190</v>
      </c>
      <c r="G42" s="135">
        <v>1373</v>
      </c>
      <c r="H42" s="135"/>
      <c r="I42" s="157"/>
      <c r="J42" s="8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9" s="12" customFormat="1" ht="30" customHeight="1">
      <c r="A43" s="74">
        <v>2</v>
      </c>
      <c r="B43" s="101" t="s">
        <v>80</v>
      </c>
      <c r="C43" s="133"/>
      <c r="D43" s="135">
        <f>SUM(E43:I43)</f>
        <v>65196</v>
      </c>
      <c r="E43" s="138"/>
      <c r="F43" s="138"/>
      <c r="G43" s="138">
        <v>1000</v>
      </c>
      <c r="H43" s="139"/>
      <c r="I43" s="158">
        <v>64196</v>
      </c>
    </row>
    <row r="44" spans="1:9" ht="36.75" customHeight="1">
      <c r="A44" s="74">
        <v>3</v>
      </c>
      <c r="B44" s="101" t="s">
        <v>63</v>
      </c>
      <c r="C44" s="133"/>
      <c r="D44" s="135">
        <f aca="true" t="shared" si="1" ref="D44:D51">SUM(E44:I44)</f>
        <v>6270</v>
      </c>
      <c r="E44" s="135"/>
      <c r="F44" s="135"/>
      <c r="G44" s="135">
        <v>6270</v>
      </c>
      <c r="H44" s="136"/>
      <c r="I44" s="132"/>
    </row>
    <row r="45" spans="1:9" ht="30" customHeight="1">
      <c r="A45" s="74">
        <v>4</v>
      </c>
      <c r="B45" s="101" t="s">
        <v>19</v>
      </c>
      <c r="C45" s="133"/>
      <c r="D45" s="135">
        <f t="shared" si="1"/>
        <v>1364</v>
      </c>
      <c r="E45" s="135"/>
      <c r="F45" s="135"/>
      <c r="G45" s="135"/>
      <c r="H45" s="136"/>
      <c r="I45" s="132">
        <v>1364</v>
      </c>
    </row>
    <row r="46" spans="1:9" ht="30" customHeight="1">
      <c r="A46" s="74">
        <v>5</v>
      </c>
      <c r="B46" s="101" t="s">
        <v>20</v>
      </c>
      <c r="C46" s="133"/>
      <c r="D46" s="135">
        <f t="shared" si="1"/>
        <v>920</v>
      </c>
      <c r="E46" s="135"/>
      <c r="F46" s="135"/>
      <c r="G46" s="135"/>
      <c r="H46" s="136"/>
      <c r="I46" s="132">
        <v>920</v>
      </c>
    </row>
    <row r="47" spans="1:9" ht="30" customHeight="1">
      <c r="A47" s="74">
        <v>6</v>
      </c>
      <c r="B47" s="101" t="s">
        <v>21</v>
      </c>
      <c r="C47" s="133"/>
      <c r="D47" s="135">
        <f t="shared" si="1"/>
        <v>380</v>
      </c>
      <c r="E47" s="135">
        <v>150</v>
      </c>
      <c r="F47" s="135">
        <v>40</v>
      </c>
      <c r="G47" s="135">
        <v>190</v>
      </c>
      <c r="H47" s="136"/>
      <c r="I47" s="132"/>
    </row>
    <row r="48" spans="1:9" ht="30" customHeight="1">
      <c r="A48" s="74">
        <v>7</v>
      </c>
      <c r="B48" s="101" t="s">
        <v>22</v>
      </c>
      <c r="C48" s="133"/>
      <c r="D48" s="135">
        <f t="shared" si="1"/>
        <v>500</v>
      </c>
      <c r="E48" s="135"/>
      <c r="F48" s="135"/>
      <c r="G48" s="135">
        <v>500</v>
      </c>
      <c r="H48" s="136"/>
      <c r="I48" s="132"/>
    </row>
    <row r="49" spans="1:9" ht="30" customHeight="1">
      <c r="A49" s="75">
        <v>8</v>
      </c>
      <c r="B49" s="105" t="s">
        <v>4</v>
      </c>
      <c r="C49" s="133"/>
      <c r="D49" s="159">
        <f t="shared" si="1"/>
        <v>560</v>
      </c>
      <c r="E49" s="159"/>
      <c r="F49" s="159"/>
      <c r="G49" s="159"/>
      <c r="H49" s="160"/>
      <c r="I49" s="132">
        <v>560</v>
      </c>
    </row>
    <row r="50" spans="1:9" ht="36" customHeight="1" thickBot="1">
      <c r="A50" s="51">
        <v>9</v>
      </c>
      <c r="B50" s="106" t="s">
        <v>84</v>
      </c>
      <c r="C50" s="161"/>
      <c r="D50" s="162">
        <f t="shared" si="1"/>
        <v>4455</v>
      </c>
      <c r="E50" s="163">
        <v>377</v>
      </c>
      <c r="F50" s="163">
        <v>92</v>
      </c>
      <c r="G50" s="163">
        <v>3486</v>
      </c>
      <c r="H50" s="163"/>
      <c r="I50" s="132">
        <v>500</v>
      </c>
    </row>
    <row r="51" spans="1:9" s="16" customFormat="1" ht="40.5" customHeight="1" thickBot="1">
      <c r="A51" s="216" t="s">
        <v>0</v>
      </c>
      <c r="B51" s="217" t="s">
        <v>34</v>
      </c>
      <c r="C51" s="218">
        <f>SUM(C14,C41)</f>
        <v>171</v>
      </c>
      <c r="D51" s="221">
        <f t="shared" si="1"/>
        <v>527793</v>
      </c>
      <c r="E51" s="222">
        <f>SUM(E14,E41)</f>
        <v>186018</v>
      </c>
      <c r="F51" s="222">
        <f>SUM(F14,F41)</f>
        <v>28461</v>
      </c>
      <c r="G51" s="222">
        <f>SUM(G14,G41)</f>
        <v>198534</v>
      </c>
      <c r="H51" s="222">
        <f>SUM(H14,H41)</f>
        <v>0</v>
      </c>
      <c r="I51" s="223">
        <f>SUM(I14,I41)</f>
        <v>114780</v>
      </c>
    </row>
    <row r="52" spans="1:9" s="16" customFormat="1" ht="15.75" customHeight="1" thickBot="1">
      <c r="A52" s="48"/>
      <c r="B52" s="108"/>
      <c r="C52" s="167"/>
      <c r="D52" s="168"/>
      <c r="E52" s="169"/>
      <c r="F52" s="170"/>
      <c r="G52" s="170"/>
      <c r="H52" s="170"/>
      <c r="I52" s="171"/>
    </row>
    <row r="53" spans="1:9" ht="32.25" customHeight="1">
      <c r="A53" s="29" t="s">
        <v>2</v>
      </c>
      <c r="B53" s="109" t="s">
        <v>33</v>
      </c>
      <c r="C53" s="172"/>
      <c r="D53" s="173"/>
      <c r="E53" s="174"/>
      <c r="F53" s="175"/>
      <c r="G53" s="175"/>
      <c r="H53" s="175"/>
      <c r="I53" s="176"/>
    </row>
    <row r="54" spans="1:9" ht="30" customHeight="1">
      <c r="A54" s="28" t="s">
        <v>43</v>
      </c>
      <c r="B54" s="110" t="s">
        <v>39</v>
      </c>
      <c r="C54" s="177">
        <f>SUM(C55:C60)</f>
        <v>49</v>
      </c>
      <c r="D54" s="126">
        <f aca="true" t="shared" si="2" ref="D54:I54">SUM(D55:D59)</f>
        <v>254444</v>
      </c>
      <c r="E54" s="126">
        <f t="shared" si="2"/>
        <v>164840</v>
      </c>
      <c r="F54" s="126">
        <f t="shared" si="2"/>
        <v>42983</v>
      </c>
      <c r="G54" s="126">
        <f t="shared" si="2"/>
        <v>46621</v>
      </c>
      <c r="H54" s="126">
        <f t="shared" si="2"/>
        <v>0</v>
      </c>
      <c r="I54" s="178">
        <f t="shared" si="2"/>
        <v>0</v>
      </c>
    </row>
    <row r="55" spans="1:9" ht="30" customHeight="1">
      <c r="A55" s="43">
        <v>1</v>
      </c>
      <c r="B55" s="106" t="s">
        <v>73</v>
      </c>
      <c r="C55" s="179">
        <v>38</v>
      </c>
      <c r="D55" s="163">
        <f>SUM(E55,F55,G55,H55,I55)</f>
        <v>211620</v>
      </c>
      <c r="E55" s="163">
        <v>140161</v>
      </c>
      <c r="F55" s="163">
        <v>36915</v>
      </c>
      <c r="G55" s="163">
        <v>34544</v>
      </c>
      <c r="H55" s="163"/>
      <c r="I55" s="132"/>
    </row>
    <row r="56" spans="1:9" ht="30" customHeight="1">
      <c r="A56" s="43">
        <v>2</v>
      </c>
      <c r="B56" s="106" t="s">
        <v>65</v>
      </c>
      <c r="C56" s="179">
        <v>1</v>
      </c>
      <c r="D56" s="126">
        <f>SUM(E56,F56,G56,H56,I56)</f>
        <v>605</v>
      </c>
      <c r="E56" s="163">
        <v>479</v>
      </c>
      <c r="F56" s="163">
        <v>126</v>
      </c>
      <c r="G56" s="163"/>
      <c r="H56" s="163"/>
      <c r="I56" s="132"/>
    </row>
    <row r="57" spans="1:9" ht="30" customHeight="1">
      <c r="A57" s="43">
        <v>3</v>
      </c>
      <c r="B57" s="106" t="s">
        <v>30</v>
      </c>
      <c r="C57" s="179"/>
      <c r="D57" s="163">
        <f>SUM(E57:I57)</f>
        <v>2164</v>
      </c>
      <c r="E57" s="163">
        <v>100</v>
      </c>
      <c r="F57" s="163">
        <v>24</v>
      </c>
      <c r="G57" s="163">
        <v>2040</v>
      </c>
      <c r="H57" s="163"/>
      <c r="I57" s="132"/>
    </row>
    <row r="58" spans="1:9" ht="30" customHeight="1">
      <c r="A58" s="43">
        <v>4</v>
      </c>
      <c r="B58" s="106" t="s">
        <v>3</v>
      </c>
      <c r="C58" s="161">
        <v>10</v>
      </c>
      <c r="D58" s="163">
        <f>E58+F58+G58+H58+I58</f>
        <v>38855</v>
      </c>
      <c r="E58" s="163">
        <v>24100</v>
      </c>
      <c r="F58" s="163">
        <v>5918</v>
      </c>
      <c r="G58" s="163">
        <v>8837</v>
      </c>
      <c r="H58" s="163"/>
      <c r="I58" s="132"/>
    </row>
    <row r="59" spans="1:9" s="3" customFormat="1" ht="30" customHeight="1">
      <c r="A59" s="43">
        <v>5</v>
      </c>
      <c r="B59" s="101" t="s">
        <v>36</v>
      </c>
      <c r="C59" s="161"/>
      <c r="D59" s="180">
        <f>E59+F59+G59+H59+I59</f>
        <v>1200</v>
      </c>
      <c r="E59" s="138"/>
      <c r="F59" s="138"/>
      <c r="G59" s="138">
        <v>1200</v>
      </c>
      <c r="H59" s="138"/>
      <c r="I59" s="145"/>
    </row>
    <row r="60" spans="1:37" s="50" customFormat="1" ht="30.75" customHeight="1">
      <c r="A60" s="28"/>
      <c r="B60" s="111"/>
      <c r="C60" s="177"/>
      <c r="D60" s="127"/>
      <c r="E60" s="181"/>
      <c r="F60" s="181"/>
      <c r="G60" s="181"/>
      <c r="H60" s="181"/>
      <c r="I60" s="182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</row>
    <row r="61" spans="1:37" s="4" customFormat="1" ht="30" customHeight="1">
      <c r="A61" s="28" t="s">
        <v>44</v>
      </c>
      <c r="B61" s="111" t="s">
        <v>40</v>
      </c>
      <c r="C61" s="183">
        <f aca="true" t="shared" si="3" ref="C61:I61">SUM(C63)</f>
        <v>1</v>
      </c>
      <c r="D61" s="126">
        <f t="shared" si="3"/>
        <v>5062</v>
      </c>
      <c r="E61" s="126">
        <f t="shared" si="3"/>
        <v>3245</v>
      </c>
      <c r="F61" s="126">
        <f t="shared" si="3"/>
        <v>822</v>
      </c>
      <c r="G61" s="126">
        <f t="shared" si="3"/>
        <v>995</v>
      </c>
      <c r="H61" s="126">
        <f t="shared" si="3"/>
        <v>0</v>
      </c>
      <c r="I61" s="178">
        <f t="shared" si="3"/>
        <v>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50" customFormat="1" ht="12" customHeight="1">
      <c r="A62" s="28"/>
      <c r="B62" s="111"/>
      <c r="C62" s="177"/>
      <c r="D62" s="127"/>
      <c r="E62" s="181"/>
      <c r="F62" s="181"/>
      <c r="G62" s="181"/>
      <c r="H62" s="181"/>
      <c r="I62" s="184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</row>
    <row r="63" spans="1:37" s="5" customFormat="1" ht="30" customHeight="1">
      <c r="A63" s="52">
        <v>1</v>
      </c>
      <c r="B63" s="101" t="s">
        <v>16</v>
      </c>
      <c r="C63" s="161">
        <v>1</v>
      </c>
      <c r="D63" s="163">
        <f>E63+F63+G63+H63+I63</f>
        <v>5062</v>
      </c>
      <c r="E63" s="135">
        <v>3245</v>
      </c>
      <c r="F63" s="135">
        <v>822</v>
      </c>
      <c r="G63" s="135">
        <v>995</v>
      </c>
      <c r="H63" s="135"/>
      <c r="I63" s="15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s="50" customFormat="1" ht="29.25" customHeight="1">
      <c r="A64" s="28"/>
      <c r="B64" s="111"/>
      <c r="C64" s="177"/>
      <c r="D64" s="127"/>
      <c r="E64" s="181"/>
      <c r="F64" s="181"/>
      <c r="G64" s="181"/>
      <c r="H64" s="181"/>
      <c r="I64" s="185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</row>
    <row r="65" spans="1:37" s="50" customFormat="1" ht="29.25" customHeight="1">
      <c r="A65" s="28" t="s">
        <v>60</v>
      </c>
      <c r="B65" s="111" t="s">
        <v>61</v>
      </c>
      <c r="C65" s="186">
        <f>SUM(C66:C67)</f>
        <v>8</v>
      </c>
      <c r="D65" s="187">
        <f aca="true" t="shared" si="4" ref="D65:I65">SUM(D66:D67)</f>
        <v>438549</v>
      </c>
      <c r="E65" s="187">
        <f t="shared" si="4"/>
        <v>22509</v>
      </c>
      <c r="F65" s="187">
        <f t="shared" si="4"/>
        <v>5652</v>
      </c>
      <c r="G65" s="187">
        <f t="shared" si="4"/>
        <v>7255</v>
      </c>
      <c r="H65" s="187">
        <f t="shared" si="4"/>
        <v>0</v>
      </c>
      <c r="I65" s="188">
        <f t="shared" si="4"/>
        <v>403133</v>
      </c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</row>
    <row r="66" spans="1:37" s="4" customFormat="1" ht="29.25" customHeight="1">
      <c r="A66" s="43">
        <v>1</v>
      </c>
      <c r="B66" s="112" t="s">
        <v>64</v>
      </c>
      <c r="C66" s="179">
        <v>8</v>
      </c>
      <c r="D66" s="189">
        <f>SUM(E66:I66)</f>
        <v>35416</v>
      </c>
      <c r="E66" s="189">
        <v>22509</v>
      </c>
      <c r="F66" s="189">
        <v>5652</v>
      </c>
      <c r="G66" s="189">
        <v>7255</v>
      </c>
      <c r="H66" s="189">
        <v>0</v>
      </c>
      <c r="I66" s="190">
        <v>0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4" customFormat="1" ht="29.25" customHeight="1">
      <c r="A67" s="43">
        <v>2</v>
      </c>
      <c r="B67" s="112" t="s">
        <v>90</v>
      </c>
      <c r="C67" s="179"/>
      <c r="D67" s="189">
        <f>SUM(E67:I67)</f>
        <v>403133</v>
      </c>
      <c r="E67" s="191"/>
      <c r="F67" s="191"/>
      <c r="G67" s="191"/>
      <c r="H67" s="191"/>
      <c r="I67" s="140">
        <v>403133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9" ht="18" customHeight="1" thickBot="1">
      <c r="A68" s="67"/>
      <c r="B68" s="113"/>
      <c r="C68" s="192"/>
      <c r="D68" s="193"/>
      <c r="E68" s="193"/>
      <c r="F68" s="193"/>
      <c r="G68" s="193"/>
      <c r="H68" s="193"/>
      <c r="I68" s="194"/>
    </row>
    <row r="69" spans="1:9" s="16" customFormat="1" ht="40.5" customHeight="1" thickBot="1">
      <c r="A69" s="216" t="s">
        <v>2</v>
      </c>
      <c r="B69" s="217" t="s">
        <v>91</v>
      </c>
      <c r="C69" s="218">
        <f>SUM(C54,C61,C65)</f>
        <v>58</v>
      </c>
      <c r="D69" s="219">
        <f>SUM(E69,F69,G69,H69,I69)</f>
        <v>698055</v>
      </c>
      <c r="E69" s="219">
        <f>SUM(E54,E61,E65)</f>
        <v>190594</v>
      </c>
      <c r="F69" s="219">
        <f>SUM(F54,F61,F65)</f>
        <v>49457</v>
      </c>
      <c r="G69" s="219">
        <f>SUM(G54,G61,G65)</f>
        <v>54871</v>
      </c>
      <c r="H69" s="219">
        <f>SUM(H54,H61,H65)</f>
        <v>0</v>
      </c>
      <c r="I69" s="220">
        <f>SUM(I54,I61,I65)</f>
        <v>403133</v>
      </c>
    </row>
    <row r="70" spans="1:9" s="84" customFormat="1" ht="41.25" customHeight="1">
      <c r="A70" s="86" t="s">
        <v>75</v>
      </c>
      <c r="B70" s="114" t="s">
        <v>76</v>
      </c>
      <c r="C70" s="195"/>
      <c r="D70" s="196"/>
      <c r="E70" s="196"/>
      <c r="F70" s="196"/>
      <c r="G70" s="196"/>
      <c r="H70" s="196"/>
      <c r="I70" s="197"/>
    </row>
    <row r="71" spans="1:9" s="16" customFormat="1" ht="41.25" customHeight="1" thickBot="1">
      <c r="A71" s="44" t="s">
        <v>72</v>
      </c>
      <c r="B71" s="115" t="s">
        <v>67</v>
      </c>
      <c r="C71" s="198"/>
      <c r="D71" s="199"/>
      <c r="E71" s="199"/>
      <c r="F71" s="199"/>
      <c r="G71" s="199"/>
      <c r="H71" s="199"/>
      <c r="I71" s="200"/>
    </row>
    <row r="72" spans="1:9" s="16" customFormat="1" ht="40.5" customHeight="1" thickBot="1">
      <c r="A72" s="41">
        <v>1</v>
      </c>
      <c r="B72" s="107" t="s">
        <v>47</v>
      </c>
      <c r="C72" s="164">
        <f aca="true" t="shared" si="5" ref="C72:I72">SUM(C73:C74)</f>
        <v>104.5</v>
      </c>
      <c r="D72" s="165">
        <f t="shared" si="5"/>
        <v>326265</v>
      </c>
      <c r="E72" s="165">
        <f t="shared" si="5"/>
        <v>189337</v>
      </c>
      <c r="F72" s="165">
        <f t="shared" si="5"/>
        <v>51090</v>
      </c>
      <c r="G72" s="165">
        <f t="shared" si="5"/>
        <v>85838</v>
      </c>
      <c r="H72" s="165">
        <f t="shared" si="5"/>
        <v>0</v>
      </c>
      <c r="I72" s="166">
        <f t="shared" si="5"/>
        <v>0</v>
      </c>
    </row>
    <row r="73" spans="1:9" ht="30" customHeight="1">
      <c r="A73" s="43" t="s">
        <v>68</v>
      </c>
      <c r="B73" s="106" t="s">
        <v>35</v>
      </c>
      <c r="C73" s="201">
        <v>5.5</v>
      </c>
      <c r="D73" s="163">
        <f>SUM(E73:I73)</f>
        <v>15953</v>
      </c>
      <c r="E73" s="202">
        <v>10486</v>
      </c>
      <c r="F73" s="163">
        <v>2799</v>
      </c>
      <c r="G73" s="163">
        <v>2668</v>
      </c>
      <c r="H73" s="163"/>
      <c r="I73" s="176"/>
    </row>
    <row r="74" spans="1:9" ht="30" customHeight="1">
      <c r="A74" s="43" t="s">
        <v>69</v>
      </c>
      <c r="B74" s="106" t="s">
        <v>23</v>
      </c>
      <c r="C74" s="201">
        <v>99</v>
      </c>
      <c r="D74" s="163">
        <f>SUM(E74:I74)</f>
        <v>310312</v>
      </c>
      <c r="E74" s="202">
        <v>178851</v>
      </c>
      <c r="F74" s="163">
        <v>48291</v>
      </c>
      <c r="G74" s="163">
        <v>83170</v>
      </c>
      <c r="H74" s="163"/>
      <c r="I74" s="132"/>
    </row>
    <row r="75" spans="1:9" s="16" customFormat="1" ht="18" customHeight="1" thickBot="1">
      <c r="A75" s="44"/>
      <c r="B75" s="115"/>
      <c r="C75" s="198"/>
      <c r="D75" s="199"/>
      <c r="E75" s="203"/>
      <c r="F75" s="199"/>
      <c r="G75" s="199"/>
      <c r="H75" s="199"/>
      <c r="I75" s="204"/>
    </row>
    <row r="76" spans="1:9" s="16" customFormat="1" ht="40.5" customHeight="1" thickBot="1">
      <c r="A76" s="41">
        <v>2</v>
      </c>
      <c r="B76" s="107" t="s">
        <v>48</v>
      </c>
      <c r="C76" s="164">
        <f aca="true" t="shared" si="6" ref="C76:I76">SUM(C77:C78)</f>
        <v>89.5</v>
      </c>
      <c r="D76" s="165">
        <f t="shared" si="6"/>
        <v>298321</v>
      </c>
      <c r="E76" s="165">
        <f t="shared" si="6"/>
        <v>141948</v>
      </c>
      <c r="F76" s="165">
        <f t="shared" si="6"/>
        <v>39201</v>
      </c>
      <c r="G76" s="165">
        <f t="shared" si="6"/>
        <v>114298</v>
      </c>
      <c r="H76" s="165">
        <f t="shared" si="6"/>
        <v>0</v>
      </c>
      <c r="I76" s="166">
        <f t="shared" si="6"/>
        <v>2874</v>
      </c>
    </row>
    <row r="77" spans="1:9" ht="40.5" customHeight="1">
      <c r="A77" s="43" t="s">
        <v>70</v>
      </c>
      <c r="B77" s="106" t="s">
        <v>18</v>
      </c>
      <c r="C77" s="201">
        <v>89.5</v>
      </c>
      <c r="D77" s="163">
        <f>SUM(E77:I77)</f>
        <v>297579</v>
      </c>
      <c r="E77" s="202">
        <v>141858</v>
      </c>
      <c r="F77" s="163">
        <v>39201</v>
      </c>
      <c r="G77" s="163">
        <v>113646</v>
      </c>
      <c r="H77" s="163"/>
      <c r="I77" s="132">
        <v>2874</v>
      </c>
    </row>
    <row r="78" spans="1:9" s="3" customFormat="1" ht="42.75" customHeight="1">
      <c r="A78" s="43" t="s">
        <v>71</v>
      </c>
      <c r="B78" s="106" t="s">
        <v>41</v>
      </c>
      <c r="C78" s="205"/>
      <c r="D78" s="163">
        <f>SUM(E78:I78)</f>
        <v>742</v>
      </c>
      <c r="E78" s="206">
        <v>90</v>
      </c>
      <c r="F78" s="191"/>
      <c r="G78" s="191">
        <v>652</v>
      </c>
      <c r="H78" s="191"/>
      <c r="I78" s="140"/>
    </row>
    <row r="79" spans="1:9" s="16" customFormat="1" ht="16.5" customHeight="1" thickBot="1">
      <c r="A79" s="44"/>
      <c r="B79" s="115"/>
      <c r="C79" s="207"/>
      <c r="D79" s="199"/>
      <c r="E79" s="199"/>
      <c r="F79" s="199"/>
      <c r="G79" s="199"/>
      <c r="H79" s="199"/>
      <c r="I79" s="208"/>
    </row>
    <row r="80" spans="1:9" s="16" customFormat="1" ht="40.5" customHeight="1" thickBot="1">
      <c r="A80" s="41">
        <v>3</v>
      </c>
      <c r="B80" s="107" t="s">
        <v>13</v>
      </c>
      <c r="C80" s="164">
        <v>67</v>
      </c>
      <c r="D80" s="165">
        <f>SUM(E80:I80)</f>
        <v>307692</v>
      </c>
      <c r="E80" s="165">
        <v>103452</v>
      </c>
      <c r="F80" s="165">
        <v>27932</v>
      </c>
      <c r="G80" s="165">
        <v>176308</v>
      </c>
      <c r="H80" s="165"/>
      <c r="I80" s="166"/>
    </row>
    <row r="81" spans="1:9" s="16" customFormat="1" ht="14.25" customHeight="1" thickBot="1">
      <c r="A81" s="41"/>
      <c r="B81" s="107"/>
      <c r="C81" s="164"/>
      <c r="D81" s="165"/>
      <c r="E81" s="165"/>
      <c r="F81" s="165"/>
      <c r="G81" s="165"/>
      <c r="H81" s="165"/>
      <c r="I81" s="166"/>
    </row>
    <row r="82" spans="1:9" s="16" customFormat="1" ht="40.5" customHeight="1" thickBot="1">
      <c r="A82" s="41">
        <v>4</v>
      </c>
      <c r="B82" s="107" t="s">
        <v>92</v>
      </c>
      <c r="C82" s="164">
        <v>12</v>
      </c>
      <c r="D82" s="165">
        <f>E82+F82+G82+H82+I82</f>
        <v>39732</v>
      </c>
      <c r="E82" s="165">
        <v>21906</v>
      </c>
      <c r="F82" s="165">
        <v>5915</v>
      </c>
      <c r="G82" s="165">
        <v>11911</v>
      </c>
      <c r="H82" s="165"/>
      <c r="I82" s="166"/>
    </row>
    <row r="83" spans="1:9" s="16" customFormat="1" ht="12" customHeight="1" thickBot="1">
      <c r="A83" s="41"/>
      <c r="B83" s="107"/>
      <c r="C83" s="164"/>
      <c r="D83" s="165"/>
      <c r="E83" s="165"/>
      <c r="F83" s="165"/>
      <c r="G83" s="165"/>
      <c r="H83" s="165"/>
      <c r="I83" s="166"/>
    </row>
    <row r="84" spans="1:9" s="16" customFormat="1" ht="40.5" customHeight="1" thickBot="1">
      <c r="A84" s="41">
        <v>5</v>
      </c>
      <c r="B84" s="107" t="s">
        <v>66</v>
      </c>
      <c r="C84" s="164">
        <v>3</v>
      </c>
      <c r="D84" s="165">
        <f>E84+F84+G84+H84+I84</f>
        <v>9384</v>
      </c>
      <c r="E84" s="165">
        <v>6202</v>
      </c>
      <c r="F84" s="165">
        <v>1675</v>
      </c>
      <c r="G84" s="165">
        <v>1507</v>
      </c>
      <c r="H84" s="165"/>
      <c r="I84" s="166"/>
    </row>
    <row r="85" spans="1:9" s="16" customFormat="1" ht="15" customHeight="1" thickBot="1">
      <c r="A85" s="41"/>
      <c r="B85" s="107"/>
      <c r="C85" s="164"/>
      <c r="D85" s="165"/>
      <c r="E85" s="165"/>
      <c r="F85" s="165"/>
      <c r="G85" s="165"/>
      <c r="H85" s="165"/>
      <c r="I85" s="166"/>
    </row>
    <row r="86" spans="1:9" s="16" customFormat="1" ht="40.5" customHeight="1" thickBot="1">
      <c r="A86" s="41" t="s">
        <v>72</v>
      </c>
      <c r="B86" s="115" t="s">
        <v>93</v>
      </c>
      <c r="C86" s="164">
        <f>SUM(C84,C82,C80,C76,C72)</f>
        <v>276</v>
      </c>
      <c r="D86" s="165">
        <f>SUM(E86:I86)</f>
        <v>981394</v>
      </c>
      <c r="E86" s="165">
        <f>SUM(E72,E76,E80,E82,E84)</f>
        <v>462845</v>
      </c>
      <c r="F86" s="165">
        <f>SUM(F72,F76,F80,F82,F84)</f>
        <v>125813</v>
      </c>
      <c r="G86" s="165">
        <f>SUM(G72,G76,G80,G82,G84)</f>
        <v>389862</v>
      </c>
      <c r="H86" s="165">
        <f>SUM(H72,H76,H80,H82,H84)</f>
        <v>0</v>
      </c>
      <c r="I86" s="166">
        <f>SUM(I72,I76,I80,I82,I84)</f>
        <v>2874</v>
      </c>
    </row>
    <row r="87" spans="1:9" s="16" customFormat="1" ht="12.75" customHeight="1">
      <c r="A87" s="85"/>
      <c r="B87" s="116"/>
      <c r="C87" s="209"/>
      <c r="D87" s="210"/>
      <c r="E87" s="210"/>
      <c r="F87" s="210"/>
      <c r="G87" s="210"/>
      <c r="H87" s="210"/>
      <c r="I87" s="211"/>
    </row>
    <row r="88" spans="1:9" s="16" customFormat="1" ht="37.5" customHeight="1" thickBot="1">
      <c r="A88" s="94" t="s">
        <v>74</v>
      </c>
      <c r="B88" s="117" t="s">
        <v>94</v>
      </c>
      <c r="C88" s="212"/>
      <c r="D88" s="134"/>
      <c r="E88" s="134"/>
      <c r="F88" s="134"/>
      <c r="G88" s="134"/>
      <c r="H88" s="134"/>
      <c r="I88" s="213"/>
    </row>
    <row r="89" spans="1:39" s="71" customFormat="1" ht="40.5" customHeight="1" thickBot="1">
      <c r="A89" s="95">
        <v>1</v>
      </c>
      <c r="B89" s="118" t="s">
        <v>27</v>
      </c>
      <c r="C89" s="214">
        <v>5</v>
      </c>
      <c r="D89" s="151">
        <f>E89+F89+G89+H89+I89</f>
        <v>38157</v>
      </c>
      <c r="E89" s="151">
        <v>11126</v>
      </c>
      <c r="F89" s="151">
        <v>3373</v>
      </c>
      <c r="G89" s="151">
        <v>23658</v>
      </c>
      <c r="H89" s="151"/>
      <c r="I89" s="215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82"/>
    </row>
    <row r="90" spans="1:39" s="71" customFormat="1" ht="15" customHeight="1" thickBot="1">
      <c r="A90" s="95"/>
      <c r="B90" s="118"/>
      <c r="C90" s="214"/>
      <c r="D90" s="151"/>
      <c r="E90" s="151"/>
      <c r="F90" s="151"/>
      <c r="G90" s="151"/>
      <c r="H90" s="151"/>
      <c r="I90" s="215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82"/>
    </row>
    <row r="91" spans="1:39" s="71" customFormat="1" ht="38.25" customHeight="1" thickBot="1">
      <c r="A91" s="95" t="s">
        <v>77</v>
      </c>
      <c r="B91" s="118" t="s">
        <v>78</v>
      </c>
      <c r="C91" s="214">
        <f>SUM(C89:C90,C86)</f>
        <v>281</v>
      </c>
      <c r="D91" s="151">
        <f>SUM(E91,F91,G91,H91,I91)</f>
        <v>1019551</v>
      </c>
      <c r="E91" s="151">
        <f>SUM(E89,E86)</f>
        <v>473971</v>
      </c>
      <c r="F91" s="151">
        <f>SUM(F89,F86)</f>
        <v>129186</v>
      </c>
      <c r="G91" s="151">
        <f>SUM(G89,G86)</f>
        <v>413520</v>
      </c>
      <c r="H91" s="151">
        <f>SUM(H89,H86)</f>
        <v>0</v>
      </c>
      <c r="I91" s="215">
        <f>SUM(I89,I86)</f>
        <v>2874</v>
      </c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82"/>
    </row>
    <row r="92" spans="1:39" s="71" customFormat="1" ht="15" customHeight="1" thickBot="1">
      <c r="A92" s="95"/>
      <c r="B92" s="118"/>
      <c r="C92" s="80"/>
      <c r="D92" s="79"/>
      <c r="E92" s="79"/>
      <c r="F92" s="79"/>
      <c r="G92" s="79"/>
      <c r="H92" s="79"/>
      <c r="I92" s="81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82"/>
    </row>
    <row r="93" spans="1:39" s="72" customFormat="1" ht="20.25" customHeight="1" thickBot="1">
      <c r="A93" s="95"/>
      <c r="B93" s="119"/>
      <c r="C93" s="80"/>
      <c r="D93" s="79"/>
      <c r="E93" s="79"/>
      <c r="F93" s="79"/>
      <c r="G93" s="79"/>
      <c r="H93" s="79"/>
      <c r="I93" s="8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83"/>
    </row>
    <row r="94" spans="1:9" s="17" customFormat="1" ht="48.75" customHeight="1" thickBot="1">
      <c r="A94" s="68"/>
      <c r="B94" s="120" t="s">
        <v>26</v>
      </c>
      <c r="C94" s="69">
        <f>SUM(C91,C69,C51)</f>
        <v>510</v>
      </c>
      <c r="D94" s="70">
        <f>SUM(E94:I94)</f>
        <v>2245399</v>
      </c>
      <c r="E94" s="70">
        <f>SUM(E91,E69,E51)</f>
        <v>850583</v>
      </c>
      <c r="F94" s="70">
        <f>SUM(F91,F69,F51)</f>
        <v>207104</v>
      </c>
      <c r="G94" s="70">
        <f>SUM(G91,G69,G51)</f>
        <v>666925</v>
      </c>
      <c r="H94" s="70">
        <f>SUM(H91,H69,H51)</f>
        <v>0</v>
      </c>
      <c r="I94" s="70">
        <f>SUM(I91,I69,I51)</f>
        <v>520787</v>
      </c>
    </row>
    <row r="95" spans="1:9" s="13" customFormat="1" ht="12.75" customHeight="1" hidden="1">
      <c r="A95" s="26" t="s">
        <v>6</v>
      </c>
      <c r="B95" s="121"/>
      <c r="C95" s="59"/>
      <c r="D95" s="18"/>
      <c r="E95" s="1"/>
      <c r="F95" s="1"/>
      <c r="G95" s="1"/>
      <c r="H95" s="1"/>
      <c r="I95" s="1"/>
    </row>
    <row r="96" spans="1:9" s="13" customFormat="1" ht="12.75" customHeight="1" hidden="1">
      <c r="A96" s="19"/>
      <c r="B96" s="121"/>
      <c r="C96" s="59"/>
      <c r="D96" s="20"/>
      <c r="E96" s="21"/>
      <c r="F96" s="21"/>
      <c r="G96" s="1"/>
      <c r="H96" s="1"/>
      <c r="I96" s="1"/>
    </row>
    <row r="97" spans="1:9" s="13" customFormat="1" ht="26.25" customHeight="1">
      <c r="A97" s="19"/>
      <c r="B97" s="121"/>
      <c r="C97" s="59"/>
      <c r="D97" s="37"/>
      <c r="E97" s="21"/>
      <c r="F97" s="21"/>
      <c r="G97" s="1"/>
      <c r="H97" s="1"/>
      <c r="I97" s="1"/>
    </row>
    <row r="98" spans="1:5" s="30" customFormat="1" ht="20.25" customHeight="1">
      <c r="A98" s="31"/>
      <c r="B98" s="122"/>
      <c r="C98" s="60"/>
      <c r="D98" s="35"/>
      <c r="E98" s="34"/>
    </row>
    <row r="99" spans="1:5" s="8" customFormat="1" ht="18" customHeight="1">
      <c r="A99" s="32"/>
      <c r="B99" s="123"/>
      <c r="C99" s="60"/>
      <c r="D99" s="36"/>
      <c r="E99" s="33"/>
    </row>
    <row r="100" spans="1:7" s="8" customFormat="1" ht="18.75">
      <c r="A100" s="32"/>
      <c r="B100" s="123"/>
      <c r="C100" s="60"/>
      <c r="D100" s="35"/>
      <c r="E100" s="229"/>
      <c r="F100" s="230"/>
      <c r="G100" s="230"/>
    </row>
    <row r="101" spans="1:5" s="8" customFormat="1" ht="18.75">
      <c r="A101" s="32"/>
      <c r="B101" s="123"/>
      <c r="C101" s="60"/>
      <c r="D101" s="35"/>
      <c r="E101" s="30"/>
    </row>
    <row r="102" spans="1:9" ht="16.5">
      <c r="A102" s="6"/>
      <c r="B102" s="123"/>
      <c r="C102" s="61"/>
      <c r="D102" s="2"/>
      <c r="E102" s="2"/>
      <c r="F102" s="2"/>
      <c r="G102" s="2"/>
      <c r="H102" s="2"/>
      <c r="I102" s="2"/>
    </row>
    <row r="103" spans="1:9" ht="16.5">
      <c r="A103" s="22"/>
      <c r="B103" s="123"/>
      <c r="C103" s="61"/>
      <c r="D103" s="2"/>
      <c r="E103" s="2"/>
      <c r="F103" s="2"/>
      <c r="G103" s="2"/>
      <c r="H103" s="2"/>
      <c r="I103" s="2"/>
    </row>
    <row r="104" spans="1:9" ht="16.5">
      <c r="A104" s="22"/>
      <c r="B104" s="123"/>
      <c r="C104" s="61"/>
      <c r="D104" s="2"/>
      <c r="E104" s="2"/>
      <c r="F104" s="2"/>
      <c r="G104" s="2"/>
      <c r="H104" s="2"/>
      <c r="I104" s="2"/>
    </row>
    <row r="105" spans="1:9" ht="16.5">
      <c r="A105" s="6"/>
      <c r="B105" s="123"/>
      <c r="C105" s="61"/>
      <c r="D105" s="2"/>
      <c r="E105" s="2"/>
      <c r="F105" s="2"/>
      <c r="G105" s="2"/>
      <c r="H105" s="2"/>
      <c r="I105" s="2"/>
    </row>
    <row r="106" spans="1:9" ht="16.5">
      <c r="A106" s="6"/>
      <c r="B106" s="123"/>
      <c r="C106" s="61"/>
      <c r="D106" s="2"/>
      <c r="E106" s="2"/>
      <c r="F106" s="2"/>
      <c r="G106" s="2"/>
      <c r="H106" s="2"/>
      <c r="I106" s="2"/>
    </row>
    <row r="107" spans="1:9" ht="16.5">
      <c r="A107" s="6"/>
      <c r="B107" s="123"/>
      <c r="C107" s="61"/>
      <c r="D107" s="2"/>
      <c r="E107" s="2"/>
      <c r="F107" s="2"/>
      <c r="G107" s="2"/>
      <c r="H107" s="2"/>
      <c r="I107" s="2"/>
    </row>
    <row r="108" spans="1:9" ht="16.5">
      <c r="A108" s="6"/>
      <c r="B108" s="123"/>
      <c r="C108" s="61"/>
      <c r="D108" s="2"/>
      <c r="E108" s="2"/>
      <c r="F108" s="2"/>
      <c r="G108" s="2"/>
      <c r="H108" s="2"/>
      <c r="I108" s="2"/>
    </row>
    <row r="109" spans="1:9" ht="16.5">
      <c r="A109" s="6"/>
      <c r="B109" s="123"/>
      <c r="C109" s="61"/>
      <c r="D109" s="2"/>
      <c r="E109" s="2"/>
      <c r="F109" s="2"/>
      <c r="G109" s="2"/>
      <c r="H109" s="2"/>
      <c r="I109" s="2"/>
    </row>
    <row r="110" spans="1:9" ht="16.5">
      <c r="A110" s="6"/>
      <c r="B110" s="123"/>
      <c r="C110" s="61"/>
      <c r="D110" s="2"/>
      <c r="E110" s="2"/>
      <c r="F110" s="2"/>
      <c r="G110" s="2"/>
      <c r="H110" s="2"/>
      <c r="I110" s="2"/>
    </row>
    <row r="111" spans="1:9" ht="16.5">
      <c r="A111" s="6"/>
      <c r="B111" s="123"/>
      <c r="C111" s="61"/>
      <c r="D111" s="2"/>
      <c r="E111" s="2"/>
      <c r="F111" s="2"/>
      <c r="G111" s="2"/>
      <c r="H111" s="2"/>
      <c r="I111" s="2"/>
    </row>
    <row r="112" spans="1:9" ht="16.5">
      <c r="A112" s="6"/>
      <c r="B112" s="123"/>
      <c r="C112" s="61"/>
      <c r="D112" s="2"/>
      <c r="E112" s="2"/>
      <c r="F112" s="2"/>
      <c r="G112" s="2"/>
      <c r="H112" s="2"/>
      <c r="I112" s="2"/>
    </row>
    <row r="113" spans="1:9" ht="16.5">
      <c r="A113" s="22"/>
      <c r="B113" s="123"/>
      <c r="C113" s="61"/>
      <c r="D113" s="2"/>
      <c r="E113" s="2"/>
      <c r="F113" s="2"/>
      <c r="G113" s="2"/>
      <c r="H113" s="2"/>
      <c r="I113" s="2"/>
    </row>
    <row r="114" spans="1:9" ht="16.5">
      <c r="A114" s="6"/>
      <c r="B114" s="123"/>
      <c r="C114" s="61"/>
      <c r="D114" s="2"/>
      <c r="E114" s="2"/>
      <c r="F114" s="2"/>
      <c r="G114" s="2"/>
      <c r="H114" s="2"/>
      <c r="I114" s="2"/>
    </row>
    <row r="115" spans="1:9" ht="16.5">
      <c r="A115" s="6"/>
      <c r="B115" s="123"/>
      <c r="C115" s="61"/>
      <c r="D115" s="2"/>
      <c r="E115" s="2"/>
      <c r="F115" s="2"/>
      <c r="G115" s="2"/>
      <c r="H115" s="2"/>
      <c r="I115" s="2"/>
    </row>
    <row r="116" spans="1:9" ht="16.5">
      <c r="A116" s="6"/>
      <c r="B116" s="123"/>
      <c r="C116" s="61"/>
      <c r="D116" s="2"/>
      <c r="E116" s="2"/>
      <c r="F116" s="2"/>
      <c r="G116" s="2"/>
      <c r="H116" s="2"/>
      <c r="I116" s="2"/>
    </row>
    <row r="117" spans="1:9" ht="16.5">
      <c r="A117" s="6"/>
      <c r="B117" s="123"/>
      <c r="C117" s="61"/>
      <c r="D117" s="2"/>
      <c r="E117" s="2"/>
      <c r="F117" s="2"/>
      <c r="G117" s="2"/>
      <c r="H117" s="2"/>
      <c r="I117" s="2"/>
    </row>
    <row r="118" spans="1:9" ht="16.5">
      <c r="A118" s="22"/>
      <c r="B118" s="123"/>
      <c r="C118" s="61"/>
      <c r="D118" s="2"/>
      <c r="E118" s="2"/>
      <c r="F118" s="2"/>
      <c r="G118" s="2"/>
      <c r="H118" s="2"/>
      <c r="I118" s="2"/>
    </row>
    <row r="119" spans="1:9" ht="16.5">
      <c r="A119" s="22"/>
      <c r="B119" s="123"/>
      <c r="C119" s="61"/>
      <c r="D119" s="2"/>
      <c r="E119" s="2"/>
      <c r="F119" s="2"/>
      <c r="G119" s="2"/>
      <c r="H119" s="2"/>
      <c r="I119" s="2"/>
    </row>
    <row r="120" spans="1:9" ht="16.5">
      <c r="A120" s="22"/>
      <c r="B120" s="123"/>
      <c r="C120" s="61"/>
      <c r="D120" s="2"/>
      <c r="E120" s="2"/>
      <c r="F120" s="2"/>
      <c r="G120" s="2"/>
      <c r="H120" s="2"/>
      <c r="I120" s="2"/>
    </row>
    <row r="121" spans="1:9" ht="16.5">
      <c r="A121" s="22"/>
      <c r="B121" s="123"/>
      <c r="C121" s="61"/>
      <c r="D121" s="2"/>
      <c r="E121" s="2"/>
      <c r="F121" s="2"/>
      <c r="G121" s="2"/>
      <c r="H121" s="2"/>
      <c r="I121" s="2"/>
    </row>
    <row r="122" spans="2:9" ht="16.5">
      <c r="B122" s="123"/>
      <c r="C122" s="61"/>
      <c r="D122" s="2"/>
      <c r="E122" s="2"/>
      <c r="F122" s="2"/>
      <c r="G122" s="2"/>
      <c r="H122" s="2"/>
      <c r="I122" s="2"/>
    </row>
    <row r="123" spans="2:9" ht="16.5">
      <c r="B123" s="123"/>
      <c r="C123" s="61"/>
      <c r="D123" s="2"/>
      <c r="E123" s="2"/>
      <c r="F123" s="2"/>
      <c r="G123" s="2"/>
      <c r="H123" s="2"/>
      <c r="I123" s="2"/>
    </row>
    <row r="124" spans="2:9" ht="16.5">
      <c r="B124" s="123"/>
      <c r="C124" s="61"/>
      <c r="D124" s="2"/>
      <c r="E124" s="2"/>
      <c r="F124" s="2"/>
      <c r="G124" s="2"/>
      <c r="H124" s="2"/>
      <c r="I124" s="2"/>
    </row>
    <row r="125" spans="2:9" ht="16.5">
      <c r="B125" s="123"/>
      <c r="C125" s="61"/>
      <c r="D125" s="2"/>
      <c r="E125" s="2"/>
      <c r="F125" s="2"/>
      <c r="G125" s="2"/>
      <c r="H125" s="2"/>
      <c r="I125" s="2"/>
    </row>
    <row r="126" spans="2:9" ht="16.5">
      <c r="B126" s="123"/>
      <c r="C126" s="61"/>
      <c r="D126" s="2"/>
      <c r="E126" s="2"/>
      <c r="F126" s="2"/>
      <c r="G126" s="2"/>
      <c r="H126" s="2"/>
      <c r="I126" s="2"/>
    </row>
    <row r="127" spans="2:9" ht="16.5">
      <c r="B127" s="123"/>
      <c r="C127" s="61"/>
      <c r="D127" s="2"/>
      <c r="E127" s="2"/>
      <c r="F127" s="2"/>
      <c r="G127" s="2"/>
      <c r="H127" s="2"/>
      <c r="I127" s="2"/>
    </row>
    <row r="128" spans="2:9" ht="16.5">
      <c r="B128" s="123"/>
      <c r="C128" s="61"/>
      <c r="D128" s="2"/>
      <c r="E128" s="2"/>
      <c r="F128" s="2"/>
      <c r="G128" s="2"/>
      <c r="H128" s="2"/>
      <c r="I128" s="2"/>
    </row>
    <row r="129" spans="2:9" ht="16.5">
      <c r="B129" s="123"/>
      <c r="C129" s="61"/>
      <c r="D129" s="2"/>
      <c r="E129" s="2"/>
      <c r="F129" s="2"/>
      <c r="G129" s="2"/>
      <c r="H129" s="2"/>
      <c r="I129" s="2"/>
    </row>
    <row r="130" spans="2:9" ht="16.5">
      <c r="B130" s="123"/>
      <c r="C130" s="61"/>
      <c r="D130" s="2"/>
      <c r="E130" s="2"/>
      <c r="F130" s="2"/>
      <c r="G130" s="2"/>
      <c r="H130" s="2"/>
      <c r="I130" s="2"/>
    </row>
    <row r="131" spans="2:9" ht="16.5">
      <c r="B131" s="123"/>
      <c r="C131" s="61"/>
      <c r="D131" s="2"/>
      <c r="E131" s="2"/>
      <c r="F131" s="2"/>
      <c r="G131" s="2"/>
      <c r="H131" s="2"/>
      <c r="I131" s="2"/>
    </row>
    <row r="132" spans="2:9" ht="16.5">
      <c r="B132" s="123"/>
      <c r="C132" s="61"/>
      <c r="D132" s="2"/>
      <c r="E132" s="2"/>
      <c r="F132" s="2"/>
      <c r="G132" s="2"/>
      <c r="H132" s="2"/>
      <c r="I132" s="2"/>
    </row>
    <row r="133" spans="2:9" ht="16.5">
      <c r="B133" s="123"/>
      <c r="C133" s="61"/>
      <c r="D133" s="2"/>
      <c r="E133" s="2"/>
      <c r="F133" s="2"/>
      <c r="G133" s="2"/>
      <c r="H133" s="2"/>
      <c r="I133" s="2"/>
    </row>
    <row r="134" spans="2:9" ht="16.5">
      <c r="B134" s="123"/>
      <c r="C134" s="61"/>
      <c r="D134" s="2"/>
      <c r="E134" s="2"/>
      <c r="F134" s="2"/>
      <c r="G134" s="2"/>
      <c r="H134" s="2"/>
      <c r="I134" s="2"/>
    </row>
    <row r="135" spans="2:9" ht="16.5">
      <c r="B135" s="123"/>
      <c r="C135" s="61"/>
      <c r="D135" s="2"/>
      <c r="E135" s="2"/>
      <c r="F135" s="2"/>
      <c r="G135" s="2"/>
      <c r="H135" s="2"/>
      <c r="I135" s="2"/>
    </row>
    <row r="136" spans="2:9" ht="16.5">
      <c r="B136" s="123"/>
      <c r="C136" s="61"/>
      <c r="D136" s="2"/>
      <c r="E136" s="2"/>
      <c r="F136" s="2"/>
      <c r="G136" s="2"/>
      <c r="H136" s="2"/>
      <c r="I136" s="2"/>
    </row>
    <row r="137" spans="2:9" ht="16.5">
      <c r="B137" s="123"/>
      <c r="C137" s="61"/>
      <c r="D137" s="2"/>
      <c r="E137" s="2"/>
      <c r="F137" s="2"/>
      <c r="G137" s="2"/>
      <c r="H137" s="2"/>
      <c r="I137" s="2"/>
    </row>
    <row r="138" spans="2:9" ht="16.5">
      <c r="B138" s="123"/>
      <c r="C138" s="61"/>
      <c r="D138" s="2"/>
      <c r="E138" s="2"/>
      <c r="F138" s="2"/>
      <c r="G138" s="2"/>
      <c r="H138" s="2"/>
      <c r="I138" s="2"/>
    </row>
    <row r="139" spans="2:9" ht="16.5">
      <c r="B139" s="123"/>
      <c r="C139" s="61"/>
      <c r="D139" s="2"/>
      <c r="E139" s="2"/>
      <c r="F139" s="2"/>
      <c r="G139" s="2"/>
      <c r="H139" s="2"/>
      <c r="I139" s="2"/>
    </row>
    <row r="140" spans="2:9" ht="16.5">
      <c r="B140" s="123"/>
      <c r="C140" s="61"/>
      <c r="D140" s="2"/>
      <c r="E140" s="2"/>
      <c r="F140" s="2"/>
      <c r="G140" s="2"/>
      <c r="H140" s="2"/>
      <c r="I140" s="2"/>
    </row>
    <row r="141" spans="2:9" ht="16.5">
      <c r="B141" s="123"/>
      <c r="C141" s="61"/>
      <c r="D141" s="2"/>
      <c r="E141" s="2"/>
      <c r="F141" s="2"/>
      <c r="G141" s="2"/>
      <c r="H141" s="2"/>
      <c r="I141" s="2"/>
    </row>
    <row r="142" spans="2:9" ht="16.5">
      <c r="B142" s="123"/>
      <c r="C142" s="61"/>
      <c r="D142" s="2"/>
      <c r="E142" s="2"/>
      <c r="F142" s="2"/>
      <c r="G142" s="2"/>
      <c r="H142" s="2"/>
      <c r="I142" s="2"/>
    </row>
    <row r="143" spans="2:9" ht="16.5">
      <c r="B143" s="123"/>
      <c r="C143" s="61"/>
      <c r="D143" s="2"/>
      <c r="E143" s="2"/>
      <c r="F143" s="2"/>
      <c r="G143" s="2"/>
      <c r="H143" s="2"/>
      <c r="I143" s="2"/>
    </row>
    <row r="144" spans="2:9" ht="16.5">
      <c r="B144" s="123"/>
      <c r="C144" s="61"/>
      <c r="D144" s="2"/>
      <c r="E144" s="2"/>
      <c r="F144" s="2"/>
      <c r="G144" s="2"/>
      <c r="H144" s="2"/>
      <c r="I144" s="2"/>
    </row>
    <row r="145" spans="2:9" ht="16.5">
      <c r="B145" s="123"/>
      <c r="C145" s="61"/>
      <c r="D145" s="2"/>
      <c r="E145" s="2"/>
      <c r="F145" s="2"/>
      <c r="G145" s="2"/>
      <c r="H145" s="2"/>
      <c r="I145" s="2"/>
    </row>
    <row r="146" spans="2:9" ht="16.5">
      <c r="B146" s="123"/>
      <c r="C146" s="61"/>
      <c r="D146" s="2"/>
      <c r="E146" s="2"/>
      <c r="F146" s="2"/>
      <c r="G146" s="2"/>
      <c r="H146" s="2"/>
      <c r="I146" s="2"/>
    </row>
    <row r="147" spans="2:9" ht="16.5">
      <c r="B147" s="123"/>
      <c r="C147" s="61"/>
      <c r="D147" s="2"/>
      <c r="E147" s="2"/>
      <c r="F147" s="2"/>
      <c r="G147" s="2"/>
      <c r="H147" s="2"/>
      <c r="I147" s="2"/>
    </row>
    <row r="148" spans="2:9" ht="16.5">
      <c r="B148" s="123"/>
      <c r="C148" s="61"/>
      <c r="D148" s="2"/>
      <c r="E148" s="2"/>
      <c r="F148" s="2"/>
      <c r="G148" s="2"/>
      <c r="H148" s="2"/>
      <c r="I148" s="2"/>
    </row>
    <row r="149" spans="2:9" ht="16.5">
      <c r="B149" s="123"/>
      <c r="C149" s="61"/>
      <c r="D149" s="2"/>
      <c r="E149" s="2"/>
      <c r="F149" s="2"/>
      <c r="G149" s="2"/>
      <c r="H149" s="2"/>
      <c r="I149" s="2"/>
    </row>
    <row r="150" spans="2:9" ht="16.5">
      <c r="B150" s="123"/>
      <c r="C150" s="61"/>
      <c r="D150" s="2"/>
      <c r="E150" s="2"/>
      <c r="F150" s="2"/>
      <c r="G150" s="2"/>
      <c r="H150" s="2"/>
      <c r="I150" s="2"/>
    </row>
    <row r="151" spans="2:9" ht="16.5">
      <c r="B151" s="123"/>
      <c r="C151" s="61"/>
      <c r="D151" s="2"/>
      <c r="E151" s="2"/>
      <c r="F151" s="2"/>
      <c r="G151" s="2"/>
      <c r="H151" s="2"/>
      <c r="I151" s="2"/>
    </row>
    <row r="152" spans="1:9" ht="16.5">
      <c r="A152" s="24"/>
      <c r="B152" s="123"/>
      <c r="C152" s="61"/>
      <c r="D152" s="2"/>
      <c r="E152" s="2"/>
      <c r="F152" s="2"/>
      <c r="G152" s="2"/>
      <c r="H152" s="2"/>
      <c r="I152" s="2"/>
    </row>
    <row r="153" spans="2:9" ht="16.5">
      <c r="B153" s="123"/>
      <c r="C153" s="61"/>
      <c r="D153" s="2"/>
      <c r="E153" s="2"/>
      <c r="F153" s="2"/>
      <c r="G153" s="2"/>
      <c r="H153" s="2"/>
      <c r="I153" s="2"/>
    </row>
    <row r="154" spans="2:9" ht="16.5">
      <c r="B154" s="123"/>
      <c r="C154" s="61"/>
      <c r="D154" s="2"/>
      <c r="E154" s="2"/>
      <c r="F154" s="2"/>
      <c r="G154" s="2"/>
      <c r="H154" s="2"/>
      <c r="I154" s="2"/>
    </row>
    <row r="155" spans="2:9" ht="16.5">
      <c r="B155" s="123"/>
      <c r="C155" s="61"/>
      <c r="D155" s="2"/>
      <c r="E155" s="2"/>
      <c r="F155" s="2"/>
      <c r="G155" s="2"/>
      <c r="H155" s="2"/>
      <c r="I155" s="2"/>
    </row>
    <row r="156" spans="2:9" ht="16.5">
      <c r="B156" s="123"/>
      <c r="C156" s="61"/>
      <c r="D156" s="2"/>
      <c r="E156" s="2"/>
      <c r="F156" s="2"/>
      <c r="G156" s="2"/>
      <c r="H156" s="2"/>
      <c r="I156" s="2"/>
    </row>
    <row r="157" spans="2:9" ht="16.5">
      <c r="B157" s="123"/>
      <c r="C157" s="61"/>
      <c r="D157" s="2"/>
      <c r="E157" s="2"/>
      <c r="F157" s="2"/>
      <c r="G157" s="2"/>
      <c r="H157" s="2"/>
      <c r="I157" s="2"/>
    </row>
    <row r="158" spans="2:9" ht="16.5">
      <c r="B158" s="123"/>
      <c r="C158" s="61"/>
      <c r="D158" s="2"/>
      <c r="E158" s="2"/>
      <c r="F158" s="2"/>
      <c r="G158" s="2"/>
      <c r="H158" s="2"/>
      <c r="I158" s="2"/>
    </row>
    <row r="159" spans="2:9" ht="16.5">
      <c r="B159" s="123"/>
      <c r="C159" s="61"/>
      <c r="D159" s="2"/>
      <c r="E159" s="2"/>
      <c r="F159" s="2"/>
      <c r="G159" s="2"/>
      <c r="H159" s="2"/>
      <c r="I159" s="2"/>
    </row>
    <row r="160" spans="2:9" ht="16.5">
      <c r="B160" s="123"/>
      <c r="C160" s="61"/>
      <c r="D160" s="2"/>
      <c r="E160" s="2"/>
      <c r="F160" s="2"/>
      <c r="G160" s="2"/>
      <c r="H160" s="2"/>
      <c r="I160" s="2"/>
    </row>
    <row r="161" spans="2:9" ht="16.5">
      <c r="B161" s="123"/>
      <c r="C161" s="61"/>
      <c r="D161" s="2"/>
      <c r="E161" s="2"/>
      <c r="F161" s="2"/>
      <c r="G161" s="2"/>
      <c r="H161" s="2"/>
      <c r="I161" s="2"/>
    </row>
    <row r="162" spans="2:9" ht="16.5">
      <c r="B162" s="123"/>
      <c r="C162" s="61"/>
      <c r="D162" s="2"/>
      <c r="E162" s="2"/>
      <c r="F162" s="2"/>
      <c r="G162" s="2"/>
      <c r="H162" s="2"/>
      <c r="I162" s="2"/>
    </row>
    <row r="163" spans="2:9" ht="16.5">
      <c r="B163" s="123"/>
      <c r="C163" s="61"/>
      <c r="D163" s="2"/>
      <c r="E163" s="2"/>
      <c r="F163" s="2"/>
      <c r="G163" s="2"/>
      <c r="H163" s="2"/>
      <c r="I163" s="2"/>
    </row>
    <row r="164" spans="2:9" ht="16.5">
      <c r="B164" s="123"/>
      <c r="C164" s="61"/>
      <c r="D164" s="2"/>
      <c r="E164" s="2"/>
      <c r="F164" s="2"/>
      <c r="G164" s="2"/>
      <c r="H164" s="2"/>
      <c r="I164" s="2"/>
    </row>
    <row r="165" spans="2:9" ht="16.5">
      <c r="B165" s="123"/>
      <c r="C165" s="61"/>
      <c r="D165" s="2"/>
      <c r="E165" s="2"/>
      <c r="F165" s="2"/>
      <c r="G165" s="2"/>
      <c r="H165" s="2"/>
      <c r="I165" s="2"/>
    </row>
    <row r="166" spans="2:9" ht="16.5">
      <c r="B166" s="123"/>
      <c r="C166" s="61"/>
      <c r="D166" s="2"/>
      <c r="E166" s="2"/>
      <c r="F166" s="2"/>
      <c r="G166" s="2"/>
      <c r="H166" s="2"/>
      <c r="I166" s="2"/>
    </row>
    <row r="167" spans="2:9" ht="16.5">
      <c r="B167" s="123"/>
      <c r="C167" s="61"/>
      <c r="D167" s="2"/>
      <c r="E167" s="2"/>
      <c r="F167" s="2"/>
      <c r="G167" s="2"/>
      <c r="H167" s="2"/>
      <c r="I167" s="2"/>
    </row>
    <row r="168" spans="2:9" ht="16.5">
      <c r="B168" s="123"/>
      <c r="C168" s="61"/>
      <c r="D168" s="2"/>
      <c r="E168" s="2"/>
      <c r="F168" s="2"/>
      <c r="G168" s="2"/>
      <c r="H168" s="2"/>
      <c r="I168" s="2"/>
    </row>
    <row r="169" spans="2:9" ht="16.5">
      <c r="B169" s="123"/>
      <c r="C169" s="61"/>
      <c r="D169" s="2"/>
      <c r="E169" s="2"/>
      <c r="F169" s="2"/>
      <c r="G169" s="2"/>
      <c r="H169" s="2"/>
      <c r="I169" s="2"/>
    </row>
    <row r="170" spans="2:9" ht="16.5">
      <c r="B170" s="123"/>
      <c r="C170" s="61"/>
      <c r="D170" s="2"/>
      <c r="E170" s="2"/>
      <c r="F170" s="2"/>
      <c r="G170" s="2"/>
      <c r="H170" s="2"/>
      <c r="I170" s="2"/>
    </row>
    <row r="171" spans="2:9" ht="16.5">
      <c r="B171" s="123"/>
      <c r="C171" s="61"/>
      <c r="D171" s="2"/>
      <c r="E171" s="2"/>
      <c r="F171" s="2"/>
      <c r="G171" s="2"/>
      <c r="H171" s="2"/>
      <c r="I171" s="2"/>
    </row>
    <row r="172" spans="2:9" ht="16.5">
      <c r="B172" s="123"/>
      <c r="C172" s="61"/>
      <c r="D172" s="2"/>
      <c r="E172" s="2"/>
      <c r="F172" s="2"/>
      <c r="G172" s="2"/>
      <c r="H172" s="2"/>
      <c r="I172" s="2"/>
    </row>
    <row r="173" spans="2:9" ht="16.5">
      <c r="B173" s="123"/>
      <c r="C173" s="61"/>
      <c r="D173" s="2"/>
      <c r="E173" s="2"/>
      <c r="F173" s="2"/>
      <c r="G173" s="2"/>
      <c r="H173" s="2"/>
      <c r="I173" s="2"/>
    </row>
    <row r="174" spans="2:9" ht="16.5">
      <c r="B174" s="123"/>
      <c r="C174" s="61"/>
      <c r="D174" s="2"/>
      <c r="E174" s="2"/>
      <c r="F174" s="2"/>
      <c r="G174" s="2"/>
      <c r="H174" s="2"/>
      <c r="I174" s="2"/>
    </row>
    <row r="175" spans="2:9" ht="16.5">
      <c r="B175" s="123"/>
      <c r="C175" s="61"/>
      <c r="D175" s="2"/>
      <c r="E175" s="2"/>
      <c r="F175" s="2"/>
      <c r="G175" s="2"/>
      <c r="H175" s="2"/>
      <c r="I175" s="2"/>
    </row>
    <row r="176" spans="2:9" ht="16.5">
      <c r="B176" s="123"/>
      <c r="C176" s="61"/>
      <c r="D176" s="2"/>
      <c r="E176" s="2"/>
      <c r="F176" s="2"/>
      <c r="G176" s="2"/>
      <c r="H176" s="2"/>
      <c r="I176" s="2"/>
    </row>
    <row r="177" spans="2:9" ht="16.5">
      <c r="B177" s="123"/>
      <c r="C177" s="61"/>
      <c r="D177" s="2"/>
      <c r="E177" s="2"/>
      <c r="F177" s="2"/>
      <c r="G177" s="2"/>
      <c r="H177" s="2"/>
      <c r="I177" s="2"/>
    </row>
    <row r="178" spans="2:9" ht="16.5">
      <c r="B178" s="123"/>
      <c r="C178" s="61"/>
      <c r="D178" s="2"/>
      <c r="E178" s="2"/>
      <c r="F178" s="2"/>
      <c r="G178" s="2"/>
      <c r="H178" s="2"/>
      <c r="I178" s="2"/>
    </row>
    <row r="179" spans="2:9" ht="16.5">
      <c r="B179" s="123"/>
      <c r="C179" s="61"/>
      <c r="D179" s="2"/>
      <c r="E179" s="2"/>
      <c r="F179" s="2"/>
      <c r="G179" s="2"/>
      <c r="H179" s="2"/>
      <c r="I179" s="2"/>
    </row>
    <row r="180" spans="2:9" ht="16.5">
      <c r="B180" s="123"/>
      <c r="C180" s="61"/>
      <c r="D180" s="2"/>
      <c r="E180" s="2"/>
      <c r="F180" s="2"/>
      <c r="G180" s="2"/>
      <c r="H180" s="2"/>
      <c r="I180" s="2"/>
    </row>
    <row r="181" spans="2:9" ht="16.5">
      <c r="B181" s="123"/>
      <c r="C181" s="61"/>
      <c r="D181" s="2"/>
      <c r="E181" s="2"/>
      <c r="F181" s="2"/>
      <c r="G181" s="2"/>
      <c r="H181" s="2"/>
      <c r="I181" s="2"/>
    </row>
    <row r="182" spans="2:9" ht="16.5">
      <c r="B182" s="123"/>
      <c r="C182" s="61"/>
      <c r="D182" s="2"/>
      <c r="E182" s="2"/>
      <c r="F182" s="2"/>
      <c r="G182" s="2"/>
      <c r="H182" s="2"/>
      <c r="I182" s="2"/>
    </row>
    <row r="183" spans="2:9" ht="16.5">
      <c r="B183" s="123"/>
      <c r="C183" s="61"/>
      <c r="D183" s="2"/>
      <c r="E183" s="2"/>
      <c r="F183" s="2"/>
      <c r="G183" s="2"/>
      <c r="H183" s="2"/>
      <c r="I183" s="2"/>
    </row>
    <row r="184" spans="2:9" ht="16.5">
      <c r="B184" s="123"/>
      <c r="C184" s="61"/>
      <c r="D184" s="2"/>
      <c r="E184" s="2"/>
      <c r="F184" s="2"/>
      <c r="G184" s="2"/>
      <c r="H184" s="2"/>
      <c r="I184" s="2"/>
    </row>
    <row r="185" spans="2:9" ht="16.5">
      <c r="B185" s="123"/>
      <c r="C185" s="61"/>
      <c r="D185" s="2"/>
      <c r="E185" s="2"/>
      <c r="F185" s="2"/>
      <c r="G185" s="2"/>
      <c r="H185" s="2"/>
      <c r="I185" s="2"/>
    </row>
    <row r="186" spans="2:9" ht="16.5">
      <c r="B186" s="123"/>
      <c r="C186" s="61"/>
      <c r="D186" s="2"/>
      <c r="E186" s="2"/>
      <c r="F186" s="2"/>
      <c r="G186" s="2"/>
      <c r="H186" s="2"/>
      <c r="I186" s="2"/>
    </row>
    <row r="187" spans="2:9" ht="16.5">
      <c r="B187" s="123"/>
      <c r="C187" s="61"/>
      <c r="D187" s="2"/>
      <c r="E187" s="2"/>
      <c r="F187" s="2"/>
      <c r="G187" s="2"/>
      <c r="H187" s="2"/>
      <c r="I187" s="2"/>
    </row>
    <row r="188" spans="2:9" ht="16.5">
      <c r="B188" s="123"/>
      <c r="C188" s="61"/>
      <c r="D188" s="2"/>
      <c r="E188" s="2"/>
      <c r="F188" s="2"/>
      <c r="G188" s="2"/>
      <c r="H188" s="2"/>
      <c r="I188" s="2"/>
    </row>
    <row r="189" spans="2:9" ht="16.5">
      <c r="B189" s="123"/>
      <c r="C189" s="61"/>
      <c r="D189" s="2"/>
      <c r="E189" s="2"/>
      <c r="F189" s="2"/>
      <c r="G189" s="2"/>
      <c r="H189" s="2"/>
      <c r="I189" s="2"/>
    </row>
    <row r="190" spans="2:9" ht="16.5">
      <c r="B190" s="123"/>
      <c r="C190" s="61"/>
      <c r="D190" s="2"/>
      <c r="E190" s="2"/>
      <c r="F190" s="2"/>
      <c r="G190" s="2"/>
      <c r="H190" s="2"/>
      <c r="I190" s="2"/>
    </row>
    <row r="191" spans="2:9" ht="16.5">
      <c r="B191" s="123"/>
      <c r="C191" s="61"/>
      <c r="D191" s="2"/>
      <c r="E191" s="2"/>
      <c r="F191" s="2"/>
      <c r="G191" s="2"/>
      <c r="H191" s="2"/>
      <c r="I191" s="2"/>
    </row>
    <row r="192" spans="2:9" ht="16.5">
      <c r="B192" s="123"/>
      <c r="C192" s="61"/>
      <c r="D192" s="2"/>
      <c r="E192" s="2"/>
      <c r="F192" s="2"/>
      <c r="G192" s="2"/>
      <c r="H192" s="2"/>
      <c r="I192" s="2"/>
    </row>
    <row r="193" spans="2:9" ht="16.5">
      <c r="B193" s="123"/>
      <c r="C193" s="61"/>
      <c r="D193" s="2"/>
      <c r="E193" s="2"/>
      <c r="F193" s="2"/>
      <c r="G193" s="2"/>
      <c r="H193" s="2"/>
      <c r="I193" s="2"/>
    </row>
    <row r="194" spans="2:9" ht="16.5">
      <c r="B194" s="123"/>
      <c r="C194" s="61"/>
      <c r="D194" s="2"/>
      <c r="E194" s="2"/>
      <c r="F194" s="2"/>
      <c r="G194" s="2"/>
      <c r="H194" s="2"/>
      <c r="I194" s="2"/>
    </row>
    <row r="195" spans="2:9" ht="16.5">
      <c r="B195" s="123"/>
      <c r="C195" s="61"/>
      <c r="D195" s="2"/>
      <c r="E195" s="2"/>
      <c r="F195" s="2"/>
      <c r="G195" s="2"/>
      <c r="H195" s="2"/>
      <c r="I195" s="2"/>
    </row>
    <row r="196" spans="2:9" ht="16.5">
      <c r="B196" s="123"/>
      <c r="C196" s="61"/>
      <c r="D196" s="2"/>
      <c r="E196" s="2"/>
      <c r="F196" s="2"/>
      <c r="G196" s="2"/>
      <c r="H196" s="2"/>
      <c r="I196" s="2"/>
    </row>
    <row r="197" spans="2:9" ht="16.5">
      <c r="B197" s="123"/>
      <c r="C197" s="61"/>
      <c r="D197" s="2"/>
      <c r="E197" s="2"/>
      <c r="F197" s="2"/>
      <c r="G197" s="2"/>
      <c r="H197" s="2"/>
      <c r="I197" s="2"/>
    </row>
    <row r="198" spans="2:9" ht="16.5">
      <c r="B198" s="123"/>
      <c r="C198" s="61"/>
      <c r="D198" s="2"/>
      <c r="E198" s="2"/>
      <c r="F198" s="2"/>
      <c r="G198" s="2"/>
      <c r="H198" s="2"/>
      <c r="I198" s="2"/>
    </row>
    <row r="199" spans="2:9" ht="16.5">
      <c r="B199" s="123"/>
      <c r="C199" s="61"/>
      <c r="D199" s="2"/>
      <c r="E199" s="2"/>
      <c r="F199" s="2"/>
      <c r="G199" s="2"/>
      <c r="H199" s="2"/>
      <c r="I199" s="2"/>
    </row>
    <row r="200" spans="2:9" ht="16.5">
      <c r="B200" s="123"/>
      <c r="C200" s="61"/>
      <c r="D200" s="2"/>
      <c r="E200" s="2"/>
      <c r="F200" s="2"/>
      <c r="G200" s="2"/>
      <c r="H200" s="2"/>
      <c r="I200" s="2"/>
    </row>
    <row r="201" spans="2:9" ht="16.5">
      <c r="B201" s="123"/>
      <c r="C201" s="61"/>
      <c r="D201" s="2"/>
      <c r="E201" s="2"/>
      <c r="F201" s="2"/>
      <c r="G201" s="2"/>
      <c r="H201" s="2"/>
      <c r="I201" s="2"/>
    </row>
    <row r="202" spans="2:9" ht="16.5">
      <c r="B202" s="123"/>
      <c r="C202" s="61"/>
      <c r="D202" s="2"/>
      <c r="E202" s="2"/>
      <c r="F202" s="2"/>
      <c r="G202" s="2"/>
      <c r="H202" s="2"/>
      <c r="I202" s="2"/>
    </row>
    <row r="203" spans="2:9" ht="16.5">
      <c r="B203" s="123"/>
      <c r="C203" s="61"/>
      <c r="D203" s="2"/>
      <c r="E203" s="2"/>
      <c r="F203" s="2"/>
      <c r="G203" s="2"/>
      <c r="H203" s="2"/>
      <c r="I203" s="2"/>
    </row>
    <row r="204" spans="2:9" ht="16.5">
      <c r="B204" s="123"/>
      <c r="C204" s="61"/>
      <c r="D204" s="2"/>
      <c r="E204" s="2"/>
      <c r="F204" s="2"/>
      <c r="G204" s="2"/>
      <c r="H204" s="2"/>
      <c r="I204" s="2"/>
    </row>
    <row r="205" spans="2:9" ht="16.5">
      <c r="B205" s="123"/>
      <c r="C205" s="61"/>
      <c r="D205" s="2"/>
      <c r="E205" s="2"/>
      <c r="F205" s="2"/>
      <c r="G205" s="2"/>
      <c r="H205" s="2"/>
      <c r="I205" s="2"/>
    </row>
    <row r="206" spans="2:9" ht="16.5">
      <c r="B206" s="123"/>
      <c r="C206" s="61"/>
      <c r="D206" s="2"/>
      <c r="E206" s="2"/>
      <c r="F206" s="2"/>
      <c r="G206" s="2"/>
      <c r="H206" s="2"/>
      <c r="I206" s="2"/>
    </row>
    <row r="207" spans="2:9" ht="16.5">
      <c r="B207" s="123"/>
      <c r="C207" s="61"/>
      <c r="D207" s="2"/>
      <c r="E207" s="2"/>
      <c r="F207" s="2"/>
      <c r="G207" s="2"/>
      <c r="H207" s="2"/>
      <c r="I207" s="2"/>
    </row>
    <row r="208" spans="2:9" ht="16.5">
      <c r="B208" s="123"/>
      <c r="C208" s="61"/>
      <c r="D208" s="2"/>
      <c r="E208" s="2"/>
      <c r="F208" s="2"/>
      <c r="G208" s="2"/>
      <c r="H208" s="2"/>
      <c r="I208" s="2"/>
    </row>
    <row r="209" spans="2:9" ht="16.5">
      <c r="B209" s="123"/>
      <c r="C209" s="61"/>
      <c r="D209" s="2"/>
      <c r="E209" s="2"/>
      <c r="F209" s="2"/>
      <c r="G209" s="2"/>
      <c r="H209" s="2"/>
      <c r="I209" s="2"/>
    </row>
    <row r="210" spans="2:9" ht="16.5">
      <c r="B210" s="123"/>
      <c r="C210" s="61"/>
      <c r="D210" s="2"/>
      <c r="E210" s="2"/>
      <c r="F210" s="2"/>
      <c r="G210" s="2"/>
      <c r="H210" s="2"/>
      <c r="I210" s="2"/>
    </row>
    <row r="211" spans="2:9" ht="16.5">
      <c r="B211" s="123"/>
      <c r="C211" s="61"/>
      <c r="D211" s="2"/>
      <c r="E211" s="2"/>
      <c r="F211" s="2"/>
      <c r="G211" s="2"/>
      <c r="H211" s="2"/>
      <c r="I211" s="2"/>
    </row>
    <row r="212" spans="2:9" ht="16.5">
      <c r="B212" s="123"/>
      <c r="C212" s="61"/>
      <c r="D212" s="2"/>
      <c r="E212" s="2"/>
      <c r="F212" s="2"/>
      <c r="G212" s="2"/>
      <c r="H212" s="2"/>
      <c r="I212" s="2"/>
    </row>
    <row r="213" spans="2:9" ht="16.5">
      <c r="B213" s="123"/>
      <c r="C213" s="61"/>
      <c r="D213" s="2"/>
      <c r="E213" s="2"/>
      <c r="F213" s="2"/>
      <c r="G213" s="2"/>
      <c r="H213" s="2"/>
      <c r="I213" s="2"/>
    </row>
    <row r="214" spans="2:9" ht="16.5">
      <c r="B214" s="123"/>
      <c r="C214" s="61"/>
      <c r="D214" s="2"/>
      <c r="E214" s="2"/>
      <c r="F214" s="2"/>
      <c r="G214" s="2"/>
      <c r="H214" s="2"/>
      <c r="I214" s="2"/>
    </row>
    <row r="215" spans="2:9" ht="16.5">
      <c r="B215" s="123"/>
      <c r="C215" s="61"/>
      <c r="D215" s="2"/>
      <c r="E215" s="2"/>
      <c r="F215" s="2"/>
      <c r="G215" s="2"/>
      <c r="H215" s="2"/>
      <c r="I215" s="2"/>
    </row>
  </sheetData>
  <sheetProtection/>
  <mergeCells count="15">
    <mergeCell ref="I8:I11"/>
    <mergeCell ref="A7:A11"/>
    <mergeCell ref="B7:B11"/>
    <mergeCell ref="C7:C11"/>
    <mergeCell ref="D7:D11"/>
    <mergeCell ref="F6:I6"/>
    <mergeCell ref="F2:I2"/>
    <mergeCell ref="F1:I1"/>
    <mergeCell ref="E100:G100"/>
    <mergeCell ref="G8:G11"/>
    <mergeCell ref="H8:H11"/>
    <mergeCell ref="E8:E11"/>
    <mergeCell ref="F8:F11"/>
    <mergeCell ref="A5:I5"/>
    <mergeCell ref="E7:I7"/>
  </mergeCells>
  <printOptions/>
  <pageMargins left="0.53" right="0.29" top="0.67" bottom="0.47" header="0.41" footer="0.31496062992125984"/>
  <pageSetup horizontalDpi="600" verticalDpi="600" orientation="portrait" paperSize="9" scale="61" r:id="rId2"/>
  <headerFooter alignWithMargins="0">
    <oddFooter>&amp;C&amp;P. oldal</oddFooter>
  </headerFooter>
  <rowBreaks count="2" manualBreakCount="2">
    <brk id="40" max="8" man="1"/>
    <brk id="69" max="8" man="1"/>
  </rowBreaks>
  <ignoredErrors>
    <ignoredError sqref="D8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petone</dc:creator>
  <cp:keywords/>
  <dc:description/>
  <cp:lastModifiedBy>PMH</cp:lastModifiedBy>
  <cp:lastPrinted>2013-02-17T17:31:00Z</cp:lastPrinted>
  <dcterms:created xsi:type="dcterms:W3CDTF">2004-03-17T13:30:26Z</dcterms:created>
  <dcterms:modified xsi:type="dcterms:W3CDTF">2013-10-02T11:19:36Z</dcterms:modified>
  <cp:category/>
  <cp:version/>
  <cp:contentType/>
  <cp:contentStatus/>
</cp:coreProperties>
</file>