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tartalék" sheetId="1" r:id="rId1"/>
  </sheets>
  <calcPr calcId="145621"/>
</workbook>
</file>

<file path=xl/calcChain.xml><?xml version="1.0" encoding="utf-8"?>
<calcChain xmlns="http://schemas.openxmlformats.org/spreadsheetml/2006/main">
  <c r="D30" i="1" l="1"/>
  <c r="D28" i="1"/>
  <c r="D27" i="1"/>
  <c r="D26" i="1"/>
  <c r="D23" i="1"/>
  <c r="D19" i="1"/>
  <c r="D18" i="1"/>
  <c r="D33" i="1" s="1"/>
  <c r="D15" i="1"/>
  <c r="D35" i="1" s="1"/>
</calcChain>
</file>

<file path=xl/sharedStrings.xml><?xml version="1.0" encoding="utf-8"?>
<sst xmlns="http://schemas.openxmlformats.org/spreadsheetml/2006/main" count="25" uniqueCount="25">
  <si>
    <t xml:space="preserve">Tiszavasvári Város Önkormányzata </t>
  </si>
  <si>
    <t xml:space="preserve">2017.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</si>
  <si>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</si>
  <si>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</si>
  <si>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</si>
  <si>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</si>
  <si>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</si>
  <si>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Közfoglalkoztatási támogatás visszafizetés</t>
  </si>
  <si>
    <t>- Normatíva visszafizetés miatti tartalék</t>
  </si>
  <si>
    <t xml:space="preserve">- Temető üzemeltetési tartalék: 0 eFt Sírbolt értékesítés: 5.000 eFt </t>
  </si>
  <si>
    <t>Támogatási tartalék ( EÜ Kft )</t>
  </si>
  <si>
    <t>- Lakásfelújítási Alap ( felhalmozási)</t>
  </si>
  <si>
    <t>- Üdülő VKT bevétel terhére kiadási tartalék</t>
  </si>
  <si>
    <t>Kötelezettségvállalással terhelt záró pénzkészlet</t>
  </si>
  <si>
    <t>Közutak üzemeltetése - Polgár Coop előtt padka javítás</t>
  </si>
  <si>
    <t>Rászoruló étkeztetési céltartalék</t>
  </si>
  <si>
    <t>Közfoglalkoztatási saját erő tartalék</t>
  </si>
  <si>
    <t>Pályázati tartalék - Kabay konyha rekonstrukció</t>
  </si>
  <si>
    <t>Pályázati önerő: közművelődés: 200 eFt, könyvtári: 200 eFt</t>
  </si>
  <si>
    <t>Szennyvíz rákötés</t>
  </si>
  <si>
    <t>Kornisné fűtés korszerűsítési tartalék</t>
  </si>
  <si>
    <t>Belvíz pályázat tartalék</t>
  </si>
  <si>
    <t>Váci Mihály Gimnázium energetikai korszerűsítés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</si>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</sst>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sz val="10"/>
      <color indexed="10"/>
      <name val="Times New Roman CE"/>
      <family val="1"/>
      <charset val="238"/>
    </font>
    <font>
      <b/>
      <sz val="10"/>
      <color indexed="10"/>
      <name val="Times New Roman CE"/>
      <charset val="238"/>
    </font>
    <font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0" fontId="1" fillId="0" borderId="0" xfId="1" applyFill="1" applyBorder="1"/>
    <xf numFmtId="0" fontId="1" fillId="0" borderId="0" xfId="1" applyBorder="1"/>
    <xf numFmtId="165" fontId="7" fillId="0" borderId="8" xfId="2" applyNumberFormat="1" applyFont="1" applyBorder="1"/>
    <xf numFmtId="165" fontId="2" fillId="0" borderId="9" xfId="2" quotePrefix="1" applyNumberFormat="1" applyFont="1" applyBorder="1"/>
    <xf numFmtId="165" fontId="2" fillId="0" borderId="10" xfId="2" quotePrefix="1" applyNumberFormat="1" applyFont="1" applyBorder="1"/>
    <xf numFmtId="165" fontId="10" fillId="0" borderId="10" xfId="2" applyNumberFormat="1" applyFont="1" applyBorder="1"/>
    <xf numFmtId="0" fontId="5" fillId="0" borderId="8" xfId="1" applyFont="1" applyBorder="1" applyAlignment="1">
      <alignment horizontal="left"/>
    </xf>
    <xf numFmtId="0" fontId="5" fillId="0" borderId="9" xfId="1" applyFont="1" applyBorder="1"/>
    <xf numFmtId="0" fontId="5" fillId="0" borderId="10" xfId="1" applyFont="1" applyBorder="1"/>
    <xf numFmtId="165" fontId="3" fillId="0" borderId="10" xfId="2" applyNumberFormat="1" applyFont="1" applyBorder="1" applyAlignment="1"/>
    <xf numFmtId="0" fontId="5" fillId="0" borderId="0" xfId="1" applyFont="1" applyBorder="1"/>
    <xf numFmtId="165" fontId="5" fillId="0" borderId="0" xfId="2" applyNumberFormat="1" applyFont="1" applyBorder="1" applyAlignment="1"/>
    <xf numFmtId="0" fontId="3" fillId="0" borderId="8" xfId="1" quotePrefix="1" applyFont="1" applyBorder="1"/>
    <xf numFmtId="0" fontId="3" fillId="0" borderId="9" xfId="1" applyFont="1" applyBorder="1"/>
    <xf numFmtId="165" fontId="5" fillId="0" borderId="0" xfId="2" applyNumberFormat="1" applyFont="1" applyBorder="1"/>
    <xf numFmtId="0" fontId="3" fillId="0" borderId="8" xfId="1" applyFont="1" applyBorder="1"/>
    <xf numFmtId="0" fontId="11" fillId="0" borderId="9" xfId="1" applyFont="1" applyBorder="1"/>
    <xf numFmtId="165" fontId="12" fillId="0" borderId="0" xfId="2" applyNumberFormat="1" applyFont="1" applyBorder="1" applyAlignment="1"/>
    <xf numFmtId="0" fontId="13" fillId="0" borderId="10" xfId="1" applyFont="1" applyBorder="1"/>
    <xf numFmtId="0" fontId="14" fillId="0" borderId="10" xfId="1" applyFont="1" applyBorder="1"/>
    <xf numFmtId="0" fontId="9" fillId="0" borderId="8" xfId="1" applyFont="1" applyBorder="1" applyAlignment="1">
      <alignment horizontal="left"/>
    </xf>
    <xf numFmtId="0" fontId="9" fillId="0" borderId="9" xfId="1" quotePrefix="1" applyFont="1" applyBorder="1" applyAlignment="1">
      <alignment horizontal="left"/>
    </xf>
    <xf numFmtId="0" fontId="9" fillId="0" borderId="10" xfId="1" applyFont="1" applyBorder="1"/>
    <xf numFmtId="165" fontId="9" fillId="0" borderId="10" xfId="2" applyNumberFormat="1" applyFont="1" applyBorder="1" applyAlignment="1"/>
    <xf numFmtId="0" fontId="3" fillId="0" borderId="8" xfId="1" applyFont="1" applyBorder="1" applyAlignment="1">
      <alignment horizontal="left"/>
    </xf>
    <xf numFmtId="0" fontId="3" fillId="0" borderId="9" xfId="1" quotePrefix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9" fillId="0" borderId="9" xfId="1" quotePrefix="1" applyFont="1" applyBorder="1" applyAlignment="1">
      <alignment horizontal="left"/>
    </xf>
    <xf numFmtId="165" fontId="7" fillId="0" borderId="9" xfId="2" applyNumberFormat="1" applyFont="1" applyBorder="1"/>
    <xf numFmtId="165" fontId="7" fillId="0" borderId="10" xfId="2" applyNumberFormat="1" applyFont="1" applyBorder="1"/>
    <xf numFmtId="165" fontId="15" fillId="0" borderId="10" xfId="2" applyNumberFormat="1" applyFont="1" applyBorder="1"/>
    <xf numFmtId="165" fontId="7" fillId="0" borderId="11" xfId="2" applyNumberFormat="1" applyFont="1" applyBorder="1"/>
    <xf numFmtId="165" fontId="7" fillId="0" borderId="12" xfId="2" applyNumberFormat="1" applyFont="1" applyBorder="1"/>
    <xf numFmtId="165" fontId="7" fillId="0" borderId="13" xfId="2" applyNumberFormat="1" applyFont="1" applyBorder="1"/>
    <xf numFmtId="165" fontId="15" fillId="0" borderId="13" xfId="2" applyNumberFormat="1" applyFont="1" applyBorder="1"/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2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pageSetUpPr fitToPage="1"/>
  </sheetPr>
  <dimension ref="A1:F35"/>
  <sheetViews>
    <sheetView tabSelected="1" view="pageLayout" zoomScaleNormal="100" workbookViewId="0">
      <selection activeCell="D4" sqref="D4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5.75" x14ac:dyDescent="0.25">
      <c r="A15" s="15" t="s">
        <v>5</v>
      </c>
      <c r="B15" s="16"/>
      <c r="C15" s="17"/>
      <c r="D15" s="18">
        <f>27975496+3000000</f>
        <v>30975496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x14ac:dyDescent="0.2">
      <c r="A17" s="25" t="s">
        <v>7</v>
      </c>
      <c r="B17" s="26"/>
      <c r="C17" s="27"/>
      <c r="D17" s="28">
        <v>178000</v>
      </c>
      <c r="E17" s="29"/>
      <c r="F17" s="30"/>
    </row>
    <row r="18" spans="1:6" x14ac:dyDescent="0.2">
      <c r="A18" s="31" t="s">
        <v>8</v>
      </c>
      <c r="B18" s="32"/>
      <c r="C18" s="27"/>
      <c r="D18" s="28">
        <f>500000-53709-446291</f>
        <v>0</v>
      </c>
      <c r="E18" s="33"/>
      <c r="F18" s="30"/>
    </row>
    <row r="19" spans="1:6" x14ac:dyDescent="0.2">
      <c r="A19" s="31" t="s">
        <v>9</v>
      </c>
      <c r="B19" s="32"/>
      <c r="C19" s="27"/>
      <c r="D19" s="28">
        <f>5200000-200000</f>
        <v>5000000</v>
      </c>
      <c r="E19" s="33"/>
      <c r="F19" s="30"/>
    </row>
    <row r="20" spans="1:6" x14ac:dyDescent="0.2">
      <c r="A20" s="34" t="s">
        <v>10</v>
      </c>
      <c r="B20" s="35"/>
      <c r="C20" s="27"/>
      <c r="D20" s="28">
        <v>5739000</v>
      </c>
      <c r="E20" s="33"/>
      <c r="F20" s="36"/>
    </row>
    <row r="21" spans="1:6" x14ac:dyDescent="0.2">
      <c r="A21" s="31" t="s">
        <v>11</v>
      </c>
      <c r="B21" s="32"/>
      <c r="C21" s="27"/>
      <c r="D21" s="28">
        <v>1005000</v>
      </c>
      <c r="E21" s="33"/>
      <c r="F21" s="36"/>
    </row>
    <row r="22" spans="1:6" x14ac:dyDescent="0.2">
      <c r="A22" s="31" t="s">
        <v>12</v>
      </c>
      <c r="B22" s="32"/>
      <c r="C22" s="27"/>
      <c r="D22" s="28">
        <v>4075000</v>
      </c>
      <c r="E22" s="33"/>
      <c r="F22" s="36"/>
    </row>
    <row r="23" spans="1:6" x14ac:dyDescent="0.2">
      <c r="A23" s="34" t="s">
        <v>13</v>
      </c>
      <c r="B23" s="32"/>
      <c r="C23" s="37"/>
      <c r="D23" s="28">
        <f>34480400-3716991-10214202</f>
        <v>20549207</v>
      </c>
      <c r="E23" s="33"/>
      <c r="F23" s="30"/>
    </row>
    <row r="24" spans="1:6" x14ac:dyDescent="0.2">
      <c r="A24" s="34" t="s">
        <v>14</v>
      </c>
      <c r="B24" s="32"/>
      <c r="C24" s="38"/>
      <c r="D24" s="28">
        <v>200000</v>
      </c>
      <c r="E24" s="33"/>
      <c r="F24" s="30"/>
    </row>
    <row r="25" spans="1:6" x14ac:dyDescent="0.2">
      <c r="A25" s="39" t="s">
        <v>15</v>
      </c>
      <c r="B25" s="40"/>
      <c r="C25" s="41"/>
      <c r="D25" s="42">
        <v>0</v>
      </c>
      <c r="E25" s="33"/>
      <c r="F25" s="30"/>
    </row>
    <row r="26" spans="1:6" x14ac:dyDescent="0.2">
      <c r="A26" s="43" t="s">
        <v>16</v>
      </c>
      <c r="B26" s="44"/>
      <c r="C26" s="27"/>
      <c r="D26" s="28">
        <f>7545154-7180341-15563-349250</f>
        <v>0</v>
      </c>
      <c r="E26" s="33"/>
      <c r="F26" s="30"/>
    </row>
    <row r="27" spans="1:6" x14ac:dyDescent="0.2">
      <c r="A27" s="43" t="s">
        <v>17</v>
      </c>
      <c r="B27" s="44"/>
      <c r="C27" s="37"/>
      <c r="D27" s="28">
        <f>3797300-3594056</f>
        <v>203244</v>
      </c>
      <c r="E27" s="33"/>
      <c r="F27" s="30"/>
    </row>
    <row r="28" spans="1:6" x14ac:dyDescent="0.2">
      <c r="A28" s="43" t="s">
        <v>18</v>
      </c>
      <c r="B28" s="44"/>
      <c r="C28" s="27"/>
      <c r="D28" s="28">
        <f>400000-200000</f>
        <v>200000</v>
      </c>
      <c r="E28" s="33"/>
      <c r="F28" s="30"/>
    </row>
    <row r="29" spans="1:6" x14ac:dyDescent="0.2">
      <c r="A29" s="45" t="s">
        <v>19</v>
      </c>
      <c r="B29" s="46"/>
      <c r="C29" s="41"/>
      <c r="D29" s="42">
        <v>0</v>
      </c>
      <c r="E29" s="33"/>
      <c r="F29" s="30"/>
    </row>
    <row r="30" spans="1:6" x14ac:dyDescent="0.2">
      <c r="A30" s="43" t="s">
        <v>20</v>
      </c>
      <c r="B30" s="44"/>
      <c r="C30" s="27"/>
      <c r="D30" s="28">
        <f>37900000-17900650</f>
        <v>19999350</v>
      </c>
      <c r="E30" s="33"/>
      <c r="F30" s="30"/>
    </row>
    <row r="31" spans="1:6" x14ac:dyDescent="0.2">
      <c r="A31" s="43" t="s">
        <v>21</v>
      </c>
      <c r="B31" s="44"/>
      <c r="C31" s="27"/>
      <c r="D31" s="28">
        <v>3779393</v>
      </c>
      <c r="E31" s="33"/>
      <c r="F31" s="30"/>
    </row>
    <row r="32" spans="1:6" x14ac:dyDescent="0.2">
      <c r="A32" s="43" t="s">
        <v>22</v>
      </c>
      <c r="B32" s="44"/>
      <c r="C32" s="27"/>
      <c r="D32" s="28">
        <v>5866130</v>
      </c>
      <c r="E32" s="33"/>
      <c r="F32" s="30"/>
    </row>
    <row r="33" spans="1:4" ht="15.75" x14ac:dyDescent="0.25">
      <c r="A33" s="21" t="s">
        <v>23</v>
      </c>
      <c r="B33" s="47"/>
      <c r="C33" s="48"/>
      <c r="D33" s="49">
        <f>SUM(D17:D32)</f>
        <v>66794324</v>
      </c>
    </row>
    <row r="34" spans="1:4" ht="15.75" x14ac:dyDescent="0.25">
      <c r="A34" s="21"/>
      <c r="B34" s="47"/>
      <c r="C34" s="48"/>
      <c r="D34" s="48"/>
    </row>
    <row r="35" spans="1:4" ht="16.5" thickBot="1" x14ac:dyDescent="0.3">
      <c r="A35" s="50" t="s">
        <v>24</v>
      </c>
      <c r="B35" s="51"/>
      <c r="C35" s="52"/>
      <c r="D35" s="53">
        <f>SUM(D15,D33)</f>
        <v>97769820</v>
      </c>
    </row>
  </sheetData>
  <mergeCells count="1">
    <mergeCell ref="A25:B25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98" orientation="portrait" r:id="rId1"/>
  <headerFooter alignWithMargins="0">
    <oddHeader>&amp;R28. melléklet 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2017-12-04T10:58:15Z</dcterms:created>
  <dcterms:modified xsi:type="dcterms:W3CDTF">2017-12-04T10:58:15Z</dcterms:modified>
</cp:coreProperties>
</file>