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<sst xmlns="http://schemas.openxmlformats.org/spreadsheetml/2006/main" count="407" uniqueCount="312">
  <si>
    <t>Működési bevételek</t>
  </si>
  <si>
    <t>Működési kiadás</t>
  </si>
  <si>
    <t>Dologi kiadás</t>
  </si>
  <si>
    <t>Személyi juttatás</t>
  </si>
  <si>
    <t>Munkaadókat terh. j. és szoc. hozz. adó</t>
  </si>
  <si>
    <t>Ellátottak pénzbeli juttatása</t>
  </si>
  <si>
    <t>Egyéb műk. célú tám. áht-on kívülre</t>
  </si>
  <si>
    <t>1. Öcsödi Nagyközségi Önkormányzat</t>
  </si>
  <si>
    <t>Nem lakóing.bérbeadása, üzemelt.</t>
  </si>
  <si>
    <t>Önk.-i vagyonnal való gazdálkodás</t>
  </si>
  <si>
    <t>Állat-egészségügyi ellátás</t>
  </si>
  <si>
    <t>Zöldterület-kezelés</t>
  </si>
  <si>
    <t>Közvilágítás</t>
  </si>
  <si>
    <t>Polgári honvédelem ágaz.feladatai</t>
  </si>
  <si>
    <t>Közfoglalkoztatás</t>
  </si>
  <si>
    <t>Kiemelt állami és önkormányzati r.</t>
  </si>
  <si>
    <t>Háziorvosi ügyeleti ellátás</t>
  </si>
  <si>
    <t>Önkormányzat és önk. hiv. jogalkotó, ig. f.</t>
  </si>
  <si>
    <t>Idősk. tartós bentlakásos szoc.ellátás</t>
  </si>
  <si>
    <t>Idősek nappali ellátása</t>
  </si>
  <si>
    <t>Gyermekjóléti szolgálat</t>
  </si>
  <si>
    <t>Szociális étkeztetés</t>
  </si>
  <si>
    <t>Házi segítségnyújtás</t>
  </si>
  <si>
    <t>Művelődési Ház</t>
  </si>
  <si>
    <t>Múzeum</t>
  </si>
  <si>
    <t>Kulturális rendezvények</t>
  </si>
  <si>
    <t>Könyvtári szolgáltatás</t>
  </si>
  <si>
    <t>Óvoda</t>
  </si>
  <si>
    <t>Óvodai intézményi étkeztetés</t>
  </si>
  <si>
    <t>Óvodai szakmai nevelés, ellátás</t>
  </si>
  <si>
    <t>Óvodai nevelés, ellátás működtetése</t>
  </si>
  <si>
    <t>Bölcsőde</t>
  </si>
  <si>
    <t>Gyermekek napközbeni ellátása</t>
  </si>
  <si>
    <t>Erdészeti, egyéb erdőgazd.tev.</t>
  </si>
  <si>
    <t>Víztermelés, -kezelés, -ellátás</t>
  </si>
  <si>
    <t>Szennyvíz gyűjt.tiszt,elhelyezése</t>
  </si>
  <si>
    <t>Közutak, hidak, alag.üzem.fennt.</t>
  </si>
  <si>
    <t>Üdülői szálláshely-szolgáltatás</t>
  </si>
  <si>
    <t>Sportlét. müködt.és fejlesztése</t>
  </si>
  <si>
    <t>Köztemető fenntartás és működt.</t>
  </si>
  <si>
    <t>Fogorvosi alapellátás</t>
  </si>
  <si>
    <t>Család- és nővéd.egészsü.gond.</t>
  </si>
  <si>
    <t>Ifjúság-egészségügyi gondozás(ieü)</t>
  </si>
  <si>
    <t>Rendszeres pénzbeni ellátások</t>
  </si>
  <si>
    <t>Eseti pénzbeni ellátások</t>
  </si>
  <si>
    <t>Iskolai intézményi étkezés</t>
  </si>
  <si>
    <t>Ált.Isk.üzem. 1-4. évfoly.</t>
  </si>
  <si>
    <t>Sajátos nev.ig.üzem. 1-4. évfoly.</t>
  </si>
  <si>
    <t>Ált.isk.üzem.5-8. évfoly.</t>
  </si>
  <si>
    <t>Szabadidősport-tevékenység tám.</t>
  </si>
  <si>
    <t>Lakóingatlan szoc. célú bérbeadása, üz.</t>
  </si>
  <si>
    <t xml:space="preserve">Szabad kapacitás terhére végzett tev. </t>
  </si>
  <si>
    <t>5. Öcsödi Polgármesteri Hivatal</t>
  </si>
  <si>
    <t>Más szerv r.végzett pü.- i , gazd.- i, üz. sz.</t>
  </si>
  <si>
    <t>Öcsöd Nagyközségi Önk. összesen:</t>
  </si>
  <si>
    <t xml:space="preserve">Önkormányzatok és önk. hiv. jogalk. ált. ig. t. </t>
  </si>
  <si>
    <t>Öcsödi Polgármesteri Hivatal összesen:</t>
  </si>
  <si>
    <t>Intézmény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</si>
  <si>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</si>
  <si>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</si>
  <si>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</si>
  <si>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</si>
  <si>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</si>
  <si>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</si>
  <si>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</si>
  <si>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</si>
  <si>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</si>
  <si>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</si>
  <si>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</si>
  <si>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</si>
  <si>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</si>
  <si>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</si>
  <si>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</si>
  <si>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</si>
  <si>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</si>
  <si>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</si>
  <si>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</si>
  <si>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</si>
  <si>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</si>
  <si>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Víztermelés, kezelés, ellátás</t>
  </si>
  <si>
    <t>2. Tóth József Alapszolgálati Központ</t>
  </si>
  <si>
    <t>Tóth J.Alapszolgáltatási Központ össz.:</t>
  </si>
  <si>
    <t>3. Öcsödi Szivárvány Óvoda és Bölcsőde-</t>
  </si>
  <si>
    <t>Könyvtár és közműv. intézmény</t>
  </si>
  <si>
    <t>Sajátos nev.igényű gyermekek nevelése</t>
  </si>
  <si>
    <t>Szivárvány Óvoda és Bölcsőde összesen:</t>
  </si>
  <si>
    <t>Öcsödi Községgondnokság összesen:</t>
  </si>
  <si>
    <t>FŐÖSSZESEN:</t>
  </si>
  <si>
    <t>Egyéb műk. célú tám. áht-on belülre</t>
  </si>
  <si>
    <t>Egészségügy</t>
  </si>
  <si>
    <t>Ellátottak juttatásai</t>
  </si>
  <si>
    <t>Iskolaüzemeltetési, étkeztetési f.</t>
  </si>
  <si>
    <t>Gyermekétkeztetés bölcsődében</t>
  </si>
  <si>
    <t>1.900</t>
  </si>
  <si>
    <t>1.980</t>
  </si>
  <si>
    <t>4. Öcsödi Községgondokság és Könyvtár</t>
  </si>
  <si>
    <t>Város, közs.gazd-i. egyéb szolgáltatások</t>
  </si>
  <si>
    <t>2.540</t>
  </si>
  <si>
    <t>2.800</t>
  </si>
  <si>
    <t>5.370</t>
  </si>
  <si>
    <t>1.016</t>
  </si>
  <si>
    <t>4.070</t>
  </si>
  <si>
    <t>2.000</t>
  </si>
  <si>
    <t>3.000</t>
  </si>
  <si>
    <t>Szennyvízcsatorna építés, fenntartás</t>
  </si>
  <si>
    <t>Önkormányzati vagyonnal k. feladatok</t>
  </si>
  <si>
    <t>5.611</t>
  </si>
  <si>
    <t>1.150</t>
  </si>
  <si>
    <t>1.966</t>
  </si>
  <si>
    <t>1.255</t>
  </si>
  <si>
    <t>eFt</t>
  </si>
  <si>
    <t>2. számú melléklet</t>
  </si>
  <si>
    <t>1.491</t>
  </si>
  <si>
    <t>7.102</t>
  </si>
  <si>
    <t>17.500</t>
  </si>
  <si>
    <t>5.080</t>
  </si>
  <si>
    <t>23.180</t>
  </si>
  <si>
    <t>1.800</t>
  </si>
  <si>
    <t>1.200</t>
  </si>
  <si>
    <t>3.755</t>
  </si>
  <si>
    <t>6.681</t>
  </si>
  <si>
    <t>71.671</t>
  </si>
  <si>
    <t>8.560</t>
  </si>
  <si>
    <t>1.575</t>
  </si>
  <si>
    <t>7.146</t>
  </si>
  <si>
    <t>7.212</t>
  </si>
  <si>
    <t>8.579</t>
  </si>
  <si>
    <t>1.490</t>
  </si>
  <si>
    <t>5.516</t>
  </si>
  <si>
    <t>1.573</t>
  </si>
  <si>
    <t>22.</t>
  </si>
  <si>
    <t>23.</t>
  </si>
  <si>
    <t>Céltartalék</t>
  </si>
  <si>
    <t>17.241</t>
  </si>
  <si>
    <t>6.076</t>
  </si>
  <si>
    <t>43.161</t>
  </si>
  <si>
    <t>8.666</t>
  </si>
  <si>
    <t>6.912</t>
  </si>
  <si>
    <t>69.175</t>
  </si>
  <si>
    <t>12.540</t>
  </si>
  <si>
    <t>1.275</t>
  </si>
  <si>
    <t>102.767</t>
  </si>
  <si>
    <t>4.197</t>
  </si>
  <si>
    <t>19.700</t>
  </si>
  <si>
    <t>18.190</t>
  </si>
  <si>
    <t>6.016</t>
  </si>
  <si>
    <t>25.937</t>
  </si>
  <si>
    <t>24.485</t>
  </si>
  <si>
    <t>2.475</t>
  </si>
  <si>
    <t>9.724</t>
  </si>
  <si>
    <t>10.561</t>
  </si>
  <si>
    <t>19.636</t>
  </si>
  <si>
    <t>2.086</t>
  </si>
  <si>
    <t>4.942</t>
  </si>
  <si>
    <t>4.751</t>
  </si>
  <si>
    <t>55.506</t>
  </si>
  <si>
    <t>1.236</t>
  </si>
  <si>
    <t>4.638</t>
  </si>
  <si>
    <t>61.380</t>
  </si>
  <si>
    <t>3.686</t>
  </si>
  <si>
    <t>1.051</t>
  </si>
  <si>
    <t>2.640</t>
  </si>
  <si>
    <t>2.777</t>
  </si>
  <si>
    <t>5.335</t>
  </si>
  <si>
    <t>1.335</t>
  </si>
  <si>
    <t>9.214</t>
  </si>
  <si>
    <t>1.279</t>
  </si>
  <si>
    <t>15.315</t>
  </si>
  <si>
    <t>1.253</t>
  </si>
  <si>
    <t>16.902</t>
  </si>
  <si>
    <t>63.110</t>
  </si>
  <si>
    <t>75.125</t>
  </si>
  <si>
    <t>107.975</t>
  </si>
  <si>
    <t>15.110</t>
  </si>
  <si>
    <t>5.579</t>
  </si>
  <si>
    <t>7.135</t>
  </si>
  <si>
    <t>22.800</t>
  </si>
  <si>
    <t>3.500</t>
  </si>
  <si>
    <t>6.336</t>
  </si>
  <si>
    <t>13.337</t>
  </si>
  <si>
    <t>517.174</t>
  </si>
  <si>
    <t>225.336</t>
  </si>
  <si>
    <t>205.034</t>
  </si>
  <si>
    <t>57.622</t>
  </si>
  <si>
    <t>26.300</t>
  </si>
  <si>
    <t>9.888</t>
  </si>
  <si>
    <t>106.249</t>
  </si>
  <si>
    <t>5.865</t>
  </si>
  <si>
    <t>7.700</t>
  </si>
  <si>
    <t>32.053</t>
  </si>
  <si>
    <t>50.156</t>
  </si>
  <si>
    <t>2.680</t>
  </si>
  <si>
    <t>68.265</t>
  </si>
  <si>
    <t>1.475</t>
  </si>
  <si>
    <t>3.553</t>
  </si>
  <si>
    <t>2.750</t>
  </si>
  <si>
    <t>23.832</t>
  </si>
  <si>
    <t>9.230</t>
  </si>
  <si>
    <t>147.863</t>
  </si>
  <si>
    <t>7.351</t>
  </si>
  <si>
    <t>5.531</t>
  </si>
  <si>
    <t>28.322</t>
  </si>
  <si>
    <t>1.162</t>
  </si>
  <si>
    <t>4.430</t>
  </si>
  <si>
    <t>1.812</t>
  </si>
  <si>
    <t>3.850</t>
  </si>
  <si>
    <t>6.397</t>
  </si>
  <si>
    <t>3.196</t>
  </si>
  <si>
    <t>64.858</t>
  </si>
  <si>
    <t>34.211</t>
  </si>
  <si>
    <t>1.677</t>
  </si>
  <si>
    <t>9.662</t>
  </si>
  <si>
    <t>1.230</t>
  </si>
  <si>
    <t>1.100</t>
  </si>
  <si>
    <t>1.824</t>
  </si>
  <si>
    <t>20.135</t>
  </si>
  <si>
    <t>8.594</t>
  </si>
  <si>
    <t>Családsegítés</t>
  </si>
  <si>
    <t>Család és gyermekjóléti szolgálat</t>
  </si>
  <si>
    <t>62.018</t>
  </si>
  <si>
    <t>Ellátások juttatásai</t>
  </si>
  <si>
    <t>233.058</t>
  </si>
  <si>
    <t>Rendszeres pénzbeli ellátások</t>
  </si>
  <si>
    <t>Eseti pénzbeli ellátások</t>
  </si>
  <si>
    <t>Er. ei.</t>
  </si>
  <si>
    <t>Mód. ei.</t>
  </si>
  <si>
    <t>Telj.</t>
  </si>
  <si>
    <t>%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</si>
  <si>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</si>
  <si>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</si>
  <si>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</si>
  <si>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</si>
  <si>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</si>
  <si>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</si>
  <si>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</si>
  <si>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</si>
  <si>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</si>
  <si>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</si>
  <si>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</si>
  <si>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</si>
  <si>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</si>
  <si>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</si>
  <si>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</si>
  <si>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</si>
  <si>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</si>
  <si>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</si>
  <si>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 </t>
  </si>
  <si>
    <t>Öcsöd Nagyközségi Önkormányzat intézményeinek 2016. évi működési bevételei és kiadásai</t>
  </si>
  <si>
    <t>Hosszabb időtartamú Közfoglalkoztatás</t>
  </si>
  <si>
    <t>Szünidei étkeztetés (Intézményen kívüli)</t>
  </si>
  <si>
    <t>Rövid időtartamú közfoglalkozt.</t>
  </si>
  <si>
    <t>Országos közfoglalkoztatási p.</t>
  </si>
  <si>
    <t xml:space="preserve">Országos és h. népsz. k. f. </t>
  </si>
  <si>
    <t>Elvonások, bef.</t>
  </si>
  <si>
    <t>2.010</t>
  </si>
  <si>
    <t>Támogatási célú finansz. m.</t>
  </si>
  <si>
    <t>Civil szervezetk műk. tám.</t>
  </si>
  <si>
    <t>107.736</t>
  </si>
  <si>
    <t>112.706</t>
  </si>
  <si>
    <t>1.854</t>
  </si>
  <si>
    <t>1.124</t>
  </si>
  <si>
    <t>74.043</t>
  </si>
  <si>
    <t>65.658</t>
  </si>
  <si>
    <t>50.737</t>
  </si>
  <si>
    <t>48.456</t>
  </si>
  <si>
    <t>49.324</t>
  </si>
  <si>
    <t>51.464</t>
  </si>
  <si>
    <t>563.122</t>
  </si>
  <si>
    <t>545.639</t>
  </si>
  <si>
    <t>5.099</t>
  </si>
  <si>
    <t>5.036</t>
  </si>
  <si>
    <t>5.876</t>
  </si>
  <si>
    <t>5.767</t>
  </si>
  <si>
    <t>5.854</t>
  </si>
  <si>
    <t>5.963</t>
  </si>
  <si>
    <t>214.582</t>
  </si>
  <si>
    <t>206.132</t>
  </si>
  <si>
    <t>36.009</t>
  </si>
  <si>
    <t>33.864</t>
  </si>
  <si>
    <t>34.483</t>
  </si>
  <si>
    <t>36.514</t>
  </si>
  <si>
    <t>245.562</t>
  </si>
  <si>
    <t>242.008</t>
  </si>
  <si>
    <t>2.044</t>
  </si>
  <si>
    <t>1.393</t>
  </si>
  <si>
    <t>2.200</t>
  </si>
  <si>
    <t>2.763</t>
  </si>
  <si>
    <t>19.787</t>
  </si>
  <si>
    <t>17.280</t>
  </si>
  <si>
    <t>5.328</t>
  </si>
  <si>
    <t>21.425</t>
  </si>
  <si>
    <t>8.868</t>
  </si>
  <si>
    <t>8.835</t>
  </si>
  <si>
    <t>3.781</t>
  </si>
  <si>
    <t>4.264</t>
  </si>
  <si>
    <t>18.034</t>
  </si>
  <si>
    <t>14.253</t>
  </si>
  <si>
    <t>1.227</t>
  </si>
  <si>
    <t>10.305</t>
  </si>
  <si>
    <t>12.584</t>
  </si>
  <si>
    <t>5.218</t>
  </si>
  <si>
    <t>2.711</t>
  </si>
  <si>
    <t>5.668</t>
  </si>
  <si>
    <t>3.160</t>
  </si>
  <si>
    <t>30.293</t>
  </si>
  <si>
    <t>30.260</t>
  </si>
  <si>
    <t>4.369</t>
  </si>
  <si>
    <t>65.019</t>
  </si>
  <si>
    <t>61.658</t>
  </si>
  <si>
    <t>8.987</t>
  </si>
  <si>
    <t>8.852</t>
  </si>
  <si>
    <t>8.825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</si>
</sst>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tabSelected="1" zoomScalePageLayoutView="0" workbookViewId="0" topLeftCell="N67">
      <selection activeCell="AH94" sqref="AH94"/>
    </sheetView>
  </sheetViews>
  <sheetFormatPr defaultColWidth="9.140625" defaultRowHeight="12.75"/>
  <cols>
    <col min="1" max="1" width="39.140625" style="0" customWidth="1"/>
    <col min="2" max="2" width="9.57421875" style="0" customWidth="1"/>
    <col min="3" max="3" width="8.7109375" style="0" customWidth="1"/>
    <col min="4" max="4" width="7.28125" style="0" customWidth="1"/>
    <col min="5" max="5" width="5.8515625" style="0" customWidth="1"/>
    <col min="6" max="6" width="8.57421875" style="0" customWidth="1"/>
    <col min="7" max="7" width="8.8515625" style="0" customWidth="1"/>
    <col min="8" max="8" width="8.57421875" style="0" customWidth="1"/>
    <col min="9" max="9" width="5.140625" style="0" customWidth="1"/>
    <col min="10" max="11" width="8.28125" style="0" customWidth="1"/>
    <col min="12" max="12" width="8.00390625" style="0" customWidth="1"/>
    <col min="13" max="13" width="5.421875" style="0" customWidth="1"/>
    <col min="14" max="14" width="9.421875" style="0" customWidth="1"/>
    <col min="15" max="15" width="8.140625" style="0" customWidth="1"/>
    <col min="16" max="16" width="8.57421875" style="0" customWidth="1"/>
    <col min="17" max="17" width="5.28125" style="0" customWidth="1"/>
    <col min="18" max="18" width="8.28125" style="0" customWidth="1"/>
    <col min="19" max="19" width="8.57421875" style="0" customWidth="1"/>
    <col min="20" max="20" width="7.00390625" style="0" customWidth="1"/>
    <col min="21" max="21" width="4.7109375" style="0" customWidth="1"/>
    <col min="22" max="22" width="9.00390625" style="0" customWidth="1"/>
    <col min="23" max="23" width="8.7109375" style="0" customWidth="1"/>
    <col min="24" max="24" width="7.28125" style="0" bestFit="1" customWidth="1"/>
    <col min="25" max="25" width="5.57421875" style="0" customWidth="1"/>
    <col min="26" max="26" width="9.140625" style="0" customWidth="1"/>
    <col min="27" max="27" width="8.57421875" style="0" customWidth="1"/>
    <col min="28" max="28" width="6.421875" style="0" customWidth="1"/>
    <col min="29" max="29" width="5.421875" style="0" customWidth="1"/>
    <col min="30" max="30" width="9.140625" style="23" customWidth="1"/>
    <col min="31" max="31" width="8.8515625" style="23" customWidth="1"/>
    <col min="32" max="32" width="5.421875" style="23" customWidth="1"/>
    <col min="33" max="33" width="4.421875" style="23" bestFit="1" customWidth="1"/>
    <col min="34" max="34" width="7.28125" style="23" customWidth="1"/>
    <col min="35" max="35" width="7.421875" style="23" customWidth="1"/>
    <col min="36" max="36" width="6.00390625" style="23" customWidth="1"/>
    <col min="37" max="37" width="4.57421875" style="23" customWidth="1"/>
    <col min="38" max="38" width="6.00390625" style="0" customWidth="1"/>
    <col min="39" max="39" width="6.7109375" style="0" customWidth="1"/>
    <col min="40" max="40" width="7.57421875" style="0" customWidth="1"/>
    <col min="41" max="41" width="4.00390625" style="0" customWidth="1"/>
  </cols>
  <sheetData>
    <row r="1" spans="1:4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E1" s="50" t="s">
        <v>111</v>
      </c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29" ht="15" customHeight="1">
      <c r="A2" s="46" t="s">
        <v>247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2"/>
      <c r="AC2" s="32"/>
    </row>
    <row r="3" spans="1:4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3"/>
      <c r="AC3" s="13"/>
      <c r="AI3" s="29"/>
      <c r="AJ3" s="29"/>
      <c r="AK3" s="29"/>
      <c r="AO3" s="29" t="s">
        <v>110</v>
      </c>
    </row>
    <row r="4" spans="1:41" s="16" customFormat="1" ht="46.5" customHeight="1">
      <c r="A4" s="15" t="s">
        <v>57</v>
      </c>
      <c r="B4" s="47" t="s">
        <v>0</v>
      </c>
      <c r="C4" s="48"/>
      <c r="D4" s="48"/>
      <c r="E4" s="49"/>
      <c r="F4" s="47" t="s">
        <v>1</v>
      </c>
      <c r="G4" s="48"/>
      <c r="H4" s="48"/>
      <c r="I4" s="49"/>
      <c r="J4" s="47" t="s">
        <v>2</v>
      </c>
      <c r="K4" s="48"/>
      <c r="L4" s="48"/>
      <c r="M4" s="49"/>
      <c r="N4" s="43" t="s">
        <v>3</v>
      </c>
      <c r="O4" s="44"/>
      <c r="P4" s="44"/>
      <c r="Q4" s="45"/>
      <c r="R4" s="43" t="s">
        <v>4</v>
      </c>
      <c r="S4" s="44"/>
      <c r="T4" s="44"/>
      <c r="U4" s="45"/>
      <c r="V4" s="43" t="s">
        <v>5</v>
      </c>
      <c r="W4" s="44"/>
      <c r="X4" s="44"/>
      <c r="Y4" s="45"/>
      <c r="Z4" s="43" t="s">
        <v>88</v>
      </c>
      <c r="AA4" s="44"/>
      <c r="AB4" s="44"/>
      <c r="AC4" s="45"/>
      <c r="AD4" s="43" t="s">
        <v>6</v>
      </c>
      <c r="AE4" s="44"/>
      <c r="AF4" s="44"/>
      <c r="AG4" s="45"/>
      <c r="AH4" s="47" t="s">
        <v>253</v>
      </c>
      <c r="AI4" s="48"/>
      <c r="AJ4" s="48"/>
      <c r="AK4" s="49"/>
      <c r="AL4" s="51" t="s">
        <v>132</v>
      </c>
      <c r="AM4" s="51"/>
      <c r="AN4" s="51"/>
      <c r="AO4" s="51"/>
    </row>
    <row r="5" spans="1:41" s="16" customFormat="1" ht="16.5" customHeight="1">
      <c r="A5" s="15"/>
      <c r="B5" s="18" t="s">
        <v>224</v>
      </c>
      <c r="C5" s="19" t="s">
        <v>225</v>
      </c>
      <c r="D5" s="19" t="s">
        <v>226</v>
      </c>
      <c r="E5" s="19" t="s">
        <v>227</v>
      </c>
      <c r="F5" s="18" t="s">
        <v>224</v>
      </c>
      <c r="G5" s="19" t="s">
        <v>225</v>
      </c>
      <c r="H5" s="19" t="s">
        <v>226</v>
      </c>
      <c r="I5" s="19" t="s">
        <v>227</v>
      </c>
      <c r="J5" s="18" t="s">
        <v>224</v>
      </c>
      <c r="K5" s="19" t="s">
        <v>225</v>
      </c>
      <c r="L5" s="19" t="s">
        <v>226</v>
      </c>
      <c r="M5" s="19" t="s">
        <v>227</v>
      </c>
      <c r="N5" s="18" t="s">
        <v>224</v>
      </c>
      <c r="O5" s="19" t="s">
        <v>225</v>
      </c>
      <c r="P5" s="19" t="s">
        <v>226</v>
      </c>
      <c r="Q5" s="19" t="s">
        <v>227</v>
      </c>
      <c r="R5" s="18" t="s">
        <v>224</v>
      </c>
      <c r="S5" s="19" t="s">
        <v>225</v>
      </c>
      <c r="T5" s="19" t="s">
        <v>226</v>
      </c>
      <c r="U5" s="19" t="s">
        <v>227</v>
      </c>
      <c r="V5" s="18" t="s">
        <v>224</v>
      </c>
      <c r="W5" s="19" t="s">
        <v>225</v>
      </c>
      <c r="X5" s="19" t="s">
        <v>226</v>
      </c>
      <c r="Y5" s="19" t="s">
        <v>227</v>
      </c>
      <c r="Z5" s="18" t="s">
        <v>224</v>
      </c>
      <c r="AA5" s="19" t="s">
        <v>225</v>
      </c>
      <c r="AB5" s="19" t="s">
        <v>226</v>
      </c>
      <c r="AC5" s="19" t="s">
        <v>227</v>
      </c>
      <c r="AD5" s="18" t="s">
        <v>224</v>
      </c>
      <c r="AE5" s="19" t="s">
        <v>225</v>
      </c>
      <c r="AF5" s="19" t="s">
        <v>226</v>
      </c>
      <c r="AG5" s="19" t="s">
        <v>227</v>
      </c>
      <c r="AH5" s="18" t="s">
        <v>224</v>
      </c>
      <c r="AI5" s="19" t="s">
        <v>225</v>
      </c>
      <c r="AJ5" s="19" t="s">
        <v>226</v>
      </c>
      <c r="AK5" s="19" t="s">
        <v>227</v>
      </c>
      <c r="AL5" s="18" t="s">
        <v>224</v>
      </c>
      <c r="AM5" s="19" t="s">
        <v>225</v>
      </c>
      <c r="AN5" s="19" t="s">
        <v>226</v>
      </c>
      <c r="AO5" s="40" t="s">
        <v>227</v>
      </c>
    </row>
    <row r="6" spans="1:41" s="22" customFormat="1" ht="15" customHeight="1">
      <c r="A6" s="6" t="s">
        <v>58</v>
      </c>
      <c r="B6" s="6" t="s">
        <v>59</v>
      </c>
      <c r="C6" s="6" t="s">
        <v>60</v>
      </c>
      <c r="D6" s="6" t="s">
        <v>61</v>
      </c>
      <c r="E6" s="6" t="s">
        <v>62</v>
      </c>
      <c r="F6" s="6" t="s">
        <v>63</v>
      </c>
      <c r="G6" s="6" t="s">
        <v>64</v>
      </c>
      <c r="H6" s="6" t="s">
        <v>65</v>
      </c>
      <c r="I6" s="6" t="s">
        <v>66</v>
      </c>
      <c r="J6" s="6" t="s">
        <v>67</v>
      </c>
      <c r="K6" s="6" t="s">
        <v>68</v>
      </c>
      <c r="L6" s="6" t="s">
        <v>69</v>
      </c>
      <c r="M6" s="6" t="s">
        <v>70</v>
      </c>
      <c r="N6" s="6" t="s">
        <v>71</v>
      </c>
      <c r="O6" s="6" t="s">
        <v>72</v>
      </c>
      <c r="P6" s="6" t="s">
        <v>73</v>
      </c>
      <c r="Q6" s="6" t="s">
        <v>74</v>
      </c>
      <c r="R6" s="6" t="s">
        <v>75</v>
      </c>
      <c r="S6" s="6" t="s">
        <v>76</v>
      </c>
      <c r="T6" s="6" t="s">
        <v>77</v>
      </c>
      <c r="U6" s="6" t="s">
        <v>78</v>
      </c>
      <c r="V6" s="6" t="s">
        <v>130</v>
      </c>
      <c r="W6" s="6" t="s">
        <v>131</v>
      </c>
      <c r="X6" s="6" t="s">
        <v>228</v>
      </c>
      <c r="Y6" s="6" t="s">
        <v>229</v>
      </c>
      <c r="Z6" s="6" t="s">
        <v>230</v>
      </c>
      <c r="AA6" s="6" t="s">
        <v>231</v>
      </c>
      <c r="AB6" s="6" t="s">
        <v>232</v>
      </c>
      <c r="AC6" s="6" t="s">
        <v>233</v>
      </c>
      <c r="AD6" s="6" t="s">
        <v>234</v>
      </c>
      <c r="AE6" s="6" t="s">
        <v>235</v>
      </c>
      <c r="AF6" s="6" t="s">
        <v>236</v>
      </c>
      <c r="AG6" s="6" t="s">
        <v>237</v>
      </c>
      <c r="AH6" s="6" t="s">
        <v>238</v>
      </c>
      <c r="AI6" s="6" t="s">
        <v>239</v>
      </c>
      <c r="AJ6" s="6" t="s">
        <v>240</v>
      </c>
      <c r="AK6" s="6" t="s">
        <v>241</v>
      </c>
      <c r="AL6" s="6" t="s">
        <v>242</v>
      </c>
      <c r="AM6" s="6" t="s">
        <v>243</v>
      </c>
      <c r="AN6" s="6" t="s">
        <v>244</v>
      </c>
      <c r="AO6" s="6" t="s">
        <v>245</v>
      </c>
    </row>
    <row r="7" spans="1:41" ht="15" customHeight="1">
      <c r="A7" s="7" t="s">
        <v>7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0"/>
      <c r="AB7" s="20"/>
      <c r="AC7" s="20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4"/>
      <c r="AO7" s="4"/>
    </row>
    <row r="8" spans="1:41" ht="15" customHeight="1">
      <c r="A8" s="9" t="s">
        <v>104</v>
      </c>
      <c r="B8" s="10" t="s">
        <v>112</v>
      </c>
      <c r="C8" s="10" t="s">
        <v>112</v>
      </c>
      <c r="D8" s="10" t="s">
        <v>112</v>
      </c>
      <c r="E8" s="10">
        <v>100</v>
      </c>
      <c r="F8" s="9"/>
      <c r="G8" s="9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0"/>
      <c r="AB8" s="20"/>
      <c r="AC8" s="20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4"/>
      <c r="AO8" s="4"/>
    </row>
    <row r="9" spans="1:41" ht="15" customHeight="1">
      <c r="A9" s="9" t="s">
        <v>15</v>
      </c>
      <c r="B9" s="10"/>
      <c r="C9" s="10"/>
      <c r="D9" s="10"/>
      <c r="E9" s="10"/>
      <c r="F9" s="10" t="s">
        <v>107</v>
      </c>
      <c r="G9" s="10" t="s">
        <v>259</v>
      </c>
      <c r="H9" s="10" t="s">
        <v>259</v>
      </c>
      <c r="I9" s="10">
        <v>100</v>
      </c>
      <c r="J9" s="10" t="s">
        <v>107</v>
      </c>
      <c r="K9" s="10" t="s">
        <v>259</v>
      </c>
      <c r="L9" s="10" t="s">
        <v>259</v>
      </c>
      <c r="M9" s="10">
        <v>100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7"/>
      <c r="AB9" s="17"/>
      <c r="AC9" s="17"/>
      <c r="AD9" s="10"/>
      <c r="AE9" s="10"/>
      <c r="AF9" s="10"/>
      <c r="AG9" s="10"/>
      <c r="AH9" s="10"/>
      <c r="AI9" s="24"/>
      <c r="AJ9" s="24"/>
      <c r="AK9" s="24"/>
      <c r="AL9" s="10"/>
      <c r="AM9" s="24"/>
      <c r="AN9" s="4"/>
      <c r="AO9" s="4"/>
    </row>
    <row r="10" spans="1:41" ht="15" customHeight="1">
      <c r="A10" s="9" t="s">
        <v>16</v>
      </c>
      <c r="B10" s="10"/>
      <c r="C10" s="10"/>
      <c r="D10" s="10"/>
      <c r="E10" s="10"/>
      <c r="F10" s="10" t="s">
        <v>108</v>
      </c>
      <c r="G10" s="10" t="s">
        <v>283</v>
      </c>
      <c r="H10" s="10" t="s">
        <v>283</v>
      </c>
      <c r="I10" s="10">
        <v>100</v>
      </c>
      <c r="J10" s="10" t="s">
        <v>108</v>
      </c>
      <c r="K10" s="10" t="s">
        <v>283</v>
      </c>
      <c r="L10" s="10" t="s">
        <v>283</v>
      </c>
      <c r="M10" s="10">
        <v>100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7"/>
      <c r="AB10" s="17"/>
      <c r="AC10" s="17"/>
      <c r="AD10" s="10"/>
      <c r="AE10" s="10"/>
      <c r="AF10" s="10"/>
      <c r="AG10" s="10"/>
      <c r="AH10" s="10"/>
      <c r="AI10" s="24"/>
      <c r="AJ10" s="24"/>
      <c r="AK10" s="24"/>
      <c r="AL10" s="10"/>
      <c r="AM10" s="24"/>
      <c r="AN10" s="4"/>
      <c r="AO10" s="4"/>
    </row>
    <row r="11" spans="1:41" ht="15">
      <c r="A11" s="9" t="s">
        <v>248</v>
      </c>
      <c r="B11" s="10"/>
      <c r="C11" s="10"/>
      <c r="D11" s="10"/>
      <c r="E11" s="10"/>
      <c r="F11" s="10">
        <v>974</v>
      </c>
      <c r="G11" s="10" t="s">
        <v>284</v>
      </c>
      <c r="H11" s="10" t="s">
        <v>284</v>
      </c>
      <c r="I11" s="10">
        <v>100</v>
      </c>
      <c r="J11" s="10"/>
      <c r="K11" s="10"/>
      <c r="L11" s="10"/>
      <c r="M11" s="10"/>
      <c r="N11" s="10">
        <v>837</v>
      </c>
      <c r="O11" s="10" t="s">
        <v>297</v>
      </c>
      <c r="P11" s="10" t="s">
        <v>297</v>
      </c>
      <c r="Q11" s="10">
        <v>100</v>
      </c>
      <c r="R11" s="10">
        <v>137</v>
      </c>
      <c r="S11" s="10">
        <v>166</v>
      </c>
      <c r="T11" s="10">
        <v>166</v>
      </c>
      <c r="U11" s="10">
        <v>100</v>
      </c>
      <c r="V11" s="10"/>
      <c r="W11" s="10"/>
      <c r="X11" s="10"/>
      <c r="Y11" s="10"/>
      <c r="Z11" s="10"/>
      <c r="AA11" s="17"/>
      <c r="AB11" s="17"/>
      <c r="AC11" s="17"/>
      <c r="AD11" s="10"/>
      <c r="AE11" s="10"/>
      <c r="AF11" s="10"/>
      <c r="AG11" s="10"/>
      <c r="AH11" s="10"/>
      <c r="AI11" s="24"/>
      <c r="AJ11" s="24"/>
      <c r="AK11" s="24"/>
      <c r="AL11" s="10"/>
      <c r="AM11" s="24"/>
      <c r="AN11" s="4"/>
      <c r="AO11" s="4"/>
    </row>
    <row r="12" spans="1:41" ht="15">
      <c r="A12" s="9" t="s">
        <v>105</v>
      </c>
      <c r="B12" s="10"/>
      <c r="C12" s="10"/>
      <c r="D12" s="10">
        <v>463</v>
      </c>
      <c r="E12" s="10"/>
      <c r="F12" s="10" t="s">
        <v>285</v>
      </c>
      <c r="G12" s="10" t="s">
        <v>286</v>
      </c>
      <c r="H12" s="10">
        <v>763</v>
      </c>
      <c r="I12" s="10">
        <v>28</v>
      </c>
      <c r="J12" s="10">
        <v>200</v>
      </c>
      <c r="K12" s="10">
        <v>763</v>
      </c>
      <c r="L12" s="10">
        <v>763</v>
      </c>
      <c r="M12" s="10">
        <v>100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7"/>
      <c r="AB12" s="17"/>
      <c r="AC12" s="17"/>
      <c r="AD12" s="10"/>
      <c r="AE12" s="10"/>
      <c r="AF12" s="10"/>
      <c r="AG12" s="10"/>
      <c r="AH12" s="10"/>
      <c r="AI12" s="24"/>
      <c r="AJ12" s="24"/>
      <c r="AK12" s="24"/>
      <c r="AL12" s="10" t="s">
        <v>102</v>
      </c>
      <c r="AM12" s="10" t="s">
        <v>102</v>
      </c>
      <c r="AN12" s="4"/>
      <c r="AO12" s="4"/>
    </row>
    <row r="13" spans="1:41" ht="15">
      <c r="A13" s="9" t="s">
        <v>79</v>
      </c>
      <c r="B13" s="10" t="s">
        <v>106</v>
      </c>
      <c r="C13" s="10" t="s">
        <v>106</v>
      </c>
      <c r="D13" s="10"/>
      <c r="E13" s="10"/>
      <c r="F13" s="10" t="s">
        <v>106</v>
      </c>
      <c r="G13" s="10" t="s">
        <v>293</v>
      </c>
      <c r="H13" s="10"/>
      <c r="I13" s="10"/>
      <c r="J13" s="10" t="s">
        <v>106</v>
      </c>
      <c r="K13" s="10" t="s">
        <v>293</v>
      </c>
      <c r="L13" s="10"/>
      <c r="M13" s="10"/>
      <c r="N13" s="4"/>
      <c r="O13" s="4"/>
      <c r="P13" s="4"/>
      <c r="Q13" s="4"/>
      <c r="R13" s="10"/>
      <c r="S13" s="10"/>
      <c r="T13" s="10"/>
      <c r="U13" s="10"/>
      <c r="V13" s="10"/>
      <c r="W13" s="10"/>
      <c r="X13" s="10"/>
      <c r="Y13" s="10"/>
      <c r="Z13" s="10"/>
      <c r="AA13" s="17"/>
      <c r="AB13" s="17"/>
      <c r="AC13" s="17"/>
      <c r="AD13" s="10"/>
      <c r="AE13" s="10"/>
      <c r="AF13" s="10"/>
      <c r="AG13" s="10"/>
      <c r="AH13" s="10"/>
      <c r="AI13" s="24"/>
      <c r="AJ13" s="24"/>
      <c r="AK13" s="24"/>
      <c r="AL13" s="24"/>
      <c r="AM13" s="24"/>
      <c r="AN13" s="4"/>
      <c r="AO13" s="4"/>
    </row>
    <row r="14" spans="1:41" ht="15">
      <c r="A14" s="9" t="s">
        <v>17</v>
      </c>
      <c r="B14" s="10"/>
      <c r="C14" s="10"/>
      <c r="D14" s="10">
        <v>56</v>
      </c>
      <c r="E14" s="10"/>
      <c r="F14" s="10" t="s">
        <v>133</v>
      </c>
      <c r="G14" s="10" t="s">
        <v>287</v>
      </c>
      <c r="H14" s="10" t="s">
        <v>288</v>
      </c>
      <c r="I14" s="10">
        <v>87</v>
      </c>
      <c r="J14" s="10" t="s">
        <v>142</v>
      </c>
      <c r="K14" s="10" t="s">
        <v>294</v>
      </c>
      <c r="L14" s="10" t="s">
        <v>294</v>
      </c>
      <c r="M14" s="10">
        <v>100</v>
      </c>
      <c r="N14" s="10" t="s">
        <v>149</v>
      </c>
      <c r="O14" s="10" t="s">
        <v>298</v>
      </c>
      <c r="P14" s="10" t="s">
        <v>298</v>
      </c>
      <c r="Q14" s="10">
        <v>100</v>
      </c>
      <c r="R14" s="10" t="s">
        <v>161</v>
      </c>
      <c r="S14" s="10" t="s">
        <v>300</v>
      </c>
      <c r="T14" s="10" t="s">
        <v>301</v>
      </c>
      <c r="U14" s="10">
        <v>52</v>
      </c>
      <c r="V14" s="10"/>
      <c r="W14" s="10"/>
      <c r="X14" s="10"/>
      <c r="Y14" s="10"/>
      <c r="Z14" s="17">
        <v>500</v>
      </c>
      <c r="AA14" s="17"/>
      <c r="AB14" s="17"/>
      <c r="AC14" s="17"/>
      <c r="AD14" s="10">
        <v>180</v>
      </c>
      <c r="AE14" s="10"/>
      <c r="AF14" s="10"/>
      <c r="AG14" s="10"/>
      <c r="AH14" s="10"/>
      <c r="AI14" s="24"/>
      <c r="AJ14" s="24"/>
      <c r="AK14" s="24"/>
      <c r="AL14" s="24"/>
      <c r="AM14" s="24"/>
      <c r="AN14" s="4"/>
      <c r="AO14" s="4"/>
    </row>
    <row r="15" spans="1:41" ht="15">
      <c r="A15" s="9" t="s">
        <v>53</v>
      </c>
      <c r="B15" s="10"/>
      <c r="C15" s="10"/>
      <c r="D15" s="10"/>
      <c r="E15" s="10"/>
      <c r="F15" s="10">
        <v>500</v>
      </c>
      <c r="G15" s="10"/>
      <c r="H15" s="10"/>
      <c r="I15" s="10"/>
      <c r="J15" s="10">
        <v>500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7"/>
      <c r="AA15" s="17"/>
      <c r="AB15" s="17"/>
      <c r="AC15" s="17"/>
      <c r="AD15" s="10"/>
      <c r="AE15" s="10"/>
      <c r="AF15" s="10"/>
      <c r="AG15" s="10"/>
      <c r="AH15" s="10"/>
      <c r="AI15" s="24"/>
      <c r="AJ15" s="24"/>
      <c r="AK15" s="24"/>
      <c r="AL15" s="24"/>
      <c r="AM15" s="24"/>
      <c r="AN15" s="4"/>
      <c r="AO15" s="4"/>
    </row>
    <row r="16" spans="1:41" ht="15">
      <c r="A16" s="9" t="s">
        <v>249</v>
      </c>
      <c r="B16" s="10"/>
      <c r="C16" s="10"/>
      <c r="D16" s="10"/>
      <c r="E16" s="10"/>
      <c r="F16" s="10" t="s">
        <v>134</v>
      </c>
      <c r="G16" s="10" t="s">
        <v>289</v>
      </c>
      <c r="H16" s="10" t="s">
        <v>289</v>
      </c>
      <c r="I16" s="10">
        <v>100</v>
      </c>
      <c r="J16" s="10" t="s">
        <v>134</v>
      </c>
      <c r="K16" s="10" t="s">
        <v>289</v>
      </c>
      <c r="L16" s="10" t="s">
        <v>289</v>
      </c>
      <c r="M16" s="10">
        <v>100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7"/>
      <c r="AA16" s="17"/>
      <c r="AB16" s="17"/>
      <c r="AC16" s="17"/>
      <c r="AD16" s="10"/>
      <c r="AE16" s="10"/>
      <c r="AF16" s="10"/>
      <c r="AG16" s="10"/>
      <c r="AH16" s="10"/>
      <c r="AI16" s="24"/>
      <c r="AJ16" s="24"/>
      <c r="AK16" s="24"/>
      <c r="AL16" s="24"/>
      <c r="AM16" s="24"/>
      <c r="AN16" s="4"/>
      <c r="AO16" s="4"/>
    </row>
    <row r="17" spans="1:41" ht="15">
      <c r="A17" s="9" t="s">
        <v>220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7"/>
      <c r="AA17" s="17"/>
      <c r="AB17" s="17"/>
      <c r="AC17" s="17"/>
      <c r="AD17" s="10"/>
      <c r="AE17" s="10"/>
      <c r="AF17" s="10"/>
      <c r="AG17" s="10"/>
      <c r="AH17" s="10"/>
      <c r="AI17" s="24"/>
      <c r="AJ17" s="24"/>
      <c r="AK17" s="24"/>
      <c r="AL17" s="24"/>
      <c r="AM17" s="24"/>
      <c r="AN17" s="4"/>
      <c r="AO17" s="4"/>
    </row>
    <row r="18" spans="1:41" ht="15">
      <c r="A18" s="9" t="s">
        <v>222</v>
      </c>
      <c r="B18" s="10"/>
      <c r="C18" s="10"/>
      <c r="D18" s="10"/>
      <c r="E18" s="10"/>
      <c r="F18" s="10" t="s">
        <v>176</v>
      </c>
      <c r="G18" s="10" t="s">
        <v>290</v>
      </c>
      <c r="H18" s="10" t="s">
        <v>290</v>
      </c>
      <c r="I18" s="10">
        <v>100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 t="s">
        <v>176</v>
      </c>
      <c r="W18" s="10" t="s">
        <v>290</v>
      </c>
      <c r="X18" s="17" t="s">
        <v>290</v>
      </c>
      <c r="Y18" s="17">
        <v>100</v>
      </c>
      <c r="Z18" s="17"/>
      <c r="AA18" s="17"/>
      <c r="AB18" s="17"/>
      <c r="AC18" s="17"/>
      <c r="AD18" s="10"/>
      <c r="AE18" s="10"/>
      <c r="AF18" s="10"/>
      <c r="AG18" s="10"/>
      <c r="AH18" s="10"/>
      <c r="AI18" s="24"/>
      <c r="AJ18" s="24"/>
      <c r="AK18" s="24"/>
      <c r="AL18" s="24"/>
      <c r="AM18" s="24"/>
      <c r="AN18" s="4"/>
      <c r="AO18" s="4"/>
    </row>
    <row r="19" spans="1:41" ht="15">
      <c r="A19" s="9" t="s">
        <v>223</v>
      </c>
      <c r="B19" s="10"/>
      <c r="C19" s="10"/>
      <c r="D19" s="10"/>
      <c r="E19" s="10"/>
      <c r="F19" s="10" t="s">
        <v>177</v>
      </c>
      <c r="G19" s="10" t="s">
        <v>291</v>
      </c>
      <c r="H19" s="10" t="s">
        <v>292</v>
      </c>
      <c r="I19" s="10">
        <v>100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 t="s">
        <v>177</v>
      </c>
      <c r="W19" s="10" t="s">
        <v>291</v>
      </c>
      <c r="X19" s="17" t="s">
        <v>292</v>
      </c>
      <c r="Y19" s="17">
        <v>100</v>
      </c>
      <c r="Z19" s="17"/>
      <c r="AA19" s="17"/>
      <c r="AB19" s="17"/>
      <c r="AC19" s="17"/>
      <c r="AD19" s="10"/>
      <c r="AE19" s="10"/>
      <c r="AF19" s="10"/>
      <c r="AG19" s="10"/>
      <c r="AH19" s="10"/>
      <c r="AI19" s="24"/>
      <c r="AJ19" s="24"/>
      <c r="AK19" s="24"/>
      <c r="AL19" s="24"/>
      <c r="AM19" s="24"/>
      <c r="AN19" s="4"/>
      <c r="AO19" s="4"/>
    </row>
    <row r="20" spans="1:41" ht="15">
      <c r="A20" s="9" t="s">
        <v>250</v>
      </c>
      <c r="B20" s="10"/>
      <c r="C20" s="10"/>
      <c r="D20" s="10"/>
      <c r="E20" s="10"/>
      <c r="F20" s="10"/>
      <c r="G20" s="10">
        <v>212</v>
      </c>
      <c r="H20" s="10">
        <v>211</v>
      </c>
      <c r="I20" s="10">
        <v>100</v>
      </c>
      <c r="J20" s="10"/>
      <c r="K20" s="10"/>
      <c r="L20" s="10"/>
      <c r="M20" s="10"/>
      <c r="N20" s="10"/>
      <c r="O20" s="10">
        <v>167</v>
      </c>
      <c r="P20" s="10">
        <v>167</v>
      </c>
      <c r="Q20" s="10">
        <v>100</v>
      </c>
      <c r="R20" s="10"/>
      <c r="S20" s="10">
        <v>45</v>
      </c>
      <c r="T20" s="10">
        <v>44</v>
      </c>
      <c r="U20" s="10">
        <v>100</v>
      </c>
      <c r="V20" s="10"/>
      <c r="W20" s="10"/>
      <c r="X20" s="17"/>
      <c r="Y20" s="17"/>
      <c r="Z20" s="17"/>
      <c r="AA20" s="17"/>
      <c r="AB20" s="17"/>
      <c r="AC20" s="17"/>
      <c r="AD20" s="10"/>
      <c r="AE20" s="10"/>
      <c r="AF20" s="10"/>
      <c r="AG20" s="10"/>
      <c r="AH20" s="10"/>
      <c r="AI20" s="24"/>
      <c r="AJ20" s="24"/>
      <c r="AK20" s="24"/>
      <c r="AL20" s="24"/>
      <c r="AM20" s="24"/>
      <c r="AN20" s="4"/>
      <c r="AO20" s="4"/>
    </row>
    <row r="21" spans="1:41" ht="15">
      <c r="A21" s="9" t="s">
        <v>251</v>
      </c>
      <c r="B21" s="10"/>
      <c r="C21" s="10"/>
      <c r="D21" s="10"/>
      <c r="E21" s="10"/>
      <c r="F21" s="10"/>
      <c r="G21" s="10" t="s">
        <v>260</v>
      </c>
      <c r="H21" s="10" t="s">
        <v>260</v>
      </c>
      <c r="I21" s="10">
        <v>100</v>
      </c>
      <c r="J21" s="10"/>
      <c r="K21" s="10"/>
      <c r="L21" s="10"/>
      <c r="M21" s="10"/>
      <c r="N21" s="10"/>
      <c r="O21" s="10">
        <v>885</v>
      </c>
      <c r="P21" s="10">
        <v>885</v>
      </c>
      <c r="Q21" s="10">
        <v>100</v>
      </c>
      <c r="R21" s="10"/>
      <c r="S21" s="10">
        <v>239</v>
      </c>
      <c r="T21" s="10">
        <v>239</v>
      </c>
      <c r="U21" s="10">
        <v>100</v>
      </c>
      <c r="V21" s="10"/>
      <c r="W21" s="10"/>
      <c r="X21" s="17"/>
      <c r="Y21" s="17"/>
      <c r="Z21" s="17"/>
      <c r="AA21" s="17"/>
      <c r="AB21" s="17"/>
      <c r="AC21" s="17"/>
      <c r="AD21" s="10"/>
      <c r="AE21" s="10"/>
      <c r="AF21" s="10"/>
      <c r="AG21" s="10"/>
      <c r="AH21" s="10"/>
      <c r="AI21" s="24"/>
      <c r="AJ21" s="24"/>
      <c r="AK21" s="24"/>
      <c r="AL21" s="24"/>
      <c r="AM21" s="24"/>
      <c r="AN21" s="4"/>
      <c r="AO21" s="4"/>
    </row>
    <row r="22" spans="1:41" ht="15">
      <c r="A22" s="9" t="s">
        <v>255</v>
      </c>
      <c r="B22" s="11"/>
      <c r="C22" s="11"/>
      <c r="D22" s="11"/>
      <c r="E22" s="11"/>
      <c r="F22" s="11"/>
      <c r="G22" s="10" t="s">
        <v>269</v>
      </c>
      <c r="H22" s="10" t="s">
        <v>270</v>
      </c>
      <c r="I22" s="10">
        <v>99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21"/>
      <c r="Y22" s="21"/>
      <c r="Z22" s="21"/>
      <c r="AA22" s="17">
        <v>500</v>
      </c>
      <c r="AB22" s="17">
        <v>262</v>
      </c>
      <c r="AC22" s="17">
        <v>52</v>
      </c>
      <c r="AD22" s="10"/>
      <c r="AE22" s="10">
        <v>230</v>
      </c>
      <c r="AF22" s="10">
        <v>405</v>
      </c>
      <c r="AG22" s="10">
        <v>176</v>
      </c>
      <c r="AH22" s="10"/>
      <c r="AI22" s="10" t="s">
        <v>306</v>
      </c>
      <c r="AJ22" s="10" t="s">
        <v>306</v>
      </c>
      <c r="AK22" s="25"/>
      <c r="AL22" s="25"/>
      <c r="AM22" s="25"/>
      <c r="AN22" s="33"/>
      <c r="AO22" s="33"/>
    </row>
    <row r="23" spans="1:41" ht="15">
      <c r="A23" s="41" t="s">
        <v>256</v>
      </c>
      <c r="B23" s="11"/>
      <c r="C23" s="11"/>
      <c r="D23" s="11"/>
      <c r="E23" s="11"/>
      <c r="F23" s="11"/>
      <c r="G23" s="10">
        <v>265</v>
      </c>
      <c r="H23" s="10">
        <v>265</v>
      </c>
      <c r="I23" s="10">
        <v>100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1"/>
      <c r="Y23" s="21"/>
      <c r="Z23" s="21"/>
      <c r="AA23" s="17"/>
      <c r="AB23" s="17"/>
      <c r="AC23" s="17"/>
      <c r="AD23" s="10"/>
      <c r="AE23" s="10">
        <v>265</v>
      </c>
      <c r="AF23" s="10">
        <v>265</v>
      </c>
      <c r="AG23" s="10">
        <v>100</v>
      </c>
      <c r="AH23" s="10"/>
      <c r="AI23" s="24"/>
      <c r="AJ23" s="24"/>
      <c r="AK23" s="25"/>
      <c r="AL23" s="25"/>
      <c r="AM23" s="25"/>
      <c r="AN23" s="33"/>
      <c r="AO23" s="33"/>
    </row>
    <row r="24" spans="1:41" ht="15">
      <c r="A24" s="42" t="s">
        <v>256</v>
      </c>
      <c r="B24" s="11"/>
      <c r="C24" s="11"/>
      <c r="D24" s="11"/>
      <c r="E24" s="11"/>
      <c r="F24" s="11"/>
      <c r="G24" s="10">
        <v>100</v>
      </c>
      <c r="H24" s="10">
        <v>100</v>
      </c>
      <c r="I24" s="10">
        <v>100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1"/>
      <c r="Y24" s="21"/>
      <c r="Z24" s="21"/>
      <c r="AA24" s="17"/>
      <c r="AB24" s="17"/>
      <c r="AC24" s="17"/>
      <c r="AD24" s="10"/>
      <c r="AE24" s="10">
        <v>100</v>
      </c>
      <c r="AF24" s="10">
        <v>100</v>
      </c>
      <c r="AG24" s="10">
        <v>100</v>
      </c>
      <c r="AH24" s="10"/>
      <c r="AI24" s="24"/>
      <c r="AJ24" s="24"/>
      <c r="AK24" s="25"/>
      <c r="AL24" s="25"/>
      <c r="AM24" s="25"/>
      <c r="AN24" s="33"/>
      <c r="AO24" s="33"/>
    </row>
    <row r="25" spans="1:41" ht="10.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7"/>
      <c r="Y25" s="17"/>
      <c r="Z25" s="17"/>
      <c r="AA25" s="17"/>
      <c r="AB25" s="17"/>
      <c r="AC25" s="17"/>
      <c r="AD25" s="10"/>
      <c r="AE25" s="10"/>
      <c r="AF25" s="10"/>
      <c r="AG25" s="10"/>
      <c r="AH25" s="10"/>
      <c r="AI25" s="24"/>
      <c r="AJ25" s="24"/>
      <c r="AK25" s="24"/>
      <c r="AL25" s="24"/>
      <c r="AM25" s="24"/>
      <c r="AN25" s="4"/>
      <c r="AO25" s="4"/>
    </row>
    <row r="26" spans="1:41" s="2" customFormat="1" ht="14.25">
      <c r="A26" s="7" t="s">
        <v>54</v>
      </c>
      <c r="B26" s="11" t="s">
        <v>113</v>
      </c>
      <c r="C26" s="11" t="s">
        <v>113</v>
      </c>
      <c r="D26" s="11" t="s">
        <v>254</v>
      </c>
      <c r="E26" s="11">
        <v>28</v>
      </c>
      <c r="F26" s="11" t="s">
        <v>219</v>
      </c>
      <c r="G26" s="11" t="s">
        <v>261</v>
      </c>
      <c r="H26" s="11" t="s">
        <v>262</v>
      </c>
      <c r="I26" s="11">
        <v>89</v>
      </c>
      <c r="J26" s="11" t="s">
        <v>143</v>
      </c>
      <c r="K26" s="11" t="s">
        <v>295</v>
      </c>
      <c r="L26" s="11" t="s">
        <v>296</v>
      </c>
      <c r="M26" s="11">
        <v>79</v>
      </c>
      <c r="N26" s="11" t="s">
        <v>150</v>
      </c>
      <c r="O26" s="11" t="s">
        <v>299</v>
      </c>
      <c r="P26" s="11" t="s">
        <v>299</v>
      </c>
      <c r="Q26" s="11">
        <v>100</v>
      </c>
      <c r="R26" s="11" t="s">
        <v>162</v>
      </c>
      <c r="S26" s="11" t="s">
        <v>302</v>
      </c>
      <c r="T26" s="11" t="s">
        <v>303</v>
      </c>
      <c r="U26" s="11">
        <v>56</v>
      </c>
      <c r="V26" s="11" t="s">
        <v>184</v>
      </c>
      <c r="W26" s="11" t="s">
        <v>304</v>
      </c>
      <c r="X26" s="21" t="s">
        <v>305</v>
      </c>
      <c r="Y26" s="21">
        <v>100</v>
      </c>
      <c r="Z26" s="21">
        <v>500</v>
      </c>
      <c r="AA26" s="21">
        <v>500</v>
      </c>
      <c r="AB26" s="21">
        <v>262</v>
      </c>
      <c r="AC26" s="21">
        <v>52</v>
      </c>
      <c r="AD26" s="11">
        <v>180</v>
      </c>
      <c r="AE26" s="11">
        <v>595</v>
      </c>
      <c r="AF26" s="11">
        <v>770</v>
      </c>
      <c r="AG26" s="11">
        <v>129</v>
      </c>
      <c r="AH26" s="11"/>
      <c r="AI26" s="7" t="s">
        <v>306</v>
      </c>
      <c r="AJ26" s="7" t="s">
        <v>306</v>
      </c>
      <c r="AK26" s="7">
        <v>100</v>
      </c>
      <c r="AL26" s="11" t="s">
        <v>102</v>
      </c>
      <c r="AM26" s="11" t="s">
        <v>102</v>
      </c>
      <c r="AN26" s="33"/>
      <c r="AO26" s="33"/>
    </row>
    <row r="27" spans="1:41" s="2" customFormat="1" ht="11.2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1"/>
      <c r="AA27" s="21"/>
      <c r="AB27" s="21"/>
      <c r="AC27" s="21"/>
      <c r="AD27" s="11"/>
      <c r="AE27" s="11"/>
      <c r="AF27" s="11"/>
      <c r="AG27" s="11"/>
      <c r="AH27" s="11"/>
      <c r="AI27" s="25"/>
      <c r="AJ27" s="25"/>
      <c r="AK27" s="25"/>
      <c r="AL27" s="25"/>
      <c r="AM27" s="25"/>
      <c r="AN27" s="33"/>
      <c r="AO27" s="33"/>
    </row>
    <row r="28" spans="1:41" ht="15">
      <c r="A28" s="7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7"/>
      <c r="AA28" s="17"/>
      <c r="AB28" s="17"/>
      <c r="AC28" s="17"/>
      <c r="AD28" s="10"/>
      <c r="AE28" s="10"/>
      <c r="AF28" s="10"/>
      <c r="AG28" s="10"/>
      <c r="AH28" s="10"/>
      <c r="AI28" s="24"/>
      <c r="AJ28" s="24"/>
      <c r="AK28" s="24"/>
      <c r="AL28" s="24"/>
      <c r="AM28" s="24"/>
      <c r="AN28" s="4"/>
      <c r="AO28" s="4"/>
    </row>
    <row r="29" spans="1:41" ht="15">
      <c r="A29" s="9" t="s">
        <v>18</v>
      </c>
      <c r="B29" s="10" t="s">
        <v>114</v>
      </c>
      <c r="C29" s="10">
        <v>17500</v>
      </c>
      <c r="D29" s="38">
        <v>18031</v>
      </c>
      <c r="E29" s="35">
        <f aca="true" t="shared" si="0" ref="E29:E36">SUM(D29/C29)*100</f>
        <v>103.03428571428572</v>
      </c>
      <c r="F29" s="10" t="s">
        <v>135</v>
      </c>
      <c r="G29" s="10">
        <f>SUM(K29+O29+S29)</f>
        <v>42295</v>
      </c>
      <c r="H29" s="38">
        <v>42793</v>
      </c>
      <c r="I29" s="35">
        <f aca="true" t="shared" si="1" ref="I29:I36">SUM(H29/G29)*100</f>
        <v>101.1774441423336</v>
      </c>
      <c r="J29" s="10" t="s">
        <v>144</v>
      </c>
      <c r="K29" s="10">
        <v>17000</v>
      </c>
      <c r="L29" s="38">
        <v>16872</v>
      </c>
      <c r="M29" s="35">
        <f aca="true" t="shared" si="2" ref="M29:M36">SUM(L29/K29)*100</f>
        <v>99.24705882352941</v>
      </c>
      <c r="N29" s="10" t="s">
        <v>151</v>
      </c>
      <c r="O29" s="10">
        <v>19756</v>
      </c>
      <c r="P29" s="38">
        <v>20382</v>
      </c>
      <c r="Q29" s="35">
        <f aca="true" t="shared" si="3" ref="Q29:Q36">SUM(P29/O29)*100</f>
        <v>103.1686576230006</v>
      </c>
      <c r="R29" s="10" t="s">
        <v>163</v>
      </c>
      <c r="S29" s="10">
        <v>5539</v>
      </c>
      <c r="T29" s="38">
        <v>5539</v>
      </c>
      <c r="U29" s="35">
        <f aca="true" t="shared" si="4" ref="U29:U36">SUM(T29/S29)*100</f>
        <v>100</v>
      </c>
      <c r="V29" s="10"/>
      <c r="W29" s="10"/>
      <c r="X29" s="10"/>
      <c r="Y29" s="10"/>
      <c r="Z29" s="17"/>
      <c r="AA29" s="17"/>
      <c r="AB29" s="17"/>
      <c r="AC29" s="17"/>
      <c r="AD29" s="10"/>
      <c r="AE29" s="10"/>
      <c r="AF29" s="10"/>
      <c r="AG29" s="10"/>
      <c r="AH29" s="10"/>
      <c r="AI29" s="24"/>
      <c r="AJ29" s="24"/>
      <c r="AK29" s="24"/>
      <c r="AL29" s="24"/>
      <c r="AM29" s="24"/>
      <c r="AN29" s="4"/>
      <c r="AO29" s="4"/>
    </row>
    <row r="30" spans="1:41" ht="15">
      <c r="A30" s="9" t="s">
        <v>19</v>
      </c>
      <c r="B30" s="10"/>
      <c r="C30" s="10"/>
      <c r="D30" s="38"/>
      <c r="E30" s="35"/>
      <c r="F30" s="10" t="s">
        <v>119</v>
      </c>
      <c r="G30" s="10">
        <f>SUM(K30+O30+S30)</f>
        <v>3638</v>
      </c>
      <c r="H30" s="38">
        <v>3388</v>
      </c>
      <c r="I30" s="35">
        <f t="shared" si="1"/>
        <v>93.1280923584387</v>
      </c>
      <c r="J30" s="10">
        <v>445</v>
      </c>
      <c r="K30" s="10">
        <v>300</v>
      </c>
      <c r="L30" s="38">
        <v>52</v>
      </c>
      <c r="M30" s="35">
        <f t="shared" si="2"/>
        <v>17.333333333333336</v>
      </c>
      <c r="N30" s="10">
        <v>2609</v>
      </c>
      <c r="O30" s="10">
        <v>2630</v>
      </c>
      <c r="P30" s="38">
        <v>2628</v>
      </c>
      <c r="Q30" s="35">
        <f t="shared" si="3"/>
        <v>99.92395437262357</v>
      </c>
      <c r="R30" s="10">
        <v>701</v>
      </c>
      <c r="S30" s="10">
        <v>708</v>
      </c>
      <c r="T30" s="38">
        <v>708</v>
      </c>
      <c r="U30" s="35">
        <f t="shared" si="4"/>
        <v>100</v>
      </c>
      <c r="V30" s="10"/>
      <c r="W30" s="10"/>
      <c r="X30" s="10"/>
      <c r="Y30" s="10"/>
      <c r="Z30" s="17"/>
      <c r="AA30" s="17"/>
      <c r="AB30" s="17"/>
      <c r="AC30" s="17"/>
      <c r="AD30" s="10"/>
      <c r="AE30" s="10"/>
      <c r="AF30" s="10"/>
      <c r="AG30" s="10"/>
      <c r="AH30" s="10"/>
      <c r="AI30" s="24"/>
      <c r="AJ30" s="24"/>
      <c r="AK30" s="24"/>
      <c r="AL30" s="24"/>
      <c r="AM30" s="24"/>
      <c r="AN30" s="4"/>
      <c r="AO30" s="4"/>
    </row>
    <row r="31" spans="1:41" ht="15">
      <c r="A31" s="30" t="s">
        <v>20</v>
      </c>
      <c r="B31" s="31"/>
      <c r="C31" s="31"/>
      <c r="D31" s="39"/>
      <c r="E31" s="35"/>
      <c r="F31" s="31"/>
      <c r="G31" s="10"/>
      <c r="H31" s="39"/>
      <c r="I31" s="35"/>
      <c r="J31" s="31"/>
      <c r="K31" s="31"/>
      <c r="L31" s="39"/>
      <c r="M31" s="35"/>
      <c r="N31" s="31"/>
      <c r="O31" s="31"/>
      <c r="P31" s="39"/>
      <c r="Q31" s="35"/>
      <c r="R31" s="10"/>
      <c r="S31" s="10"/>
      <c r="T31" s="38"/>
      <c r="U31" s="35"/>
      <c r="V31" s="10"/>
      <c r="W31" s="10"/>
      <c r="X31" s="10"/>
      <c r="Y31" s="10"/>
      <c r="Z31" s="17"/>
      <c r="AA31" s="17"/>
      <c r="AB31" s="17"/>
      <c r="AC31" s="17"/>
      <c r="AD31" s="10"/>
      <c r="AE31" s="10"/>
      <c r="AF31" s="10"/>
      <c r="AG31" s="10"/>
      <c r="AH31" s="10"/>
      <c r="AI31" s="24"/>
      <c r="AJ31" s="24"/>
      <c r="AK31" s="24"/>
      <c r="AL31" s="24"/>
      <c r="AM31" s="24"/>
      <c r="AN31" s="4"/>
      <c r="AO31" s="4"/>
    </row>
    <row r="32" spans="1:41" ht="15">
      <c r="A32" s="9" t="s">
        <v>21</v>
      </c>
      <c r="B32" s="10" t="s">
        <v>115</v>
      </c>
      <c r="C32" s="10">
        <v>5080</v>
      </c>
      <c r="D32" s="38">
        <v>4332</v>
      </c>
      <c r="E32" s="35">
        <f t="shared" si="0"/>
        <v>85.2755905511811</v>
      </c>
      <c r="F32" s="10" t="s">
        <v>136</v>
      </c>
      <c r="G32" s="10">
        <f>SUM(K32+O32+S32)</f>
        <v>8286</v>
      </c>
      <c r="H32" s="38">
        <v>7801</v>
      </c>
      <c r="I32" s="35">
        <f t="shared" si="1"/>
        <v>94.14675356022207</v>
      </c>
      <c r="J32" s="10" t="s">
        <v>145</v>
      </c>
      <c r="K32" s="10">
        <v>5525</v>
      </c>
      <c r="L32" s="38">
        <v>5148</v>
      </c>
      <c r="M32" s="35">
        <f t="shared" si="2"/>
        <v>93.17647058823529</v>
      </c>
      <c r="N32" s="10" t="s">
        <v>152</v>
      </c>
      <c r="O32" s="10">
        <v>2200</v>
      </c>
      <c r="P32" s="38">
        <v>2092</v>
      </c>
      <c r="Q32" s="35">
        <f t="shared" si="3"/>
        <v>95.0909090909091</v>
      </c>
      <c r="R32" s="10">
        <v>564</v>
      </c>
      <c r="S32" s="10">
        <v>561</v>
      </c>
      <c r="T32" s="38">
        <v>561</v>
      </c>
      <c r="U32" s="35">
        <f t="shared" si="4"/>
        <v>100</v>
      </c>
      <c r="V32" s="10"/>
      <c r="W32" s="10"/>
      <c r="X32" s="10"/>
      <c r="Y32" s="10"/>
      <c r="Z32" s="17"/>
      <c r="AA32" s="17"/>
      <c r="AB32" s="17"/>
      <c r="AC32" s="17"/>
      <c r="AD32" s="10"/>
      <c r="AE32" s="10"/>
      <c r="AF32" s="10"/>
      <c r="AG32" s="10"/>
      <c r="AH32" s="10"/>
      <c r="AI32" s="24"/>
      <c r="AJ32" s="24"/>
      <c r="AK32" s="24"/>
      <c r="AL32" s="24"/>
      <c r="AM32" s="24"/>
      <c r="AN32" s="4"/>
      <c r="AO32" s="4"/>
    </row>
    <row r="33" spans="1:41" ht="15">
      <c r="A33" s="9" t="s">
        <v>22</v>
      </c>
      <c r="B33" s="10">
        <v>600</v>
      </c>
      <c r="C33" s="10">
        <v>600</v>
      </c>
      <c r="D33" s="38">
        <v>489</v>
      </c>
      <c r="E33" s="35">
        <f t="shared" si="0"/>
        <v>81.5</v>
      </c>
      <c r="F33" s="10" t="s">
        <v>137</v>
      </c>
      <c r="G33" s="10">
        <f>SUM(K33+O33+S33)</f>
        <v>6484</v>
      </c>
      <c r="H33" s="38">
        <v>6187</v>
      </c>
      <c r="I33" s="35">
        <f t="shared" si="1"/>
        <v>95.41949413942011</v>
      </c>
      <c r="J33" s="10">
        <v>635</v>
      </c>
      <c r="K33" s="10">
        <v>200</v>
      </c>
      <c r="L33" s="38">
        <v>103</v>
      </c>
      <c r="M33" s="35">
        <f t="shared" si="2"/>
        <v>51.5</v>
      </c>
      <c r="N33" s="10" t="s">
        <v>153</v>
      </c>
      <c r="O33" s="10">
        <v>4995</v>
      </c>
      <c r="P33" s="38">
        <v>4795</v>
      </c>
      <c r="Q33" s="35">
        <f t="shared" si="3"/>
        <v>95.995995995996</v>
      </c>
      <c r="R33" s="10" t="s">
        <v>164</v>
      </c>
      <c r="S33" s="10">
        <v>1289</v>
      </c>
      <c r="T33" s="38">
        <v>1289</v>
      </c>
      <c r="U33" s="35">
        <f t="shared" si="4"/>
        <v>100</v>
      </c>
      <c r="V33" s="10"/>
      <c r="W33" s="10"/>
      <c r="X33" s="10"/>
      <c r="Y33" s="10"/>
      <c r="Z33" s="17"/>
      <c r="AA33" s="17"/>
      <c r="AB33" s="17"/>
      <c r="AC33" s="17"/>
      <c r="AD33" s="10"/>
      <c r="AE33" s="10"/>
      <c r="AF33" s="10"/>
      <c r="AG33" s="10"/>
      <c r="AH33" s="10"/>
      <c r="AI33" s="24"/>
      <c r="AJ33" s="24"/>
      <c r="AK33" s="24"/>
      <c r="AL33" s="24"/>
      <c r="AM33" s="24"/>
      <c r="AN33" s="4"/>
      <c r="AO33" s="4"/>
    </row>
    <row r="34" spans="1:41" ht="15">
      <c r="A34" s="30" t="s">
        <v>217</v>
      </c>
      <c r="B34" s="31"/>
      <c r="C34" s="31"/>
      <c r="D34" s="39"/>
      <c r="E34" s="35"/>
      <c r="F34" s="31"/>
      <c r="G34" s="10"/>
      <c r="H34" s="39"/>
      <c r="I34" s="35"/>
      <c r="J34" s="31"/>
      <c r="K34" s="31"/>
      <c r="L34" s="39"/>
      <c r="M34" s="35"/>
      <c r="N34" s="31"/>
      <c r="O34" s="31"/>
      <c r="P34" s="39"/>
      <c r="Q34" s="35"/>
      <c r="R34" s="31"/>
      <c r="S34" s="31"/>
      <c r="T34" s="39"/>
      <c r="U34" s="35"/>
      <c r="V34" s="10"/>
      <c r="W34" s="10"/>
      <c r="X34" s="10"/>
      <c r="Y34" s="10"/>
      <c r="Z34" s="17"/>
      <c r="AA34" s="17"/>
      <c r="AB34" s="17"/>
      <c r="AC34" s="17"/>
      <c r="AD34" s="10"/>
      <c r="AE34" s="10"/>
      <c r="AF34" s="10"/>
      <c r="AG34" s="10"/>
      <c r="AH34" s="10"/>
      <c r="AI34" s="24"/>
      <c r="AJ34" s="24"/>
      <c r="AK34" s="24"/>
      <c r="AL34" s="24"/>
      <c r="AM34" s="24"/>
      <c r="AN34" s="4"/>
      <c r="AO34" s="4"/>
    </row>
    <row r="35" spans="1:41" ht="15">
      <c r="A35" s="9" t="s">
        <v>218</v>
      </c>
      <c r="B35" s="31"/>
      <c r="C35" s="31"/>
      <c r="D35" s="38">
        <v>3</v>
      </c>
      <c r="E35" s="35"/>
      <c r="F35" s="10" t="s">
        <v>120</v>
      </c>
      <c r="G35" s="10">
        <f>SUM(K35+O35+S35)</f>
        <v>7008</v>
      </c>
      <c r="H35" s="38">
        <v>6587</v>
      </c>
      <c r="I35" s="35">
        <f t="shared" si="1"/>
        <v>93.9925799086758</v>
      </c>
      <c r="J35" s="10">
        <v>651</v>
      </c>
      <c r="K35" s="10">
        <v>670</v>
      </c>
      <c r="L35" s="38">
        <v>564</v>
      </c>
      <c r="M35" s="35">
        <f t="shared" si="2"/>
        <v>84.17910447761194</v>
      </c>
      <c r="N35" s="10" t="s">
        <v>154</v>
      </c>
      <c r="O35" s="10">
        <v>5053</v>
      </c>
      <c r="P35" s="38">
        <v>4737</v>
      </c>
      <c r="Q35" s="35">
        <f t="shared" si="3"/>
        <v>93.74628933306947</v>
      </c>
      <c r="R35" s="10" t="s">
        <v>166</v>
      </c>
      <c r="S35" s="10">
        <v>1285</v>
      </c>
      <c r="T35" s="38">
        <v>1286</v>
      </c>
      <c r="U35" s="35">
        <f t="shared" si="4"/>
        <v>100.07782101167315</v>
      </c>
      <c r="V35" s="10"/>
      <c r="W35" s="10"/>
      <c r="X35" s="10"/>
      <c r="Y35" s="10"/>
      <c r="Z35" s="17"/>
      <c r="AA35" s="17"/>
      <c r="AB35" s="17"/>
      <c r="AC35" s="17"/>
      <c r="AD35" s="10"/>
      <c r="AE35" s="10"/>
      <c r="AF35" s="10"/>
      <c r="AG35" s="10"/>
      <c r="AH35" s="10"/>
      <c r="AI35" s="24"/>
      <c r="AJ35" s="24"/>
      <c r="AK35" s="24"/>
      <c r="AL35" s="24"/>
      <c r="AM35" s="24"/>
      <c r="AN35" s="4"/>
      <c r="AO35" s="4"/>
    </row>
    <row r="36" spans="1:41" ht="15">
      <c r="A36" s="7" t="s">
        <v>81</v>
      </c>
      <c r="B36" s="37" t="s">
        <v>116</v>
      </c>
      <c r="C36" s="37">
        <f>SUM(C28:C35)</f>
        <v>23180</v>
      </c>
      <c r="D36" s="37">
        <f>SUM(D28:D35)</f>
        <v>22855</v>
      </c>
      <c r="E36" s="36">
        <f t="shared" si="0"/>
        <v>98.59792924935289</v>
      </c>
      <c r="F36" s="37" t="s">
        <v>138</v>
      </c>
      <c r="G36" s="37">
        <f>SUM(K36+O36+S36)</f>
        <v>67711</v>
      </c>
      <c r="H36" s="37">
        <f>SUM(L36+P36+T36)</f>
        <v>66756</v>
      </c>
      <c r="I36" s="36">
        <f t="shared" si="1"/>
        <v>98.58959400983592</v>
      </c>
      <c r="J36" s="37" t="s">
        <v>146</v>
      </c>
      <c r="K36" s="37">
        <f>SUM(K28:K35)</f>
        <v>23695</v>
      </c>
      <c r="L36" s="37">
        <f>SUM(L28:L35)</f>
        <v>22739</v>
      </c>
      <c r="M36" s="36">
        <f t="shared" si="2"/>
        <v>95.96539354294154</v>
      </c>
      <c r="N36" s="37">
        <v>34024</v>
      </c>
      <c r="O36" s="37">
        <f>SUM(O28:O35)</f>
        <v>34634</v>
      </c>
      <c r="P36" s="37">
        <f>SUM(P28:P35)</f>
        <v>34634</v>
      </c>
      <c r="Q36" s="36">
        <f t="shared" si="3"/>
        <v>100</v>
      </c>
      <c r="R36" s="37" t="s">
        <v>165</v>
      </c>
      <c r="S36" s="37">
        <f>SUM(S28:S35)</f>
        <v>9382</v>
      </c>
      <c r="T36" s="37">
        <f>SUM(T28:T35)</f>
        <v>9383</v>
      </c>
      <c r="U36" s="36">
        <f t="shared" si="4"/>
        <v>100.01065870816457</v>
      </c>
      <c r="V36" s="11"/>
      <c r="W36" s="11"/>
      <c r="X36" s="11"/>
      <c r="Y36" s="11"/>
      <c r="Z36" s="21"/>
      <c r="AA36" s="21"/>
      <c r="AB36" s="21"/>
      <c r="AC36" s="21"/>
      <c r="AD36" s="11"/>
      <c r="AE36" s="11"/>
      <c r="AF36" s="11"/>
      <c r="AG36" s="11"/>
      <c r="AH36" s="11"/>
      <c r="AI36" s="25"/>
      <c r="AJ36" s="25"/>
      <c r="AK36" s="25"/>
      <c r="AL36" s="25"/>
      <c r="AM36" s="25"/>
      <c r="AN36" s="4"/>
      <c r="AO36" s="4"/>
    </row>
    <row r="37" spans="1:41" ht="1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7"/>
      <c r="AA37" s="17"/>
      <c r="AB37" s="17"/>
      <c r="AC37" s="17"/>
      <c r="AD37" s="10"/>
      <c r="AE37" s="10"/>
      <c r="AF37" s="10"/>
      <c r="AG37" s="10"/>
      <c r="AH37" s="10"/>
      <c r="AI37" s="24"/>
      <c r="AJ37" s="24"/>
      <c r="AK37" s="24"/>
      <c r="AL37" s="24"/>
      <c r="AM37" s="24"/>
      <c r="AN37" s="4"/>
      <c r="AO37" s="4"/>
    </row>
    <row r="38" spans="1:41" ht="15">
      <c r="A38" s="7" t="s">
        <v>82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7"/>
      <c r="AA38" s="17"/>
      <c r="AB38" s="17"/>
      <c r="AC38" s="17"/>
      <c r="AD38" s="10"/>
      <c r="AE38" s="10"/>
      <c r="AF38" s="10"/>
      <c r="AG38" s="10"/>
      <c r="AH38" s="10"/>
      <c r="AI38" s="24"/>
      <c r="AJ38" s="24"/>
      <c r="AK38" s="24"/>
      <c r="AL38" s="24"/>
      <c r="AM38" s="24"/>
      <c r="AN38" s="4"/>
      <c r="AO38" s="4"/>
    </row>
    <row r="39" spans="1:41" ht="15">
      <c r="A39" s="9" t="s">
        <v>27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7"/>
      <c r="AB39" s="17"/>
      <c r="AC39" s="17"/>
      <c r="AD39" s="10"/>
      <c r="AE39" s="10"/>
      <c r="AF39" s="10"/>
      <c r="AG39" s="10"/>
      <c r="AH39" s="10"/>
      <c r="AI39" s="24"/>
      <c r="AJ39" s="24"/>
      <c r="AK39" s="24"/>
      <c r="AL39" s="24"/>
      <c r="AM39" s="24"/>
      <c r="AN39" s="4"/>
      <c r="AO39" s="4"/>
    </row>
    <row r="40" spans="1:41" ht="15">
      <c r="A40" s="9" t="s">
        <v>28</v>
      </c>
      <c r="B40" s="10" t="s">
        <v>93</v>
      </c>
      <c r="C40" s="10">
        <v>1900</v>
      </c>
      <c r="D40" s="38">
        <v>214</v>
      </c>
      <c r="E40" s="35">
        <f>SUM(D40/C40)*100</f>
        <v>11.263157894736842</v>
      </c>
      <c r="F40" s="10" t="s">
        <v>139</v>
      </c>
      <c r="G40" s="10">
        <f aca="true" t="shared" si="5" ref="G40:G47">SUM(K40+O40+S40)</f>
        <v>13517</v>
      </c>
      <c r="H40" s="38">
        <v>13311</v>
      </c>
      <c r="I40" s="35">
        <f aca="true" t="shared" si="6" ref="I40:I47">SUM(H40/G40)*100</f>
        <v>98.47599319375601</v>
      </c>
      <c r="J40" s="10" t="s">
        <v>139</v>
      </c>
      <c r="K40" s="10">
        <v>13517</v>
      </c>
      <c r="L40" s="38">
        <v>13311</v>
      </c>
      <c r="M40" s="35">
        <f aca="true" t="shared" si="7" ref="M40:M47">SUM(L40/K40)*100</f>
        <v>98.47599319375601</v>
      </c>
      <c r="N40" s="10"/>
      <c r="O40" s="10"/>
      <c r="P40" s="38"/>
      <c r="Q40" s="10"/>
      <c r="R40" s="10"/>
      <c r="S40" s="10"/>
      <c r="T40" s="38"/>
      <c r="U40" s="10"/>
      <c r="V40" s="10"/>
      <c r="W40" s="10"/>
      <c r="X40" s="10"/>
      <c r="Y40" s="10"/>
      <c r="Z40" s="17"/>
      <c r="AA40" s="17"/>
      <c r="AB40" s="17"/>
      <c r="AC40" s="17"/>
      <c r="AD40" s="10"/>
      <c r="AE40" s="10"/>
      <c r="AF40" s="10"/>
      <c r="AG40" s="10"/>
      <c r="AH40" s="10"/>
      <c r="AI40" s="24"/>
      <c r="AJ40" s="24"/>
      <c r="AK40" s="24"/>
      <c r="AL40" s="24"/>
      <c r="AM40" s="24"/>
      <c r="AN40" s="4"/>
      <c r="AO40" s="4"/>
    </row>
    <row r="41" spans="1:41" ht="15">
      <c r="A41" s="9" t="s">
        <v>29</v>
      </c>
      <c r="B41" s="10"/>
      <c r="C41" s="10"/>
      <c r="D41" s="38"/>
      <c r="E41" s="35"/>
      <c r="F41" s="10" t="s">
        <v>121</v>
      </c>
      <c r="G41" s="10">
        <f t="shared" si="5"/>
        <v>71405</v>
      </c>
      <c r="H41" s="38">
        <v>70639</v>
      </c>
      <c r="I41" s="35">
        <f t="shared" si="6"/>
        <v>98.92724599117709</v>
      </c>
      <c r="J41" s="10">
        <v>850</v>
      </c>
      <c r="K41" s="10">
        <v>750</v>
      </c>
      <c r="L41" s="38">
        <v>584</v>
      </c>
      <c r="M41" s="35">
        <f t="shared" si="7"/>
        <v>77.86666666666666</v>
      </c>
      <c r="N41" s="10" t="s">
        <v>155</v>
      </c>
      <c r="O41" s="10">
        <v>55300</v>
      </c>
      <c r="P41" s="38">
        <v>55213</v>
      </c>
      <c r="Q41" s="35">
        <f aca="true" t="shared" si="8" ref="Q41:Q47">SUM(P41/O41)*100</f>
        <v>99.84267631103074</v>
      </c>
      <c r="R41" s="10" t="s">
        <v>167</v>
      </c>
      <c r="S41" s="10">
        <v>15355</v>
      </c>
      <c r="T41" s="38">
        <v>14842</v>
      </c>
      <c r="U41" s="35">
        <f aca="true" t="shared" si="9" ref="U41:U47">SUM(T41/S41)*100</f>
        <v>96.65906870726147</v>
      </c>
      <c r="V41" s="10"/>
      <c r="W41" s="10"/>
      <c r="X41" s="10"/>
      <c r="Y41" s="10"/>
      <c r="Z41" s="17"/>
      <c r="AA41" s="17"/>
      <c r="AB41" s="17"/>
      <c r="AC41" s="17"/>
      <c r="AD41" s="10"/>
      <c r="AE41" s="10"/>
      <c r="AF41" s="10"/>
      <c r="AG41" s="10"/>
      <c r="AH41" s="10"/>
      <c r="AI41" s="24"/>
      <c r="AJ41" s="24"/>
      <c r="AK41" s="24"/>
      <c r="AL41" s="24"/>
      <c r="AM41" s="24"/>
      <c r="AN41" s="4"/>
      <c r="AO41" s="4"/>
    </row>
    <row r="42" spans="1:41" ht="15">
      <c r="A42" s="9" t="s">
        <v>30</v>
      </c>
      <c r="B42" s="10">
        <v>0</v>
      </c>
      <c r="C42" s="10">
        <v>0</v>
      </c>
      <c r="D42" s="38">
        <v>210</v>
      </c>
      <c r="E42" s="35"/>
      <c r="F42" s="10" t="s">
        <v>122</v>
      </c>
      <c r="G42" s="10">
        <f t="shared" si="5"/>
        <v>5200</v>
      </c>
      <c r="H42" s="38">
        <v>4756</v>
      </c>
      <c r="I42" s="35">
        <f t="shared" si="6"/>
        <v>91.46153846153847</v>
      </c>
      <c r="J42" s="10" t="s">
        <v>122</v>
      </c>
      <c r="K42" s="10">
        <v>5200</v>
      </c>
      <c r="L42" s="38">
        <v>4756</v>
      </c>
      <c r="M42" s="35">
        <f t="shared" si="7"/>
        <v>91.46153846153847</v>
      </c>
      <c r="N42" s="10"/>
      <c r="O42" s="10"/>
      <c r="P42" s="38"/>
      <c r="Q42" s="35"/>
      <c r="R42" s="10"/>
      <c r="S42" s="10"/>
      <c r="T42" s="38"/>
      <c r="U42" s="35"/>
      <c r="V42" s="10"/>
      <c r="W42" s="10"/>
      <c r="X42" s="10"/>
      <c r="Y42" s="10"/>
      <c r="Z42" s="17"/>
      <c r="AA42" s="17"/>
      <c r="AB42" s="17"/>
      <c r="AC42" s="17"/>
      <c r="AD42" s="10"/>
      <c r="AE42" s="10"/>
      <c r="AF42" s="10"/>
      <c r="AG42" s="10"/>
      <c r="AH42" s="10"/>
      <c r="AI42" s="24"/>
      <c r="AJ42" s="24"/>
      <c r="AK42" s="24"/>
      <c r="AL42" s="24"/>
      <c r="AM42" s="24"/>
      <c r="AN42" s="4"/>
      <c r="AO42" s="4"/>
    </row>
    <row r="43" spans="1:41" ht="15">
      <c r="A43" s="9" t="s">
        <v>84</v>
      </c>
      <c r="B43" s="10"/>
      <c r="C43" s="10"/>
      <c r="D43" s="38"/>
      <c r="E43" s="35"/>
      <c r="F43" s="10" t="s">
        <v>123</v>
      </c>
      <c r="G43" s="10">
        <f t="shared" si="5"/>
        <v>966</v>
      </c>
      <c r="H43" s="38">
        <v>931</v>
      </c>
      <c r="I43" s="35">
        <f t="shared" si="6"/>
        <v>96.37681159420289</v>
      </c>
      <c r="J43" s="10">
        <v>5</v>
      </c>
      <c r="K43" s="10">
        <v>5</v>
      </c>
      <c r="L43" s="38"/>
      <c r="M43" s="35">
        <f t="shared" si="7"/>
        <v>0</v>
      </c>
      <c r="N43" s="10" t="s">
        <v>156</v>
      </c>
      <c r="O43" s="10">
        <v>771</v>
      </c>
      <c r="P43" s="38">
        <v>749</v>
      </c>
      <c r="Q43" s="35">
        <f t="shared" si="8"/>
        <v>97.14656290531777</v>
      </c>
      <c r="R43" s="10">
        <v>334</v>
      </c>
      <c r="S43" s="10">
        <v>190</v>
      </c>
      <c r="T43" s="38">
        <v>182</v>
      </c>
      <c r="U43" s="35">
        <f t="shared" si="9"/>
        <v>95.78947368421052</v>
      </c>
      <c r="V43" s="10"/>
      <c r="W43" s="10"/>
      <c r="X43" s="10"/>
      <c r="Y43" s="10"/>
      <c r="Z43" s="17"/>
      <c r="AA43" s="17"/>
      <c r="AB43" s="17"/>
      <c r="AC43" s="17"/>
      <c r="AD43" s="10"/>
      <c r="AE43" s="10"/>
      <c r="AF43" s="10"/>
      <c r="AG43" s="10"/>
      <c r="AH43" s="10"/>
      <c r="AI43" s="24"/>
      <c r="AJ43" s="24"/>
      <c r="AK43" s="24"/>
      <c r="AL43" s="24"/>
      <c r="AM43" s="24"/>
      <c r="AN43" s="4"/>
      <c r="AO43" s="4"/>
    </row>
    <row r="44" spans="1:41" ht="15">
      <c r="A44" s="9" t="s">
        <v>31</v>
      </c>
      <c r="B44" s="10"/>
      <c r="C44" s="10"/>
      <c r="D44" s="38"/>
      <c r="E44" s="35"/>
      <c r="F44" s="10"/>
      <c r="G44" s="10">
        <f t="shared" si="5"/>
        <v>0</v>
      </c>
      <c r="H44" s="38"/>
      <c r="I44" s="35"/>
      <c r="J44" s="10"/>
      <c r="K44" s="10"/>
      <c r="L44" s="38"/>
      <c r="M44" s="35"/>
      <c r="N44" s="10"/>
      <c r="O44" s="10"/>
      <c r="P44" s="38"/>
      <c r="Q44" s="35"/>
      <c r="R44" s="10"/>
      <c r="S44" s="10"/>
      <c r="T44" s="38"/>
      <c r="U44" s="35"/>
      <c r="V44" s="10"/>
      <c r="W44" s="10"/>
      <c r="X44" s="10"/>
      <c r="Y44" s="10"/>
      <c r="Z44" s="17"/>
      <c r="AA44" s="17"/>
      <c r="AB44" s="17"/>
      <c r="AC44" s="17"/>
      <c r="AD44" s="10"/>
      <c r="AE44" s="10"/>
      <c r="AF44" s="10"/>
      <c r="AG44" s="10"/>
      <c r="AH44" s="10"/>
      <c r="AI44" s="24"/>
      <c r="AJ44" s="24"/>
      <c r="AK44" s="24"/>
      <c r="AL44" s="24"/>
      <c r="AM44" s="24"/>
      <c r="AN44" s="4"/>
      <c r="AO44" s="4"/>
    </row>
    <row r="45" spans="1:41" ht="15">
      <c r="A45" s="9" t="s">
        <v>92</v>
      </c>
      <c r="B45" s="10">
        <v>80</v>
      </c>
      <c r="C45" s="10">
        <v>80</v>
      </c>
      <c r="D45" s="38">
        <v>149</v>
      </c>
      <c r="E45" s="35">
        <f>SUM(D45/C45)*100</f>
        <v>186.25</v>
      </c>
      <c r="F45" s="10" t="s">
        <v>140</v>
      </c>
      <c r="G45" s="10">
        <f t="shared" si="5"/>
        <v>2724</v>
      </c>
      <c r="H45" s="38">
        <v>2724</v>
      </c>
      <c r="I45" s="35">
        <f t="shared" si="6"/>
        <v>100</v>
      </c>
      <c r="J45" s="10" t="s">
        <v>140</v>
      </c>
      <c r="K45" s="10">
        <v>1572</v>
      </c>
      <c r="L45" s="38">
        <v>1572</v>
      </c>
      <c r="M45" s="35">
        <f t="shared" si="7"/>
        <v>100</v>
      </c>
      <c r="N45" s="10"/>
      <c r="O45" s="10">
        <v>907</v>
      </c>
      <c r="P45" s="38">
        <v>907</v>
      </c>
      <c r="Q45" s="35">
        <f t="shared" si="8"/>
        <v>100</v>
      </c>
      <c r="R45" s="10"/>
      <c r="S45" s="10">
        <v>245</v>
      </c>
      <c r="T45" s="38">
        <v>245</v>
      </c>
      <c r="U45" s="35"/>
      <c r="V45" s="10"/>
      <c r="W45" s="10"/>
      <c r="X45" s="10"/>
      <c r="Y45" s="10"/>
      <c r="Z45" s="17"/>
      <c r="AA45" s="17"/>
      <c r="AB45" s="17"/>
      <c r="AC45" s="17"/>
      <c r="AD45" s="10"/>
      <c r="AE45" s="10"/>
      <c r="AF45" s="10"/>
      <c r="AG45" s="10"/>
      <c r="AH45" s="10"/>
      <c r="AI45" s="24"/>
      <c r="AJ45" s="24"/>
      <c r="AK45" s="24"/>
      <c r="AL45" s="24"/>
      <c r="AM45" s="24"/>
      <c r="AN45" s="4"/>
      <c r="AO45" s="4"/>
    </row>
    <row r="46" spans="1:41" ht="15">
      <c r="A46" s="9" t="s">
        <v>32</v>
      </c>
      <c r="B46" s="10"/>
      <c r="C46" s="10"/>
      <c r="D46" s="38"/>
      <c r="E46" s="35"/>
      <c r="F46" s="10" t="s">
        <v>124</v>
      </c>
      <c r="G46" s="10">
        <f t="shared" si="5"/>
        <v>5855</v>
      </c>
      <c r="H46" s="38">
        <v>5638</v>
      </c>
      <c r="I46" s="35">
        <f t="shared" si="6"/>
        <v>96.2937660119556</v>
      </c>
      <c r="J46" s="10" t="s">
        <v>109</v>
      </c>
      <c r="K46" s="10">
        <v>900</v>
      </c>
      <c r="L46" s="38">
        <v>896</v>
      </c>
      <c r="M46" s="35">
        <f t="shared" si="7"/>
        <v>99.55555555555556</v>
      </c>
      <c r="N46" s="10" t="s">
        <v>157</v>
      </c>
      <c r="O46" s="10">
        <v>3774</v>
      </c>
      <c r="P46" s="38">
        <v>3755</v>
      </c>
      <c r="Q46" s="35">
        <f t="shared" si="8"/>
        <v>99.49655537890833</v>
      </c>
      <c r="R46" s="10" t="s">
        <v>168</v>
      </c>
      <c r="S46" s="10">
        <v>1181</v>
      </c>
      <c r="T46" s="38">
        <v>987</v>
      </c>
      <c r="U46" s="35">
        <f t="shared" si="9"/>
        <v>83.57324301439458</v>
      </c>
      <c r="V46" s="10"/>
      <c r="W46" s="10"/>
      <c r="X46" s="10"/>
      <c r="Y46" s="10"/>
      <c r="Z46" s="17"/>
      <c r="AA46" s="17"/>
      <c r="AB46" s="17"/>
      <c r="AC46" s="17"/>
      <c r="AD46" s="10"/>
      <c r="AE46" s="10"/>
      <c r="AF46" s="10"/>
      <c r="AG46" s="10"/>
      <c r="AH46" s="10"/>
      <c r="AI46" s="24"/>
      <c r="AJ46" s="24"/>
      <c r="AK46" s="24"/>
      <c r="AL46" s="24"/>
      <c r="AM46" s="24"/>
      <c r="AN46" s="4"/>
      <c r="AO46" s="4"/>
    </row>
    <row r="47" spans="1:41" s="2" customFormat="1" ht="15">
      <c r="A47" s="7" t="s">
        <v>85</v>
      </c>
      <c r="B47" s="37" t="s">
        <v>94</v>
      </c>
      <c r="C47" s="37">
        <v>1980</v>
      </c>
      <c r="D47" s="37">
        <f>SUM(D39:D46)</f>
        <v>573</v>
      </c>
      <c r="E47" s="36">
        <f>SUM(D47/C47)*100</f>
        <v>28.939393939393938</v>
      </c>
      <c r="F47" s="37" t="s">
        <v>141</v>
      </c>
      <c r="G47" s="37">
        <f t="shared" si="5"/>
        <v>99667</v>
      </c>
      <c r="H47" s="37">
        <f>SUM(H39:H46)</f>
        <v>97999</v>
      </c>
      <c r="I47" s="36">
        <f t="shared" si="6"/>
        <v>98.32642700191639</v>
      </c>
      <c r="J47" s="37" t="s">
        <v>147</v>
      </c>
      <c r="K47" s="37">
        <f>SUM(K39:K46)</f>
        <v>21944</v>
      </c>
      <c r="L47" s="37">
        <f>SUM(L39:L46)</f>
        <v>21119</v>
      </c>
      <c r="M47" s="36">
        <f t="shared" si="7"/>
        <v>96.24043018592782</v>
      </c>
      <c r="N47" s="37" t="s">
        <v>158</v>
      </c>
      <c r="O47" s="37">
        <f>SUM(O39:O46)</f>
        <v>60752</v>
      </c>
      <c r="P47" s="37">
        <f>SUM(P39:P46)</f>
        <v>60624</v>
      </c>
      <c r="Q47" s="36">
        <f t="shared" si="8"/>
        <v>99.78930734790625</v>
      </c>
      <c r="R47" s="37" t="s">
        <v>169</v>
      </c>
      <c r="S47" s="37">
        <f>SUM(S39:S46)</f>
        <v>16971</v>
      </c>
      <c r="T47" s="37">
        <f>SUM(T39:T46)</f>
        <v>16256</v>
      </c>
      <c r="U47" s="36">
        <f t="shared" si="9"/>
        <v>95.7869306463968</v>
      </c>
      <c r="V47" s="11"/>
      <c r="W47" s="11"/>
      <c r="X47" s="11"/>
      <c r="Y47" s="11"/>
      <c r="Z47" s="21"/>
      <c r="AA47" s="21"/>
      <c r="AB47" s="21"/>
      <c r="AC47" s="21"/>
      <c r="AD47" s="11"/>
      <c r="AE47" s="11"/>
      <c r="AF47" s="11"/>
      <c r="AG47" s="11"/>
      <c r="AH47" s="11"/>
      <c r="AI47" s="25"/>
      <c r="AJ47" s="25"/>
      <c r="AK47" s="25"/>
      <c r="AL47" s="25"/>
      <c r="AM47" s="25"/>
      <c r="AN47" s="33"/>
      <c r="AO47" s="33"/>
    </row>
    <row r="48" spans="1:41" ht="11.2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7"/>
      <c r="AA48" s="17"/>
      <c r="AB48" s="17"/>
      <c r="AC48" s="17"/>
      <c r="AD48" s="10"/>
      <c r="AE48" s="10"/>
      <c r="AF48" s="10"/>
      <c r="AG48" s="10"/>
      <c r="AH48" s="10"/>
      <c r="AI48" s="24"/>
      <c r="AJ48" s="24"/>
      <c r="AK48" s="24"/>
      <c r="AL48" s="24"/>
      <c r="AM48" s="24"/>
      <c r="AN48" s="4"/>
      <c r="AO48" s="4"/>
    </row>
    <row r="49" spans="1:41" ht="15">
      <c r="A49" s="5" t="s">
        <v>95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7"/>
      <c r="AA49" s="17"/>
      <c r="AB49" s="17"/>
      <c r="AC49" s="17"/>
      <c r="AD49" s="10"/>
      <c r="AE49" s="10"/>
      <c r="AF49" s="10"/>
      <c r="AG49" s="10"/>
      <c r="AH49" s="10"/>
      <c r="AI49" s="24"/>
      <c r="AJ49" s="24"/>
      <c r="AK49" s="24"/>
      <c r="AL49" s="24"/>
      <c r="AM49" s="24"/>
      <c r="AN49" s="4"/>
      <c r="AO49" s="4"/>
    </row>
    <row r="50" spans="1:41" ht="15">
      <c r="A50" s="28" t="s">
        <v>33</v>
      </c>
      <c r="B50" s="10">
        <v>127</v>
      </c>
      <c r="C50" s="10">
        <v>127</v>
      </c>
      <c r="D50" s="38">
        <v>200</v>
      </c>
      <c r="E50" s="35">
        <f>SUM(D50/C50)*100</f>
        <v>157.48031496062993</v>
      </c>
      <c r="F50" s="10">
        <v>45</v>
      </c>
      <c r="G50" s="10">
        <f aca="true" t="shared" si="10" ref="G50:G84">SUM(K50+O50+S50)</f>
        <v>8</v>
      </c>
      <c r="H50" s="38">
        <f aca="true" t="shared" si="11" ref="H50:H84">SUM(L50+P50+T50)</f>
        <v>8</v>
      </c>
      <c r="I50" s="35">
        <f aca="true" t="shared" si="12" ref="I50:I85">SUM(H50/G50)*100</f>
        <v>100</v>
      </c>
      <c r="J50" s="10">
        <v>45</v>
      </c>
      <c r="K50" s="10">
        <v>8</v>
      </c>
      <c r="L50" s="38">
        <v>8</v>
      </c>
      <c r="M50" s="35">
        <f aca="true" t="shared" si="13" ref="M50:M85">SUM(L50/K50)*100</f>
        <v>100</v>
      </c>
      <c r="N50" s="10"/>
      <c r="O50" s="10"/>
      <c r="P50" s="38"/>
      <c r="Q50" s="10"/>
      <c r="R50" s="10"/>
      <c r="S50" s="10"/>
      <c r="T50" s="38"/>
      <c r="U50" s="10"/>
      <c r="V50" s="10"/>
      <c r="W50" s="10"/>
      <c r="X50" s="10"/>
      <c r="Y50" s="10"/>
      <c r="Z50" s="17"/>
      <c r="AA50" s="17"/>
      <c r="AB50" s="17"/>
      <c r="AC50" s="17"/>
      <c r="AD50" s="10"/>
      <c r="AE50" s="10"/>
      <c r="AF50" s="10"/>
      <c r="AG50" s="10"/>
      <c r="AH50" s="10"/>
      <c r="AI50" s="24"/>
      <c r="AJ50" s="24"/>
      <c r="AK50" s="24"/>
      <c r="AL50" s="24"/>
      <c r="AM50" s="24"/>
      <c r="AN50" s="4"/>
      <c r="AO50" s="4"/>
    </row>
    <row r="51" spans="1:41" ht="15">
      <c r="A51" s="28" t="s">
        <v>34</v>
      </c>
      <c r="B51" s="10">
        <v>127</v>
      </c>
      <c r="C51" s="10">
        <v>127</v>
      </c>
      <c r="D51" s="38">
        <v>197</v>
      </c>
      <c r="E51" s="35">
        <f>SUM(D51/C51)*100</f>
        <v>155.11811023622047</v>
      </c>
      <c r="F51" s="10">
        <v>445</v>
      </c>
      <c r="G51" s="10">
        <f t="shared" si="10"/>
        <v>100</v>
      </c>
      <c r="H51" s="38">
        <f t="shared" si="11"/>
        <v>98</v>
      </c>
      <c r="I51" s="35">
        <f t="shared" si="12"/>
        <v>98</v>
      </c>
      <c r="J51" s="10">
        <v>445</v>
      </c>
      <c r="K51" s="10">
        <v>100</v>
      </c>
      <c r="L51" s="38">
        <v>98</v>
      </c>
      <c r="M51" s="35">
        <f t="shared" si="13"/>
        <v>98</v>
      </c>
      <c r="N51" s="10"/>
      <c r="O51" s="10"/>
      <c r="P51" s="38"/>
      <c r="Q51" s="10"/>
      <c r="R51" s="10"/>
      <c r="S51" s="10"/>
      <c r="T51" s="38"/>
      <c r="U51" s="10"/>
      <c r="V51" s="10"/>
      <c r="W51" s="10"/>
      <c r="X51" s="10"/>
      <c r="Y51" s="10"/>
      <c r="Z51" s="17"/>
      <c r="AA51" s="17"/>
      <c r="AB51" s="17"/>
      <c r="AC51" s="17"/>
      <c r="AD51" s="10"/>
      <c r="AE51" s="10"/>
      <c r="AF51" s="10"/>
      <c r="AG51" s="10"/>
      <c r="AH51" s="10"/>
      <c r="AI51" s="24"/>
      <c r="AJ51" s="24"/>
      <c r="AK51" s="24"/>
      <c r="AL51" s="24"/>
      <c r="AM51" s="24"/>
      <c r="AN51" s="4"/>
      <c r="AO51" s="4"/>
    </row>
    <row r="52" spans="1:41" ht="15">
      <c r="A52" s="28" t="s">
        <v>35</v>
      </c>
      <c r="B52" s="10"/>
      <c r="C52" s="10"/>
      <c r="D52" s="38"/>
      <c r="E52" s="35"/>
      <c r="F52" s="10"/>
      <c r="G52" s="10">
        <f t="shared" si="10"/>
        <v>0</v>
      </c>
      <c r="H52" s="38">
        <f t="shared" si="11"/>
        <v>6</v>
      </c>
      <c r="I52" s="35"/>
      <c r="J52" s="10"/>
      <c r="K52" s="10"/>
      <c r="L52" s="38">
        <v>6</v>
      </c>
      <c r="M52" s="35"/>
      <c r="N52" s="10"/>
      <c r="O52" s="10"/>
      <c r="P52" s="38"/>
      <c r="Q52" s="10"/>
      <c r="R52" s="10"/>
      <c r="S52" s="10"/>
      <c r="T52" s="38"/>
      <c r="U52" s="10"/>
      <c r="V52" s="10"/>
      <c r="W52" s="10"/>
      <c r="X52" s="10"/>
      <c r="Y52" s="10"/>
      <c r="Z52" s="17"/>
      <c r="AA52" s="17"/>
      <c r="AB52" s="17"/>
      <c r="AC52" s="17"/>
      <c r="AD52" s="10"/>
      <c r="AE52" s="10"/>
      <c r="AF52" s="10"/>
      <c r="AG52" s="10"/>
      <c r="AH52" s="10"/>
      <c r="AI52" s="24"/>
      <c r="AJ52" s="24"/>
      <c r="AK52" s="24"/>
      <c r="AL52" s="24"/>
      <c r="AM52" s="24"/>
      <c r="AN52" s="4"/>
      <c r="AO52" s="4"/>
    </row>
    <row r="53" spans="1:41" ht="15">
      <c r="A53" s="28" t="s">
        <v>36</v>
      </c>
      <c r="B53" s="10"/>
      <c r="C53" s="10"/>
      <c r="D53" s="38"/>
      <c r="E53" s="35"/>
      <c r="F53" s="10" t="s">
        <v>125</v>
      </c>
      <c r="G53" s="10">
        <f t="shared" si="10"/>
        <v>6283</v>
      </c>
      <c r="H53" s="38">
        <f t="shared" si="11"/>
        <v>6149</v>
      </c>
      <c r="I53" s="35">
        <f t="shared" si="12"/>
        <v>97.86726086264524</v>
      </c>
      <c r="J53" s="10" t="s">
        <v>148</v>
      </c>
      <c r="K53" s="10">
        <v>1620</v>
      </c>
      <c r="L53" s="38">
        <v>1562</v>
      </c>
      <c r="M53" s="35">
        <f t="shared" si="13"/>
        <v>96.41975308641976</v>
      </c>
      <c r="N53" s="10" t="s">
        <v>159</v>
      </c>
      <c r="O53" s="10">
        <v>3612</v>
      </c>
      <c r="P53" s="38">
        <v>3612</v>
      </c>
      <c r="Q53" s="35">
        <f>SUM(P53/O53)*100</f>
        <v>100</v>
      </c>
      <c r="R53" s="10" t="s">
        <v>160</v>
      </c>
      <c r="S53" s="10">
        <v>1051</v>
      </c>
      <c r="T53" s="38">
        <v>975</v>
      </c>
      <c r="U53" s="35">
        <f>SUM(T53/S53)*100</f>
        <v>92.76879162702188</v>
      </c>
      <c r="V53" s="10"/>
      <c r="W53" s="10"/>
      <c r="X53" s="10"/>
      <c r="Y53" s="10"/>
      <c r="Z53" s="17"/>
      <c r="AA53" s="17"/>
      <c r="AB53" s="17"/>
      <c r="AC53" s="17"/>
      <c r="AD53" s="10"/>
      <c r="AE53" s="10"/>
      <c r="AF53" s="10"/>
      <c r="AG53" s="10"/>
      <c r="AH53" s="10"/>
      <c r="AI53" s="24"/>
      <c r="AJ53" s="24"/>
      <c r="AK53" s="24"/>
      <c r="AL53" s="24"/>
      <c r="AM53" s="24"/>
      <c r="AN53" s="4"/>
      <c r="AO53" s="4"/>
    </row>
    <row r="54" spans="1:41" ht="15">
      <c r="A54" s="26" t="s">
        <v>37</v>
      </c>
      <c r="B54" s="10">
        <v>127</v>
      </c>
      <c r="C54" s="10">
        <v>127</v>
      </c>
      <c r="D54" s="38">
        <v>108</v>
      </c>
      <c r="E54" s="35">
        <f>SUM(D54/C54)*100</f>
        <v>85.03937007874016</v>
      </c>
      <c r="F54" s="10">
        <v>89</v>
      </c>
      <c r="G54" s="10">
        <f t="shared" si="10"/>
        <v>29</v>
      </c>
      <c r="H54" s="38">
        <f t="shared" si="11"/>
        <v>28</v>
      </c>
      <c r="I54" s="35">
        <f t="shared" si="12"/>
        <v>96.55172413793103</v>
      </c>
      <c r="J54" s="10">
        <v>89</v>
      </c>
      <c r="K54" s="10">
        <v>29</v>
      </c>
      <c r="L54" s="38">
        <v>28</v>
      </c>
      <c r="M54" s="35">
        <f t="shared" si="13"/>
        <v>96.55172413793103</v>
      </c>
      <c r="N54" s="10"/>
      <c r="O54" s="10"/>
      <c r="P54" s="38"/>
      <c r="Q54" s="35"/>
      <c r="R54" s="10"/>
      <c r="S54" s="10"/>
      <c r="T54" s="38"/>
      <c r="U54" s="35"/>
      <c r="V54" s="10"/>
      <c r="W54" s="10"/>
      <c r="X54" s="10"/>
      <c r="Y54" s="10"/>
      <c r="Z54" s="17"/>
      <c r="AA54" s="17"/>
      <c r="AB54" s="17"/>
      <c r="AC54" s="17"/>
      <c r="AD54" s="10"/>
      <c r="AE54" s="10"/>
      <c r="AF54" s="10"/>
      <c r="AG54" s="10"/>
      <c r="AH54" s="10"/>
      <c r="AI54" s="24"/>
      <c r="AJ54" s="24"/>
      <c r="AK54" s="24"/>
      <c r="AL54" s="24"/>
      <c r="AM54" s="24"/>
      <c r="AN54" s="4"/>
      <c r="AO54" s="4"/>
    </row>
    <row r="55" spans="1:41" ht="15">
      <c r="A55" s="26" t="s">
        <v>8</v>
      </c>
      <c r="B55" s="10" t="s">
        <v>117</v>
      </c>
      <c r="C55" s="10">
        <v>1800</v>
      </c>
      <c r="D55" s="38">
        <v>4024</v>
      </c>
      <c r="E55" s="35">
        <f>SUM(D55/C55)*100</f>
        <v>223.55555555555554</v>
      </c>
      <c r="F55" s="10">
        <v>600</v>
      </c>
      <c r="G55" s="10">
        <f t="shared" si="10"/>
        <v>800</v>
      </c>
      <c r="H55" s="38">
        <f t="shared" si="11"/>
        <v>742</v>
      </c>
      <c r="I55" s="35">
        <f t="shared" si="12"/>
        <v>92.75</v>
      </c>
      <c r="J55" s="10">
        <v>600</v>
      </c>
      <c r="K55" s="10">
        <v>800</v>
      </c>
      <c r="L55" s="38">
        <v>742</v>
      </c>
      <c r="M55" s="35">
        <f t="shared" si="13"/>
        <v>92.75</v>
      </c>
      <c r="N55" s="10"/>
      <c r="O55" s="10"/>
      <c r="P55" s="38"/>
      <c r="Q55" s="35"/>
      <c r="R55" s="10"/>
      <c r="S55" s="10"/>
      <c r="T55" s="38"/>
      <c r="U55" s="35"/>
      <c r="V55" s="10"/>
      <c r="W55" s="10"/>
      <c r="X55" s="10"/>
      <c r="Y55" s="10"/>
      <c r="Z55" s="17"/>
      <c r="AA55" s="17"/>
      <c r="AB55" s="17"/>
      <c r="AC55" s="17"/>
      <c r="AD55" s="10"/>
      <c r="AE55" s="10"/>
      <c r="AF55" s="10"/>
      <c r="AG55" s="10"/>
      <c r="AH55" s="10"/>
      <c r="AI55" s="24"/>
      <c r="AJ55" s="24"/>
      <c r="AK55" s="24"/>
      <c r="AL55" s="24"/>
      <c r="AM55" s="24"/>
      <c r="AN55" s="4"/>
      <c r="AO55" s="4"/>
    </row>
    <row r="56" spans="1:41" ht="15">
      <c r="A56" s="26" t="s">
        <v>9</v>
      </c>
      <c r="B56" s="10" t="s">
        <v>102</v>
      </c>
      <c r="C56" s="10">
        <v>2000</v>
      </c>
      <c r="D56" s="38">
        <v>1037</v>
      </c>
      <c r="E56" s="35">
        <f>SUM(D56/C56)*100</f>
        <v>51.849999999999994</v>
      </c>
      <c r="F56" s="10" t="s">
        <v>103</v>
      </c>
      <c r="G56" s="10">
        <f t="shared" si="10"/>
        <v>1923</v>
      </c>
      <c r="H56" s="38">
        <f t="shared" si="11"/>
        <v>1897</v>
      </c>
      <c r="I56" s="35">
        <f t="shared" si="12"/>
        <v>98.64794591783671</v>
      </c>
      <c r="J56" s="10" t="s">
        <v>103</v>
      </c>
      <c r="K56" s="10">
        <v>1923</v>
      </c>
      <c r="L56" s="38">
        <v>1897</v>
      </c>
      <c r="M56" s="35">
        <f t="shared" si="13"/>
        <v>98.64794591783671</v>
      </c>
      <c r="N56" s="10"/>
      <c r="O56" s="10"/>
      <c r="P56" s="38"/>
      <c r="Q56" s="35"/>
      <c r="R56" s="10"/>
      <c r="S56" s="10"/>
      <c r="T56" s="38"/>
      <c r="U56" s="35"/>
      <c r="V56" s="10"/>
      <c r="W56" s="10"/>
      <c r="X56" s="10"/>
      <c r="Y56" s="10"/>
      <c r="Z56" s="17"/>
      <c r="AA56" s="17"/>
      <c r="AB56" s="17"/>
      <c r="AC56" s="17"/>
      <c r="AD56" s="10"/>
      <c r="AE56" s="10"/>
      <c r="AF56" s="10"/>
      <c r="AG56" s="10"/>
      <c r="AH56" s="10"/>
      <c r="AI56" s="9"/>
      <c r="AJ56" s="9"/>
      <c r="AK56" s="9"/>
      <c r="AL56" s="9"/>
      <c r="AM56" s="9"/>
      <c r="AN56" s="4"/>
      <c r="AO56" s="4"/>
    </row>
    <row r="57" spans="1:41" ht="15">
      <c r="A57" s="26" t="s">
        <v>50</v>
      </c>
      <c r="B57" s="10" t="s">
        <v>118</v>
      </c>
      <c r="C57" s="10">
        <v>1200</v>
      </c>
      <c r="D57" s="38">
        <v>1049</v>
      </c>
      <c r="E57" s="35">
        <f>SUM(D57/C57)*100</f>
        <v>87.41666666666667</v>
      </c>
      <c r="F57" s="10">
        <v>380</v>
      </c>
      <c r="G57" s="10">
        <f t="shared" si="10"/>
        <v>125</v>
      </c>
      <c r="H57" s="38">
        <f t="shared" si="11"/>
        <v>116</v>
      </c>
      <c r="I57" s="35">
        <f t="shared" si="12"/>
        <v>92.80000000000001</v>
      </c>
      <c r="J57" s="10">
        <v>380</v>
      </c>
      <c r="K57" s="10">
        <v>125</v>
      </c>
      <c r="L57" s="38">
        <v>116</v>
      </c>
      <c r="M57" s="35">
        <f t="shared" si="13"/>
        <v>92.80000000000001</v>
      </c>
      <c r="N57" s="10"/>
      <c r="O57" s="10"/>
      <c r="P57" s="38"/>
      <c r="Q57" s="35"/>
      <c r="R57" s="10"/>
      <c r="S57" s="10"/>
      <c r="T57" s="38"/>
      <c r="U57" s="35"/>
      <c r="V57" s="10"/>
      <c r="W57" s="10"/>
      <c r="X57" s="10"/>
      <c r="Y57" s="10"/>
      <c r="Z57" s="17"/>
      <c r="AA57" s="17"/>
      <c r="AB57" s="17"/>
      <c r="AC57" s="17"/>
      <c r="AD57" s="10"/>
      <c r="AE57" s="10"/>
      <c r="AF57" s="10"/>
      <c r="AG57" s="10"/>
      <c r="AH57" s="10"/>
      <c r="AI57" s="24"/>
      <c r="AJ57" s="24"/>
      <c r="AK57" s="24"/>
      <c r="AL57" s="24"/>
      <c r="AM57" s="24"/>
      <c r="AN57" s="4"/>
      <c r="AO57" s="4"/>
    </row>
    <row r="58" spans="1:41" ht="15">
      <c r="A58" s="26" t="s">
        <v>10</v>
      </c>
      <c r="B58" s="10"/>
      <c r="C58" s="10"/>
      <c r="D58" s="38"/>
      <c r="E58" s="35"/>
      <c r="F58" s="10">
        <v>800</v>
      </c>
      <c r="G58" s="10">
        <f t="shared" si="10"/>
        <v>550</v>
      </c>
      <c r="H58" s="38">
        <f t="shared" si="11"/>
        <v>539</v>
      </c>
      <c r="I58" s="35">
        <f t="shared" si="12"/>
        <v>98</v>
      </c>
      <c r="J58" s="10">
        <v>800</v>
      </c>
      <c r="K58" s="10">
        <v>550</v>
      </c>
      <c r="L58" s="38">
        <v>539</v>
      </c>
      <c r="M58" s="35">
        <f t="shared" si="13"/>
        <v>98</v>
      </c>
      <c r="N58" s="10"/>
      <c r="O58" s="10"/>
      <c r="P58" s="38"/>
      <c r="Q58" s="35"/>
      <c r="R58" s="10"/>
      <c r="S58" s="10"/>
      <c r="T58" s="38"/>
      <c r="U58" s="35"/>
      <c r="V58" s="10"/>
      <c r="W58" s="10"/>
      <c r="X58" s="10"/>
      <c r="Y58" s="10"/>
      <c r="Z58" s="17"/>
      <c r="AA58" s="17"/>
      <c r="AB58" s="17"/>
      <c r="AC58" s="17"/>
      <c r="AD58" s="10"/>
      <c r="AE58" s="10"/>
      <c r="AF58" s="10"/>
      <c r="AG58" s="10"/>
      <c r="AH58" s="10"/>
      <c r="AI58" s="24"/>
      <c r="AJ58" s="24"/>
      <c r="AK58" s="24"/>
      <c r="AL58" s="24"/>
      <c r="AM58" s="24"/>
      <c r="AN58" s="4"/>
      <c r="AO58" s="4"/>
    </row>
    <row r="59" spans="1:41" ht="15">
      <c r="A59" s="26" t="s">
        <v>11</v>
      </c>
      <c r="B59" s="10">
        <v>317</v>
      </c>
      <c r="C59" s="10">
        <v>317</v>
      </c>
      <c r="D59" s="38">
        <v>302</v>
      </c>
      <c r="E59" s="35">
        <f>SUM(D59/C59)*100</f>
        <v>95.26813880126183</v>
      </c>
      <c r="F59" s="10" t="s">
        <v>126</v>
      </c>
      <c r="G59" s="10">
        <f t="shared" si="10"/>
        <v>8877</v>
      </c>
      <c r="H59" s="38">
        <f t="shared" si="11"/>
        <v>8859</v>
      </c>
      <c r="I59" s="35">
        <f t="shared" si="12"/>
        <v>99.79722879351132</v>
      </c>
      <c r="J59" s="10" t="s">
        <v>127</v>
      </c>
      <c r="K59" s="10">
        <v>2045</v>
      </c>
      <c r="L59" s="38">
        <v>2030</v>
      </c>
      <c r="M59" s="35">
        <f t="shared" si="13"/>
        <v>99.26650366748166</v>
      </c>
      <c r="N59" s="10" t="s">
        <v>128</v>
      </c>
      <c r="O59" s="10">
        <v>5372</v>
      </c>
      <c r="P59" s="38">
        <v>5372</v>
      </c>
      <c r="Q59" s="35">
        <f>SUM(P59/O59)*100</f>
        <v>100</v>
      </c>
      <c r="R59" s="10" t="s">
        <v>129</v>
      </c>
      <c r="S59" s="10">
        <v>1460</v>
      </c>
      <c r="T59" s="38">
        <v>1457</v>
      </c>
      <c r="U59" s="35">
        <f>SUM(T59/S59)*100</f>
        <v>99.79452054794521</v>
      </c>
      <c r="V59" s="10"/>
      <c r="W59" s="10"/>
      <c r="X59" s="10"/>
      <c r="Y59" s="10"/>
      <c r="Z59" s="17"/>
      <c r="AA59" s="17"/>
      <c r="AB59" s="17"/>
      <c r="AC59" s="17"/>
      <c r="AD59" s="10"/>
      <c r="AE59" s="10"/>
      <c r="AF59" s="10"/>
      <c r="AG59" s="10"/>
      <c r="AH59" s="10"/>
      <c r="AI59" s="24"/>
      <c r="AJ59" s="24"/>
      <c r="AK59" s="24"/>
      <c r="AL59" s="24"/>
      <c r="AM59" s="24"/>
      <c r="AN59" s="4"/>
      <c r="AO59" s="4"/>
    </row>
    <row r="60" spans="1:41" ht="15">
      <c r="A60" s="26" t="s">
        <v>12</v>
      </c>
      <c r="B60" s="10"/>
      <c r="C60" s="10"/>
      <c r="D60" s="38"/>
      <c r="E60" s="35"/>
      <c r="F60" s="10" t="s">
        <v>173</v>
      </c>
      <c r="G60" s="10">
        <f t="shared" si="10"/>
        <v>19500</v>
      </c>
      <c r="H60" s="38">
        <f t="shared" si="11"/>
        <v>19100</v>
      </c>
      <c r="I60" s="35">
        <f t="shared" si="12"/>
        <v>97.94871794871794</v>
      </c>
      <c r="J60" s="10" t="s">
        <v>173</v>
      </c>
      <c r="K60" s="10">
        <v>19500</v>
      </c>
      <c r="L60" s="38">
        <v>19100</v>
      </c>
      <c r="M60" s="35">
        <f t="shared" si="13"/>
        <v>97.94871794871794</v>
      </c>
      <c r="N60" s="10"/>
      <c r="O60" s="10"/>
      <c r="P60" s="38"/>
      <c r="Q60" s="35"/>
      <c r="R60" s="10"/>
      <c r="S60" s="10"/>
      <c r="T60" s="38"/>
      <c r="U60" s="35"/>
      <c r="V60" s="10"/>
      <c r="W60" s="10"/>
      <c r="X60" s="10"/>
      <c r="Y60" s="10"/>
      <c r="Z60" s="17"/>
      <c r="AA60" s="17"/>
      <c r="AB60" s="17"/>
      <c r="AC60" s="17"/>
      <c r="AD60" s="10"/>
      <c r="AE60" s="10"/>
      <c r="AF60" s="10"/>
      <c r="AG60" s="10"/>
      <c r="AH60" s="10"/>
      <c r="AI60" s="24"/>
      <c r="AJ60" s="24"/>
      <c r="AK60" s="24"/>
      <c r="AL60" s="24"/>
      <c r="AM60" s="24"/>
      <c r="AN60" s="4"/>
      <c r="AO60" s="4"/>
    </row>
    <row r="61" spans="1:41" ht="15">
      <c r="A61" s="26" t="s">
        <v>13</v>
      </c>
      <c r="B61" s="10"/>
      <c r="C61" s="10"/>
      <c r="D61" s="38"/>
      <c r="E61" s="35"/>
      <c r="F61" s="10"/>
      <c r="G61" s="10"/>
      <c r="H61" s="38"/>
      <c r="I61" s="35"/>
      <c r="J61" s="10"/>
      <c r="K61" s="10"/>
      <c r="L61" s="38"/>
      <c r="M61" s="35"/>
      <c r="N61" s="10"/>
      <c r="O61" s="10"/>
      <c r="P61" s="38"/>
      <c r="Q61" s="35"/>
      <c r="R61" s="10"/>
      <c r="S61" s="10"/>
      <c r="T61" s="38"/>
      <c r="U61" s="35"/>
      <c r="V61" s="10"/>
      <c r="W61" s="10"/>
      <c r="X61" s="10"/>
      <c r="Y61" s="10"/>
      <c r="Z61" s="17"/>
      <c r="AA61" s="17"/>
      <c r="AB61" s="17"/>
      <c r="AC61" s="17"/>
      <c r="AD61" s="10"/>
      <c r="AE61" s="10"/>
      <c r="AF61" s="10"/>
      <c r="AG61" s="10"/>
      <c r="AH61" s="10"/>
      <c r="AI61" s="24"/>
      <c r="AJ61" s="24"/>
      <c r="AK61" s="24"/>
      <c r="AL61" s="24"/>
      <c r="AM61" s="24"/>
      <c r="AN61" s="4"/>
      <c r="AO61" s="4"/>
    </row>
    <row r="62" spans="1:41" ht="15">
      <c r="A62" s="26" t="s">
        <v>14</v>
      </c>
      <c r="B62" s="10"/>
      <c r="C62" s="10"/>
      <c r="D62" s="38"/>
      <c r="E62" s="35"/>
      <c r="F62" s="10"/>
      <c r="G62" s="10">
        <f t="shared" si="10"/>
        <v>47736</v>
      </c>
      <c r="H62" s="38">
        <f t="shared" si="11"/>
        <v>47398</v>
      </c>
      <c r="I62" s="35">
        <f t="shared" si="12"/>
        <v>99.29193899782135</v>
      </c>
      <c r="J62" s="10"/>
      <c r="K62" s="10">
        <v>6200</v>
      </c>
      <c r="L62" s="38">
        <v>5862</v>
      </c>
      <c r="M62" s="35">
        <f t="shared" si="13"/>
        <v>94.54838709677419</v>
      </c>
      <c r="N62" s="10"/>
      <c r="O62" s="10">
        <v>36280</v>
      </c>
      <c r="P62" s="38">
        <v>36280</v>
      </c>
      <c r="Q62" s="35">
        <f>SUM(P62/O62)*100</f>
        <v>100</v>
      </c>
      <c r="R62" s="10"/>
      <c r="S62" s="10">
        <v>5256</v>
      </c>
      <c r="T62" s="38">
        <v>5256</v>
      </c>
      <c r="U62" s="35">
        <f>SUM(T62/S62)*100</f>
        <v>100</v>
      </c>
      <c r="V62" s="10"/>
      <c r="W62" s="10"/>
      <c r="X62" s="10"/>
      <c r="Y62" s="10"/>
      <c r="Z62" s="17"/>
      <c r="AA62" s="17"/>
      <c r="AB62" s="17"/>
      <c r="AC62" s="17"/>
      <c r="AD62" s="10"/>
      <c r="AE62" s="10"/>
      <c r="AF62" s="10"/>
      <c r="AG62" s="10"/>
      <c r="AH62" s="10"/>
      <c r="AI62" s="24"/>
      <c r="AJ62" s="24"/>
      <c r="AK62" s="24"/>
      <c r="AL62" s="24"/>
      <c r="AM62" s="24"/>
      <c r="AN62" s="4"/>
      <c r="AO62" s="4"/>
    </row>
    <row r="63" spans="1:41" ht="15">
      <c r="A63" s="26" t="s">
        <v>38</v>
      </c>
      <c r="B63" s="10"/>
      <c r="C63" s="10"/>
      <c r="D63" s="38"/>
      <c r="E63" s="35"/>
      <c r="F63" s="10">
        <v>260</v>
      </c>
      <c r="G63" s="10">
        <f t="shared" si="10"/>
        <v>7</v>
      </c>
      <c r="H63" s="38">
        <f t="shared" si="11"/>
        <v>7</v>
      </c>
      <c r="I63" s="35">
        <f t="shared" si="12"/>
        <v>100</v>
      </c>
      <c r="J63" s="10">
        <v>260</v>
      </c>
      <c r="K63" s="10">
        <v>7</v>
      </c>
      <c r="L63" s="38">
        <v>7</v>
      </c>
      <c r="M63" s="35">
        <f t="shared" si="13"/>
        <v>100</v>
      </c>
      <c r="N63" s="10"/>
      <c r="O63" s="10"/>
      <c r="P63" s="38"/>
      <c r="Q63" s="35"/>
      <c r="R63" s="10"/>
      <c r="S63" s="10"/>
      <c r="T63" s="38"/>
      <c r="U63" s="35"/>
      <c r="V63" s="10"/>
      <c r="W63" s="10"/>
      <c r="X63" s="10"/>
      <c r="Y63" s="10"/>
      <c r="Z63" s="17"/>
      <c r="AA63" s="17"/>
      <c r="AB63" s="17"/>
      <c r="AC63" s="17"/>
      <c r="AD63" s="10"/>
      <c r="AE63" s="10"/>
      <c r="AF63" s="10"/>
      <c r="AG63" s="10"/>
      <c r="AH63" s="10"/>
      <c r="AI63" s="24"/>
      <c r="AJ63" s="24"/>
      <c r="AK63" s="24"/>
      <c r="AL63" s="24"/>
      <c r="AM63" s="24"/>
      <c r="AN63" s="4"/>
      <c r="AO63" s="4"/>
    </row>
    <row r="64" spans="1:41" ht="15">
      <c r="A64" s="26" t="s">
        <v>39</v>
      </c>
      <c r="B64" s="10" t="s">
        <v>97</v>
      </c>
      <c r="C64" s="10">
        <v>2540</v>
      </c>
      <c r="D64" s="38">
        <v>2573</v>
      </c>
      <c r="E64" s="35">
        <f>SUM(D64/C64)*100</f>
        <v>101.2992125984252</v>
      </c>
      <c r="F64" s="10" t="s">
        <v>185</v>
      </c>
      <c r="G64" s="10">
        <f t="shared" si="10"/>
        <v>8840</v>
      </c>
      <c r="H64" s="38">
        <f t="shared" si="11"/>
        <v>8814</v>
      </c>
      <c r="I64" s="35">
        <f t="shared" si="12"/>
        <v>99.70588235294117</v>
      </c>
      <c r="J64" s="10" t="s">
        <v>191</v>
      </c>
      <c r="K64" s="10">
        <v>1636</v>
      </c>
      <c r="L64" s="38">
        <v>1627</v>
      </c>
      <c r="M64" s="35">
        <f t="shared" si="13"/>
        <v>99.44987775061125</v>
      </c>
      <c r="N64" s="10" t="s">
        <v>200</v>
      </c>
      <c r="O64" s="10">
        <v>5703</v>
      </c>
      <c r="P64" s="38">
        <v>5703</v>
      </c>
      <c r="Q64" s="35">
        <f>SUM(P64/O64)*100</f>
        <v>100</v>
      </c>
      <c r="R64" s="10" t="s">
        <v>210</v>
      </c>
      <c r="S64" s="10">
        <v>1501</v>
      </c>
      <c r="T64" s="38">
        <v>1484</v>
      </c>
      <c r="U64" s="35">
        <f>SUM(T64/S64)*100</f>
        <v>98.8674217188541</v>
      </c>
      <c r="V64" s="10"/>
      <c r="W64" s="10"/>
      <c r="X64" s="10"/>
      <c r="Y64" s="10"/>
      <c r="Z64" s="17"/>
      <c r="AA64" s="17"/>
      <c r="AB64" s="17"/>
      <c r="AC64" s="17"/>
      <c r="AD64" s="10"/>
      <c r="AE64" s="10"/>
      <c r="AF64" s="10"/>
      <c r="AG64" s="10"/>
      <c r="AH64" s="10"/>
      <c r="AI64" s="24"/>
      <c r="AJ64" s="24"/>
      <c r="AK64" s="24"/>
      <c r="AL64" s="24"/>
      <c r="AM64" s="24"/>
      <c r="AN64" s="4"/>
      <c r="AO64" s="4"/>
    </row>
    <row r="65" spans="1:41" ht="15">
      <c r="A65" s="26" t="s">
        <v>51</v>
      </c>
      <c r="B65" s="10"/>
      <c r="C65" s="10"/>
      <c r="D65" s="38"/>
      <c r="E65" s="35"/>
      <c r="F65" s="10"/>
      <c r="G65" s="10">
        <f t="shared" si="10"/>
        <v>0</v>
      </c>
      <c r="H65" s="38">
        <f t="shared" si="11"/>
        <v>0</v>
      </c>
      <c r="I65" s="35"/>
      <c r="J65" s="10"/>
      <c r="K65" s="10"/>
      <c r="L65" s="38"/>
      <c r="M65" s="35"/>
      <c r="N65" s="10"/>
      <c r="O65" s="10"/>
      <c r="P65" s="38"/>
      <c r="Q65" s="35"/>
      <c r="R65" s="10"/>
      <c r="S65" s="10"/>
      <c r="T65" s="38"/>
      <c r="U65" s="35"/>
      <c r="V65" s="10"/>
      <c r="W65" s="10"/>
      <c r="X65" s="10"/>
      <c r="Y65" s="10"/>
      <c r="Z65" s="17"/>
      <c r="AA65" s="17"/>
      <c r="AB65" s="17"/>
      <c r="AC65" s="17"/>
      <c r="AD65" s="10"/>
      <c r="AE65" s="10"/>
      <c r="AF65" s="10"/>
      <c r="AG65" s="10"/>
      <c r="AH65" s="10"/>
      <c r="AI65" s="24"/>
      <c r="AJ65" s="24"/>
      <c r="AK65" s="24"/>
      <c r="AL65" s="24"/>
      <c r="AM65" s="24"/>
      <c r="AN65" s="4"/>
      <c r="AO65" s="4"/>
    </row>
    <row r="66" spans="1:41" ht="15">
      <c r="A66" s="26" t="s">
        <v>96</v>
      </c>
      <c r="B66" s="10" t="s">
        <v>170</v>
      </c>
      <c r="C66" s="10">
        <v>63110</v>
      </c>
      <c r="D66" s="38">
        <v>72835</v>
      </c>
      <c r="E66" s="35">
        <f>SUM(D66/C66)*100</f>
        <v>115.40960228173032</v>
      </c>
      <c r="F66" s="10" t="s">
        <v>186</v>
      </c>
      <c r="G66" s="10">
        <f t="shared" si="10"/>
        <v>100696</v>
      </c>
      <c r="H66" s="38">
        <f t="shared" si="11"/>
        <v>98945</v>
      </c>
      <c r="I66" s="35">
        <f t="shared" si="12"/>
        <v>98.26110272503377</v>
      </c>
      <c r="J66" s="10" t="s">
        <v>192</v>
      </c>
      <c r="K66" s="10">
        <v>67500</v>
      </c>
      <c r="L66" s="38">
        <v>66722</v>
      </c>
      <c r="M66" s="35">
        <f t="shared" si="13"/>
        <v>98.8474074074074</v>
      </c>
      <c r="N66" s="10" t="s">
        <v>201</v>
      </c>
      <c r="O66" s="10">
        <v>24996</v>
      </c>
      <c r="P66" s="38">
        <v>24064</v>
      </c>
      <c r="Q66" s="35">
        <f>SUM(P66/O66)*100</f>
        <v>96.27140342454793</v>
      </c>
      <c r="R66" s="10" t="s">
        <v>211</v>
      </c>
      <c r="S66" s="10">
        <v>8200</v>
      </c>
      <c r="T66" s="38">
        <v>8159</v>
      </c>
      <c r="U66" s="35">
        <f>SUM(T66/S66)*100</f>
        <v>99.5</v>
      </c>
      <c r="V66" s="10"/>
      <c r="W66" s="10"/>
      <c r="X66" s="10"/>
      <c r="Y66" s="10"/>
      <c r="Z66" s="17"/>
      <c r="AA66" s="17"/>
      <c r="AB66" s="17"/>
      <c r="AC66" s="17"/>
      <c r="AD66" s="10"/>
      <c r="AE66" s="10"/>
      <c r="AF66" s="10"/>
      <c r="AG66" s="10"/>
      <c r="AH66" s="10"/>
      <c r="AI66" s="24"/>
      <c r="AJ66" s="24"/>
      <c r="AK66" s="24"/>
      <c r="AL66" s="24"/>
      <c r="AM66" s="24"/>
      <c r="AN66" s="4"/>
      <c r="AO66" s="4"/>
    </row>
    <row r="67" spans="1:41" ht="15">
      <c r="A67" s="9" t="s">
        <v>89</v>
      </c>
      <c r="B67" s="10"/>
      <c r="C67" s="10"/>
      <c r="D67" s="38"/>
      <c r="E67" s="35"/>
      <c r="F67" s="10"/>
      <c r="G67" s="10">
        <f t="shared" si="10"/>
        <v>0</v>
      </c>
      <c r="H67" s="38">
        <f t="shared" si="11"/>
        <v>0</v>
      </c>
      <c r="I67" s="35"/>
      <c r="J67" s="10"/>
      <c r="K67" s="10"/>
      <c r="L67" s="38"/>
      <c r="M67" s="35"/>
      <c r="N67" s="10"/>
      <c r="O67" s="10"/>
      <c r="P67" s="38"/>
      <c r="Q67" s="35"/>
      <c r="R67" s="10"/>
      <c r="S67" s="10"/>
      <c r="T67" s="38"/>
      <c r="U67" s="35"/>
      <c r="V67" s="10"/>
      <c r="W67" s="10"/>
      <c r="X67" s="10"/>
      <c r="Y67" s="10"/>
      <c r="Z67" s="17"/>
      <c r="AA67" s="17"/>
      <c r="AB67" s="17"/>
      <c r="AC67" s="17"/>
      <c r="AD67" s="10"/>
      <c r="AE67" s="10"/>
      <c r="AF67" s="10"/>
      <c r="AG67" s="10"/>
      <c r="AH67" s="10"/>
      <c r="AI67" s="24"/>
      <c r="AJ67" s="24"/>
      <c r="AK67" s="24"/>
      <c r="AL67" s="24"/>
      <c r="AM67" s="24"/>
      <c r="AN67" s="4"/>
      <c r="AO67" s="4"/>
    </row>
    <row r="68" spans="1:41" ht="15">
      <c r="A68" s="26" t="s">
        <v>40</v>
      </c>
      <c r="B68" s="10"/>
      <c r="C68" s="10"/>
      <c r="D68" s="38"/>
      <c r="E68" s="35"/>
      <c r="F68" s="10" t="s">
        <v>174</v>
      </c>
      <c r="G68" s="10">
        <f t="shared" si="10"/>
        <v>5990</v>
      </c>
      <c r="H68" s="38">
        <f t="shared" si="11"/>
        <v>5897</v>
      </c>
      <c r="I68" s="35">
        <f t="shared" si="12"/>
        <v>98.4474123539232</v>
      </c>
      <c r="J68" s="10" t="s">
        <v>101</v>
      </c>
      <c r="K68" s="10">
        <v>4100</v>
      </c>
      <c r="L68" s="38">
        <v>4063</v>
      </c>
      <c r="M68" s="35">
        <f t="shared" si="13"/>
        <v>99.09756097560975</v>
      </c>
      <c r="N68" s="10" t="s">
        <v>202</v>
      </c>
      <c r="O68" s="10">
        <v>1500</v>
      </c>
      <c r="P68" s="38">
        <v>1444</v>
      </c>
      <c r="Q68" s="35">
        <f>SUM(P68/O68)*100</f>
        <v>96.26666666666667</v>
      </c>
      <c r="R68" s="10">
        <v>347</v>
      </c>
      <c r="S68" s="10">
        <v>390</v>
      </c>
      <c r="T68" s="38">
        <v>390</v>
      </c>
      <c r="U68" s="35">
        <f>SUM(T68/S68)*100</f>
        <v>100</v>
      </c>
      <c r="V68" s="10"/>
      <c r="W68" s="10"/>
      <c r="X68" s="10"/>
      <c r="Y68" s="10"/>
      <c r="Z68" s="17"/>
      <c r="AA68" s="17"/>
      <c r="AB68" s="17"/>
      <c r="AC68" s="17"/>
      <c r="AD68" s="10"/>
      <c r="AE68" s="10"/>
      <c r="AF68" s="10"/>
      <c r="AG68" s="10"/>
      <c r="AH68" s="10"/>
      <c r="AI68" s="24"/>
      <c r="AJ68" s="24"/>
      <c r="AK68" s="24"/>
      <c r="AL68" s="24"/>
      <c r="AM68" s="24"/>
      <c r="AN68" s="4"/>
      <c r="AO68" s="4"/>
    </row>
    <row r="69" spans="1:41" ht="15">
      <c r="A69" s="26" t="s">
        <v>41</v>
      </c>
      <c r="B69" s="10"/>
      <c r="C69" s="10"/>
      <c r="D69" s="38"/>
      <c r="E69" s="35"/>
      <c r="F69" s="10" t="s">
        <v>175</v>
      </c>
      <c r="G69" s="10">
        <f t="shared" si="10"/>
        <v>7695</v>
      </c>
      <c r="H69" s="38">
        <f t="shared" si="11"/>
        <v>7617</v>
      </c>
      <c r="I69" s="35">
        <f t="shared" si="12"/>
        <v>98.98635477582846</v>
      </c>
      <c r="J69" s="10" t="s">
        <v>193</v>
      </c>
      <c r="K69" s="10">
        <v>1490</v>
      </c>
      <c r="L69" s="38">
        <v>1478</v>
      </c>
      <c r="M69" s="35">
        <f t="shared" si="13"/>
        <v>99.19463087248323</v>
      </c>
      <c r="N69" s="10" t="s">
        <v>203</v>
      </c>
      <c r="O69" s="10">
        <v>4900</v>
      </c>
      <c r="P69" s="38">
        <v>4834</v>
      </c>
      <c r="Q69" s="35">
        <f>SUM(P69/O69)*100</f>
        <v>98.65306122448979</v>
      </c>
      <c r="R69" s="10" t="s">
        <v>212</v>
      </c>
      <c r="S69" s="10">
        <v>1305</v>
      </c>
      <c r="T69" s="38">
        <v>1305</v>
      </c>
      <c r="U69" s="35">
        <f>SUM(T69/S69)*100</f>
        <v>100</v>
      </c>
      <c r="V69" s="10"/>
      <c r="W69" s="10"/>
      <c r="X69" s="10"/>
      <c r="Y69" s="10"/>
      <c r="Z69" s="17"/>
      <c r="AA69" s="17"/>
      <c r="AB69" s="17"/>
      <c r="AC69" s="17"/>
      <c r="AD69" s="10"/>
      <c r="AE69" s="10"/>
      <c r="AF69" s="10"/>
      <c r="AG69" s="10"/>
      <c r="AH69" s="10"/>
      <c r="AI69" s="24"/>
      <c r="AJ69" s="24"/>
      <c r="AK69" s="24"/>
      <c r="AL69" s="24"/>
      <c r="AM69" s="24"/>
      <c r="AN69" s="4"/>
      <c r="AO69" s="4"/>
    </row>
    <row r="70" spans="1:41" ht="15">
      <c r="A70" s="26" t="s">
        <v>42</v>
      </c>
      <c r="B70" s="10"/>
      <c r="C70" s="10"/>
      <c r="D70" s="38"/>
      <c r="E70" s="35"/>
      <c r="F70" s="10">
        <v>202</v>
      </c>
      <c r="G70" s="10">
        <f>SUM(K70+O70+S70+AE70)</f>
        <v>202</v>
      </c>
      <c r="H70" s="38">
        <v>180</v>
      </c>
      <c r="I70" s="35">
        <f t="shared" si="12"/>
        <v>89.10891089108911</v>
      </c>
      <c r="J70" s="10"/>
      <c r="K70" s="10"/>
      <c r="L70" s="38"/>
      <c r="M70" s="35"/>
      <c r="N70" s="10"/>
      <c r="O70" s="10"/>
      <c r="P70" s="38"/>
      <c r="Q70" s="35"/>
      <c r="R70" s="10"/>
      <c r="S70" s="10"/>
      <c r="T70" s="38"/>
      <c r="U70" s="35"/>
      <c r="V70" s="10"/>
      <c r="W70" s="10"/>
      <c r="X70" s="17"/>
      <c r="Y70" s="17"/>
      <c r="Z70" s="17"/>
      <c r="AA70" s="17"/>
      <c r="AB70" s="17"/>
      <c r="AC70" s="17"/>
      <c r="AD70" s="10">
        <v>202</v>
      </c>
      <c r="AE70" s="10">
        <v>202</v>
      </c>
      <c r="AF70" s="10">
        <v>180</v>
      </c>
      <c r="AG70" s="35">
        <f>SUM(AF70/AE70)*100</f>
        <v>89.10891089108911</v>
      </c>
      <c r="AH70" s="10"/>
      <c r="AI70" s="24"/>
      <c r="AJ70" s="24"/>
      <c r="AK70" s="24"/>
      <c r="AL70" s="24"/>
      <c r="AM70" s="24"/>
      <c r="AN70" s="4"/>
      <c r="AO70" s="4"/>
    </row>
    <row r="71" spans="1:41" ht="15">
      <c r="A71" s="9" t="s">
        <v>90</v>
      </c>
      <c r="B71" s="10"/>
      <c r="C71" s="10"/>
      <c r="D71" s="38"/>
      <c r="E71" s="35"/>
      <c r="F71" s="10"/>
      <c r="G71" s="10">
        <f t="shared" si="10"/>
        <v>0</v>
      </c>
      <c r="H71" s="38"/>
      <c r="I71" s="35"/>
      <c r="J71" s="10"/>
      <c r="K71" s="10"/>
      <c r="L71" s="38"/>
      <c r="M71" s="35"/>
      <c r="N71" s="10"/>
      <c r="O71" s="10"/>
      <c r="P71" s="38"/>
      <c r="Q71" s="35"/>
      <c r="R71" s="10"/>
      <c r="S71" s="10"/>
      <c r="T71" s="38"/>
      <c r="U71" s="35"/>
      <c r="V71" s="10"/>
      <c r="W71" s="10"/>
      <c r="X71" s="17"/>
      <c r="Y71" s="17"/>
      <c r="Z71" s="17"/>
      <c r="AA71" s="17"/>
      <c r="AB71" s="17"/>
      <c r="AC71" s="17"/>
      <c r="AD71" s="10"/>
      <c r="AE71" s="10"/>
      <c r="AF71" s="10"/>
      <c r="AG71" s="10"/>
      <c r="AH71" s="10"/>
      <c r="AI71" s="24"/>
      <c r="AJ71" s="24"/>
      <c r="AK71" s="24"/>
      <c r="AL71" s="24"/>
      <c r="AM71" s="24"/>
      <c r="AN71" s="4"/>
      <c r="AO71" s="4"/>
    </row>
    <row r="72" spans="1:41" ht="15">
      <c r="A72" s="26" t="s">
        <v>43</v>
      </c>
      <c r="B72" s="10"/>
      <c r="C72" s="10"/>
      <c r="D72" s="38"/>
      <c r="E72" s="35"/>
      <c r="F72" s="10">
        <v>0</v>
      </c>
      <c r="G72" s="10">
        <f t="shared" si="10"/>
        <v>0</v>
      </c>
      <c r="H72" s="38">
        <f t="shared" si="11"/>
        <v>0</v>
      </c>
      <c r="I72" s="35"/>
      <c r="J72" s="10"/>
      <c r="K72" s="10"/>
      <c r="L72" s="38"/>
      <c r="M72" s="35"/>
      <c r="N72" s="10"/>
      <c r="O72" s="10"/>
      <c r="P72" s="38"/>
      <c r="Q72" s="35"/>
      <c r="R72" s="10"/>
      <c r="S72" s="10"/>
      <c r="T72" s="38"/>
      <c r="U72" s="35"/>
      <c r="V72" s="10"/>
      <c r="W72" s="10"/>
      <c r="X72" s="17"/>
      <c r="Y72" s="17"/>
      <c r="Z72" s="17"/>
      <c r="AA72" s="17"/>
      <c r="AB72" s="17"/>
      <c r="AC72" s="17"/>
      <c r="AD72" s="10"/>
      <c r="AE72" s="10"/>
      <c r="AF72" s="10"/>
      <c r="AG72" s="10"/>
      <c r="AH72" s="10"/>
      <c r="AI72" s="24"/>
      <c r="AJ72" s="24"/>
      <c r="AK72" s="24"/>
      <c r="AL72" s="24"/>
      <c r="AM72" s="24"/>
      <c r="AN72" s="4"/>
      <c r="AO72" s="4"/>
    </row>
    <row r="73" spans="1:41" ht="15">
      <c r="A73" s="26" t="s">
        <v>44</v>
      </c>
      <c r="B73" s="10"/>
      <c r="C73" s="10"/>
      <c r="D73" s="38"/>
      <c r="E73" s="35"/>
      <c r="F73" s="10">
        <v>0</v>
      </c>
      <c r="G73" s="10">
        <f t="shared" si="10"/>
        <v>0</v>
      </c>
      <c r="H73" s="38">
        <f t="shared" si="11"/>
        <v>0</v>
      </c>
      <c r="I73" s="35"/>
      <c r="J73" s="10"/>
      <c r="K73" s="10"/>
      <c r="L73" s="38"/>
      <c r="M73" s="35"/>
      <c r="N73" s="10"/>
      <c r="O73" s="10"/>
      <c r="P73" s="38"/>
      <c r="Q73" s="35"/>
      <c r="R73" s="10"/>
      <c r="S73" s="10"/>
      <c r="T73" s="38"/>
      <c r="U73" s="35"/>
      <c r="V73" s="10"/>
      <c r="W73" s="10"/>
      <c r="X73" s="17"/>
      <c r="Y73" s="17"/>
      <c r="Z73" s="17"/>
      <c r="AA73" s="17"/>
      <c r="AB73" s="17"/>
      <c r="AC73" s="17"/>
      <c r="AD73" s="10"/>
      <c r="AE73" s="10"/>
      <c r="AF73" s="10"/>
      <c r="AG73" s="10"/>
      <c r="AH73" s="10"/>
      <c r="AI73" s="24"/>
      <c r="AJ73" s="24"/>
      <c r="AK73" s="24"/>
      <c r="AL73" s="24"/>
      <c r="AM73" s="24"/>
      <c r="AN73" s="4"/>
      <c r="AO73" s="4"/>
    </row>
    <row r="74" spans="1:41" ht="15">
      <c r="A74" s="9" t="s">
        <v>83</v>
      </c>
      <c r="B74" s="10"/>
      <c r="C74" s="10"/>
      <c r="D74" s="38"/>
      <c r="E74" s="35"/>
      <c r="F74" s="10"/>
      <c r="G74" s="10">
        <f t="shared" si="10"/>
        <v>0</v>
      </c>
      <c r="H74" s="38"/>
      <c r="I74" s="35"/>
      <c r="J74" s="10"/>
      <c r="K74" s="10"/>
      <c r="L74" s="38"/>
      <c r="M74" s="35"/>
      <c r="N74" s="10"/>
      <c r="O74" s="10"/>
      <c r="P74" s="38"/>
      <c r="Q74" s="35"/>
      <c r="R74" s="10"/>
      <c r="S74" s="10"/>
      <c r="T74" s="38"/>
      <c r="U74" s="35"/>
      <c r="V74" s="10"/>
      <c r="W74" s="10"/>
      <c r="X74" s="17"/>
      <c r="Y74" s="17"/>
      <c r="Z74" s="17"/>
      <c r="AA74" s="17"/>
      <c r="AB74" s="17"/>
      <c r="AC74" s="17"/>
      <c r="AD74" s="10"/>
      <c r="AE74" s="10"/>
      <c r="AF74" s="10"/>
      <c r="AG74" s="10"/>
      <c r="AH74" s="10"/>
      <c r="AI74" s="24"/>
      <c r="AJ74" s="24"/>
      <c r="AK74" s="24"/>
      <c r="AL74" s="24"/>
      <c r="AM74" s="24"/>
      <c r="AN74" s="4"/>
      <c r="AO74" s="4"/>
    </row>
    <row r="75" spans="1:41" ht="15">
      <c r="A75" s="26" t="s">
        <v>23</v>
      </c>
      <c r="B75" s="10">
        <v>500</v>
      </c>
      <c r="C75" s="10">
        <v>500</v>
      </c>
      <c r="D75" s="38">
        <v>477</v>
      </c>
      <c r="E75" s="35">
        <f>SUM(D75/C75)*100</f>
        <v>95.39999999999999</v>
      </c>
      <c r="F75" s="10" t="s">
        <v>187</v>
      </c>
      <c r="G75" s="10">
        <f t="shared" si="10"/>
        <v>4391</v>
      </c>
      <c r="H75" s="38">
        <f t="shared" si="11"/>
        <v>4278</v>
      </c>
      <c r="I75" s="35">
        <f t="shared" si="12"/>
        <v>97.42655431564565</v>
      </c>
      <c r="J75" s="10" t="s">
        <v>194</v>
      </c>
      <c r="K75" s="10">
        <v>1980</v>
      </c>
      <c r="L75" s="38">
        <v>1895</v>
      </c>
      <c r="M75" s="35">
        <f t="shared" si="13"/>
        <v>95.70707070707071</v>
      </c>
      <c r="N75" s="10" t="s">
        <v>204</v>
      </c>
      <c r="O75" s="10">
        <v>1900</v>
      </c>
      <c r="P75" s="38">
        <v>1872</v>
      </c>
      <c r="Q75" s="35">
        <f>SUM(P75/O75)*100</f>
        <v>98.52631578947368</v>
      </c>
      <c r="R75" s="10">
        <v>500</v>
      </c>
      <c r="S75" s="10">
        <v>511</v>
      </c>
      <c r="T75" s="38">
        <v>511</v>
      </c>
      <c r="U75" s="35">
        <f>SUM(T75/S75)*100</f>
        <v>100</v>
      </c>
      <c r="V75" s="10"/>
      <c r="W75" s="10"/>
      <c r="X75" s="17"/>
      <c r="Y75" s="17"/>
      <c r="Z75" s="17"/>
      <c r="AA75" s="17"/>
      <c r="AB75" s="17"/>
      <c r="AC75" s="17"/>
      <c r="AD75" s="10"/>
      <c r="AE75" s="10"/>
      <c r="AF75" s="10"/>
      <c r="AG75" s="10"/>
      <c r="AH75" s="10"/>
      <c r="AI75" s="24"/>
      <c r="AJ75" s="24"/>
      <c r="AK75" s="24"/>
      <c r="AL75" s="24"/>
      <c r="AM75" s="24"/>
      <c r="AN75" s="4"/>
      <c r="AO75" s="4"/>
    </row>
    <row r="76" spans="1:41" ht="15">
      <c r="A76" s="26" t="s">
        <v>24</v>
      </c>
      <c r="B76" s="10">
        <v>50</v>
      </c>
      <c r="C76" s="10">
        <v>50</v>
      </c>
      <c r="D76" s="38">
        <v>64</v>
      </c>
      <c r="E76" s="35">
        <f>SUM(D76/C76)*100</f>
        <v>128</v>
      </c>
      <c r="F76" s="10">
        <v>433</v>
      </c>
      <c r="G76" s="10">
        <f t="shared" si="10"/>
        <v>128</v>
      </c>
      <c r="H76" s="38">
        <f t="shared" si="11"/>
        <v>121</v>
      </c>
      <c r="I76" s="35">
        <f t="shared" si="12"/>
        <v>94.53125</v>
      </c>
      <c r="J76" s="10">
        <v>183</v>
      </c>
      <c r="K76" s="10">
        <v>48</v>
      </c>
      <c r="L76" s="38">
        <v>46</v>
      </c>
      <c r="M76" s="35">
        <f t="shared" si="13"/>
        <v>95.83333333333334</v>
      </c>
      <c r="N76" s="10">
        <v>200</v>
      </c>
      <c r="O76" s="10">
        <v>65</v>
      </c>
      <c r="P76" s="38">
        <v>60</v>
      </c>
      <c r="Q76" s="35">
        <f>SUM(P76/O76)*100</f>
        <v>92.3076923076923</v>
      </c>
      <c r="R76" s="10">
        <v>50</v>
      </c>
      <c r="S76" s="10">
        <v>15</v>
      </c>
      <c r="T76" s="38">
        <v>15</v>
      </c>
      <c r="U76" s="35">
        <f>SUM(T76/S76)*100</f>
        <v>100</v>
      </c>
      <c r="V76" s="10"/>
      <c r="W76" s="10"/>
      <c r="X76" s="17"/>
      <c r="Y76" s="17"/>
      <c r="Z76" s="17"/>
      <c r="AA76" s="17"/>
      <c r="AB76" s="17"/>
      <c r="AC76" s="17"/>
      <c r="AD76" s="10"/>
      <c r="AE76" s="10"/>
      <c r="AF76" s="10"/>
      <c r="AG76" s="10"/>
      <c r="AH76" s="10"/>
      <c r="AI76" s="24"/>
      <c r="AJ76" s="24"/>
      <c r="AK76" s="24"/>
      <c r="AL76" s="24"/>
      <c r="AM76" s="24"/>
      <c r="AN76" s="4"/>
      <c r="AO76" s="4"/>
    </row>
    <row r="77" spans="1:41" ht="15">
      <c r="A77" s="26" t="s">
        <v>25</v>
      </c>
      <c r="B77" s="10">
        <v>300</v>
      </c>
      <c r="C77" s="10">
        <v>300</v>
      </c>
      <c r="D77" s="38">
        <v>0</v>
      </c>
      <c r="E77" s="35">
        <f>SUM(D77/C77)*100</f>
        <v>0</v>
      </c>
      <c r="F77" s="10" t="s">
        <v>100</v>
      </c>
      <c r="G77" s="10">
        <f t="shared" si="10"/>
        <v>570</v>
      </c>
      <c r="H77" s="38">
        <f t="shared" si="11"/>
        <v>553</v>
      </c>
      <c r="I77" s="35">
        <f t="shared" si="12"/>
        <v>97.01754385964912</v>
      </c>
      <c r="J77" s="10" t="s">
        <v>100</v>
      </c>
      <c r="K77" s="10">
        <v>570</v>
      </c>
      <c r="L77" s="38">
        <v>553</v>
      </c>
      <c r="M77" s="35">
        <f t="shared" si="13"/>
        <v>97.01754385964912</v>
      </c>
      <c r="N77" s="10"/>
      <c r="O77" s="10"/>
      <c r="P77" s="38"/>
      <c r="Q77" s="35"/>
      <c r="R77" s="10"/>
      <c r="S77" s="10"/>
      <c r="T77" s="38"/>
      <c r="U77" s="35"/>
      <c r="V77" s="10"/>
      <c r="W77" s="10"/>
      <c r="X77" s="17"/>
      <c r="Y77" s="17"/>
      <c r="Z77" s="17"/>
      <c r="AA77" s="17"/>
      <c r="AB77" s="17"/>
      <c r="AC77" s="17"/>
      <c r="AD77" s="10"/>
      <c r="AE77" s="10"/>
      <c r="AF77" s="10"/>
      <c r="AG77" s="10"/>
      <c r="AH77" s="10"/>
      <c r="AI77" s="24"/>
      <c r="AJ77" s="24"/>
      <c r="AK77" s="24"/>
      <c r="AL77" s="24"/>
      <c r="AM77" s="24"/>
      <c r="AN77" s="4"/>
      <c r="AO77" s="4"/>
    </row>
    <row r="78" spans="1:41" ht="15">
      <c r="A78" s="26" t="s">
        <v>26</v>
      </c>
      <c r="B78" s="10">
        <v>127</v>
      </c>
      <c r="C78" s="10">
        <v>127</v>
      </c>
      <c r="D78" s="38">
        <v>119</v>
      </c>
      <c r="E78" s="35">
        <f>SUM(D78/C78)*100</f>
        <v>93.7007874015748</v>
      </c>
      <c r="F78" s="10" t="s">
        <v>188</v>
      </c>
      <c r="G78" s="10">
        <f t="shared" si="10"/>
        <v>5600</v>
      </c>
      <c r="H78" s="38">
        <f t="shared" si="11"/>
        <v>5464</v>
      </c>
      <c r="I78" s="35">
        <f t="shared" si="12"/>
        <v>97.57142857142857</v>
      </c>
      <c r="J78" s="10" t="s">
        <v>195</v>
      </c>
      <c r="K78" s="10">
        <v>900</v>
      </c>
      <c r="L78" s="38">
        <v>867</v>
      </c>
      <c r="M78" s="35">
        <f t="shared" si="13"/>
        <v>96.33333333333334</v>
      </c>
      <c r="N78" s="10" t="s">
        <v>205</v>
      </c>
      <c r="O78" s="10">
        <v>3700</v>
      </c>
      <c r="P78" s="38">
        <v>3599</v>
      </c>
      <c r="Q78" s="35">
        <f>SUM(P78/O78)*100</f>
        <v>97.27027027027026</v>
      </c>
      <c r="R78" s="10" t="s">
        <v>213</v>
      </c>
      <c r="S78" s="10">
        <v>1000</v>
      </c>
      <c r="T78" s="38">
        <v>998</v>
      </c>
      <c r="U78" s="35">
        <f>SUM(T78/S78)*100</f>
        <v>99.8</v>
      </c>
      <c r="V78" s="10"/>
      <c r="W78" s="10"/>
      <c r="X78" s="17" t="s">
        <v>246</v>
      </c>
      <c r="Y78" s="17"/>
      <c r="Z78" s="17"/>
      <c r="AA78" s="17"/>
      <c r="AB78" s="17"/>
      <c r="AC78" s="17"/>
      <c r="AD78" s="10"/>
      <c r="AE78" s="10"/>
      <c r="AF78" s="10"/>
      <c r="AG78" s="10"/>
      <c r="AH78" s="10"/>
      <c r="AI78" s="24"/>
      <c r="AJ78" s="24"/>
      <c r="AK78" s="24"/>
      <c r="AL78" s="24"/>
      <c r="AM78" s="24"/>
      <c r="AN78" s="4"/>
      <c r="AO78" s="4"/>
    </row>
    <row r="79" spans="1:41" ht="15">
      <c r="A79" s="9" t="s">
        <v>91</v>
      </c>
      <c r="B79" s="10"/>
      <c r="C79" s="10"/>
      <c r="D79" s="38"/>
      <c r="E79" s="35"/>
      <c r="F79" s="10"/>
      <c r="G79" s="10">
        <f t="shared" si="10"/>
        <v>0</v>
      </c>
      <c r="H79" s="38">
        <f t="shared" si="11"/>
        <v>0</v>
      </c>
      <c r="I79" s="35"/>
      <c r="J79" s="10"/>
      <c r="K79" s="10"/>
      <c r="L79" s="38"/>
      <c r="M79" s="35"/>
      <c r="N79" s="10"/>
      <c r="O79" s="10"/>
      <c r="P79" s="38"/>
      <c r="Q79" s="35"/>
      <c r="R79" s="10"/>
      <c r="S79" s="10"/>
      <c r="T79" s="38"/>
      <c r="U79" s="35"/>
      <c r="V79" s="10"/>
      <c r="W79" s="10"/>
      <c r="X79" s="17"/>
      <c r="Y79" s="17"/>
      <c r="Z79" s="17"/>
      <c r="AA79" s="17"/>
      <c r="AB79" s="17"/>
      <c r="AC79" s="17"/>
      <c r="AD79" s="10"/>
      <c r="AE79" s="10"/>
      <c r="AF79" s="10"/>
      <c r="AG79" s="10"/>
      <c r="AH79" s="10"/>
      <c r="AI79" s="24"/>
      <c r="AJ79" s="24"/>
      <c r="AK79" s="24"/>
      <c r="AL79" s="24"/>
      <c r="AM79" s="24"/>
      <c r="AN79" s="4"/>
      <c r="AO79" s="4"/>
    </row>
    <row r="80" spans="1:41" ht="15">
      <c r="A80" s="26" t="s">
        <v>45</v>
      </c>
      <c r="B80" s="10" t="s">
        <v>98</v>
      </c>
      <c r="C80" s="10">
        <v>2800</v>
      </c>
      <c r="D80" s="38">
        <v>3237</v>
      </c>
      <c r="E80" s="35">
        <f>SUM(D80/C80)*100</f>
        <v>115.60714285714286</v>
      </c>
      <c r="F80" s="10" t="s">
        <v>189</v>
      </c>
      <c r="G80" s="10">
        <f t="shared" si="10"/>
        <v>34813</v>
      </c>
      <c r="H80" s="38">
        <f t="shared" si="11"/>
        <v>34639</v>
      </c>
      <c r="I80" s="35">
        <f t="shared" si="12"/>
        <v>99.50018671186052</v>
      </c>
      <c r="J80" s="10" t="s">
        <v>196</v>
      </c>
      <c r="K80" s="10">
        <v>24120</v>
      </c>
      <c r="L80" s="38">
        <v>24017</v>
      </c>
      <c r="M80" s="35">
        <f t="shared" si="13"/>
        <v>99.57296849087895</v>
      </c>
      <c r="N80" s="10" t="s">
        <v>206</v>
      </c>
      <c r="O80" s="10">
        <v>8550</v>
      </c>
      <c r="P80" s="38">
        <v>8479</v>
      </c>
      <c r="Q80" s="35">
        <f>SUM(P80/O80)*100</f>
        <v>99.16959064327486</v>
      </c>
      <c r="R80" s="10" t="s">
        <v>214</v>
      </c>
      <c r="S80" s="10">
        <v>2143</v>
      </c>
      <c r="T80" s="38">
        <v>2143</v>
      </c>
      <c r="U80" s="35">
        <f>SUM(T80/S80)*100</f>
        <v>100</v>
      </c>
      <c r="V80" s="10"/>
      <c r="W80" s="10"/>
      <c r="X80" s="17"/>
      <c r="Y80" s="17"/>
      <c r="Z80" s="17"/>
      <c r="AA80" s="17"/>
      <c r="AB80" s="17"/>
      <c r="AC80" s="17"/>
      <c r="AD80" s="10"/>
      <c r="AE80" s="10"/>
      <c r="AF80" s="10"/>
      <c r="AG80" s="10"/>
      <c r="AH80" s="10"/>
      <c r="AI80" s="24"/>
      <c r="AJ80" s="24"/>
      <c r="AK80" s="24"/>
      <c r="AL80" s="24"/>
      <c r="AM80" s="24"/>
      <c r="AN80" s="4"/>
      <c r="AO80" s="4"/>
    </row>
    <row r="81" spans="1:41" ht="15">
      <c r="A81" s="26" t="s">
        <v>46</v>
      </c>
      <c r="B81" s="10"/>
      <c r="C81" s="10"/>
      <c r="D81" s="38"/>
      <c r="E81" s="35"/>
      <c r="F81" s="10" t="s">
        <v>178</v>
      </c>
      <c r="G81" s="10">
        <f t="shared" si="10"/>
        <v>4896</v>
      </c>
      <c r="H81" s="38">
        <f t="shared" si="11"/>
        <v>4837</v>
      </c>
      <c r="I81" s="35">
        <f t="shared" si="12"/>
        <v>98.79493464052288</v>
      </c>
      <c r="J81" s="10" t="s">
        <v>99</v>
      </c>
      <c r="K81" s="10">
        <v>3700</v>
      </c>
      <c r="L81" s="38">
        <v>3681</v>
      </c>
      <c r="M81" s="35">
        <f t="shared" si="13"/>
        <v>99.4864864864865</v>
      </c>
      <c r="N81" s="10">
        <v>756</v>
      </c>
      <c r="O81" s="10">
        <v>950</v>
      </c>
      <c r="P81" s="38">
        <v>910</v>
      </c>
      <c r="Q81" s="35">
        <f>SUM(P81/O81)*100</f>
        <v>95.78947368421052</v>
      </c>
      <c r="R81" s="10">
        <v>210</v>
      </c>
      <c r="S81" s="10">
        <v>246</v>
      </c>
      <c r="T81" s="38">
        <v>246</v>
      </c>
      <c r="U81" s="35">
        <f>SUM(T81/S81)*100</f>
        <v>100</v>
      </c>
      <c r="V81" s="10"/>
      <c r="W81" s="10"/>
      <c r="X81" s="17"/>
      <c r="Y81" s="17"/>
      <c r="Z81" s="17"/>
      <c r="AA81" s="17"/>
      <c r="AB81" s="17"/>
      <c r="AC81" s="17"/>
      <c r="AD81" s="10"/>
      <c r="AE81" s="10"/>
      <c r="AF81" s="10"/>
      <c r="AG81" s="10"/>
      <c r="AH81" s="10"/>
      <c r="AI81" s="24"/>
      <c r="AJ81" s="24"/>
      <c r="AK81" s="24"/>
      <c r="AL81" s="24"/>
      <c r="AM81" s="24"/>
      <c r="AN81" s="4"/>
      <c r="AO81" s="4"/>
    </row>
    <row r="82" spans="1:41" ht="15">
      <c r="A82" s="26" t="s">
        <v>47</v>
      </c>
      <c r="B82" s="10"/>
      <c r="C82" s="10"/>
      <c r="D82" s="38"/>
      <c r="E82" s="35"/>
      <c r="F82" s="10">
        <v>595</v>
      </c>
      <c r="G82" s="10">
        <f t="shared" si="10"/>
        <v>595</v>
      </c>
      <c r="H82" s="38">
        <f t="shared" si="11"/>
        <v>0</v>
      </c>
      <c r="I82" s="35">
        <f t="shared" si="12"/>
        <v>0</v>
      </c>
      <c r="J82" s="10">
        <v>595</v>
      </c>
      <c r="K82" s="10">
        <v>595</v>
      </c>
      <c r="L82" s="38">
        <v>0</v>
      </c>
      <c r="M82" s="35">
        <f t="shared" si="13"/>
        <v>0</v>
      </c>
      <c r="N82" s="10"/>
      <c r="O82" s="10"/>
      <c r="P82" s="38"/>
      <c r="Q82" s="35"/>
      <c r="R82" s="10"/>
      <c r="S82" s="10"/>
      <c r="T82" s="38"/>
      <c r="U82" s="35"/>
      <c r="V82" s="10"/>
      <c r="W82" s="10"/>
      <c r="X82" s="17"/>
      <c r="Y82" s="17"/>
      <c r="Z82" s="17"/>
      <c r="AA82" s="17"/>
      <c r="AB82" s="17"/>
      <c r="AC82" s="17"/>
      <c r="AD82" s="10"/>
      <c r="AE82" s="10"/>
      <c r="AF82" s="10"/>
      <c r="AG82" s="10"/>
      <c r="AH82" s="10"/>
      <c r="AI82" s="24"/>
      <c r="AJ82" s="24"/>
      <c r="AK82" s="24"/>
      <c r="AL82" s="24"/>
      <c r="AM82" s="24"/>
      <c r="AN82" s="4"/>
      <c r="AO82" s="4"/>
    </row>
    <row r="83" spans="1:41" ht="15">
      <c r="A83" s="26" t="s">
        <v>48</v>
      </c>
      <c r="B83" s="10"/>
      <c r="C83" s="10">
        <v>0</v>
      </c>
      <c r="D83" s="38">
        <v>486</v>
      </c>
      <c r="E83" s="35"/>
      <c r="F83" s="10" t="s">
        <v>179</v>
      </c>
      <c r="G83" s="10">
        <f t="shared" si="10"/>
        <v>9733</v>
      </c>
      <c r="H83" s="38">
        <v>9610</v>
      </c>
      <c r="I83" s="35">
        <f t="shared" si="12"/>
        <v>98.73625809103052</v>
      </c>
      <c r="J83" s="10" t="s">
        <v>197</v>
      </c>
      <c r="K83" s="10">
        <v>5250</v>
      </c>
      <c r="L83" s="38">
        <v>5223</v>
      </c>
      <c r="M83" s="35">
        <f t="shared" si="13"/>
        <v>99.4857142857143</v>
      </c>
      <c r="N83" s="10" t="s">
        <v>207</v>
      </c>
      <c r="O83" s="10">
        <v>3550</v>
      </c>
      <c r="P83" s="38">
        <v>3454</v>
      </c>
      <c r="Q83" s="35">
        <f>SUM(P83/O83)*100</f>
        <v>97.29577464788733</v>
      </c>
      <c r="R83" s="10">
        <v>911</v>
      </c>
      <c r="S83" s="10">
        <v>933</v>
      </c>
      <c r="T83" s="38">
        <v>933</v>
      </c>
      <c r="U83" s="35">
        <f>SUM(T83/S83)*100</f>
        <v>100</v>
      </c>
      <c r="V83" s="10"/>
      <c r="W83" s="10"/>
      <c r="X83" s="17"/>
      <c r="Y83" s="17"/>
      <c r="Z83" s="17"/>
      <c r="AA83" s="17"/>
      <c r="AB83" s="17"/>
      <c r="AC83" s="17"/>
      <c r="AD83" s="10"/>
      <c r="AE83" s="10"/>
      <c r="AF83" s="10"/>
      <c r="AG83" s="10"/>
      <c r="AH83" s="10"/>
      <c r="AI83" s="24"/>
      <c r="AJ83" s="24"/>
      <c r="AK83" s="24"/>
      <c r="AL83" s="24"/>
      <c r="AM83" s="24"/>
      <c r="AN83" s="4"/>
      <c r="AO83" s="4"/>
    </row>
    <row r="84" spans="1:41" ht="15">
      <c r="A84" s="27" t="s">
        <v>49</v>
      </c>
      <c r="B84" s="10"/>
      <c r="C84" s="10"/>
      <c r="D84" s="38"/>
      <c r="E84" s="35"/>
      <c r="F84" s="10">
        <v>150</v>
      </c>
      <c r="G84" s="10">
        <f t="shared" si="10"/>
        <v>150</v>
      </c>
      <c r="H84" s="38">
        <f t="shared" si="11"/>
        <v>0</v>
      </c>
      <c r="I84" s="35">
        <f t="shared" si="12"/>
        <v>0</v>
      </c>
      <c r="J84" s="10">
        <v>150</v>
      </c>
      <c r="K84" s="10">
        <v>150</v>
      </c>
      <c r="L84" s="38">
        <v>0</v>
      </c>
      <c r="M84" s="35">
        <f t="shared" si="13"/>
        <v>0</v>
      </c>
      <c r="N84" s="10"/>
      <c r="O84" s="10"/>
      <c r="P84" s="38"/>
      <c r="Q84" s="35"/>
      <c r="R84" s="10"/>
      <c r="S84" s="10"/>
      <c r="T84" s="38"/>
      <c r="U84" s="35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24"/>
      <c r="AJ84" s="24"/>
      <c r="AK84" s="24"/>
      <c r="AL84" s="24"/>
      <c r="AM84" s="24"/>
      <c r="AN84" s="4"/>
      <c r="AO84" s="4"/>
    </row>
    <row r="85" spans="1:41" s="2" customFormat="1" ht="15">
      <c r="A85" s="7" t="s">
        <v>86</v>
      </c>
      <c r="B85" s="37" t="s">
        <v>171</v>
      </c>
      <c r="C85" s="37">
        <f>SUM(C50:C84)</f>
        <v>75125</v>
      </c>
      <c r="D85" s="37">
        <f>SUM(D50:D84)</f>
        <v>86708</v>
      </c>
      <c r="E85" s="36">
        <f>SUM(D85/C85)*100</f>
        <v>115.41830282861898</v>
      </c>
      <c r="F85" s="37" t="s">
        <v>221</v>
      </c>
      <c r="G85" s="37">
        <f>SUM(G50:G84)</f>
        <v>270237</v>
      </c>
      <c r="H85" s="37">
        <f>SUM(H50:H84)</f>
        <v>265902</v>
      </c>
      <c r="I85" s="36">
        <f t="shared" si="12"/>
        <v>98.39585252944637</v>
      </c>
      <c r="J85" s="37" t="s">
        <v>198</v>
      </c>
      <c r="K85" s="37">
        <f>SUM(K50:K84)</f>
        <v>144946</v>
      </c>
      <c r="L85" s="37">
        <f>SUM(L50:L84)</f>
        <v>142167</v>
      </c>
      <c r="M85" s="36">
        <f t="shared" si="13"/>
        <v>98.08273425965533</v>
      </c>
      <c r="N85" s="37" t="s">
        <v>208</v>
      </c>
      <c r="O85" s="37">
        <f>SUM(O50:O84)</f>
        <v>101078</v>
      </c>
      <c r="P85" s="37">
        <f>SUM(P50:P84)</f>
        <v>99683</v>
      </c>
      <c r="Q85" s="36">
        <f>SUM(P85/O85)*100</f>
        <v>98.61987771819783</v>
      </c>
      <c r="R85" s="37" t="s">
        <v>215</v>
      </c>
      <c r="S85" s="37">
        <f>SUM(S50:S84)</f>
        <v>24011</v>
      </c>
      <c r="T85" s="37">
        <f>SUM(T50:T84)</f>
        <v>23872</v>
      </c>
      <c r="U85" s="36">
        <f>SUM(T85/S85)*100</f>
        <v>99.42109866311274</v>
      </c>
      <c r="V85" s="11"/>
      <c r="W85" s="11"/>
      <c r="X85" s="21"/>
      <c r="Y85" s="21"/>
      <c r="Z85" s="21"/>
      <c r="AA85" s="21"/>
      <c r="AB85" s="21"/>
      <c r="AC85" s="21"/>
      <c r="AD85" s="37">
        <v>202</v>
      </c>
      <c r="AE85" s="37">
        <v>202</v>
      </c>
      <c r="AF85" s="37">
        <v>180</v>
      </c>
      <c r="AG85" s="36">
        <f>SUM(AF85/AE85)*100</f>
        <v>89.10891089108911</v>
      </c>
      <c r="AH85" s="11"/>
      <c r="AI85" s="25"/>
      <c r="AJ85" s="25"/>
      <c r="AK85" s="25"/>
      <c r="AL85" s="25"/>
      <c r="AM85" s="25"/>
      <c r="AN85" s="33"/>
      <c r="AO85" s="33"/>
    </row>
    <row r="86" spans="1:41" s="2" customFormat="1" ht="11.25" customHeight="1">
      <c r="A86" s="7"/>
      <c r="B86" s="11"/>
      <c r="C86" s="11"/>
      <c r="D86" s="11"/>
      <c r="E86" s="11"/>
      <c r="F86" s="11"/>
      <c r="G86" s="11" t="s">
        <v>246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21"/>
      <c r="Y86" s="21"/>
      <c r="Z86" s="21"/>
      <c r="AA86" s="21"/>
      <c r="AB86" s="21"/>
      <c r="AC86" s="21"/>
      <c r="AD86" s="11"/>
      <c r="AE86" s="11"/>
      <c r="AF86" s="11"/>
      <c r="AG86" s="11"/>
      <c r="AH86" s="11"/>
      <c r="AI86" s="25"/>
      <c r="AJ86" s="25"/>
      <c r="AK86" s="25"/>
      <c r="AL86" s="25"/>
      <c r="AM86" s="25"/>
      <c r="AN86" s="33"/>
      <c r="AO86" s="33"/>
    </row>
    <row r="87" spans="1:41" ht="15">
      <c r="A87" s="7" t="s">
        <v>52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7"/>
      <c r="Y87" s="17"/>
      <c r="Z87" s="17"/>
      <c r="AA87" s="17"/>
      <c r="AB87" s="17"/>
      <c r="AC87" s="17"/>
      <c r="AD87" s="10"/>
      <c r="AE87" s="10"/>
      <c r="AF87" s="10"/>
      <c r="AG87" s="10"/>
      <c r="AH87" s="10"/>
      <c r="AI87" s="24"/>
      <c r="AJ87" s="24"/>
      <c r="AK87" s="24"/>
      <c r="AL87" s="24"/>
      <c r="AM87" s="24"/>
      <c r="AN87" s="4"/>
      <c r="AO87" s="4"/>
    </row>
    <row r="88" spans="1:41" ht="15">
      <c r="A88" s="9" t="s">
        <v>55</v>
      </c>
      <c r="B88" s="10">
        <v>588</v>
      </c>
      <c r="C88" s="10">
        <v>349</v>
      </c>
      <c r="D88" s="10">
        <v>560</v>
      </c>
      <c r="E88" s="10">
        <v>160</v>
      </c>
      <c r="F88" s="10" t="s">
        <v>190</v>
      </c>
      <c r="G88" s="10" t="s">
        <v>263</v>
      </c>
      <c r="H88" s="10" t="s">
        <v>264</v>
      </c>
      <c r="I88" s="10">
        <v>96</v>
      </c>
      <c r="J88" s="10" t="s">
        <v>199</v>
      </c>
      <c r="K88" s="10" t="s">
        <v>271</v>
      </c>
      <c r="L88" s="10" t="s">
        <v>272</v>
      </c>
      <c r="M88" s="10">
        <v>98</v>
      </c>
      <c r="N88" s="10" t="s">
        <v>209</v>
      </c>
      <c r="O88" s="10" t="s">
        <v>277</v>
      </c>
      <c r="P88" s="10" t="s">
        <v>278</v>
      </c>
      <c r="Q88" s="10">
        <v>94</v>
      </c>
      <c r="R88" s="10" t="s">
        <v>216</v>
      </c>
      <c r="S88" s="10" t="s">
        <v>310</v>
      </c>
      <c r="T88" s="10" t="s">
        <v>311</v>
      </c>
      <c r="U88" s="10">
        <v>100</v>
      </c>
      <c r="V88" s="10"/>
      <c r="W88" s="10"/>
      <c r="X88" s="17"/>
      <c r="Y88" s="17"/>
      <c r="Z88" s="17"/>
      <c r="AA88" s="17"/>
      <c r="AB88" s="17"/>
      <c r="AC88" s="17"/>
      <c r="AD88" s="10"/>
      <c r="AE88" s="10"/>
      <c r="AF88" s="10"/>
      <c r="AG88" s="10"/>
      <c r="AH88" s="10"/>
      <c r="AI88" s="24"/>
      <c r="AJ88" s="24"/>
      <c r="AK88" s="24"/>
      <c r="AL88" s="24"/>
      <c r="AM88" s="24"/>
      <c r="AN88" s="4"/>
      <c r="AO88" s="4"/>
    </row>
    <row r="89" spans="1:41" ht="15">
      <c r="A89" s="9" t="s">
        <v>252</v>
      </c>
      <c r="B89" s="11"/>
      <c r="C89" s="11"/>
      <c r="D89" s="11"/>
      <c r="E89" s="11"/>
      <c r="F89" s="11"/>
      <c r="G89" s="10">
        <v>727</v>
      </c>
      <c r="H89" s="10">
        <v>868</v>
      </c>
      <c r="I89" s="10">
        <v>119</v>
      </c>
      <c r="J89" s="10"/>
      <c r="K89" s="10">
        <v>87</v>
      </c>
      <c r="L89" s="10">
        <v>87</v>
      </c>
      <c r="M89" s="10">
        <v>100</v>
      </c>
      <c r="N89" s="10"/>
      <c r="O89" s="10">
        <v>505</v>
      </c>
      <c r="P89" s="10">
        <v>619</v>
      </c>
      <c r="Q89" s="10">
        <v>123</v>
      </c>
      <c r="R89" s="10"/>
      <c r="S89" s="10">
        <v>135</v>
      </c>
      <c r="T89" s="10">
        <v>162</v>
      </c>
      <c r="U89" s="10">
        <v>120</v>
      </c>
      <c r="V89" s="10"/>
      <c r="W89" s="10"/>
      <c r="X89" s="17"/>
      <c r="Y89" s="17"/>
      <c r="Z89" s="17"/>
      <c r="AA89" s="17"/>
      <c r="AB89" s="17"/>
      <c r="AC89" s="17"/>
      <c r="AD89" s="10"/>
      <c r="AE89" s="10"/>
      <c r="AF89" s="10"/>
      <c r="AG89" s="10"/>
      <c r="AH89" s="10"/>
      <c r="AI89" s="24"/>
      <c r="AJ89" s="24"/>
      <c r="AK89" s="24"/>
      <c r="AL89" s="24"/>
      <c r="AM89" s="24"/>
      <c r="AN89" s="4"/>
      <c r="AO89" s="4"/>
    </row>
    <row r="90" spans="1:41" s="2" customFormat="1" ht="15">
      <c r="A90" s="7" t="s">
        <v>56</v>
      </c>
      <c r="B90" s="11">
        <v>588</v>
      </c>
      <c r="C90" s="11">
        <v>349</v>
      </c>
      <c r="D90" s="11">
        <v>560</v>
      </c>
      <c r="E90" s="11">
        <v>160</v>
      </c>
      <c r="F90" s="11" t="s">
        <v>190</v>
      </c>
      <c r="G90" s="11" t="s">
        <v>266</v>
      </c>
      <c r="H90" s="11" t="s">
        <v>265</v>
      </c>
      <c r="I90" s="11">
        <v>96</v>
      </c>
      <c r="J90" s="11" t="s">
        <v>199</v>
      </c>
      <c r="K90" s="11" t="s">
        <v>274</v>
      </c>
      <c r="L90" s="11" t="s">
        <v>273</v>
      </c>
      <c r="M90" s="11">
        <v>98</v>
      </c>
      <c r="N90" s="11" t="s">
        <v>209</v>
      </c>
      <c r="O90" s="11" t="s">
        <v>280</v>
      </c>
      <c r="P90" s="11" t="s">
        <v>279</v>
      </c>
      <c r="Q90" s="11">
        <v>94</v>
      </c>
      <c r="R90" s="11" t="s">
        <v>216</v>
      </c>
      <c r="S90" s="11" t="s">
        <v>309</v>
      </c>
      <c r="T90" s="11" t="s">
        <v>309</v>
      </c>
      <c r="U90" s="11">
        <v>100</v>
      </c>
      <c r="V90" s="11"/>
      <c r="W90" s="11"/>
      <c r="X90" s="21"/>
      <c r="Y90" s="21"/>
      <c r="Z90" s="21"/>
      <c r="AA90" s="21"/>
      <c r="AB90" s="21"/>
      <c r="AC90" s="21"/>
      <c r="AD90" s="11"/>
      <c r="AE90" s="11"/>
      <c r="AF90" s="11"/>
      <c r="AG90" s="11"/>
      <c r="AH90" s="11"/>
      <c r="AI90" s="25"/>
      <c r="AJ90" s="25"/>
      <c r="AK90" s="25"/>
      <c r="AL90" s="25"/>
      <c r="AM90" s="25"/>
      <c r="AN90" s="33"/>
      <c r="AO90" s="33"/>
    </row>
    <row r="91" spans="1:41" s="2" customFormat="1" ht="10.5" customHeight="1">
      <c r="A91" s="7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21"/>
      <c r="Y91" s="21"/>
      <c r="Z91" s="21"/>
      <c r="AA91" s="21"/>
      <c r="AB91" s="21"/>
      <c r="AC91" s="21"/>
      <c r="AD91" s="11"/>
      <c r="AE91" s="11"/>
      <c r="AF91" s="11"/>
      <c r="AG91" s="11"/>
      <c r="AH91" s="11"/>
      <c r="AI91" s="25"/>
      <c r="AJ91" s="25"/>
      <c r="AK91" s="25"/>
      <c r="AL91" s="25"/>
      <c r="AM91" s="25"/>
      <c r="AN91" s="33"/>
      <c r="AO91" s="33"/>
    </row>
    <row r="92" spans="1:41" s="3" customFormat="1" ht="14.25">
      <c r="A92" s="12" t="s">
        <v>87</v>
      </c>
      <c r="B92" s="11" t="s">
        <v>172</v>
      </c>
      <c r="C92" s="11" t="s">
        <v>257</v>
      </c>
      <c r="D92" s="11" t="s">
        <v>258</v>
      </c>
      <c r="E92" s="11">
        <v>105</v>
      </c>
      <c r="F92" s="11" t="s">
        <v>180</v>
      </c>
      <c r="G92" s="11" t="s">
        <v>267</v>
      </c>
      <c r="H92" s="11" t="s">
        <v>268</v>
      </c>
      <c r="I92" s="11">
        <v>97</v>
      </c>
      <c r="J92" s="11" t="s">
        <v>181</v>
      </c>
      <c r="K92" s="11" t="s">
        <v>275</v>
      </c>
      <c r="L92" s="11" t="s">
        <v>276</v>
      </c>
      <c r="M92" s="11">
        <v>96</v>
      </c>
      <c r="N92" s="11" t="s">
        <v>182</v>
      </c>
      <c r="O92" s="11" t="s">
        <v>281</v>
      </c>
      <c r="P92" s="11" t="s">
        <v>282</v>
      </c>
      <c r="Q92" s="11">
        <v>99</v>
      </c>
      <c r="R92" s="11" t="s">
        <v>183</v>
      </c>
      <c r="S92" s="11" t="s">
        <v>307</v>
      </c>
      <c r="T92" s="11" t="s">
        <v>308</v>
      </c>
      <c r="U92" s="11">
        <v>95</v>
      </c>
      <c r="V92" s="11" t="s">
        <v>184</v>
      </c>
      <c r="W92" s="11" t="s">
        <v>304</v>
      </c>
      <c r="X92" s="21" t="s">
        <v>305</v>
      </c>
      <c r="Y92" s="21">
        <v>100</v>
      </c>
      <c r="Z92" s="21">
        <v>500</v>
      </c>
      <c r="AA92" s="21">
        <v>500</v>
      </c>
      <c r="AB92" s="21">
        <v>262</v>
      </c>
      <c r="AC92" s="21">
        <v>52</v>
      </c>
      <c r="AD92" s="11">
        <v>382</v>
      </c>
      <c r="AE92" s="11">
        <v>797</v>
      </c>
      <c r="AF92" s="11">
        <v>950</v>
      </c>
      <c r="AG92" s="11">
        <v>119</v>
      </c>
      <c r="AH92" s="11"/>
      <c r="AI92" s="11" t="s">
        <v>306</v>
      </c>
      <c r="AJ92" s="11" t="s">
        <v>306</v>
      </c>
      <c r="AK92" s="11">
        <v>100</v>
      </c>
      <c r="AL92" s="11" t="s">
        <v>102</v>
      </c>
      <c r="AM92" s="11" t="s">
        <v>102</v>
      </c>
      <c r="AN92" s="34"/>
      <c r="AO92" s="34"/>
    </row>
    <row r="93" spans="1:2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</sheetData>
  <sheetProtection/>
  <mergeCells count="12">
    <mergeCell ref="AE1:AO1"/>
    <mergeCell ref="AL4:AO4"/>
    <mergeCell ref="B4:E4"/>
    <mergeCell ref="Z4:AC4"/>
    <mergeCell ref="AD4:AG4"/>
    <mergeCell ref="AH4:AK4"/>
    <mergeCell ref="R4:U4"/>
    <mergeCell ref="V4:Y4"/>
    <mergeCell ref="A2:AA2"/>
    <mergeCell ref="F4:I4"/>
    <mergeCell ref="J4:M4"/>
    <mergeCell ref="N4:Q4"/>
  </mergeCells>
  <printOptions/>
  <pageMargins left="0" right="0" top="0" bottom="0" header="0.5118110236220472" footer="0.5118110236220472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2017-06-01T09:59:04Z</cp:lastPrinted>
  <dcterms:created xsi:type="dcterms:W3CDTF">2014-02-14T07:47:47Z</dcterms:created>
  <dcterms:modified xsi:type="dcterms:W3CDTF">2017-06-01T14:07:15Z</dcterms:modified>
  <cp:category/>
  <cp:version/>
  <cp:contentType/>
  <cp:contentStatus/>
</cp:coreProperties>
</file>