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5-Városellátó" sheetId="1" r:id="rId1"/>
  </sheets>
  <definedNames>
    <definedName name="_xlnm.Print_Titles" localSheetId="0">'15-Városellátó'!$1:$6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C51" i="1"/>
  <c r="C56" i="1" s="1"/>
  <c r="F48" i="1"/>
  <c r="F47" i="1"/>
  <c r="F46" i="1"/>
  <c r="E45" i="1"/>
  <c r="F45" i="1" s="1"/>
  <c r="D45" i="1"/>
  <c r="D56" i="1" s="1"/>
  <c r="C45" i="1"/>
  <c r="F40" i="1"/>
  <c r="E37" i="1"/>
  <c r="F37" i="1" s="1"/>
  <c r="D37" i="1"/>
  <c r="C37" i="1"/>
  <c r="F16" i="1"/>
  <c r="F15" i="1"/>
  <c r="F14" i="1"/>
  <c r="F13" i="1"/>
  <c r="F11" i="1"/>
  <c r="F1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  <c r="F8" i="1"/>
</calcChain>
</file>

<file path=xl/sharedStrings.xml><?xml version="1.0" encoding="utf-8"?>
<sst xmlns="http://schemas.openxmlformats.org/spreadsheetml/2006/main" count="113" uniqueCount="100">
  <si>
    <t>15. melléklet a 14/2016. (IV. 22.) önkormányzati rendelethez</t>
  </si>
  <si>
    <t>Városellátó Szervezet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</si>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</sst>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 indent="1"/>
    </xf>
    <xf numFmtId="3" fontId="11" fillId="0" borderId="11" xfId="0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4" fillId="0" borderId="2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165" fontId="14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1" applyFont="1" applyFill="1" applyBorder="1" applyAlignment="1" applyProtection="1">
      <alignment horizontal="left" vertical="center" wrapText="1" indent="1"/>
    </xf>
    <xf numFmtId="3" fontId="14" fillId="0" borderId="21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4" fillId="0" borderId="26" xfId="1" applyNumberFormat="1" applyFont="1" applyFill="1" applyBorder="1" applyAlignment="1" applyProtection="1">
      <alignment horizontal="right" vertical="center" wrapText="1" indent="1"/>
    </xf>
    <xf numFmtId="165" fontId="14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0" applyNumberFormat="1" applyFont="1" applyFill="1" applyBorder="1" applyAlignment="1" applyProtection="1">
      <alignment horizontal="right" vertical="center" wrapText="1" indent="1"/>
    </xf>
    <xf numFmtId="0" fontId="14" fillId="0" borderId="26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165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6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0" applyFont="1" applyBorder="1" applyAlignment="1" applyProtection="1">
      <alignment horizontal="left" wrapText="1" indent="1"/>
    </xf>
    <xf numFmtId="3" fontId="17" fillId="0" borderId="12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6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SUM(C9:C18)</f>
        <v>108587</v>
      </c>
      <c r="D8" s="33">
        <f>SUM(D9:D18)</f>
        <v>64077</v>
      </c>
      <c r="E8" s="33">
        <f>SUM(E9:E19)</f>
        <v>64087</v>
      </c>
      <c r="F8" s="34">
        <f>+E8/D8</f>
        <v>1.0001560622376204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>
        <v>5398</v>
      </c>
      <c r="D10" s="42">
        <v>6494</v>
      </c>
      <c r="E10" s="42">
        <v>6362</v>
      </c>
      <c r="F10" s="43">
        <f>+E10/D10</f>
        <v>0.97967354481059443</v>
      </c>
    </row>
    <row r="11" spans="1:6" s="35" customFormat="1" ht="12" customHeight="1" x14ac:dyDescent="0.2">
      <c r="A11" s="40" t="s">
        <v>25</v>
      </c>
      <c r="B11" s="41" t="s">
        <v>26</v>
      </c>
      <c r="C11" s="42">
        <v>5000</v>
      </c>
      <c r="D11" s="42">
        <v>3766</v>
      </c>
      <c r="E11" s="42">
        <v>3608</v>
      </c>
      <c r="F11" s="43">
        <f>+E11/D11</f>
        <v>0.95804567180031863</v>
      </c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3"/>
    </row>
    <row r="13" spans="1:6" s="35" customFormat="1" ht="12" customHeight="1" x14ac:dyDescent="0.2">
      <c r="A13" s="40" t="s">
        <v>29</v>
      </c>
      <c r="B13" s="41" t="s">
        <v>30</v>
      </c>
      <c r="C13" s="42">
        <v>53493</v>
      </c>
      <c r="D13" s="42">
        <v>32115</v>
      </c>
      <c r="E13" s="42">
        <v>32114</v>
      </c>
      <c r="F13" s="43">
        <f>+D13/E13</f>
        <v>1.0000311390670735</v>
      </c>
    </row>
    <row r="14" spans="1:6" s="35" customFormat="1" ht="12" customHeight="1" x14ac:dyDescent="0.2">
      <c r="A14" s="40" t="s">
        <v>31</v>
      </c>
      <c r="B14" s="41" t="s">
        <v>32</v>
      </c>
      <c r="C14" s="42">
        <v>18345</v>
      </c>
      <c r="D14" s="42">
        <v>11059</v>
      </c>
      <c r="E14" s="42">
        <v>11058</v>
      </c>
      <c r="F14" s="43">
        <f>+D14/E14</f>
        <v>1.0000904322662325</v>
      </c>
    </row>
    <row r="15" spans="1:6" s="35" customFormat="1" ht="12" customHeight="1" x14ac:dyDescent="0.2">
      <c r="A15" s="40" t="s">
        <v>33</v>
      </c>
      <c r="B15" s="44" t="s">
        <v>34</v>
      </c>
      <c r="C15" s="45">
        <v>22000</v>
      </c>
      <c r="D15" s="45">
        <v>10637</v>
      </c>
      <c r="E15" s="42">
        <v>10637</v>
      </c>
      <c r="F15" s="43">
        <f>+D15/E15</f>
        <v>1</v>
      </c>
    </row>
    <row r="16" spans="1:6" s="35" customFormat="1" ht="12" customHeight="1" x14ac:dyDescent="0.2">
      <c r="A16" s="40" t="s">
        <v>35</v>
      </c>
      <c r="B16" s="41" t="s">
        <v>36</v>
      </c>
      <c r="C16" s="46">
        <v>6</v>
      </c>
      <c r="D16" s="46">
        <v>6</v>
      </c>
      <c r="E16" s="46">
        <v>2</v>
      </c>
      <c r="F16" s="43">
        <f>+E16/D16</f>
        <v>0.33333333333333331</v>
      </c>
    </row>
    <row r="17" spans="1:6" s="47" customFormat="1" ht="12" customHeight="1" x14ac:dyDescent="0.2">
      <c r="A17" s="40" t="s">
        <v>37</v>
      </c>
      <c r="B17" s="41" t="s">
        <v>38</v>
      </c>
      <c r="C17" s="42">
        <v>4345</v>
      </c>
      <c r="D17" s="42"/>
      <c r="E17" s="42"/>
      <c r="F17" s="43"/>
    </row>
    <row r="18" spans="1:6" s="47" customFormat="1" ht="12" customHeight="1" x14ac:dyDescent="0.2">
      <c r="A18" s="40" t="s">
        <v>39</v>
      </c>
      <c r="B18" s="41" t="s">
        <v>40</v>
      </c>
      <c r="C18" s="45"/>
      <c r="D18" s="45"/>
      <c r="E18" s="45"/>
      <c r="F18" s="43"/>
    </row>
    <row r="19" spans="1:6" s="47" customFormat="1" ht="12" customHeight="1" thickBot="1" x14ac:dyDescent="0.25">
      <c r="A19" s="40" t="s">
        <v>41</v>
      </c>
      <c r="B19" s="44" t="s">
        <v>42</v>
      </c>
      <c r="C19" s="48"/>
      <c r="D19" s="46"/>
      <c r="E19" s="46">
        <v>306</v>
      </c>
      <c r="F19" s="49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0"/>
    </row>
    <row r="21" spans="1:6" s="47" customFormat="1" ht="12" customHeight="1" x14ac:dyDescent="0.2">
      <c r="A21" s="40" t="s">
        <v>45</v>
      </c>
      <c r="B21" s="51" t="s">
        <v>46</v>
      </c>
      <c r="C21" s="52"/>
      <c r="D21" s="52"/>
      <c r="E21" s="52"/>
      <c r="F21" s="53"/>
    </row>
    <row r="22" spans="1:6" s="47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53"/>
    </row>
    <row r="23" spans="1:6" s="47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53"/>
    </row>
    <row r="24" spans="1:6" s="47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53"/>
    </row>
    <row r="25" spans="1:6" s="47" customFormat="1" ht="12" customHeight="1" thickBot="1" x14ac:dyDescent="0.25">
      <c r="A25" s="54" t="s">
        <v>53</v>
      </c>
      <c r="B25" s="55" t="s">
        <v>54</v>
      </c>
      <c r="C25" s="56"/>
      <c r="D25" s="56"/>
      <c r="E25" s="56"/>
      <c r="F25" s="57"/>
    </row>
    <row r="26" spans="1:6" s="47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0"/>
    </row>
    <row r="27" spans="1:6" s="47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7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7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7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0"/>
    </row>
    <row r="31" spans="1:6" s="47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7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7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108587</v>
      </c>
      <c r="D36" s="75">
        <f>D8+D20+D25+D26+D30+D34+D35</f>
        <v>64077</v>
      </c>
      <c r="E36" s="75">
        <f>E8+E20+E25+E26+E30+E34+E35</f>
        <v>64087</v>
      </c>
      <c r="F36" s="77">
        <f>+E36/D36</f>
        <v>1.0001560622376204</v>
      </c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SUM(C38:C40)</f>
        <v>106928</v>
      </c>
      <c r="D37" s="75">
        <f>SUM(D38:D40)</f>
        <v>42125</v>
      </c>
      <c r="E37" s="75">
        <f>SUM(E38:E40)</f>
        <v>42125</v>
      </c>
      <c r="F37" s="77">
        <f>+E37/D37</f>
        <v>1</v>
      </c>
    </row>
    <row r="38" spans="1:7" s="35" customFormat="1" ht="12" customHeight="1" x14ac:dyDescent="0.2">
      <c r="A38" s="58" t="s">
        <v>78</v>
      </c>
      <c r="B38" s="59" t="s">
        <v>79</v>
      </c>
      <c r="C38" s="60"/>
      <c r="D38" s="60"/>
      <c r="E38" s="60"/>
      <c r="F38" s="80"/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7" customFormat="1" ht="12" customHeight="1" thickBot="1" x14ac:dyDescent="0.25">
      <c r="A40" s="40" t="s">
        <v>82</v>
      </c>
      <c r="B40" s="71" t="s">
        <v>83</v>
      </c>
      <c r="C40" s="69">
        <v>106928</v>
      </c>
      <c r="D40" s="69">
        <v>42125</v>
      </c>
      <c r="E40" s="69">
        <v>42125</v>
      </c>
      <c r="F40" s="82">
        <f>+E40/D40</f>
        <v>1</v>
      </c>
    </row>
    <row r="41" spans="1:7" s="47" customFormat="1" ht="15" customHeight="1" thickBot="1" x14ac:dyDescent="0.25">
      <c r="A41" s="79" t="s">
        <v>84</v>
      </c>
      <c r="B41" s="83" t="s">
        <v>85</v>
      </c>
      <c r="C41" s="84">
        <f>C36+C40</f>
        <v>215515</v>
      </c>
      <c r="D41" s="84">
        <f>D36+D40</f>
        <v>106202</v>
      </c>
      <c r="E41" s="84">
        <f>E36+E37</f>
        <v>106212</v>
      </c>
      <c r="F41" s="85">
        <f>+E41/D41</f>
        <v>1.0000941601853073</v>
      </c>
      <c r="G41" s="86"/>
    </row>
    <row r="42" spans="1:7" s="47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99" customFormat="1" ht="12" customHeight="1" thickBot="1" x14ac:dyDescent="0.25">
      <c r="A45" s="54" t="s">
        <v>19</v>
      </c>
      <c r="B45" s="55" t="s">
        <v>87</v>
      </c>
      <c r="C45" s="56">
        <f>SUM(C46:C50)</f>
        <v>214415</v>
      </c>
      <c r="D45" s="56">
        <f>SUM(D46:D50)</f>
        <v>106202</v>
      </c>
      <c r="E45" s="56">
        <f>SUM(E46:E50)</f>
        <v>106179</v>
      </c>
      <c r="F45" s="34">
        <f>+E45/D45</f>
        <v>0.99978343157379335</v>
      </c>
    </row>
    <row r="46" spans="1:7" ht="12" customHeight="1" x14ac:dyDescent="0.2">
      <c r="A46" s="40" t="s">
        <v>21</v>
      </c>
      <c r="B46" s="51" t="s">
        <v>88</v>
      </c>
      <c r="C46" s="52">
        <v>64325</v>
      </c>
      <c r="D46" s="52">
        <v>30108</v>
      </c>
      <c r="E46" s="52">
        <v>30104</v>
      </c>
      <c r="F46" s="80">
        <f>+E46/D46</f>
        <v>0.99986714494486517</v>
      </c>
      <c r="G46" s="100"/>
    </row>
    <row r="47" spans="1:7" ht="12" customHeight="1" x14ac:dyDescent="0.2">
      <c r="A47" s="40" t="s">
        <v>23</v>
      </c>
      <c r="B47" s="41" t="s">
        <v>89</v>
      </c>
      <c r="C47" s="42">
        <v>19335</v>
      </c>
      <c r="D47" s="42">
        <v>8898</v>
      </c>
      <c r="E47" s="42">
        <v>8897</v>
      </c>
      <c r="F47" s="101">
        <f>+E47/D47</f>
        <v>0.99988761519442571</v>
      </c>
      <c r="G47" s="100"/>
    </row>
    <row r="48" spans="1:7" ht="12" customHeight="1" x14ac:dyDescent="0.2">
      <c r="A48" s="40" t="s">
        <v>25</v>
      </c>
      <c r="B48" s="41" t="s">
        <v>90</v>
      </c>
      <c r="C48" s="42">
        <v>130755</v>
      </c>
      <c r="D48" s="42">
        <v>67196</v>
      </c>
      <c r="E48" s="42">
        <v>67178</v>
      </c>
      <c r="F48" s="101">
        <f>+E48/D48</f>
        <v>0.99973212691231617</v>
      </c>
      <c r="G48" s="100"/>
    </row>
    <row r="49" spans="1:7" ht="12" customHeight="1" x14ac:dyDescent="0.2">
      <c r="A49" s="40" t="s">
        <v>27</v>
      </c>
      <c r="B49" s="41" t="s">
        <v>91</v>
      </c>
      <c r="C49" s="42"/>
      <c r="D49" s="42"/>
      <c r="E49" s="42"/>
      <c r="F49" s="101"/>
      <c r="G49" s="100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1"/>
      <c r="G50" s="100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1100</v>
      </c>
      <c r="D51" s="56">
        <f>SUM(D52:D54)</f>
        <v>0</v>
      </c>
      <c r="E51" s="56">
        <f>SUM(E52:E55)</f>
        <v>0</v>
      </c>
      <c r="F51" s="34"/>
    </row>
    <row r="52" spans="1:7" s="99" customFormat="1" ht="12" customHeight="1" x14ac:dyDescent="0.2">
      <c r="A52" s="40" t="s">
        <v>45</v>
      </c>
      <c r="B52" s="51" t="s">
        <v>94</v>
      </c>
      <c r="C52" s="52">
        <v>1100</v>
      </c>
      <c r="D52" s="52"/>
      <c r="E52" s="52"/>
      <c r="F52" s="80"/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2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2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2"/>
    </row>
    <row r="56" spans="1:7" ht="15" customHeight="1" thickBot="1" x14ac:dyDescent="0.25">
      <c r="A56" s="54" t="s">
        <v>53</v>
      </c>
      <c r="B56" s="103" t="s">
        <v>98</v>
      </c>
      <c r="C56" s="104">
        <f>C51+C45</f>
        <v>215515</v>
      </c>
      <c r="D56" s="104">
        <f>D45+D51</f>
        <v>106202</v>
      </c>
      <c r="E56" s="104">
        <f>E51+E45</f>
        <v>106179</v>
      </c>
      <c r="F56" s="105">
        <f>+E56/D56</f>
        <v>0.99978343157379335</v>
      </c>
      <c r="G56" s="100"/>
    </row>
    <row r="57" spans="1:7" ht="13.5" thickBot="1" x14ac:dyDescent="0.25">
      <c r="C57" s="107"/>
      <c r="D57" s="107"/>
      <c r="E57" s="107"/>
      <c r="F57" s="107"/>
    </row>
    <row r="58" spans="1:7" ht="15" customHeight="1" thickBot="1" x14ac:dyDescent="0.25">
      <c r="A58" s="108" t="s">
        <v>99</v>
      </c>
      <c r="B58" s="109"/>
      <c r="C58" s="110">
        <v>37</v>
      </c>
      <c r="D58" s="110">
        <v>30</v>
      </c>
      <c r="E58" s="111">
        <v>0</v>
      </c>
      <c r="F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15-Városellátó</vt:lpstr>
      <vt:lpstr>'15-Városellátó'!Nyomtatási_cím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2016-04-22T09:17:06Z</dcterms:created>
  <dcterms:modified xsi:type="dcterms:W3CDTF">2016-04-22T09:17:22Z</dcterms:modified>
</cp:coreProperties>
</file>