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15" windowWidth="12120" windowHeight="8640"/>
  </bookViews>
  <sheets>
    <sheet name="önkorm" sheetId="5" r:id="rId1"/>
  </sheets>
  <calcPr calcId="125725"/>
</workbook>
</file>

<file path=xl/calcChain.xml><?xml version="1.0" encoding="utf-8"?>
<calcChain xmlns="http://schemas.openxmlformats.org/spreadsheetml/2006/main">
  <c r="G103" i="5"/>
  <c r="I103"/>
  <c r="I54" l="1"/>
  <c r="H101"/>
  <c r="I101"/>
  <c r="G101"/>
  <c r="H54"/>
  <c r="H8"/>
  <c r="I8"/>
  <c r="G8"/>
  <c r="I23"/>
  <c r="H20"/>
  <c r="H23"/>
  <c r="H74"/>
  <c r="H85"/>
  <c r="G20"/>
  <c r="I22"/>
  <c r="I20" s="1"/>
  <c r="G23"/>
  <c r="H36"/>
  <c r="G36"/>
  <c r="I36"/>
  <c r="I48"/>
  <c r="G54"/>
  <c r="G74"/>
  <c r="I74"/>
  <c r="G85"/>
  <c r="I85"/>
  <c r="I18" l="1"/>
  <c r="I7" s="1"/>
  <c r="I107" s="1"/>
  <c r="H18"/>
  <c r="G18"/>
  <c r="G7" s="1"/>
  <c r="G47" s="1"/>
  <c r="G58" s="1"/>
  <c r="H97"/>
  <c r="H103" s="1"/>
  <c r="G97"/>
  <c r="I97"/>
  <c r="I108"/>
  <c r="H7" l="1"/>
  <c r="H47" s="1"/>
  <c r="H58" s="1"/>
  <c r="I47"/>
  <c r="I58" l="1"/>
  <c r="I105" s="1"/>
</calcChain>
</file>

<file path=xl/sharedStrings.xml><?xml version="1.0" encoding="utf-8"?>
<sst xmlns="http://schemas.openxmlformats.org/spreadsheetml/2006/main" count="83" uniqueCount="77">
  <si>
    <t>I</t>
  </si>
  <si>
    <t>BEVÉTELEK</t>
  </si>
  <si>
    <t>3. Felhalmozási bevétel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</si>
  <si>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</si>
  <si>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</si>
  <si>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</si>
  <si>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</si>
  <si>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</si>
  <si>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</si>
  <si>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</si>
  <si>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</si>
  <si>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</si>
  <si>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</si>
  <si>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</si>
  <si>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</si>
  <si>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6. Működési célra átadott pénzeszköz ÁH-án belülre</t>
  </si>
  <si>
    <t>II</t>
  </si>
  <si>
    <t xml:space="preserve"> MŰKÖDÉSI KÖLTSÉGVETÉS</t>
  </si>
  <si>
    <t>FELHALMOZÁSI KÖLTSÉGVETÉS</t>
  </si>
  <si>
    <t>3. Egyéb felhalmozási kiadások</t>
  </si>
  <si>
    <t>Bevétel-kiadás közötti különbözet</t>
  </si>
  <si>
    <t>ezer Ft</t>
  </si>
  <si>
    <t>Költségvetési bevételek összesen</t>
  </si>
  <si>
    <t>Költségvetési kiadások összesen</t>
  </si>
  <si>
    <t>Tárgyévi kiadások összesen</t>
  </si>
  <si>
    <t>Tárgyévi bevételek összesen</t>
  </si>
  <si>
    <t>eredeti</t>
  </si>
  <si>
    <t>teljesítés</t>
  </si>
  <si>
    <t>módosított</t>
  </si>
  <si>
    <t>2. Beruházások</t>
  </si>
  <si>
    <t>1. Intézményi működési bevétel</t>
  </si>
  <si>
    <t>2. Önkormányzat működési célú költségvetési támogatása</t>
  </si>
  <si>
    <t>3. Előző évi visszatérülések</t>
  </si>
  <si>
    <t>Gépjárműadó</t>
  </si>
  <si>
    <t>Termőföld bérbeadás szja</t>
  </si>
  <si>
    <t>Építményadó</t>
  </si>
  <si>
    <t>Magánszemély kommunális adó</t>
  </si>
  <si>
    <t>Iparűzési adó</t>
  </si>
  <si>
    <t>Talajterhelési adó</t>
  </si>
  <si>
    <t>ÁFA bevételek,visszatérülés</t>
  </si>
  <si>
    <t>Kamatbevétel</t>
  </si>
  <si>
    <t>4. Működési célú támogatásértékű bevételek</t>
  </si>
  <si>
    <t>5. Közhatalmi bevételek</t>
  </si>
  <si>
    <t>5.1. Igazgatási szolgáltatási dij</t>
  </si>
  <si>
    <t>5.2. Önkormányzatoknak átengedett közhat.bev</t>
  </si>
  <si>
    <t>5.3 Helyi adók és adójellegű bevételek</t>
  </si>
  <si>
    <t>5.4 Adópótlék, adóbírság</t>
  </si>
  <si>
    <t>6. Működési célú átvett pénzeszköz ÁH-án kívűlről</t>
  </si>
  <si>
    <t>6. Felhalmozási, felujítási kölcsön megtérülés</t>
  </si>
  <si>
    <t>Előző évi felhalmozási pénzmaradvány igénybevétele</t>
  </si>
  <si>
    <t>Előző évi működési pénzmaradvány igénybevétele</t>
  </si>
  <si>
    <t>Finanszírozási bevételek</t>
  </si>
  <si>
    <t>1. Felujítások</t>
  </si>
  <si>
    <t>7. Működési kölcsön nyújtása</t>
  </si>
  <si>
    <t>4. Felhalmozásra átvett pénzeszköz ÁH-on kívül</t>
  </si>
  <si>
    <t>működési bevétel-kiadás</t>
  </si>
  <si>
    <t>felhalmozási bevétel-kiadás</t>
  </si>
  <si>
    <t>Bérleti dijak,továbbszámlázott szolg.</t>
  </si>
  <si>
    <t>5.Felhalmozási célú pénzeszk.átadásdÁH-kivűl</t>
  </si>
  <si>
    <t>teljesített</t>
  </si>
  <si>
    <t>2013. évi költségvetési bevételei előirányzatának teljesülése</t>
  </si>
  <si>
    <t xml:space="preserve">Acsalag Községi  Önkormányzat </t>
  </si>
  <si>
    <t>7. Felhalmozási célú átvett pénzeszköz ÁH-án kívűlről</t>
  </si>
  <si>
    <t>egyéb pénzügyi műveletek bevételei</t>
  </si>
  <si>
    <t>7. Kölcsön visszatérülés</t>
  </si>
  <si>
    <t>1. Támogatások ÁH belülről</t>
  </si>
  <si>
    <t>2. Felhalmozási célú önkorm. bevétel</t>
  </si>
  <si>
    <t>biztosító kártérítés</t>
  </si>
  <si>
    <t>Értékpapír beváltás</t>
  </si>
  <si>
    <t>ÁH-án belüli megelőlegezés</t>
  </si>
  <si>
    <t>8. Tartalékok</t>
  </si>
  <si>
    <t>4. Lakástámogatás</t>
  </si>
  <si>
    <t>Finanszírozási kiadások</t>
  </si>
  <si>
    <t>2016. évi költségvetési bevételei előirányzatának teljesülése</t>
  </si>
  <si>
    <t>2016. évi költségvetési kiadásai előirányzatának teljesülése</t>
  </si>
  <si>
    <t xml:space="preserve">1.melléklet a 9/2017.(V. 30.) önkormányzati rendelethez </t>
  </si>
  <si>
    <t xml:space="preserve">2.melléklet a 9/2017.(V.30.) önkormányzati rendelethez 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</si>
</sst>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14" fontId="0" fillId="0" borderId="0" xfId="0" applyNumberFormat="1"/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7"/>
  <sheetViews>
    <sheetView tabSelected="1" topLeftCell="A55" workbookViewId="0">
      <selection activeCell="L70" sqref="L70"/>
    </sheetView>
  </sheetViews>
  <sheetFormatPr defaultRowHeight="12.75"/>
  <cols>
    <col min="6" max="6" width="12.42578125" customWidth="1"/>
    <col min="9" max="9" width="11.85546875" customWidth="1"/>
  </cols>
  <sheetData>
    <row r="1" spans="1:9">
      <c r="E1" t="s">
        <v>75</v>
      </c>
    </row>
    <row r="2" spans="1:9">
      <c r="A2" t="s">
        <v>61</v>
      </c>
    </row>
    <row r="3" spans="1:9">
      <c r="A3" t="s">
        <v>73</v>
      </c>
    </row>
    <row r="4" spans="1:9">
      <c r="I4" s="7" t="s">
        <v>21</v>
      </c>
    </row>
    <row r="5" spans="1:9">
      <c r="I5" s="6">
        <v>42735</v>
      </c>
    </row>
    <row r="6" spans="1:9">
      <c r="A6" s="1"/>
      <c r="B6" s="2" t="s">
        <v>1</v>
      </c>
      <c r="C6" s="2"/>
      <c r="D6" s="2"/>
      <c r="E6" s="2"/>
      <c r="F6" s="2"/>
      <c r="G6" s="2" t="s">
        <v>26</v>
      </c>
      <c r="H6" s="2" t="s">
        <v>28</v>
      </c>
      <c r="I6" s="2" t="s">
        <v>59</v>
      </c>
    </row>
    <row r="7" spans="1:9">
      <c r="A7" s="2" t="s">
        <v>0</v>
      </c>
      <c r="B7" s="3" t="s">
        <v>7</v>
      </c>
      <c r="C7" s="2"/>
      <c r="D7" s="2"/>
      <c r="E7" s="2"/>
      <c r="F7" s="2"/>
      <c r="G7" s="2">
        <f>SUM(G8+G14+G15+G16+G18+G31)</f>
        <v>29133</v>
      </c>
      <c r="H7" s="2">
        <f>SUM(H8+H14+H15+H16+H18+H31+H30)</f>
        <v>30658</v>
      </c>
      <c r="I7" s="2">
        <f>SUM(I8+I14+I15+I16+I18+I31+I30)</f>
        <v>29963</v>
      </c>
    </row>
    <row r="8" spans="1:9">
      <c r="A8" s="2"/>
      <c r="B8" s="2" t="s">
        <v>30</v>
      </c>
      <c r="C8" s="2"/>
      <c r="D8" s="2"/>
      <c r="E8" s="2"/>
      <c r="F8" s="2"/>
      <c r="G8" s="2">
        <f>SUM(G9:G13)</f>
        <v>550</v>
      </c>
      <c r="H8" s="2">
        <f t="shared" ref="H8:I8" si="0">SUM(H9:H13)</f>
        <v>886</v>
      </c>
      <c r="I8" s="2">
        <f t="shared" si="0"/>
        <v>650</v>
      </c>
    </row>
    <row r="9" spans="1:9">
      <c r="A9" s="2"/>
      <c r="B9" s="2"/>
      <c r="C9" s="2"/>
      <c r="D9" s="2" t="s">
        <v>57</v>
      </c>
      <c r="E9" s="2"/>
      <c r="F9" s="2"/>
      <c r="G9" s="2">
        <v>500</v>
      </c>
      <c r="H9" s="2">
        <v>836</v>
      </c>
      <c r="I9" s="2">
        <v>640</v>
      </c>
    </row>
    <row r="10" spans="1:9">
      <c r="A10" s="2"/>
      <c r="B10" s="2"/>
      <c r="C10" s="2"/>
      <c r="D10" s="2" t="s">
        <v>39</v>
      </c>
      <c r="E10" s="2"/>
      <c r="F10" s="2"/>
      <c r="G10" s="2"/>
      <c r="H10" s="2"/>
      <c r="I10" s="2"/>
    </row>
    <row r="11" spans="1:9">
      <c r="A11" s="2"/>
      <c r="B11" s="2"/>
      <c r="C11" s="2"/>
      <c r="D11" s="2" t="s">
        <v>40</v>
      </c>
      <c r="E11" s="2"/>
      <c r="F11" s="2"/>
      <c r="G11" s="2">
        <v>50</v>
      </c>
      <c r="H11" s="2">
        <v>50</v>
      </c>
      <c r="I11" s="2">
        <v>10</v>
      </c>
    </row>
    <row r="12" spans="1:9">
      <c r="A12" s="2"/>
      <c r="B12" s="2"/>
      <c r="C12" s="2"/>
      <c r="D12" s="2" t="s">
        <v>67</v>
      </c>
      <c r="E12" s="2"/>
      <c r="F12" s="2"/>
      <c r="G12" s="2"/>
      <c r="H12" s="2"/>
      <c r="I12" s="2"/>
    </row>
    <row r="13" spans="1:9">
      <c r="A13" s="2"/>
      <c r="B13" s="2"/>
      <c r="C13" s="2"/>
      <c r="D13" s="2" t="s">
        <v>63</v>
      </c>
      <c r="E13" s="2"/>
      <c r="F13" s="2"/>
      <c r="G13" s="2"/>
      <c r="H13" s="2"/>
      <c r="I13" s="2"/>
    </row>
    <row r="14" spans="1:9">
      <c r="A14" s="2"/>
      <c r="B14" s="2" t="s">
        <v>31</v>
      </c>
      <c r="C14" s="2"/>
      <c r="D14" s="2"/>
      <c r="E14" s="2"/>
      <c r="F14" s="2"/>
      <c r="G14" s="2">
        <v>16738</v>
      </c>
      <c r="H14" s="2">
        <v>17658</v>
      </c>
      <c r="I14" s="2">
        <v>17658</v>
      </c>
    </row>
    <row r="15" spans="1:9">
      <c r="A15" s="2"/>
      <c r="B15" s="2" t="s">
        <v>32</v>
      </c>
      <c r="C15" s="2"/>
      <c r="D15" s="2"/>
      <c r="E15" s="2"/>
      <c r="F15" s="2"/>
      <c r="G15" s="2"/>
      <c r="H15" s="2"/>
      <c r="I15" s="2"/>
    </row>
    <row r="16" spans="1:9">
      <c r="A16" s="2"/>
      <c r="B16" s="2" t="s">
        <v>41</v>
      </c>
      <c r="C16" s="2"/>
      <c r="D16" s="2"/>
      <c r="E16" s="2"/>
      <c r="F16" s="2"/>
      <c r="G16" s="2">
        <v>6825</v>
      </c>
      <c r="H16" s="2">
        <v>6482</v>
      </c>
      <c r="I16" s="2">
        <v>6482</v>
      </c>
    </row>
    <row r="17" spans="1:9">
      <c r="A17" s="2"/>
      <c r="B17" s="2"/>
      <c r="C17" s="2"/>
      <c r="D17" s="2"/>
      <c r="E17" s="2"/>
      <c r="F17" s="2"/>
      <c r="G17" s="2"/>
      <c r="H17" s="2"/>
      <c r="I17" s="2"/>
    </row>
    <row r="18" spans="1:9">
      <c r="A18" s="2"/>
      <c r="B18" s="2" t="s">
        <v>42</v>
      </c>
      <c r="C18" s="2"/>
      <c r="D18" s="2"/>
      <c r="E18" s="2"/>
      <c r="F18" s="2"/>
      <c r="G18" s="2">
        <f>SUM(G19+G20+G23+G28)</f>
        <v>4970</v>
      </c>
      <c r="H18" s="2">
        <f>SUM(H19+H20+H23+H28)</f>
        <v>5277</v>
      </c>
      <c r="I18" s="2">
        <f>SUM(I19+I20+I23+I28)</f>
        <v>4764</v>
      </c>
    </row>
    <row r="19" spans="1:9">
      <c r="A19" s="2"/>
      <c r="B19" s="2" t="s">
        <v>43</v>
      </c>
      <c r="C19" s="2"/>
      <c r="D19" s="2"/>
      <c r="E19" s="2"/>
      <c r="F19" s="2"/>
      <c r="G19" s="2">
        <v>20</v>
      </c>
      <c r="H19" s="2">
        <v>48</v>
      </c>
      <c r="I19" s="2">
        <v>48</v>
      </c>
    </row>
    <row r="20" spans="1:9">
      <c r="A20" s="2"/>
      <c r="B20" s="2" t="s">
        <v>44</v>
      </c>
      <c r="C20" s="2"/>
      <c r="D20" s="2"/>
      <c r="E20" s="2"/>
      <c r="F20" s="2"/>
      <c r="G20" s="2">
        <f>SUM(G22+G21)</f>
        <v>900</v>
      </c>
      <c r="H20" s="2">
        <f>SUM(H22+H21)</f>
        <v>1134</v>
      </c>
      <c r="I20" s="2">
        <f>SUM(I22+I21)</f>
        <v>1133</v>
      </c>
    </row>
    <row r="21" spans="1:9">
      <c r="A21" s="2"/>
      <c r="B21" s="2"/>
      <c r="C21" s="2"/>
      <c r="D21" s="2" t="s">
        <v>33</v>
      </c>
      <c r="E21" s="2"/>
      <c r="F21" s="2"/>
      <c r="G21" s="2">
        <v>900</v>
      </c>
      <c r="H21" s="2">
        <v>1134</v>
      </c>
      <c r="I21" s="2">
        <v>1133</v>
      </c>
    </row>
    <row r="22" spans="1:9">
      <c r="A22" s="2"/>
      <c r="B22" s="2"/>
      <c r="C22" s="2"/>
      <c r="D22" s="2" t="s">
        <v>34</v>
      </c>
      <c r="E22" s="2"/>
      <c r="F22" s="2"/>
      <c r="G22" s="2"/>
      <c r="H22" s="2"/>
      <c r="I22" s="2">
        <f>SUM(G22+H22)</f>
        <v>0</v>
      </c>
    </row>
    <row r="23" spans="1:9">
      <c r="A23" s="2"/>
      <c r="B23" s="2" t="s">
        <v>45</v>
      </c>
      <c r="C23" s="2"/>
      <c r="D23" s="2"/>
      <c r="E23" s="2"/>
      <c r="F23" s="2"/>
      <c r="G23" s="2">
        <f>SUM(G24:G27)</f>
        <v>4000</v>
      </c>
      <c r="H23" s="2">
        <f>SUM(H24:H27)</f>
        <v>4030</v>
      </c>
      <c r="I23" s="2">
        <f>SUM(I24:I27)</f>
        <v>3518</v>
      </c>
    </row>
    <row r="24" spans="1:9">
      <c r="A24" s="2"/>
      <c r="B24" s="2"/>
      <c r="C24" s="2"/>
      <c r="D24" s="2" t="s">
        <v>35</v>
      </c>
      <c r="E24" s="2"/>
      <c r="F24" s="2"/>
      <c r="G24" s="2">
        <v>400</v>
      </c>
      <c r="H24" s="2">
        <v>400</v>
      </c>
      <c r="I24" s="2">
        <v>409</v>
      </c>
    </row>
    <row r="25" spans="1:9">
      <c r="A25" s="2"/>
      <c r="B25" s="2"/>
      <c r="C25" s="2"/>
      <c r="D25" s="2" t="s">
        <v>36</v>
      </c>
      <c r="E25" s="2"/>
      <c r="F25" s="2"/>
      <c r="G25" s="2">
        <v>600</v>
      </c>
      <c r="H25" s="2">
        <v>630</v>
      </c>
      <c r="I25" s="2">
        <v>619</v>
      </c>
    </row>
    <row r="26" spans="1:9">
      <c r="A26" s="2"/>
      <c r="B26" s="2"/>
      <c r="C26" s="2"/>
      <c r="D26" s="2" t="s">
        <v>37</v>
      </c>
      <c r="E26" s="2"/>
      <c r="F26" s="2"/>
      <c r="G26" s="2">
        <v>3000</v>
      </c>
      <c r="H26" s="2">
        <v>3000</v>
      </c>
      <c r="I26" s="2">
        <v>2490</v>
      </c>
    </row>
    <row r="27" spans="1:9">
      <c r="A27" s="2"/>
      <c r="B27" s="2"/>
      <c r="C27" s="2"/>
      <c r="D27" s="2" t="s">
        <v>38</v>
      </c>
      <c r="E27" s="2"/>
      <c r="F27" s="2"/>
      <c r="G27" s="2"/>
      <c r="H27" s="2">
        <v>0</v>
      </c>
      <c r="I27" s="2"/>
    </row>
    <row r="28" spans="1:9">
      <c r="A28" s="2"/>
      <c r="B28" s="2" t="s">
        <v>46</v>
      </c>
      <c r="C28" s="2"/>
      <c r="D28" s="2"/>
      <c r="E28" s="2"/>
      <c r="F28" s="2"/>
      <c r="G28" s="2">
        <v>50</v>
      </c>
      <c r="H28" s="2">
        <v>65</v>
      </c>
      <c r="I28" s="2">
        <v>65</v>
      </c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 t="s">
        <v>47</v>
      </c>
      <c r="C30" s="2"/>
      <c r="D30" s="2"/>
      <c r="E30" s="2"/>
      <c r="F30" s="2"/>
      <c r="G30" s="2"/>
      <c r="H30" s="2">
        <v>250</v>
      </c>
      <c r="I30" s="2">
        <v>250</v>
      </c>
    </row>
    <row r="31" spans="1:9">
      <c r="A31" s="2"/>
      <c r="B31" s="2" t="s">
        <v>64</v>
      </c>
      <c r="C31" s="2"/>
      <c r="D31" s="2"/>
      <c r="E31" s="2"/>
      <c r="F31" s="2"/>
      <c r="G31" s="2">
        <v>50</v>
      </c>
      <c r="H31" s="2">
        <v>105</v>
      </c>
      <c r="I31" s="2">
        <v>159</v>
      </c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 t="s">
        <v>9</v>
      </c>
      <c r="B36" s="3" t="s">
        <v>8</v>
      </c>
      <c r="C36" s="2"/>
      <c r="D36" s="2"/>
      <c r="E36" s="2"/>
      <c r="F36" s="2"/>
      <c r="G36" s="2">
        <f>SUM(G37:G45)</f>
        <v>0</v>
      </c>
      <c r="H36" s="2">
        <f>SUM(H37:H45)</f>
        <v>21481</v>
      </c>
      <c r="I36" s="2">
        <f>SUM(I37:I45)</f>
        <v>21481</v>
      </c>
    </row>
    <row r="37" spans="1:9">
      <c r="A37" s="2"/>
      <c r="B37" s="2" t="s">
        <v>65</v>
      </c>
      <c r="C37" s="2"/>
      <c r="D37" s="2"/>
      <c r="E37" s="2"/>
      <c r="F37" s="2"/>
      <c r="G37" s="2"/>
      <c r="H37" s="2"/>
      <c r="I37" s="2"/>
    </row>
    <row r="38" spans="1:9">
      <c r="A38" s="2"/>
      <c r="B38" s="2" t="s">
        <v>66</v>
      </c>
      <c r="C38" s="2"/>
      <c r="D38" s="2"/>
      <c r="E38" s="2"/>
      <c r="F38" s="2"/>
      <c r="G38" s="2"/>
      <c r="H38" s="2">
        <v>21481</v>
      </c>
      <c r="I38" s="2">
        <v>21481</v>
      </c>
    </row>
    <row r="39" spans="1:9">
      <c r="A39" s="2"/>
      <c r="B39" s="2" t="s">
        <v>2</v>
      </c>
      <c r="C39" s="2"/>
      <c r="D39" s="2"/>
      <c r="E39" s="2"/>
      <c r="F39" s="2"/>
      <c r="G39" s="2"/>
      <c r="H39" s="2"/>
      <c r="I39" s="2"/>
    </row>
    <row r="40" spans="1:9">
      <c r="A40" s="2"/>
      <c r="B40" s="2" t="s">
        <v>3</v>
      </c>
      <c r="C40" s="2"/>
      <c r="D40" s="2"/>
      <c r="E40" s="2"/>
      <c r="F40" s="2"/>
      <c r="G40" s="2"/>
      <c r="H40" s="2"/>
      <c r="I40" s="2"/>
    </row>
    <row r="41" spans="1:9">
      <c r="A41" s="2"/>
      <c r="B41" s="2" t="s">
        <v>4</v>
      </c>
      <c r="C41" s="2"/>
      <c r="D41" s="2"/>
      <c r="E41" s="2"/>
      <c r="F41" s="2"/>
      <c r="G41" s="2"/>
      <c r="H41" s="2"/>
      <c r="I41" s="2"/>
    </row>
    <row r="42" spans="1:9">
      <c r="A42" s="2"/>
      <c r="B42" s="2" t="s">
        <v>5</v>
      </c>
      <c r="C42" s="2"/>
      <c r="D42" s="2"/>
      <c r="E42" s="2"/>
      <c r="F42" s="2"/>
      <c r="G42" s="2"/>
      <c r="H42" s="2"/>
      <c r="I42" s="2"/>
    </row>
    <row r="43" spans="1:9">
      <c r="A43" s="2"/>
      <c r="B43" s="2" t="s">
        <v>54</v>
      </c>
      <c r="C43" s="2"/>
      <c r="D43" s="2"/>
      <c r="E43" s="2"/>
      <c r="F43" s="2"/>
      <c r="G43" s="2"/>
      <c r="H43" s="2"/>
      <c r="I43" s="2"/>
    </row>
    <row r="44" spans="1:9">
      <c r="A44" s="2"/>
      <c r="B44" s="2" t="s">
        <v>48</v>
      </c>
      <c r="C44" s="2"/>
      <c r="D44" s="2"/>
      <c r="E44" s="2"/>
      <c r="F44" s="2"/>
      <c r="G44" s="2"/>
      <c r="H44" s="2"/>
      <c r="I44" s="2"/>
    </row>
    <row r="45" spans="1:9">
      <c r="A45" s="2"/>
      <c r="B45" s="2" t="s">
        <v>62</v>
      </c>
      <c r="C45" s="2"/>
      <c r="D45" s="2"/>
      <c r="E45" s="2"/>
      <c r="F45" s="2"/>
      <c r="G45" s="2"/>
      <c r="H45" s="2"/>
      <c r="I45" s="2"/>
    </row>
    <row r="46" spans="1:9">
      <c r="A46" s="2"/>
      <c r="B46" s="2"/>
      <c r="C46" s="2"/>
      <c r="D46" s="2"/>
      <c r="E46" s="2"/>
      <c r="F46" s="2"/>
      <c r="G46" s="2"/>
      <c r="H46" s="2"/>
      <c r="I46" s="2"/>
    </row>
    <row r="47" spans="1:9">
      <c r="A47" s="2"/>
      <c r="B47" s="3" t="s">
        <v>22</v>
      </c>
      <c r="C47" s="2"/>
      <c r="D47" s="2"/>
      <c r="E47" s="2"/>
      <c r="F47" s="2"/>
      <c r="G47" s="2">
        <f>SUM(G7+G36)</f>
        <v>29133</v>
      </c>
      <c r="H47" s="2">
        <f>SUM(H7+H36)</f>
        <v>52139</v>
      </c>
      <c r="I47" s="2">
        <f>SUM(I7+I36)</f>
        <v>51444</v>
      </c>
    </row>
    <row r="48" spans="1:9">
      <c r="A48" s="2"/>
      <c r="B48" s="3"/>
      <c r="C48" s="2"/>
      <c r="D48" s="2"/>
      <c r="E48" s="2"/>
      <c r="F48" s="2"/>
      <c r="G48" s="2"/>
      <c r="H48" s="2"/>
      <c r="I48" s="2">
        <f>SUM(G48+H48)</f>
        <v>0</v>
      </c>
    </row>
    <row r="49" spans="1:9">
      <c r="A49" s="2"/>
      <c r="B49" s="2" t="s">
        <v>50</v>
      </c>
      <c r="C49" s="2"/>
      <c r="D49" s="2"/>
      <c r="E49" s="2"/>
      <c r="F49" s="2"/>
      <c r="G49" s="2">
        <v>10466</v>
      </c>
      <c r="H49" s="2">
        <v>666</v>
      </c>
      <c r="I49" s="2">
        <v>10466</v>
      </c>
    </row>
    <row r="50" spans="1:9">
      <c r="A50" s="2"/>
      <c r="B50" s="2" t="s">
        <v>49</v>
      </c>
      <c r="C50" s="2"/>
      <c r="D50" s="2"/>
      <c r="E50" s="2"/>
      <c r="F50" s="2"/>
      <c r="G50" s="2">
        <v>0</v>
      </c>
      <c r="H50" s="2">
        <v>9800</v>
      </c>
      <c r="I50" s="2">
        <v>0</v>
      </c>
    </row>
    <row r="51" spans="1:9">
      <c r="A51" s="2"/>
      <c r="B51" s="2" t="s">
        <v>68</v>
      </c>
      <c r="C51" s="2"/>
      <c r="D51" s="2"/>
      <c r="E51" s="2"/>
      <c r="F51" s="2"/>
      <c r="G51" s="2"/>
      <c r="H51" s="2"/>
      <c r="I51" s="2"/>
    </row>
    <row r="52" spans="1:9">
      <c r="A52" s="2"/>
      <c r="B52" s="2" t="s">
        <v>69</v>
      </c>
      <c r="C52" s="2"/>
      <c r="D52" s="2"/>
      <c r="E52" s="2"/>
      <c r="F52" s="2"/>
      <c r="G52" s="2"/>
      <c r="H52" s="2">
        <v>757</v>
      </c>
      <c r="I52" s="2">
        <v>757</v>
      </c>
    </row>
    <row r="53" spans="1:9">
      <c r="A53" s="2"/>
      <c r="B53" s="2"/>
      <c r="C53" s="2"/>
      <c r="D53" s="2"/>
      <c r="E53" s="2"/>
      <c r="F53" s="2"/>
      <c r="G53" s="2"/>
      <c r="H53" s="2"/>
      <c r="I53" s="2"/>
    </row>
    <row r="54" spans="1:9">
      <c r="A54" s="2"/>
      <c r="B54" s="3" t="s">
        <v>51</v>
      </c>
      <c r="C54" s="2"/>
      <c r="D54" s="2"/>
      <c r="E54" s="2"/>
      <c r="F54" s="2"/>
      <c r="G54" s="2">
        <f>SUM(G49:G51)</f>
        <v>10466</v>
      </c>
      <c r="H54" s="2">
        <f>SUM(H49:H53)</f>
        <v>11223</v>
      </c>
      <c r="I54" s="2">
        <f>SUM(I49:I53)</f>
        <v>11223</v>
      </c>
    </row>
    <row r="55" spans="1:9">
      <c r="A55" s="2"/>
      <c r="B55" s="3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3" t="s">
        <v>25</v>
      </c>
      <c r="C58" s="2"/>
      <c r="D58" s="2"/>
      <c r="E58" s="2"/>
      <c r="F58" s="2"/>
      <c r="G58" s="2">
        <f>SUM(G54+G47+G55)</f>
        <v>39599</v>
      </c>
      <c r="H58" s="2">
        <f>SUM(H54+H47)</f>
        <v>63362</v>
      </c>
      <c r="I58" s="2">
        <f>SUM(I54+I47)</f>
        <v>62667</v>
      </c>
    </row>
    <row r="59" spans="1:9">
      <c r="A59" s="2"/>
      <c r="B59" s="3"/>
      <c r="C59" s="2"/>
      <c r="D59" s="2"/>
      <c r="E59" s="2"/>
      <c r="F59" s="2"/>
      <c r="G59" s="2"/>
      <c r="H59" s="2"/>
      <c r="I59" s="2"/>
    </row>
    <row r="60" spans="1:9" ht="13.5" customHeight="1">
      <c r="A60" s="5"/>
      <c r="B60" s="5"/>
      <c r="C60" s="5"/>
      <c r="D60" s="5"/>
      <c r="E60" s="5"/>
      <c r="F60" s="5"/>
      <c r="G60" s="5"/>
      <c r="H60" s="5"/>
      <c r="I60" s="5"/>
    </row>
    <row r="61" spans="1:9">
      <c r="A61" s="5"/>
      <c r="B61" s="5"/>
      <c r="C61" s="5"/>
      <c r="D61" s="5"/>
      <c r="E61" s="5"/>
      <c r="F61" s="5"/>
      <c r="G61" s="5"/>
      <c r="H61" s="5"/>
      <c r="I61" s="5"/>
    </row>
    <row r="62" spans="1:9">
      <c r="E62" t="s">
        <v>76</v>
      </c>
      <c r="G62" s="5"/>
      <c r="H62" s="5"/>
    </row>
    <row r="63" spans="1:9">
      <c r="G63" s="5"/>
      <c r="H63" s="5"/>
    </row>
    <row r="64" spans="1:9">
      <c r="A64" t="s">
        <v>61</v>
      </c>
    </row>
    <row r="65" spans="1:9" hidden="1">
      <c r="A65" t="s">
        <v>60</v>
      </c>
    </row>
    <row r="66" spans="1:9" hidden="1"/>
    <row r="67" spans="1:9" hidden="1"/>
    <row r="68" spans="1:9" hidden="1"/>
    <row r="69" spans="1:9" hidden="1"/>
    <row r="70" spans="1:9">
      <c r="A70" t="s">
        <v>74</v>
      </c>
      <c r="B70" s="5"/>
      <c r="C70" s="5"/>
      <c r="D70" s="5"/>
      <c r="E70" s="5"/>
      <c r="F70" s="5"/>
      <c r="G70" s="5"/>
      <c r="H70" s="5"/>
      <c r="I70" t="s">
        <v>21</v>
      </c>
    </row>
    <row r="71" spans="1:9">
      <c r="A71" s="5"/>
      <c r="B71" s="5"/>
      <c r="C71" s="5"/>
      <c r="D71" s="5"/>
      <c r="E71" s="5"/>
      <c r="F71" s="5"/>
      <c r="G71" s="5"/>
      <c r="H71" s="5"/>
      <c r="I71" s="6">
        <v>42735</v>
      </c>
    </row>
    <row r="72" spans="1:9">
      <c r="A72" s="2"/>
      <c r="B72" s="3" t="s">
        <v>6</v>
      </c>
      <c r="C72" s="2"/>
      <c r="D72" s="2"/>
      <c r="E72" s="2"/>
      <c r="F72" s="2"/>
      <c r="G72" s="2" t="s">
        <v>26</v>
      </c>
      <c r="H72" s="2" t="s">
        <v>28</v>
      </c>
      <c r="I72" s="2" t="s">
        <v>27</v>
      </c>
    </row>
    <row r="73" spans="1:9">
      <c r="A73" s="2"/>
      <c r="B73" s="2"/>
      <c r="C73" s="2"/>
      <c r="D73" s="2"/>
      <c r="E73" s="2"/>
      <c r="F73" s="2"/>
      <c r="G73" s="2"/>
      <c r="H73" s="2"/>
      <c r="I73" s="2"/>
    </row>
    <row r="74" spans="1:9">
      <c r="A74" s="2" t="s">
        <v>0</v>
      </c>
      <c r="B74" s="3" t="s">
        <v>17</v>
      </c>
      <c r="C74" s="2"/>
      <c r="D74" s="2"/>
      <c r="E74" s="2"/>
      <c r="F74" s="2"/>
      <c r="G74" s="2">
        <f>SUM(G75:G83)</f>
        <v>35432</v>
      </c>
      <c r="H74" s="2">
        <f>SUM(H75:H83)</f>
        <v>31430</v>
      </c>
      <c r="I74" s="2">
        <f>SUM(I75:I83)</f>
        <v>25105</v>
      </c>
    </row>
    <row r="75" spans="1:9">
      <c r="A75" s="2"/>
      <c r="B75" s="2" t="s">
        <v>10</v>
      </c>
      <c r="C75" s="2"/>
      <c r="D75" s="2"/>
      <c r="E75" s="2"/>
      <c r="F75" s="2"/>
      <c r="G75" s="2">
        <v>8301</v>
      </c>
      <c r="H75" s="2">
        <v>8401</v>
      </c>
      <c r="I75" s="2">
        <v>7775</v>
      </c>
    </row>
    <row r="76" spans="1:9">
      <c r="A76" s="2"/>
      <c r="B76" s="2" t="s">
        <v>11</v>
      </c>
      <c r="C76" s="2"/>
      <c r="D76" s="2"/>
      <c r="E76" s="2"/>
      <c r="F76" s="2"/>
      <c r="G76" s="2">
        <v>2136</v>
      </c>
      <c r="H76" s="2">
        <v>2136</v>
      </c>
      <c r="I76" s="2">
        <v>1725</v>
      </c>
    </row>
    <row r="77" spans="1:9">
      <c r="A77" s="2"/>
      <c r="B77" s="2" t="s">
        <v>12</v>
      </c>
      <c r="C77" s="2"/>
      <c r="D77" s="2"/>
      <c r="E77" s="2"/>
      <c r="F77" s="2"/>
      <c r="G77" s="2">
        <v>14602</v>
      </c>
      <c r="H77" s="2">
        <v>14603</v>
      </c>
      <c r="I77" s="2">
        <v>10353</v>
      </c>
    </row>
    <row r="78" spans="1:9">
      <c r="A78" s="2"/>
      <c r="B78" s="2" t="s">
        <v>13</v>
      </c>
      <c r="C78" s="2"/>
      <c r="D78" s="2"/>
      <c r="E78" s="2"/>
      <c r="F78" s="2"/>
      <c r="G78" s="2">
        <v>3198</v>
      </c>
      <c r="H78" s="2">
        <v>3961</v>
      </c>
      <c r="I78" s="2">
        <v>3267</v>
      </c>
    </row>
    <row r="79" spans="1:9">
      <c r="A79" s="2"/>
      <c r="B79" s="2" t="s">
        <v>14</v>
      </c>
      <c r="C79" s="2"/>
      <c r="D79" s="2"/>
      <c r="E79" s="2"/>
      <c r="F79" s="2"/>
      <c r="G79" s="2">
        <v>210</v>
      </c>
      <c r="H79" s="2">
        <v>590</v>
      </c>
      <c r="I79" s="2">
        <v>396</v>
      </c>
    </row>
    <row r="80" spans="1:9">
      <c r="A80" s="2"/>
      <c r="B80" s="2" t="s">
        <v>15</v>
      </c>
      <c r="C80" s="2"/>
      <c r="D80" s="2"/>
      <c r="E80" s="2"/>
      <c r="F80" s="2"/>
      <c r="G80" s="2">
        <v>102</v>
      </c>
      <c r="H80" s="2">
        <v>1619</v>
      </c>
      <c r="I80" s="2">
        <v>1529</v>
      </c>
    </row>
    <row r="81" spans="1:9">
      <c r="A81" s="2"/>
      <c r="B81" s="2" t="s">
        <v>53</v>
      </c>
      <c r="C81" s="2"/>
      <c r="D81" s="2"/>
      <c r="E81" s="2"/>
      <c r="F81" s="2"/>
      <c r="G81" s="2">
        <v>120</v>
      </c>
      <c r="H81" s="2">
        <v>120</v>
      </c>
      <c r="I81" s="2">
        <v>60</v>
      </c>
    </row>
    <row r="82" spans="1:9">
      <c r="A82" s="2"/>
      <c r="B82" s="2" t="s">
        <v>70</v>
      </c>
      <c r="C82" s="2"/>
      <c r="D82" s="2"/>
      <c r="E82" s="2"/>
      <c r="F82" s="2"/>
      <c r="G82" s="2">
        <v>6763</v>
      </c>
      <c r="H82" s="2"/>
      <c r="I82" s="2">
        <v>0</v>
      </c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 t="s">
        <v>16</v>
      </c>
      <c r="B85" s="3" t="s">
        <v>18</v>
      </c>
      <c r="C85" s="2"/>
      <c r="D85" s="2"/>
      <c r="E85" s="2"/>
      <c r="F85" s="2"/>
      <c r="G85" s="2">
        <f>SUM(G87:G90)+G94+G91</f>
        <v>3498</v>
      </c>
      <c r="H85" s="2">
        <f>SUM(H87:H90)+H94+H91</f>
        <v>31262</v>
      </c>
      <c r="I85" s="2">
        <f>SUM(I87:I90)+I94+I91</f>
        <v>19800</v>
      </c>
    </row>
    <row r="86" spans="1:9">
      <c r="A86" s="2"/>
      <c r="B86" s="2"/>
      <c r="C86" s="2"/>
      <c r="D86" s="2"/>
      <c r="E86" s="2"/>
      <c r="F86" s="2"/>
      <c r="G86" s="2"/>
      <c r="H86" s="2"/>
      <c r="I86" s="2"/>
    </row>
    <row r="87" spans="1:9">
      <c r="A87" s="2"/>
      <c r="B87" s="2" t="s">
        <v>52</v>
      </c>
      <c r="C87" s="2"/>
      <c r="D87" s="2"/>
      <c r="E87" s="2"/>
      <c r="F87" s="2"/>
      <c r="G87" s="2">
        <v>1686</v>
      </c>
      <c r="H87" s="2">
        <v>29469</v>
      </c>
      <c r="I87" s="2">
        <v>18259</v>
      </c>
    </row>
    <row r="88" spans="1:9">
      <c r="A88" s="2"/>
      <c r="B88" s="2" t="s">
        <v>29</v>
      </c>
      <c r="C88" s="2"/>
      <c r="D88" s="2"/>
      <c r="E88" s="2"/>
      <c r="F88" s="2"/>
      <c r="G88" s="2">
        <v>1812</v>
      </c>
      <c r="H88" s="2">
        <v>1793</v>
      </c>
      <c r="I88" s="2">
        <v>1541</v>
      </c>
    </row>
    <row r="89" spans="1:9">
      <c r="A89" s="2"/>
      <c r="B89" s="4" t="s">
        <v>19</v>
      </c>
      <c r="C89" s="2"/>
      <c r="D89" s="2"/>
      <c r="E89" s="2"/>
      <c r="F89" s="2"/>
      <c r="G89" s="2"/>
      <c r="H89" s="2"/>
      <c r="I89" s="2"/>
    </row>
    <row r="90" spans="1:9">
      <c r="A90" s="2"/>
      <c r="B90" s="2" t="s">
        <v>71</v>
      </c>
      <c r="C90" s="2"/>
      <c r="D90" s="2"/>
      <c r="E90" s="2"/>
      <c r="F90" s="2"/>
      <c r="G90" s="2"/>
      <c r="H90" s="2"/>
      <c r="I90" s="2"/>
    </row>
    <row r="91" spans="1:9">
      <c r="A91" s="2"/>
      <c r="B91" s="2" t="s">
        <v>58</v>
      </c>
      <c r="C91" s="2"/>
      <c r="D91" s="2"/>
      <c r="E91" s="2"/>
      <c r="F91" s="2"/>
      <c r="G91" s="2"/>
      <c r="H91" s="2"/>
      <c r="I91" s="2"/>
    </row>
    <row r="92" spans="1:9">
      <c r="A92" s="2"/>
      <c r="B92" s="3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3" t="s">
        <v>23</v>
      </c>
      <c r="C97" s="2"/>
      <c r="D97" s="2"/>
      <c r="E97" s="2"/>
      <c r="F97" s="2"/>
      <c r="G97" s="2">
        <f>SUM(G74+G85+G93)</f>
        <v>38930</v>
      </c>
      <c r="H97" s="2">
        <f>SUM(H74+H85+H93)</f>
        <v>62692</v>
      </c>
      <c r="I97" s="2">
        <f>SUM(I74+I85+I93)</f>
        <v>44905</v>
      </c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 t="s">
        <v>69</v>
      </c>
      <c r="C100" s="2"/>
      <c r="D100" s="2"/>
      <c r="E100" s="2"/>
      <c r="F100" s="2"/>
      <c r="G100" s="2">
        <v>669</v>
      </c>
      <c r="H100" s="2">
        <v>669</v>
      </c>
      <c r="I100" s="2">
        <v>669</v>
      </c>
    </row>
    <row r="101" spans="1:9">
      <c r="A101" s="2"/>
      <c r="B101" s="3" t="s">
        <v>72</v>
      </c>
      <c r="C101" s="2"/>
      <c r="D101" s="2"/>
      <c r="E101" s="2"/>
      <c r="F101" s="2"/>
      <c r="G101" s="2">
        <f>SUM(G99:G100)</f>
        <v>669</v>
      </c>
      <c r="H101" s="2">
        <f t="shared" ref="H101:I101" si="1">SUM(H99:H100)</f>
        <v>669</v>
      </c>
      <c r="I101" s="2">
        <f t="shared" si="1"/>
        <v>669</v>
      </c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3" t="s">
        <v>24</v>
      </c>
      <c r="C103" s="2"/>
      <c r="D103" s="2"/>
      <c r="E103" s="2"/>
      <c r="F103" s="2"/>
      <c r="G103" s="2">
        <f>SUM(G97+G101)</f>
        <v>39599</v>
      </c>
      <c r="H103" s="2">
        <f>SUM(H97+H101)</f>
        <v>63361</v>
      </c>
      <c r="I103" s="2">
        <f>SUM(I97+I101)</f>
        <v>45574</v>
      </c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 t="s">
        <v>20</v>
      </c>
      <c r="C105" s="2"/>
      <c r="D105" s="2"/>
      <c r="E105" s="2"/>
      <c r="F105" s="2"/>
      <c r="G105" s="2"/>
      <c r="H105" s="2"/>
      <c r="I105" s="2">
        <f>SUM(I58-I103)</f>
        <v>17093</v>
      </c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 t="s">
        <v>55</v>
      </c>
      <c r="C107" s="2"/>
      <c r="D107" s="2"/>
      <c r="E107" s="2"/>
      <c r="F107" s="2"/>
      <c r="G107" s="2"/>
      <c r="H107" s="2"/>
      <c r="I107" s="2">
        <f>SUM(I7+I49+I55-I74-I100+I52)</f>
        <v>15412</v>
      </c>
    </row>
    <row r="108" spans="1:9">
      <c r="A108" s="2"/>
      <c r="B108" s="2" t="s">
        <v>56</v>
      </c>
      <c r="C108" s="2"/>
      <c r="D108" s="2"/>
      <c r="E108" s="2"/>
      <c r="F108" s="2"/>
      <c r="G108" s="2"/>
      <c r="H108" s="2"/>
      <c r="I108" s="2">
        <f>SUM(I36+I50-I85)</f>
        <v>1681</v>
      </c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2" spans="1:9">
      <c r="A112" s="5"/>
      <c r="B112" s="5"/>
      <c r="C112" s="5"/>
      <c r="D112" s="5"/>
      <c r="E112" s="5"/>
      <c r="F112" s="5"/>
      <c r="G112" s="5"/>
      <c r="H112" s="5"/>
    </row>
    <row r="113" spans="1:8">
      <c r="A113" s="5"/>
      <c r="B113" s="5"/>
      <c r="C113" s="5"/>
      <c r="D113" s="5"/>
      <c r="E113" s="5"/>
      <c r="F113" s="5"/>
      <c r="G113" s="5"/>
      <c r="H113" s="5"/>
    </row>
    <row r="114" spans="1:8">
      <c r="A114" s="5"/>
      <c r="B114" s="5"/>
      <c r="C114" s="5"/>
      <c r="D114" s="5"/>
      <c r="E114" s="5"/>
      <c r="F114" s="5"/>
      <c r="G114" s="5"/>
      <c r="H114" s="5"/>
    </row>
    <row r="115" spans="1:8">
      <c r="A115" s="5"/>
      <c r="B115" s="5"/>
      <c r="C115" s="5"/>
      <c r="D115" s="5"/>
      <c r="E115" s="5"/>
      <c r="F115" s="5"/>
      <c r="G115" s="5"/>
      <c r="H115" s="5"/>
    </row>
    <row r="116" spans="1:8">
      <c r="A116" s="5"/>
      <c r="B116" s="5"/>
      <c r="C116" s="5"/>
      <c r="D116" s="5"/>
      <c r="E116" s="5"/>
      <c r="F116" s="5"/>
      <c r="G116" s="5"/>
      <c r="H116" s="5"/>
    </row>
    <row r="117" spans="1:8">
      <c r="A117" s="5"/>
      <c r="B117" s="5"/>
      <c r="C117" s="5"/>
      <c r="D117" s="5"/>
      <c r="E117" s="5"/>
      <c r="F117" s="5"/>
      <c r="G117" s="5"/>
      <c r="H117" s="5"/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Jegyző</cp:lastModifiedBy>
  <cp:lastPrinted>2017-06-01T07:24:06Z</cp:lastPrinted>
  <dcterms:created xsi:type="dcterms:W3CDTF">1997-01-17T14:02:09Z</dcterms:created>
  <dcterms:modified xsi:type="dcterms:W3CDTF">2017-06-01T07:24:10Z</dcterms:modified>
</cp:coreProperties>
</file>