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 sz. mell EKIK" sheetId="1" r:id="rId1"/>
  </sheet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8" i="1"/>
  <c r="C26" i="1"/>
  <c r="C20" i="1"/>
  <c r="C15" i="1"/>
  <c r="C14" i="1"/>
  <c r="C1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<sst xmlns="http://schemas.openxmlformats.org/spreadsheetml/2006/main" count="111" uniqueCount="97">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</sst>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0"/>
  <sheetViews>
    <sheetView tabSelected="1" view="pageLayout" zoomScaleNormal="145" workbookViewId="0">
      <selection activeCell="B1" sqref="B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15000250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10400000+862205-250000</f>
        <v>11012205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900000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f>1661250+232795-74000</f>
        <v>1820045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f>2534000-1286000</f>
        <v>1248000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263590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>
        <f>123157+140433</f>
        <v>263590</v>
      </c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15263840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86139728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178326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78947681+800303-184544+80000-1588816+258878+101222+1095000+142726+158136+635000+1238248+1905000+143660+1740000+237204+14500+237204</f>
        <v>85961402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101403568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96962351</v>
      </c>
    </row>
    <row r="46" spans="1:3" ht="12" customHeight="1" x14ac:dyDescent="0.2">
      <c r="A46" s="32" t="s">
        <v>16</v>
      </c>
      <c r="B46" s="39" t="s">
        <v>83</v>
      </c>
      <c r="C46" s="45">
        <f>41027225+658050-382364-1132008-170300+60000+80000+900040+101222+142726+42775+100000-18339</f>
        <v>41409027</v>
      </c>
    </row>
    <row r="47" spans="1:3" ht="12" customHeight="1" x14ac:dyDescent="0.2">
      <c r="A47" s="32" t="s">
        <v>18</v>
      </c>
      <c r="B47" s="33" t="s">
        <v>84</v>
      </c>
      <c r="C47" s="66">
        <f>9482677+142253-84120-249042-37466+11880+39984+177100+24990+43660</f>
        <v>9551916</v>
      </c>
    </row>
    <row r="48" spans="1:3" ht="12" customHeight="1" x14ac:dyDescent="0.2">
      <c r="A48" s="32" t="s">
        <v>20</v>
      </c>
      <c r="B48" s="33" t="s">
        <v>85</v>
      </c>
      <c r="C48" s="67">
        <f>41615701+281940+80000-71880-119984+276738+1035000+158136-95650+635000+1905000+7339-27000+237204-100000-53340+237204</f>
        <v>46001408</v>
      </c>
    </row>
    <row r="49" spans="1:3" ht="12" customHeight="1" x14ac:dyDescent="0.2">
      <c r="A49" s="32" t="s">
        <v>22</v>
      </c>
      <c r="B49" s="33" t="s">
        <v>86</v>
      </c>
      <c r="C49" s="66"/>
    </row>
    <row r="50" spans="1:3" ht="12" customHeight="1" thickBot="1" x14ac:dyDescent="0.25">
      <c r="A50" s="32" t="s">
        <v>24</v>
      </c>
      <c r="B50" s="33" t="s">
        <v>87</v>
      </c>
      <c r="C50" s="66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4441217</v>
      </c>
    </row>
    <row r="52" spans="1:3" s="65" customFormat="1" ht="12" customHeight="1" x14ac:dyDescent="0.2">
      <c r="A52" s="32" t="s">
        <v>40</v>
      </c>
      <c r="B52" s="39" t="s">
        <v>89</v>
      </c>
      <c r="C52" s="68">
        <f>2645654+60000+151042+1238248+11000+167433+100000+14500+53340</f>
        <v>4441217</v>
      </c>
    </row>
    <row r="53" spans="1:3" ht="12" customHeight="1" x14ac:dyDescent="0.2">
      <c r="A53" s="32" t="s">
        <v>42</v>
      </c>
      <c r="B53" s="33" t="s">
        <v>90</v>
      </c>
      <c r="C53" s="66"/>
    </row>
    <row r="54" spans="1:3" ht="12" customHeight="1" x14ac:dyDescent="0.2">
      <c r="A54" s="32" t="s">
        <v>44</v>
      </c>
      <c r="B54" s="33" t="s">
        <v>91</v>
      </c>
      <c r="C54" s="66"/>
    </row>
    <row r="55" spans="1:3" ht="12" customHeight="1" thickBot="1" x14ac:dyDescent="0.25">
      <c r="A55" s="32" t="s">
        <v>46</v>
      </c>
      <c r="B55" s="33" t="s">
        <v>92</v>
      </c>
      <c r="C55" s="66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9" t="s">
        <v>94</v>
      </c>
      <c r="C57" s="64">
        <f>+C45+C51+C56</f>
        <v>101403568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16.75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2017-12-22T11:17:49Z</dcterms:created>
  <dcterms:modified xsi:type="dcterms:W3CDTF">2017-12-22T11:17:50Z</dcterms:modified>
</cp:coreProperties>
</file>