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ZTM\Documents\Képviselő Testület\Testületi Anyag felterjesztés\2019.05.27\"/>
    </mc:Choice>
  </mc:AlternateContent>
  <xr:revisionPtr revIDLastSave="0" documentId="8_{E70C8BBA-8444-4BF1-966E-898F3DDF6F2D}" xr6:coauthVersionLast="43" xr6:coauthVersionMax="43" xr10:uidLastSave="{00000000-0000-0000-0000-000000000000}"/>
  <bookViews>
    <workbookView xWindow="-120" yWindow="-120" windowWidth="20730" windowHeight="11160" xr2:uid="{4106F05A-54DD-4689-81D8-AC57C313CDCC}"/>
  </bookViews>
  <sheets>
    <sheet name="1. sz tájékoztató t.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fgl1">[4]flag_1!#REF!</definedName>
    <definedName name="_KSZ1">[4]flag_1!#REF!</definedName>
    <definedName name="_ksz11">[4]flag_1!#REF!</definedName>
    <definedName name="_xlnm.Database">#REF!</definedName>
    <definedName name="css">#REF!</definedName>
    <definedName name="css_k">[3]Családsegítés!$C$27:$C$86</definedName>
    <definedName name="css_k_">#REF!</definedName>
    <definedName name="FEJ">#REF!</definedName>
    <definedName name="FGL">[4]flag_1!#REF!</definedName>
    <definedName name="FLAG">[4]flag_1!#REF!</definedName>
    <definedName name="flag1">[4]flag_1!#REF!</definedName>
    <definedName name="gyj">#REF!</definedName>
    <definedName name="gyj_k">[3]Gyermekjóléti!$C$27:$C$86</definedName>
    <definedName name="gyj_k_">#REF!</definedName>
    <definedName name="K_LSZA_BECS_1">#REF!</definedName>
    <definedName name="kjz">#REF!</definedName>
    <definedName name="kjz_k">[3]körjegyzőség!$C$9:$C$28</definedName>
    <definedName name="kjz_k_">#REF!</definedName>
    <definedName name="KSH_R">#REF!</definedName>
    <definedName name="nev_c">#REF!</definedName>
    <definedName name="nev_g">#REF!</definedName>
    <definedName name="nev_k">#REF!</definedName>
    <definedName name="_xlnm.Print_Area" localSheetId="0">'1. sz tájékoztató t.'!$A$1:$E$160</definedName>
    <definedName name="PUK">#REF!</definedName>
    <definedName name="TAM_jogc_feldkod">[5]NATUR_select!$C$16:$D$287</definedName>
    <definedName name="URSZ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C16" i="1"/>
  <c r="C68" i="1" s="1"/>
  <c r="C93" i="1" s="1"/>
  <c r="D16" i="1"/>
  <c r="E16" i="1"/>
  <c r="C23" i="1"/>
  <c r="D23" i="1"/>
  <c r="E23" i="1"/>
  <c r="E30" i="1"/>
  <c r="E68" i="1" s="1"/>
  <c r="C31" i="1"/>
  <c r="C30" i="1" s="1"/>
  <c r="D31" i="1"/>
  <c r="D30" i="1" s="1"/>
  <c r="E31" i="1"/>
  <c r="C34" i="1"/>
  <c r="D34" i="1"/>
  <c r="E34" i="1"/>
  <c r="C38" i="1"/>
  <c r="D38" i="1"/>
  <c r="E38" i="1"/>
  <c r="C40" i="1"/>
  <c r="D40" i="1"/>
  <c r="E40" i="1"/>
  <c r="C52" i="1"/>
  <c r="D52" i="1"/>
  <c r="E52" i="1"/>
  <c r="C58" i="1"/>
  <c r="D58" i="1"/>
  <c r="E58" i="1"/>
  <c r="C63" i="1"/>
  <c r="D63" i="1"/>
  <c r="E63" i="1"/>
  <c r="C69" i="1"/>
  <c r="D69" i="1"/>
  <c r="E69" i="1"/>
  <c r="C73" i="1"/>
  <c r="D73" i="1"/>
  <c r="E73" i="1"/>
  <c r="C78" i="1"/>
  <c r="D78" i="1"/>
  <c r="D92" i="1" s="1"/>
  <c r="E78" i="1"/>
  <c r="C81" i="1"/>
  <c r="D81" i="1"/>
  <c r="E81" i="1"/>
  <c r="E92" i="1" s="1"/>
  <c r="C85" i="1"/>
  <c r="D85" i="1"/>
  <c r="E85" i="1"/>
  <c r="C92" i="1"/>
  <c r="E99" i="1"/>
  <c r="E134" i="1" s="1"/>
  <c r="E160" i="1" s="1"/>
  <c r="C104" i="1"/>
  <c r="C99" i="1" s="1"/>
  <c r="D104" i="1"/>
  <c r="D99" i="1" s="1"/>
  <c r="D134" i="1" s="1"/>
  <c r="E104" i="1"/>
  <c r="C117" i="1"/>
  <c r="D117" i="1"/>
  <c r="E117" i="1"/>
  <c r="D120" i="1"/>
  <c r="C125" i="1"/>
  <c r="C120" i="1" s="1"/>
  <c r="D125" i="1"/>
  <c r="E125" i="1"/>
  <c r="E120" i="1" s="1"/>
  <c r="C135" i="1"/>
  <c r="D135" i="1"/>
  <c r="E135" i="1"/>
  <c r="C139" i="1"/>
  <c r="D139" i="1"/>
  <c r="D159" i="1" s="1"/>
  <c r="E139" i="1"/>
  <c r="C146" i="1"/>
  <c r="D146" i="1"/>
  <c r="E146" i="1"/>
  <c r="E159" i="1" s="1"/>
  <c r="C151" i="1"/>
  <c r="D151" i="1"/>
  <c r="E151" i="1"/>
  <c r="C159" i="1"/>
  <c r="D68" i="1" l="1"/>
  <c r="D93" i="1" s="1"/>
  <c r="D160" i="1"/>
  <c r="E93" i="1"/>
  <c r="C134" i="1"/>
  <c r="C160" i="1" s="1"/>
</calcChain>
</file>

<file path=xl/sharedStrings.xml><?xml version="1.0" encoding="utf-8"?>
<sst xmlns="http://schemas.openxmlformats.org/spreadsheetml/2006/main" count="322" uniqueCount="275">
  <si>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</si>
  <si>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</si>
  <si>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</si>
  <si>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</si>
  <si>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</si>
  <si>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</si>
  <si>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</si>
  <si>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</si>
  <si>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</si>
  <si>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</si>
  <si>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</si>
  <si>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</si>
  <si>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</si>
  <si>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</si>
  <si>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</si>
  <si>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</si>
  <si>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belföldi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</si>
  <si>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</si>
  <si>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</si>
  <si>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</si>
  <si>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</si>
  <si>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</si>
  <si>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</si>
  <si>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</si>
  <si>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</si>
  <si>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</si>
  <si>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</si>
  <si>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</si>
  <si>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</si>
  <si>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</si>
  <si>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</si>
  <si>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</si>
  <si>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</si>
  <si>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</si>
  <si>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</si>
  <si>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</si>
  <si>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</si>
  <si>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</si>
  <si>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</si>
  <si>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</si>
  <si>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</si>
  <si>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</si>
  <si>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</si>
  <si>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</si>
  <si>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</si>
  <si>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</si>
  <si>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</si>
  <si>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</si>
  <si>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</si>
  <si>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</si>
  <si>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</si>
  <si>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</si>
  <si>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</si>
  <si>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</si>
  <si>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</si>
  <si>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Támogatás visszafizetése ÁH-n belülre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</si>
  <si>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</si>
  <si>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</si>
  <si>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</si>
  <si>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</si>
  <si>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</si>
  <si>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</si>
  <si>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</si>
  <si>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</si>
  <si>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</si>
  <si>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</si>
  <si>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</si>
  <si>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</si>
  <si>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</si>
  <si>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</si>
  <si>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</si>
  <si>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</si>
  <si>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</si>
  <si>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</si>
  <si>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</si>
  <si>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</si>
  <si>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</si>
  <si>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</si>
  <si>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</si>
  <si>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</si>
  <si>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</si>
  <si>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</si>
  <si>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</si>
  <si>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</si>
  <si>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</si>
  <si>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</si>
  <si>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</si>
  <si>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</si>
  <si>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</si>
  <si>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</si>
  <si>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</si>
  <si>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</si>
  <si>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</si>
  <si>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</si>
  <si>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</si>
  <si>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</si>
  <si>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</si>
  <si>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</si>
  <si>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</si>
  <si>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</si>
  <si>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</si>
  <si>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</si>
  <si>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</si>
  <si>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</si>
  <si>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</si>
  <si>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</si>
  <si>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</si>
  <si>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</si>
  <si>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</si>
  <si>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</si>
  <si>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</si>
  <si>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</si>
  <si>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</si>
  <si>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</si>
  <si>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</si>
  <si>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</si>
  <si>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</si>
  <si>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</si>
  <si>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</si>
  <si>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</si>
  <si>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</si>
  <si>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E</t>
  </si>
  <si>
    <t>D</t>
  </si>
  <si>
    <t>C</t>
  </si>
  <si>
    <t>B</t>
  </si>
  <si>
    <t>A</t>
  </si>
  <si>
    <t>2019. évi
előirányzat</t>
  </si>
  <si>
    <t>2018. évi várható</t>
  </si>
  <si>
    <t>2017. évi tény</t>
  </si>
  <si>
    <t>Kiadási jogcímek</t>
  </si>
  <si>
    <t>Sorszám</t>
  </si>
  <si>
    <t>Forintban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</si>
  <si>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</si>
  <si>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</si>
  <si>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</si>
  <si>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</si>
  <si>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</si>
  <si>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</si>
  <si>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</si>
  <si>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</si>
  <si>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</si>
  <si>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</si>
  <si>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</si>
  <si>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</si>
  <si>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</si>
  <si>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</si>
  <si>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</si>
  <si>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</si>
  <si>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belföldi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</si>
  <si>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</si>
  <si>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</si>
  <si>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</si>
  <si>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</si>
  <si>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</si>
  <si>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</si>
  <si>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</si>
  <si>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</si>
  <si>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</si>
  <si>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</si>
  <si>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</si>
  <si>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</si>
  <si>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</si>
  <si>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</si>
  <si>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</si>
  <si>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</si>
  <si>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</si>
  <si>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</si>
  <si>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</si>
  <si>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</si>
  <si>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</si>
  <si>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</si>
  <si>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</si>
  <si>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</si>
  <si>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</si>
  <si>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</si>
  <si>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</si>
  <si>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</si>
  <si>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</si>
  <si>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</si>
  <si>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</si>
  <si>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</si>
  <si>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(10.1.+…+10.3.)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</si>
  <si>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</si>
  <si>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</si>
  <si>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</si>
  <si>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</si>
  <si>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</si>
  <si>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</si>
  <si>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</si>
  <si>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</si>
  <si>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</si>
  <si>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</si>
  <si>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</si>
  <si>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</si>
  <si>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</si>
  <si>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</si>
  <si>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</si>
  <si>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</si>
  <si>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</si>
  <si>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</si>
  <si>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</si>
  <si>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</si>
  <si>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</si>
  <si>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</si>
  <si>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</si>
  <si>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</si>
  <si>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</si>
  <si>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</si>
  <si>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</si>
  <si>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</si>
  <si>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</si>
  <si>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</si>
  <si>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</si>
  <si>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</si>
  <si>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</si>
  <si>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</si>
  <si>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</si>
  <si>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</si>
  <si>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</si>
  <si>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</si>
  <si>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</si>
  <si>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</si>
  <si>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</si>
  <si>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</si>
  <si>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Adópótlék, bírság, talajterhelési díj</t>
  </si>
  <si>
    <t>4.3.1.</t>
  </si>
  <si>
    <t>Egyéb közhatalmi bevételek</t>
  </si>
  <si>
    <t>4.3</t>
  </si>
  <si>
    <t>Idegenforgalmi adó - tartózkodás után fizetett</t>
  </si>
  <si>
    <t>4.2.3.</t>
  </si>
  <si>
    <t>Gépjárműadó</t>
  </si>
  <si>
    <t>4.2.2.</t>
  </si>
  <si>
    <t>Iparűzési adó állandó jelleggel végzett tevékenység után + ideiglenes</t>
  </si>
  <si>
    <t>4.2.1.</t>
  </si>
  <si>
    <t>Termékek és szolgálatások adói</t>
  </si>
  <si>
    <t>Magánszemélyek kommunális adója</t>
  </si>
  <si>
    <t>4.1.2.</t>
  </si>
  <si>
    <t>Építményadó</t>
  </si>
  <si>
    <t>4.1.1</t>
  </si>
  <si>
    <t>Vagyoni típusú adók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</si>
  <si>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</si>
  <si>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</si>
  <si>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</si>
  <si>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</si>
  <si>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</si>
  <si>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</si>
  <si>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</si>
  <si>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</si>
  <si>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</si>
  <si>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</si>
  <si>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</si>
  <si>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</si>
  <si>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</si>
  <si>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</si>
  <si>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</si>
  <si>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</si>
  <si>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</si>
  <si>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</si>
  <si>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</si>
  <si>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</si>
  <si>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</si>
  <si>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</si>
  <si>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</si>
  <si>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</si>
  <si>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</si>
  <si>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</si>
  <si>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gyermekjóléti, étkeztetési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</si>
  <si>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</si>
  <si>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</si>
  <si>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</si>
  <si>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</si>
  <si>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1. sz. táblázat</t>
  </si>
  <si>
    <t>B E V É T E L E K</t>
  </si>
  <si>
    <t>Tájékoztató kimutatások, mérlegek
Fertőszentmiklós Városi Önkormányzat
2019. ÉVI KÖLTSÉGVETÉSÉNEK ÖSSZEVONT MÉRLEGE</t>
  </si>
  <si>
    <t xml:space="preserve"> 1. számú tájékoztató tábla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</si>
</sst>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family val="1"/>
      <charset val="238"/>
    </font>
    <font>
      <sz val="12"/>
      <name val="Times New Roman"/>
      <family val="1"/>
      <charset val="238"/>
    </font>
    <font>
      <i/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1" fillId="0" borderId="0" xfId="1" applyFill="1"/>
    <xf numFmtId="0" fontId="1" fillId="0" borderId="0" xfId="1" applyFont="1" applyFill="1"/>
    <xf numFmtId="0" fontId="1" fillId="0" borderId="0" xfId="1" applyFont="1" applyFill="1" applyAlignment="1">
      <alignment horizontal="right" vertical="center" indent="1"/>
    </xf>
    <xf numFmtId="0" fontId="1" fillId="0" borderId="0" xfId="1" applyFill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0" xfId="1" applyNumberFormat="1" applyFont="1" applyFill="1" applyBorder="1"/>
    <xf numFmtId="164" fontId="4" fillId="2" borderId="1" xfId="0" quotePrefix="1" applyNumberFormat="1" applyFont="1" applyFill="1" applyBorder="1" applyAlignment="1" applyProtection="1">
      <alignment horizontal="right" vertical="center" wrapText="1" indent="1"/>
    </xf>
    <xf numFmtId="164" fontId="4" fillId="2" borderId="2" xfId="0" quotePrefix="1" applyNumberFormat="1" applyFont="1" applyFill="1" applyBorder="1" applyAlignment="1" applyProtection="1">
      <alignment horizontal="right" vertical="center" wrapText="1" indent="1"/>
    </xf>
    <xf numFmtId="0" fontId="4" fillId="2" borderId="3" xfId="0" applyFont="1" applyFill="1" applyBorder="1" applyAlignment="1" applyProtection="1">
      <alignment horizontal="left" vertical="center" wrapText="1" indent="1"/>
    </xf>
    <xf numFmtId="0" fontId="5" fillId="2" borderId="4" xfId="0" applyFont="1" applyFill="1" applyBorder="1" applyAlignment="1" applyProtection="1">
      <alignment horizontal="left" vertical="center" wrapText="1" indent="1"/>
    </xf>
    <xf numFmtId="0" fontId="6" fillId="2" borderId="2" xfId="1" applyFont="1" applyFill="1" applyBorder="1" applyAlignment="1" applyProtection="1">
      <alignment horizontal="left" vertical="center" wrapText="1" indent="1"/>
    </xf>
    <xf numFmtId="0" fontId="7" fillId="2" borderId="5" xfId="1" applyFont="1" applyFill="1" applyBorder="1" applyAlignment="1" applyProtection="1">
      <alignment horizontal="left" vertical="center" wrapText="1" indent="1"/>
    </xf>
    <xf numFmtId="164" fontId="5" fillId="0" borderId="1" xfId="0" applyNumberFormat="1" applyFont="1" applyBorder="1" applyAlignment="1" applyProtection="1">
      <alignment horizontal="right" vertical="center" wrapText="1" indent="1"/>
      <protection locked="0"/>
    </xf>
    <xf numFmtId="164" fontId="5" fillId="0" borderId="2" xfId="0" applyNumberFormat="1" applyFont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7" fillId="0" borderId="5" xfId="1" applyFont="1" applyFill="1" applyBorder="1" applyAlignment="1" applyProtection="1">
      <alignment horizontal="left" vertical="center" wrapText="1" indent="1"/>
    </xf>
    <xf numFmtId="164" fontId="3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8" xfId="1" applyFont="1" applyFill="1" applyBorder="1" applyAlignment="1" applyProtection="1">
      <alignment horizontal="left" vertical="center" wrapText="1" indent="1"/>
    </xf>
    <xf numFmtId="49" fontId="3" fillId="0" borderId="9" xfId="1" applyNumberFormat="1" applyFont="1" applyFill="1" applyBorder="1" applyAlignment="1" applyProtection="1">
      <alignment horizontal="left" vertical="center" wrapText="1" indent="1"/>
    </xf>
    <xf numFmtId="164" fontId="5" fillId="0" borderId="1" xfId="0" applyNumberFormat="1" applyFont="1" applyBorder="1" applyAlignment="1" applyProtection="1">
      <alignment horizontal="right" vertical="center" wrapText="1" indent="1"/>
    </xf>
    <xf numFmtId="164" fontId="5" fillId="0" borderId="2" xfId="0" applyNumberFormat="1" applyFont="1" applyBorder="1" applyAlignment="1" applyProtection="1">
      <alignment horizontal="right" vertical="center" wrapText="1" indent="1"/>
    </xf>
    <xf numFmtId="0" fontId="3" fillId="0" borderId="10" xfId="1" applyFont="1" applyFill="1" applyBorder="1" applyAlignment="1" applyProtection="1">
      <alignment horizontal="left" vertical="center" wrapText="1" indent="1"/>
    </xf>
    <xf numFmtId="49" fontId="3" fillId="0" borderId="11" xfId="1" applyNumberFormat="1" applyFont="1" applyFill="1" applyBorder="1" applyAlignment="1" applyProtection="1">
      <alignment horizontal="left" vertical="center" wrapText="1" inden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164" fontId="6" fillId="0" borderId="2" xfId="1" applyNumberFormat="1" applyFont="1" applyFill="1" applyBorder="1" applyAlignment="1" applyProtection="1">
      <alignment horizontal="right" vertical="center" wrapText="1" inden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7" fillId="0" borderId="2" xfId="1" applyNumberFormat="1" applyFont="1" applyFill="1" applyBorder="1" applyAlignment="1" applyProtection="1">
      <alignment horizontal="right" vertical="center" wrapText="1" indent="1"/>
    </xf>
    <xf numFmtId="0" fontId="3" fillId="0" borderId="12" xfId="1" applyFont="1" applyFill="1" applyBorder="1" applyAlignment="1" applyProtection="1">
      <alignment horizontal="left" vertical="center" wrapText="1" indent="1"/>
    </xf>
    <xf numFmtId="164" fontId="7" fillId="2" borderId="1" xfId="1" applyNumberFormat="1" applyFont="1" applyFill="1" applyBorder="1" applyAlignment="1" applyProtection="1">
      <alignment horizontal="right" vertical="center" wrapText="1" indent="1"/>
    </xf>
    <xf numFmtId="164" fontId="7" fillId="2" borderId="2" xfId="1" applyNumberFormat="1" applyFont="1" applyFill="1" applyBorder="1" applyAlignment="1" applyProtection="1">
      <alignment horizontal="right" vertical="center" wrapText="1" indent="1"/>
    </xf>
    <xf numFmtId="3" fontId="2" fillId="0" borderId="0" xfId="1" applyNumberFormat="1" applyFont="1" applyFill="1" applyBorder="1"/>
    <xf numFmtId="3" fontId="1" fillId="0" borderId="0" xfId="1" applyNumberFormat="1" applyFill="1" applyBorder="1"/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7" xfId="1" applyFont="1" applyFill="1" applyBorder="1" applyAlignment="1" applyProtection="1">
      <alignment horizontal="left" vertical="center" wrapText="1" indent="6"/>
    </xf>
    <xf numFmtId="0" fontId="3" fillId="0" borderId="8" xfId="1" applyFont="1" applyFill="1" applyBorder="1" applyAlignment="1" applyProtection="1">
      <alignment horizontal="left" vertical="center" wrapText="1" indent="6"/>
    </xf>
    <xf numFmtId="0" fontId="8" fillId="0" borderId="7" xfId="0" applyFont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0" applyFont="1" applyBorder="1" applyAlignment="1" applyProtection="1">
      <alignment horizontal="left" vertical="center" wrapText="1" indent="1"/>
    </xf>
    <xf numFmtId="164" fontId="3" fillId="3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3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7" xfId="1" applyFont="1" applyFill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0" fontId="7" fillId="0" borderId="3" xfId="1" applyFont="1" applyFill="1" applyBorder="1" applyAlignment="1" applyProtection="1">
      <alignment vertical="center" wrapText="1"/>
    </xf>
    <xf numFmtId="0" fontId="7" fillId="0" borderId="4" xfId="1" applyFont="1" applyFill="1" applyBorder="1" applyAlignment="1" applyProtection="1">
      <alignment horizontal="left" vertical="center" wrapText="1" indent="1"/>
    </xf>
    <xf numFmtId="164" fontId="3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7"/>
    </xf>
    <xf numFmtId="49" fontId="3" fillId="0" borderId="19" xfId="1" applyNumberFormat="1" applyFont="1" applyFill="1" applyBorder="1" applyAlignment="1" applyProtection="1">
      <alignment horizontal="left" vertical="center" wrapText="1" indent="1"/>
    </xf>
    <xf numFmtId="49" fontId="3" fillId="0" borderId="20" xfId="1" applyNumberFormat="1" applyFont="1" applyFill="1" applyBorder="1" applyAlignment="1" applyProtection="1">
      <alignment horizontal="left" vertical="center" wrapText="1" indent="1"/>
    </xf>
    <xf numFmtId="0" fontId="3" fillId="0" borderId="21" xfId="1" applyFont="1" applyFill="1" applyBorder="1" applyAlignment="1" applyProtection="1">
      <alignment horizontal="left" vertical="center" wrapText="1" indent="1"/>
    </xf>
    <xf numFmtId="0" fontId="3" fillId="0" borderId="12" xfId="1" applyFont="1" applyFill="1" applyBorder="1" applyAlignment="1" applyProtection="1">
      <alignment horizontal="left" vertical="center" wrapText="1" indent="6"/>
    </xf>
    <xf numFmtId="49" fontId="3" fillId="0" borderId="22" xfId="1" applyNumberFormat="1" applyFont="1" applyFill="1" applyBorder="1" applyAlignment="1" applyProtection="1">
      <alignment horizontal="left" vertical="center" wrapText="1" indent="1"/>
    </xf>
    <xf numFmtId="0" fontId="3" fillId="0" borderId="7" xfId="1" applyFont="1" applyFill="1" applyBorder="1" applyAlignment="1" applyProtection="1">
      <alignment horizontal="left" indent="6"/>
    </xf>
    <xf numFmtId="164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0" xfId="1" applyFont="1" applyFill="1" applyBorder="1" applyAlignment="1" applyProtection="1">
      <alignment horizontal="left" vertical="center" wrapText="1" indent="1"/>
    </xf>
    <xf numFmtId="0" fontId="3" fillId="0" borderId="0" xfId="1" applyFont="1" applyFill="1"/>
    <xf numFmtId="164" fontId="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5" xfId="1" applyFont="1" applyFill="1" applyBorder="1" applyAlignment="1" applyProtection="1">
      <alignment horizontal="left" vertical="center" wrapText="1" indent="1"/>
    </xf>
    <xf numFmtId="49" fontId="3" fillId="0" borderId="26" xfId="1" applyNumberFormat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</xf>
    <xf numFmtId="0" fontId="7" fillId="0" borderId="28" xfId="1" applyFont="1" applyFill="1" applyBorder="1" applyAlignment="1" applyProtection="1">
      <alignment vertical="center" wrapText="1"/>
    </xf>
    <xf numFmtId="0" fontId="7" fillId="0" borderId="29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Protection="1"/>
    <xf numFmtId="0" fontId="7" fillId="2" borderId="1" xfId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5" xfId="1" applyFont="1" applyFill="1" applyBorder="1" applyAlignment="1" applyProtection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30" xfId="1" applyFont="1" applyFill="1" applyBorder="1" applyAlignment="1" applyProtection="1">
      <alignment horizontal="center" vertical="center" wrapText="1"/>
    </xf>
    <xf numFmtId="0" fontId="11" fillId="2" borderId="2" xfId="1" applyFont="1" applyFill="1" applyBorder="1" applyAlignment="1" applyProtection="1">
      <alignment horizontal="center" vertical="center" wrapText="1"/>
    </xf>
    <xf numFmtId="0" fontId="11" fillId="2" borderId="5" xfId="1" applyFont="1" applyFill="1" applyBorder="1" applyAlignment="1" applyProtection="1">
      <alignment horizontal="center" vertical="center" wrapText="1"/>
    </xf>
    <xf numFmtId="0" fontId="12" fillId="0" borderId="31" xfId="0" applyFont="1" applyFill="1" applyBorder="1" applyAlignment="1" applyProtection="1">
      <alignment horizontal="right" vertical="center"/>
    </xf>
    <xf numFmtId="164" fontId="13" fillId="0" borderId="31" xfId="1" applyNumberFormat="1" applyFont="1" applyFill="1" applyBorder="1" applyAlignment="1" applyProtection="1">
      <alignment horizontal="left" vertical="center"/>
    </xf>
    <xf numFmtId="164" fontId="13" fillId="0" borderId="31" xfId="1" applyNumberFormat="1" applyFont="1" applyFill="1" applyBorder="1" applyAlignment="1" applyProtection="1">
      <alignment horizontal="left"/>
    </xf>
    <xf numFmtId="164" fontId="14" fillId="0" borderId="0" xfId="1" applyNumberFormat="1" applyFont="1" applyFill="1" applyBorder="1" applyAlignment="1" applyProtection="1">
      <alignment horizontal="center" vertical="center"/>
    </xf>
    <xf numFmtId="164" fontId="9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32" xfId="1" applyFont="1" applyFill="1" applyBorder="1" applyAlignment="1" applyProtection="1">
      <alignment horizontal="right" vertical="center" wrapText="1" indent="1"/>
      <protection locked="0"/>
    </xf>
    <xf numFmtId="164" fontId="14" fillId="0" borderId="32" xfId="1" applyNumberFormat="1" applyFont="1" applyFill="1" applyBorder="1" applyAlignment="1" applyProtection="1">
      <alignment horizontal="right" vertical="center" wrapText="1" indent="1"/>
    </xf>
    <xf numFmtId="0" fontId="14" fillId="0" borderId="32" xfId="1" applyFont="1" applyFill="1" applyBorder="1" applyAlignment="1" applyProtection="1">
      <alignment vertical="center" wrapTex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6" fillId="2" borderId="1" xfId="1" applyNumberFormat="1" applyFont="1" applyFill="1" applyBorder="1" applyAlignment="1" applyProtection="1">
      <alignment horizontal="right" vertical="center" wrapText="1" indent="1"/>
    </xf>
    <xf numFmtId="164" fontId="6" fillId="2" borderId="2" xfId="1" applyNumberFormat="1" applyFont="1" applyFill="1" applyBorder="1" applyAlignment="1" applyProtection="1">
      <alignment horizontal="right" vertical="center" wrapText="1" indent="1"/>
    </xf>
    <xf numFmtId="0" fontId="5" fillId="2" borderId="3" xfId="0" applyFont="1" applyFill="1" applyBorder="1" applyAlignment="1" applyProtection="1">
      <alignment vertical="center" wrapText="1"/>
    </xf>
    <xf numFmtId="0" fontId="5" fillId="2" borderId="4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0" applyFont="1" applyBorder="1" applyAlignment="1" applyProtection="1">
      <alignment horizontal="left" vertical="center" wrapText="1" indent="1"/>
    </xf>
    <xf numFmtId="0" fontId="5" fillId="0" borderId="5" xfId="0" applyFont="1" applyBorder="1" applyAlignment="1" applyProtection="1">
      <alignment vertical="center" wrapText="1"/>
    </xf>
    <xf numFmtId="164" fontId="9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0" applyFont="1" applyBorder="1" applyAlignment="1" applyProtection="1">
      <alignment wrapText="1"/>
    </xf>
    <xf numFmtId="0" fontId="8" fillId="0" borderId="7" xfId="0" applyFont="1" applyBorder="1" applyAlignment="1" applyProtection="1">
      <alignment horizontal="left" wrapText="1" indent="1"/>
    </xf>
    <xf numFmtId="0" fontId="8" fillId="0" borderId="20" xfId="0" applyFont="1" applyBorder="1" applyAlignment="1" applyProtection="1">
      <alignment wrapText="1"/>
    </xf>
    <xf numFmtId="0" fontId="8" fillId="0" borderId="8" xfId="0" applyFont="1" applyBorder="1" applyAlignment="1" applyProtection="1">
      <alignment horizontal="left" wrapText="1" indent="1"/>
    </xf>
    <xf numFmtId="0" fontId="8" fillId="0" borderId="9" xfId="0" applyFont="1" applyBorder="1" applyAlignment="1" applyProtection="1">
      <alignment wrapText="1"/>
    </xf>
    <xf numFmtId="0" fontId="8" fillId="0" borderId="12" xfId="0" applyFont="1" applyBorder="1" applyAlignment="1" applyProtection="1">
      <alignment vertical="center" wrapText="1"/>
    </xf>
    <xf numFmtId="0" fontId="7" fillId="2" borderId="2" xfId="1" applyFont="1" applyFill="1" applyBorder="1" applyAlignment="1" applyProtection="1">
      <alignment horizontal="left" vertical="center" wrapText="1" indent="1"/>
    </xf>
    <xf numFmtId="0" fontId="7" fillId="2" borderId="5" xfId="1" applyFont="1" applyFill="1" applyBorder="1" applyAlignment="1" applyProtection="1">
      <alignment horizontal="left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0" xfId="1" applyNumberFormat="1" applyFont="1" applyFill="1" applyBorder="1" applyProtection="1"/>
    <xf numFmtId="0" fontId="8" fillId="0" borderId="12" xfId="0" applyFont="1" applyBorder="1" applyAlignment="1" applyProtection="1">
      <alignment horizontal="left" wrapText="1" indent="1"/>
    </xf>
    <xf numFmtId="164" fontId="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7" xfId="0" applyFont="1" applyBorder="1" applyAlignment="1" applyProtection="1">
      <alignment horizontal="left" wrapText="1" indent="1"/>
    </xf>
    <xf numFmtId="49" fontId="7" fillId="0" borderId="20" xfId="1" applyNumberFormat="1" applyFont="1" applyFill="1" applyBorder="1" applyAlignment="1" applyProtection="1">
      <alignment horizontal="left" vertical="center" wrapText="1" indent="1"/>
    </xf>
    <xf numFmtId="0" fontId="8" fillId="3" borderId="7" xfId="0" applyFont="1" applyFill="1" applyBorder="1" applyAlignment="1" applyProtection="1">
      <alignment horizontal="left" wrapText="1" indent="1"/>
    </xf>
    <xf numFmtId="164" fontId="9" fillId="0" borderId="14" xfId="1" applyNumberFormat="1" applyFont="1" applyFill="1" applyBorder="1" applyAlignment="1" applyProtection="1">
      <alignment horizontal="right" vertical="center" wrapText="1" indent="1"/>
    </xf>
    <xf numFmtId="164" fontId="9" fillId="0" borderId="7" xfId="1" applyNumberFormat="1" applyFont="1" applyFill="1" applyBorder="1" applyAlignment="1" applyProtection="1">
      <alignment horizontal="right" vertical="center" wrapText="1" indent="1"/>
    </xf>
    <xf numFmtId="164" fontId="6" fillId="0" borderId="14" xfId="1" applyNumberFormat="1" applyFont="1" applyFill="1" applyBorder="1" applyAlignment="1" applyProtection="1">
      <alignment horizontal="right" vertical="center" wrapText="1" inden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164" fontId="6" fillId="0" borderId="34" xfId="1" applyNumberFormat="1" applyFont="1" applyFill="1" applyBorder="1" applyAlignment="1" applyProtection="1">
      <alignment horizontal="right" vertical="center" wrapText="1" indent="1"/>
    </xf>
    <xf numFmtId="0" fontId="3" fillId="0" borderId="0" xfId="1" applyFont="1" applyFill="1" applyBorder="1"/>
    <xf numFmtId="164" fontId="13" fillId="0" borderId="31" xfId="1" applyNumberFormat="1" applyFont="1" applyFill="1" applyBorder="1" applyAlignment="1" applyProtection="1">
      <alignment horizontal="left" vertical="center"/>
    </xf>
    <xf numFmtId="0" fontId="15" fillId="0" borderId="0" xfId="1" applyFont="1" applyFill="1" applyAlignment="1">
      <alignment horizontal="center" wrapText="1"/>
    </xf>
    <xf numFmtId="0" fontId="16" fillId="0" borderId="0" xfId="1" applyFont="1" applyFill="1" applyAlignment="1">
      <alignment horizontal="right"/>
    </xf>
  </cellXfs>
  <cellStyles count="2">
    <cellStyle name="Normál" xfId="0" builtinId="0"/>
    <cellStyle name="Normál_KVRENMUNKA" xfId="1" xr:uid="{642DF4F8-8D24-4519-988E-33489B4A65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B4FDD-7486-46FD-850A-74C9B6D5A280}">
  <sheetPr>
    <tabColor rgb="FF92D050"/>
  </sheetPr>
  <dimension ref="A1:L173"/>
  <sheetViews>
    <sheetView tabSelected="1" zoomScale="120" zoomScaleNormal="120" zoomScaleSheetLayoutView="100" workbookViewId="0">
      <pane ySplit="8" topLeftCell="A9" activePane="bottomLeft" state="frozen"/>
      <selection pane="bottomLeft" activeCell="G13" sqref="G13"/>
    </sheetView>
  </sheetViews>
  <sheetFormatPr defaultRowHeight="15.75" x14ac:dyDescent="0.25"/>
  <cols>
    <col min="1" max="1" width="9" style="2" customWidth="1"/>
    <col min="2" max="2" width="63.83203125" style="2" customWidth="1"/>
    <col min="3" max="3" width="15.5" style="3" customWidth="1"/>
    <col min="4" max="5" width="15.5" style="2" customWidth="1"/>
    <col min="6" max="6" width="9" style="1" customWidth="1"/>
    <col min="7" max="7" width="14.6640625" style="1" bestFit="1" customWidth="1"/>
    <col min="8" max="9" width="14" style="1" customWidth="1"/>
    <col min="10" max="10" width="14.1640625" style="1" customWidth="1"/>
    <col min="11" max="11" width="13.33203125" style="1" customWidth="1"/>
    <col min="12" max="12" width="12.1640625" style="1" bestFit="1" customWidth="1"/>
    <col min="13" max="16384" width="9.33203125" style="1"/>
  </cols>
  <sheetData>
    <row r="1" spans="1:12" x14ac:dyDescent="0.25">
      <c r="E1" s="129" t="s">
        <v>274</v>
      </c>
    </row>
    <row r="3" spans="1:12" ht="45" customHeight="1" x14ac:dyDescent="0.25">
      <c r="A3" s="128" t="s">
        <v>273</v>
      </c>
      <c r="B3" s="128"/>
      <c r="C3" s="128"/>
      <c r="D3" s="128"/>
      <c r="E3" s="128"/>
    </row>
    <row r="5" spans="1:12" ht="15.95" customHeight="1" x14ac:dyDescent="0.25">
      <c r="A5" s="82" t="s">
        <v>272</v>
      </c>
      <c r="B5" s="82"/>
      <c r="C5" s="82"/>
      <c r="D5" s="82"/>
      <c r="E5" s="82"/>
      <c r="F5" s="4"/>
      <c r="G5" s="4"/>
      <c r="H5" s="4"/>
      <c r="I5" s="4"/>
      <c r="J5" s="4"/>
      <c r="K5" s="4"/>
      <c r="L5" s="4"/>
    </row>
    <row r="6" spans="1:12" ht="15.95" customHeight="1" thickBot="1" x14ac:dyDescent="0.3">
      <c r="A6" s="127" t="s">
        <v>271</v>
      </c>
      <c r="B6" s="127"/>
      <c r="D6" s="80"/>
      <c r="E6" s="79" t="s">
        <v>131</v>
      </c>
      <c r="F6" s="4"/>
      <c r="G6" s="4"/>
      <c r="H6" s="4"/>
      <c r="I6" s="4"/>
      <c r="J6" s="4"/>
      <c r="K6" s="4"/>
      <c r="L6" s="4"/>
    </row>
    <row r="7" spans="1:12" ht="27" customHeight="1" thickBot="1" x14ac:dyDescent="0.3">
      <c r="A7" s="78" t="s">
        <v>130</v>
      </c>
      <c r="B7" s="77" t="s">
        <v>270</v>
      </c>
      <c r="C7" s="77" t="s">
        <v>128</v>
      </c>
      <c r="D7" s="76" t="s">
        <v>127</v>
      </c>
      <c r="E7" s="75" t="s">
        <v>126</v>
      </c>
      <c r="F7" s="4"/>
      <c r="G7" s="4"/>
      <c r="H7" s="4"/>
      <c r="I7" s="4"/>
      <c r="J7" s="4"/>
      <c r="K7" s="4"/>
      <c r="L7" s="4"/>
    </row>
    <row r="8" spans="1:12" s="62" customFormat="1" ht="12" customHeight="1" thickBot="1" x14ac:dyDescent="0.25">
      <c r="A8" s="74" t="s">
        <v>125</v>
      </c>
      <c r="B8" s="73" t="s">
        <v>124</v>
      </c>
      <c r="C8" s="73" t="s">
        <v>123</v>
      </c>
      <c r="D8" s="73" t="s">
        <v>122</v>
      </c>
      <c r="E8" s="72" t="s">
        <v>121</v>
      </c>
      <c r="F8" s="126"/>
      <c r="G8" s="126"/>
      <c r="H8" s="126"/>
      <c r="I8" s="126"/>
      <c r="J8" s="126"/>
      <c r="K8" s="126"/>
      <c r="L8" s="126"/>
    </row>
    <row r="9" spans="1:12" s="5" customFormat="1" ht="12" customHeight="1" thickBot="1" x14ac:dyDescent="0.25">
      <c r="A9" s="17" t="s">
        <v>120</v>
      </c>
      <c r="B9" s="108" t="s">
        <v>269</v>
      </c>
      <c r="C9" s="29">
        <f>+C10+C11+C12+C13+C14+C15</f>
        <v>182580702</v>
      </c>
      <c r="D9" s="29">
        <f>+D10+D11+D12+D13+D14+D15</f>
        <v>197180392</v>
      </c>
      <c r="E9" s="28">
        <f>+E10+E11+E12+E13+E14+E15</f>
        <v>182177960</v>
      </c>
      <c r="F9" s="7"/>
      <c r="G9" s="7"/>
      <c r="H9" s="6"/>
      <c r="I9" s="6"/>
      <c r="J9" s="6"/>
      <c r="K9" s="6"/>
      <c r="L9" s="6"/>
    </row>
    <row r="10" spans="1:12" s="5" customFormat="1" ht="12" customHeight="1" x14ac:dyDescent="0.2">
      <c r="A10" s="21" t="s">
        <v>118</v>
      </c>
      <c r="B10" s="103" t="s">
        <v>268</v>
      </c>
      <c r="C10" s="44">
        <v>25688743</v>
      </c>
      <c r="D10" s="44">
        <v>23144906</v>
      </c>
      <c r="E10" s="45">
        <v>20306814</v>
      </c>
      <c r="F10" s="7"/>
      <c r="G10" s="7"/>
      <c r="H10" s="6"/>
      <c r="I10" s="6"/>
      <c r="J10" s="6"/>
      <c r="K10" s="6"/>
      <c r="L10" s="6"/>
    </row>
    <row r="11" spans="1:12" s="5" customFormat="1" ht="12" customHeight="1" x14ac:dyDescent="0.2">
      <c r="A11" s="55" t="s">
        <v>116</v>
      </c>
      <c r="B11" s="101" t="s">
        <v>267</v>
      </c>
      <c r="C11" s="19">
        <v>80231037</v>
      </c>
      <c r="D11" s="19">
        <v>84203600</v>
      </c>
      <c r="E11" s="18">
        <v>84302283</v>
      </c>
      <c r="F11" s="7"/>
      <c r="G11" s="7"/>
      <c r="H11" s="6"/>
      <c r="I11" s="6"/>
      <c r="J11" s="6"/>
      <c r="K11" s="6"/>
      <c r="L11" s="6"/>
    </row>
    <row r="12" spans="1:12" s="5" customFormat="1" ht="12" customHeight="1" x14ac:dyDescent="0.2">
      <c r="A12" s="55" t="s">
        <v>114</v>
      </c>
      <c r="B12" s="101" t="s">
        <v>266</v>
      </c>
      <c r="C12" s="19">
        <v>66623421</v>
      </c>
      <c r="D12" s="19">
        <v>77163894</v>
      </c>
      <c r="E12" s="18">
        <v>72964813</v>
      </c>
      <c r="F12" s="7"/>
      <c r="G12" s="7"/>
      <c r="H12" s="6"/>
      <c r="I12" s="6"/>
      <c r="J12" s="6"/>
      <c r="K12" s="6"/>
      <c r="L12" s="6"/>
    </row>
    <row r="13" spans="1:12" s="5" customFormat="1" ht="12" customHeight="1" x14ac:dyDescent="0.2">
      <c r="A13" s="55" t="s">
        <v>112</v>
      </c>
      <c r="B13" s="101" t="s">
        <v>265</v>
      </c>
      <c r="C13" s="19">
        <v>6076041</v>
      </c>
      <c r="D13" s="19">
        <v>6125561</v>
      </c>
      <c r="E13" s="18">
        <v>4604050</v>
      </c>
      <c r="F13" s="7"/>
      <c r="G13" s="7"/>
      <c r="H13" s="6"/>
      <c r="I13" s="6"/>
      <c r="J13" s="6"/>
      <c r="K13" s="6"/>
      <c r="L13" s="6"/>
    </row>
    <row r="14" spans="1:12" s="5" customFormat="1" ht="12" customHeight="1" x14ac:dyDescent="0.2">
      <c r="A14" s="55" t="s">
        <v>264</v>
      </c>
      <c r="B14" s="39" t="s">
        <v>263</v>
      </c>
      <c r="C14" s="19">
        <v>2193926</v>
      </c>
      <c r="D14" s="19">
        <v>4502049</v>
      </c>
      <c r="E14" s="18">
        <v>0</v>
      </c>
      <c r="F14" s="7"/>
      <c r="G14" s="7"/>
      <c r="H14" s="6"/>
      <c r="I14" s="6"/>
      <c r="J14" s="6"/>
      <c r="K14" s="6"/>
      <c r="L14" s="6"/>
    </row>
    <row r="15" spans="1:12" s="5" customFormat="1" ht="12" customHeight="1" thickBot="1" x14ac:dyDescent="0.25">
      <c r="A15" s="58" t="s">
        <v>108</v>
      </c>
      <c r="B15" s="41" t="s">
        <v>262</v>
      </c>
      <c r="C15" s="19">
        <v>1767534</v>
      </c>
      <c r="D15" s="19">
        <v>2040382</v>
      </c>
      <c r="E15" s="18">
        <v>0</v>
      </c>
      <c r="F15" s="7"/>
      <c r="G15" s="7"/>
      <c r="H15" s="71"/>
      <c r="I15" s="71"/>
      <c r="J15" s="71"/>
      <c r="K15" s="71"/>
      <c r="L15" s="71"/>
    </row>
    <row r="16" spans="1:12" s="5" customFormat="1" ht="12" customHeight="1" thickBot="1" x14ac:dyDescent="0.25">
      <c r="A16" s="17" t="s">
        <v>80</v>
      </c>
      <c r="B16" s="96" t="s">
        <v>261</v>
      </c>
      <c r="C16" s="29">
        <f>+C17+C18+C19+C20+C21</f>
        <v>14811733</v>
      </c>
      <c r="D16" s="29">
        <f>+D17+D18+D19+D20+D21</f>
        <v>14790690</v>
      </c>
      <c r="E16" s="28">
        <f>+E17+E18+E19+E20+E21</f>
        <v>12957000</v>
      </c>
      <c r="F16" s="7"/>
      <c r="G16" s="7"/>
      <c r="H16" s="6"/>
      <c r="I16" s="6"/>
      <c r="J16" s="6"/>
      <c r="K16" s="6"/>
      <c r="L16" s="6"/>
    </row>
    <row r="17" spans="1:12" s="5" customFormat="1" ht="12" customHeight="1" x14ac:dyDescent="0.2">
      <c r="A17" s="21" t="s">
        <v>78</v>
      </c>
      <c r="B17" s="103" t="s">
        <v>260</v>
      </c>
      <c r="C17" s="44"/>
      <c r="D17" s="44"/>
      <c r="E17" s="45">
        <v>0</v>
      </c>
      <c r="F17" s="7"/>
      <c r="G17" s="7"/>
      <c r="H17" s="6"/>
      <c r="I17" s="6"/>
      <c r="J17" s="6"/>
      <c r="K17" s="6"/>
      <c r="L17" s="6"/>
    </row>
    <row r="18" spans="1:12" s="5" customFormat="1" ht="12" customHeight="1" x14ac:dyDescent="0.2">
      <c r="A18" s="55" t="s">
        <v>76</v>
      </c>
      <c r="B18" s="101" t="s">
        <v>259</v>
      </c>
      <c r="C18" s="19"/>
      <c r="D18" s="19"/>
      <c r="E18" s="18">
        <v>0</v>
      </c>
      <c r="F18" s="7"/>
      <c r="G18" s="7"/>
      <c r="H18" s="6"/>
      <c r="I18" s="6"/>
      <c r="J18" s="6"/>
      <c r="K18" s="6"/>
      <c r="L18" s="6"/>
    </row>
    <row r="19" spans="1:12" s="5" customFormat="1" ht="12" customHeight="1" x14ac:dyDescent="0.2">
      <c r="A19" s="55" t="s">
        <v>74</v>
      </c>
      <c r="B19" s="101" t="s">
        <v>258</v>
      </c>
      <c r="C19" s="19"/>
      <c r="D19" s="19"/>
      <c r="E19" s="18">
        <v>0</v>
      </c>
      <c r="F19" s="7"/>
      <c r="G19" s="7"/>
      <c r="H19" s="6"/>
      <c r="I19" s="6"/>
      <c r="J19" s="6"/>
      <c r="K19" s="6"/>
      <c r="L19" s="6"/>
    </row>
    <row r="20" spans="1:12" s="5" customFormat="1" ht="12" customHeight="1" x14ac:dyDescent="0.2">
      <c r="A20" s="55" t="s">
        <v>72</v>
      </c>
      <c r="B20" s="101" t="s">
        <v>257</v>
      </c>
      <c r="C20" s="19"/>
      <c r="D20" s="19"/>
      <c r="E20" s="18">
        <v>0</v>
      </c>
      <c r="F20" s="7"/>
      <c r="G20" s="7"/>
      <c r="H20" s="6"/>
      <c r="I20" s="6"/>
      <c r="J20" s="6"/>
      <c r="K20" s="6"/>
      <c r="L20" s="6"/>
    </row>
    <row r="21" spans="1:12" s="5" customFormat="1" ht="12" customHeight="1" x14ac:dyDescent="0.2">
      <c r="A21" s="55" t="s">
        <v>70</v>
      </c>
      <c r="B21" s="101" t="s">
        <v>256</v>
      </c>
      <c r="C21" s="19">
        <v>14811733</v>
      </c>
      <c r="D21" s="19">
        <v>14790690</v>
      </c>
      <c r="E21" s="18">
        <v>12957000</v>
      </c>
      <c r="F21" s="7"/>
      <c r="G21" s="7"/>
      <c r="H21" s="6"/>
      <c r="I21" s="6"/>
      <c r="J21" s="6"/>
      <c r="K21" s="6"/>
      <c r="L21" s="6"/>
    </row>
    <row r="22" spans="1:12" s="5" customFormat="1" ht="12" customHeight="1" thickBot="1" x14ac:dyDescent="0.25">
      <c r="A22" s="58" t="s">
        <v>68</v>
      </c>
      <c r="B22" s="41" t="s">
        <v>255</v>
      </c>
      <c r="C22" s="36">
        <v>1483400</v>
      </c>
      <c r="D22" s="36">
        <v>0</v>
      </c>
      <c r="E22" s="35">
        <v>0</v>
      </c>
      <c r="F22" s="7"/>
      <c r="G22" s="7"/>
      <c r="H22" s="6"/>
      <c r="I22" s="6"/>
      <c r="J22" s="6"/>
      <c r="K22" s="6"/>
      <c r="L22" s="6"/>
    </row>
    <row r="23" spans="1:12" s="5" customFormat="1" ht="12" customHeight="1" thickBot="1" x14ac:dyDescent="0.25">
      <c r="A23" s="17" t="s">
        <v>52</v>
      </c>
      <c r="B23" s="108" t="s">
        <v>254</v>
      </c>
      <c r="C23" s="29">
        <f>+C24+C25+C26+C27+C28</f>
        <v>242062548</v>
      </c>
      <c r="D23" s="29">
        <f>+D24+D25+D26+D27+D28</f>
        <v>30667247</v>
      </c>
      <c r="E23" s="28">
        <f>+E24+E25+E26+E27+E28</f>
        <v>38845000</v>
      </c>
      <c r="F23" s="7"/>
      <c r="G23" s="7"/>
      <c r="H23" s="6"/>
      <c r="I23" s="6"/>
      <c r="J23" s="6"/>
      <c r="K23" s="6"/>
      <c r="L23" s="6"/>
    </row>
    <row r="24" spans="1:12" s="5" customFormat="1" ht="12" customHeight="1" x14ac:dyDescent="0.2">
      <c r="A24" s="21" t="s">
        <v>253</v>
      </c>
      <c r="B24" s="103" t="s">
        <v>252</v>
      </c>
      <c r="C24" s="44">
        <v>387000</v>
      </c>
      <c r="D24" s="44"/>
      <c r="E24" s="45">
        <v>0</v>
      </c>
      <c r="F24" s="7"/>
      <c r="G24" s="7"/>
      <c r="H24" s="6"/>
      <c r="I24" s="6"/>
      <c r="J24" s="6"/>
      <c r="K24" s="6"/>
      <c r="L24" s="6"/>
    </row>
    <row r="25" spans="1:12" s="5" customFormat="1" ht="12" customHeight="1" x14ac:dyDescent="0.2">
      <c r="A25" s="55" t="s">
        <v>251</v>
      </c>
      <c r="B25" s="101" t="s">
        <v>250</v>
      </c>
      <c r="C25" s="19"/>
      <c r="D25" s="19"/>
      <c r="E25" s="18">
        <v>0</v>
      </c>
      <c r="F25" s="7"/>
      <c r="G25" s="7"/>
      <c r="H25" s="6"/>
      <c r="I25" s="6"/>
      <c r="J25" s="6"/>
      <c r="K25" s="6"/>
      <c r="L25" s="6"/>
    </row>
    <row r="26" spans="1:12" s="5" customFormat="1" ht="12" customHeight="1" x14ac:dyDescent="0.2">
      <c r="A26" s="55" t="s">
        <v>249</v>
      </c>
      <c r="B26" s="101" t="s">
        <v>248</v>
      </c>
      <c r="C26" s="19">
        <v>1624210</v>
      </c>
      <c r="D26" s="19"/>
      <c r="E26" s="18">
        <v>0</v>
      </c>
      <c r="F26" s="7"/>
      <c r="G26" s="7"/>
      <c r="H26" s="6"/>
      <c r="I26" s="6"/>
      <c r="J26" s="6"/>
      <c r="K26" s="6"/>
      <c r="L26" s="6"/>
    </row>
    <row r="27" spans="1:12" s="5" customFormat="1" ht="12" customHeight="1" x14ac:dyDescent="0.2">
      <c r="A27" s="55" t="s">
        <v>247</v>
      </c>
      <c r="B27" s="101" t="s">
        <v>246</v>
      </c>
      <c r="C27" s="19"/>
      <c r="D27" s="19"/>
      <c r="E27" s="18">
        <v>0</v>
      </c>
      <c r="F27" s="7"/>
      <c r="G27" s="7"/>
      <c r="H27" s="6"/>
      <c r="I27" s="6"/>
      <c r="J27" s="6"/>
      <c r="K27" s="6"/>
      <c r="L27" s="6"/>
    </row>
    <row r="28" spans="1:12" s="5" customFormat="1" ht="12" customHeight="1" x14ac:dyDescent="0.2">
      <c r="A28" s="55" t="s">
        <v>245</v>
      </c>
      <c r="B28" s="101" t="s">
        <v>244</v>
      </c>
      <c r="C28" s="19">
        <v>240051338</v>
      </c>
      <c r="D28" s="19">
        <v>30667247</v>
      </c>
      <c r="E28" s="18">
        <v>38845000</v>
      </c>
      <c r="F28" s="7"/>
      <c r="G28" s="7"/>
      <c r="H28" s="6"/>
      <c r="I28" s="6"/>
      <c r="J28" s="6"/>
      <c r="K28" s="6"/>
      <c r="L28" s="6"/>
    </row>
    <row r="29" spans="1:12" s="5" customFormat="1" ht="12" customHeight="1" thickBot="1" x14ac:dyDescent="0.25">
      <c r="A29" s="58" t="s">
        <v>243</v>
      </c>
      <c r="B29" s="114" t="s">
        <v>242</v>
      </c>
      <c r="C29" s="36">
        <v>240051338</v>
      </c>
      <c r="D29" s="36">
        <v>30667247</v>
      </c>
      <c r="E29" s="35">
        <v>38845000</v>
      </c>
      <c r="F29" s="7"/>
      <c r="G29" s="7"/>
      <c r="H29" s="6"/>
      <c r="I29" s="6"/>
      <c r="J29" s="6"/>
      <c r="K29" s="6"/>
      <c r="L29" s="6"/>
    </row>
    <row r="30" spans="1:12" s="5" customFormat="1" ht="12" customHeight="1" thickBot="1" x14ac:dyDescent="0.25">
      <c r="A30" s="17" t="s">
        <v>241</v>
      </c>
      <c r="B30" s="108" t="s">
        <v>240</v>
      </c>
      <c r="C30" s="27">
        <f>+C31+C34+C38</f>
        <v>342472574</v>
      </c>
      <c r="D30" s="27">
        <f>+D31+D34+D38</f>
        <v>384368640</v>
      </c>
      <c r="E30" s="125">
        <f>+E31+E34+E38</f>
        <v>365760000</v>
      </c>
      <c r="F30" s="7"/>
      <c r="G30" s="7"/>
      <c r="H30" s="6"/>
      <c r="I30" s="6"/>
      <c r="J30" s="6"/>
      <c r="K30" s="6"/>
      <c r="L30" s="6"/>
    </row>
    <row r="31" spans="1:12" s="5" customFormat="1" ht="12" customHeight="1" x14ac:dyDescent="0.2">
      <c r="A31" s="119" t="s">
        <v>48</v>
      </c>
      <c r="B31" s="118" t="s">
        <v>239</v>
      </c>
      <c r="C31" s="124">
        <f>SUM(C32:C33)</f>
        <v>10684300</v>
      </c>
      <c r="D31" s="124">
        <f>SUM(D32:D33)</f>
        <v>9796105</v>
      </c>
      <c r="E31" s="123">
        <f>SUM(E32:E33)</f>
        <v>9900000</v>
      </c>
      <c r="F31" s="7"/>
      <c r="G31" s="7"/>
      <c r="H31" s="6"/>
      <c r="I31" s="6"/>
      <c r="J31" s="6"/>
      <c r="K31" s="6"/>
      <c r="L31" s="6"/>
    </row>
    <row r="32" spans="1:12" s="5" customFormat="1" ht="12" customHeight="1" x14ac:dyDescent="0.2">
      <c r="A32" s="21" t="s">
        <v>238</v>
      </c>
      <c r="B32" s="103" t="s">
        <v>237</v>
      </c>
      <c r="C32" s="122">
        <v>7175800</v>
      </c>
      <c r="D32" s="122">
        <v>6281475</v>
      </c>
      <c r="E32" s="121">
        <v>6500000</v>
      </c>
      <c r="F32" s="7"/>
      <c r="G32" s="7"/>
      <c r="H32" s="6"/>
      <c r="I32" s="6"/>
      <c r="J32" s="6"/>
      <c r="K32" s="6"/>
      <c r="L32" s="6"/>
    </row>
    <row r="33" spans="1:12" s="5" customFormat="1" ht="12" customHeight="1" x14ac:dyDescent="0.2">
      <c r="A33" s="21" t="s">
        <v>236</v>
      </c>
      <c r="B33" s="103" t="s">
        <v>235</v>
      </c>
      <c r="C33" s="122">
        <v>3508500</v>
      </c>
      <c r="D33" s="122">
        <v>3514630</v>
      </c>
      <c r="E33" s="121">
        <v>3400000</v>
      </c>
      <c r="F33" s="7"/>
      <c r="G33" s="7"/>
      <c r="H33" s="6"/>
      <c r="I33" s="6"/>
      <c r="J33" s="6"/>
      <c r="K33" s="6"/>
      <c r="L33" s="6"/>
    </row>
    <row r="34" spans="1:12" s="5" customFormat="1" ht="12" customHeight="1" x14ac:dyDescent="0.2">
      <c r="A34" s="119" t="s">
        <v>46</v>
      </c>
      <c r="B34" s="118" t="s">
        <v>234</v>
      </c>
      <c r="C34" s="117">
        <f>SUM(C35:C37)</f>
        <v>330742861</v>
      </c>
      <c r="D34" s="117">
        <f>SUM(D35:D37)</f>
        <v>373039766</v>
      </c>
      <c r="E34" s="116">
        <f>SUM(E35:E37)</f>
        <v>355060000</v>
      </c>
      <c r="F34" s="7"/>
      <c r="G34" s="7"/>
      <c r="H34" s="6"/>
      <c r="I34" s="6"/>
      <c r="J34" s="6"/>
      <c r="K34" s="6"/>
      <c r="L34" s="6"/>
    </row>
    <row r="35" spans="1:12" s="5" customFormat="1" ht="12" customHeight="1" x14ac:dyDescent="0.2">
      <c r="A35" s="55" t="s">
        <v>233</v>
      </c>
      <c r="B35" s="120" t="s">
        <v>232</v>
      </c>
      <c r="C35" s="19">
        <v>314685700</v>
      </c>
      <c r="D35" s="19">
        <v>355783209</v>
      </c>
      <c r="E35" s="40">
        <v>340000000</v>
      </c>
      <c r="F35" s="7"/>
      <c r="G35" s="7"/>
      <c r="H35" s="6"/>
      <c r="I35" s="6"/>
      <c r="J35" s="6"/>
      <c r="K35" s="6"/>
      <c r="L35" s="6"/>
    </row>
    <row r="36" spans="1:12" s="5" customFormat="1" ht="12" customHeight="1" x14ac:dyDescent="0.2">
      <c r="A36" s="55" t="s">
        <v>231</v>
      </c>
      <c r="B36" s="101" t="s">
        <v>230</v>
      </c>
      <c r="C36" s="19">
        <v>16057161</v>
      </c>
      <c r="D36" s="19">
        <v>16987957</v>
      </c>
      <c r="E36" s="40">
        <v>15000000</v>
      </c>
      <c r="F36" s="7"/>
      <c r="G36" s="7"/>
      <c r="H36" s="6"/>
      <c r="I36" s="6"/>
      <c r="J36" s="6"/>
      <c r="K36" s="6"/>
      <c r="L36" s="6"/>
    </row>
    <row r="37" spans="1:12" s="5" customFormat="1" ht="12" customHeight="1" x14ac:dyDescent="0.2">
      <c r="A37" s="55" t="s">
        <v>229</v>
      </c>
      <c r="B37" s="101" t="s">
        <v>228</v>
      </c>
      <c r="C37" s="19"/>
      <c r="D37" s="19">
        <v>268600</v>
      </c>
      <c r="E37" s="40">
        <v>60000</v>
      </c>
      <c r="F37" s="7"/>
      <c r="G37" s="7"/>
      <c r="H37" s="6"/>
      <c r="I37" s="6"/>
      <c r="J37" s="6"/>
      <c r="K37" s="6"/>
      <c r="L37" s="6"/>
    </row>
    <row r="38" spans="1:12" s="5" customFormat="1" ht="12" customHeight="1" x14ac:dyDescent="0.2">
      <c r="A38" s="119" t="s">
        <v>227</v>
      </c>
      <c r="B38" s="118" t="s">
        <v>226</v>
      </c>
      <c r="C38" s="117">
        <f>SUM(C39:C39)</f>
        <v>1045413</v>
      </c>
      <c r="D38" s="117">
        <f>SUM(D39:D39)</f>
        <v>1532769</v>
      </c>
      <c r="E38" s="116">
        <f>SUM(E39:E39)</f>
        <v>800000</v>
      </c>
      <c r="F38" s="7"/>
      <c r="G38" s="7"/>
      <c r="H38" s="6"/>
      <c r="I38" s="6"/>
      <c r="J38" s="6"/>
      <c r="K38" s="6"/>
      <c r="L38" s="6"/>
    </row>
    <row r="39" spans="1:12" s="5" customFormat="1" ht="12" customHeight="1" thickBot="1" x14ac:dyDescent="0.25">
      <c r="A39" s="58" t="s">
        <v>225</v>
      </c>
      <c r="B39" s="114" t="s">
        <v>224</v>
      </c>
      <c r="C39" s="52">
        <v>1045413</v>
      </c>
      <c r="D39" s="52">
        <v>1532769</v>
      </c>
      <c r="E39" s="115">
        <v>800000</v>
      </c>
      <c r="F39" s="7"/>
      <c r="G39" s="7"/>
      <c r="H39" s="71"/>
      <c r="I39" s="71"/>
      <c r="J39" s="71"/>
      <c r="K39" s="71"/>
      <c r="L39" s="71"/>
    </row>
    <row r="40" spans="1:12" s="5" customFormat="1" ht="12" customHeight="1" thickBot="1" x14ac:dyDescent="0.25">
      <c r="A40" s="17" t="s">
        <v>42</v>
      </c>
      <c r="B40" s="108" t="s">
        <v>223</v>
      </c>
      <c r="C40" s="29">
        <f>SUM(C41:C51)</f>
        <v>178971863</v>
      </c>
      <c r="D40" s="29">
        <f>SUM(D41:D51)</f>
        <v>159475040</v>
      </c>
      <c r="E40" s="28">
        <f>SUM(E41:E51)</f>
        <v>136485000</v>
      </c>
      <c r="F40" s="7"/>
      <c r="G40" s="7"/>
      <c r="H40" s="113"/>
      <c r="I40" s="113"/>
      <c r="J40" s="113"/>
      <c r="K40" s="113"/>
      <c r="L40" s="113"/>
    </row>
    <row r="41" spans="1:12" s="5" customFormat="1" ht="12" customHeight="1" x14ac:dyDescent="0.2">
      <c r="A41" s="21" t="s">
        <v>40</v>
      </c>
      <c r="B41" s="103" t="s">
        <v>222</v>
      </c>
      <c r="C41" s="44">
        <v>9400</v>
      </c>
      <c r="D41" s="44">
        <v>11500</v>
      </c>
      <c r="E41" s="45">
        <v>0</v>
      </c>
      <c r="F41" s="7"/>
      <c r="G41" s="7"/>
      <c r="H41" s="113"/>
      <c r="I41" s="113"/>
      <c r="J41" s="113"/>
      <c r="K41" s="113"/>
      <c r="L41" s="113"/>
    </row>
    <row r="42" spans="1:12" s="5" customFormat="1" ht="12" customHeight="1" x14ac:dyDescent="0.2">
      <c r="A42" s="55" t="s">
        <v>39</v>
      </c>
      <c r="B42" s="101" t="s">
        <v>221</v>
      </c>
      <c r="C42" s="19">
        <v>7384659</v>
      </c>
      <c r="D42" s="19">
        <v>11261116</v>
      </c>
      <c r="E42" s="18">
        <v>6307000</v>
      </c>
      <c r="F42" s="7"/>
      <c r="G42" s="7"/>
      <c r="H42" s="113"/>
      <c r="I42" s="113"/>
      <c r="J42" s="113"/>
      <c r="K42" s="113"/>
      <c r="L42" s="113"/>
    </row>
    <row r="43" spans="1:12" s="5" customFormat="1" ht="12" customHeight="1" x14ac:dyDescent="0.2">
      <c r="A43" s="55" t="s">
        <v>37</v>
      </c>
      <c r="B43" s="101" t="s">
        <v>220</v>
      </c>
      <c r="C43" s="19">
        <v>357832</v>
      </c>
      <c r="D43" s="19">
        <v>613619</v>
      </c>
      <c r="E43" s="18">
        <v>1295000</v>
      </c>
      <c r="F43" s="7"/>
      <c r="G43" s="7"/>
      <c r="H43" s="113"/>
      <c r="I43" s="113"/>
      <c r="J43" s="113"/>
      <c r="K43" s="113"/>
      <c r="L43" s="113"/>
    </row>
    <row r="44" spans="1:12" s="5" customFormat="1" ht="12" customHeight="1" x14ac:dyDescent="0.2">
      <c r="A44" s="55" t="s">
        <v>35</v>
      </c>
      <c r="B44" s="101" t="s">
        <v>219</v>
      </c>
      <c r="C44" s="19">
        <v>38192356</v>
      </c>
      <c r="D44" s="19">
        <v>38204766</v>
      </c>
      <c r="E44" s="18">
        <v>38110000</v>
      </c>
      <c r="F44" s="7"/>
      <c r="G44" s="7"/>
      <c r="H44" s="113"/>
      <c r="I44" s="113"/>
      <c r="J44" s="113"/>
      <c r="K44" s="113"/>
      <c r="L44" s="113"/>
    </row>
    <row r="45" spans="1:12" s="5" customFormat="1" ht="12" customHeight="1" x14ac:dyDescent="0.2">
      <c r="A45" s="55" t="s">
        <v>33</v>
      </c>
      <c r="B45" s="101" t="s">
        <v>218</v>
      </c>
      <c r="C45" s="19">
        <v>71233414</v>
      </c>
      <c r="D45" s="19">
        <v>70973985</v>
      </c>
      <c r="E45" s="18">
        <v>72834000</v>
      </c>
      <c r="F45" s="7"/>
      <c r="G45" s="7"/>
      <c r="H45" s="113"/>
      <c r="I45" s="113"/>
      <c r="J45" s="113"/>
      <c r="K45" s="113"/>
      <c r="L45" s="113"/>
    </row>
    <row r="46" spans="1:12" s="5" customFormat="1" ht="12" customHeight="1" x14ac:dyDescent="0.2">
      <c r="A46" s="55" t="s">
        <v>31</v>
      </c>
      <c r="B46" s="101" t="s">
        <v>217</v>
      </c>
      <c r="C46" s="19">
        <v>47491452</v>
      </c>
      <c r="D46" s="19">
        <v>20615989</v>
      </c>
      <c r="E46" s="18">
        <v>16939000</v>
      </c>
      <c r="F46" s="7"/>
      <c r="G46" s="7"/>
      <c r="H46" s="113"/>
      <c r="I46" s="113"/>
      <c r="J46" s="113"/>
      <c r="K46" s="113"/>
      <c r="L46" s="113"/>
    </row>
    <row r="47" spans="1:12" s="5" customFormat="1" ht="12" customHeight="1" x14ac:dyDescent="0.2">
      <c r="A47" s="55" t="s">
        <v>216</v>
      </c>
      <c r="B47" s="101" t="s">
        <v>215</v>
      </c>
      <c r="C47" s="19">
        <v>4900273</v>
      </c>
      <c r="D47" s="19">
        <v>10194086</v>
      </c>
      <c r="E47" s="18">
        <v>1000000</v>
      </c>
      <c r="F47" s="7"/>
      <c r="G47" s="7"/>
      <c r="H47" s="113"/>
      <c r="I47" s="113"/>
      <c r="J47" s="113"/>
      <c r="K47" s="113"/>
      <c r="L47" s="113"/>
    </row>
    <row r="48" spans="1:12" s="5" customFormat="1" ht="12" customHeight="1" x14ac:dyDescent="0.2">
      <c r="A48" s="55" t="s">
        <v>214</v>
      </c>
      <c r="B48" s="101" t="s">
        <v>213</v>
      </c>
      <c r="C48" s="19">
        <v>622923</v>
      </c>
      <c r="D48" s="19">
        <v>5591137</v>
      </c>
      <c r="E48" s="18">
        <v>0</v>
      </c>
      <c r="F48" s="7"/>
      <c r="G48" s="7"/>
      <c r="H48" s="113"/>
      <c r="I48" s="113"/>
      <c r="J48" s="113"/>
      <c r="K48" s="113"/>
      <c r="L48" s="113"/>
    </row>
    <row r="49" spans="1:12" s="5" customFormat="1" ht="12" customHeight="1" x14ac:dyDescent="0.2">
      <c r="A49" s="55" t="s">
        <v>212</v>
      </c>
      <c r="B49" s="101" t="s">
        <v>211</v>
      </c>
      <c r="C49" s="99">
        <v>175</v>
      </c>
      <c r="D49" s="99"/>
      <c r="E49" s="98">
        <v>0</v>
      </c>
      <c r="F49" s="7"/>
      <c r="G49" s="7"/>
      <c r="H49" s="113"/>
      <c r="I49" s="113"/>
      <c r="J49" s="113"/>
      <c r="K49" s="113"/>
      <c r="L49" s="113"/>
    </row>
    <row r="50" spans="1:12" s="5" customFormat="1" ht="12" customHeight="1" x14ac:dyDescent="0.2">
      <c r="A50" s="58" t="s">
        <v>210</v>
      </c>
      <c r="B50" s="114" t="s">
        <v>209</v>
      </c>
      <c r="C50" s="110">
        <v>637880</v>
      </c>
      <c r="D50" s="110">
        <v>51600</v>
      </c>
      <c r="E50" s="109">
        <v>0</v>
      </c>
      <c r="F50" s="7"/>
      <c r="G50" s="7"/>
      <c r="H50" s="113"/>
      <c r="I50" s="113"/>
      <c r="J50" s="113"/>
      <c r="K50" s="113"/>
      <c r="L50" s="113"/>
    </row>
    <row r="51" spans="1:12" s="5" customFormat="1" ht="12" customHeight="1" thickBot="1" x14ac:dyDescent="0.25">
      <c r="A51" s="58" t="s">
        <v>208</v>
      </c>
      <c r="B51" s="41" t="s">
        <v>207</v>
      </c>
      <c r="C51" s="110">
        <v>8141499</v>
      </c>
      <c r="D51" s="110">
        <v>1957242</v>
      </c>
      <c r="E51" s="109">
        <v>0</v>
      </c>
      <c r="F51" s="7"/>
      <c r="G51" s="7"/>
      <c r="H51" s="113"/>
      <c r="I51" s="113"/>
      <c r="J51" s="113"/>
      <c r="K51" s="113"/>
      <c r="L51" s="113"/>
    </row>
    <row r="52" spans="1:12" s="5" customFormat="1" ht="12" customHeight="1" thickBot="1" x14ac:dyDescent="0.25">
      <c r="A52" s="17" t="s">
        <v>29</v>
      </c>
      <c r="B52" s="108" t="s">
        <v>206</v>
      </c>
      <c r="C52" s="29">
        <f>SUM(C53:C57)</f>
        <v>149926042</v>
      </c>
      <c r="D52" s="29">
        <f>SUM(D53:D57)</f>
        <v>8758309</v>
      </c>
      <c r="E52" s="28">
        <f>SUM(E53:E57)</f>
        <v>0</v>
      </c>
      <c r="F52" s="7"/>
      <c r="G52" s="7"/>
      <c r="H52" s="6"/>
      <c r="I52" s="6"/>
      <c r="J52" s="6"/>
      <c r="K52" s="6"/>
      <c r="L52" s="33"/>
    </row>
    <row r="53" spans="1:12" s="5" customFormat="1" ht="12" customHeight="1" x14ac:dyDescent="0.2">
      <c r="A53" s="21" t="s">
        <v>27</v>
      </c>
      <c r="B53" s="103" t="s">
        <v>205</v>
      </c>
      <c r="C53" s="112"/>
      <c r="D53" s="112"/>
      <c r="E53" s="111"/>
      <c r="F53" s="7"/>
      <c r="G53" s="7"/>
      <c r="H53" s="6"/>
      <c r="I53" s="6"/>
      <c r="J53" s="6"/>
      <c r="K53" s="6"/>
      <c r="L53" s="6"/>
    </row>
    <row r="54" spans="1:12" s="5" customFormat="1" ht="12" customHeight="1" x14ac:dyDescent="0.2">
      <c r="A54" s="55" t="s">
        <v>25</v>
      </c>
      <c r="B54" s="101" t="s">
        <v>204</v>
      </c>
      <c r="C54" s="99">
        <v>149926042</v>
      </c>
      <c r="D54" s="99">
        <v>8758309</v>
      </c>
      <c r="E54" s="98"/>
      <c r="F54" s="7"/>
      <c r="G54" s="7"/>
      <c r="H54" s="6"/>
      <c r="I54" s="6"/>
      <c r="J54" s="6"/>
      <c r="K54" s="6"/>
      <c r="L54" s="6"/>
    </row>
    <row r="55" spans="1:12" s="5" customFormat="1" ht="12" customHeight="1" x14ac:dyDescent="0.2">
      <c r="A55" s="55" t="s">
        <v>23</v>
      </c>
      <c r="B55" s="101" t="s">
        <v>203</v>
      </c>
      <c r="C55" s="99"/>
      <c r="D55" s="99"/>
      <c r="E55" s="98"/>
      <c r="F55" s="7"/>
      <c r="G55" s="7"/>
      <c r="H55" s="6"/>
      <c r="I55" s="6"/>
      <c r="J55" s="6"/>
      <c r="K55" s="6"/>
      <c r="L55" s="6"/>
    </row>
    <row r="56" spans="1:12" s="5" customFormat="1" ht="12" customHeight="1" x14ac:dyDescent="0.2">
      <c r="A56" s="55" t="s">
        <v>21</v>
      </c>
      <c r="B56" s="101" t="s">
        <v>202</v>
      </c>
      <c r="C56" s="99"/>
      <c r="D56" s="99"/>
      <c r="E56" s="98"/>
      <c r="F56" s="7"/>
      <c r="G56" s="7"/>
      <c r="H56" s="6"/>
      <c r="I56" s="6"/>
      <c r="J56" s="6"/>
      <c r="K56" s="6"/>
      <c r="L56" s="6"/>
    </row>
    <row r="57" spans="1:12" s="5" customFormat="1" ht="12" customHeight="1" thickBot="1" x14ac:dyDescent="0.25">
      <c r="A57" s="58" t="s">
        <v>201</v>
      </c>
      <c r="B57" s="41" t="s">
        <v>200</v>
      </c>
      <c r="C57" s="110"/>
      <c r="D57" s="110"/>
      <c r="E57" s="109"/>
      <c r="F57" s="7"/>
      <c r="G57" s="7"/>
      <c r="H57" s="6"/>
      <c r="I57" s="6"/>
      <c r="J57" s="6"/>
      <c r="K57" s="6"/>
      <c r="L57" s="6"/>
    </row>
    <row r="58" spans="1:12" s="5" customFormat="1" ht="12" customHeight="1" thickBot="1" x14ac:dyDescent="0.25">
      <c r="A58" s="17" t="s">
        <v>199</v>
      </c>
      <c r="B58" s="108" t="s">
        <v>198</v>
      </c>
      <c r="C58" s="29">
        <f>SUM(C59:C61)</f>
        <v>269690</v>
      </c>
      <c r="D58" s="29">
        <f>SUM(D59:D61)</f>
        <v>0</v>
      </c>
      <c r="E58" s="28">
        <f>SUM(E59:E61)</f>
        <v>0</v>
      </c>
      <c r="F58" s="7"/>
      <c r="G58" s="7"/>
      <c r="H58" s="6"/>
      <c r="I58" s="6"/>
      <c r="J58" s="6"/>
      <c r="K58" s="6"/>
      <c r="L58" s="6"/>
    </row>
    <row r="59" spans="1:12" s="5" customFormat="1" ht="12" customHeight="1" x14ac:dyDescent="0.2">
      <c r="A59" s="21" t="s">
        <v>17</v>
      </c>
      <c r="B59" s="103" t="s">
        <v>197</v>
      </c>
      <c r="C59" s="44"/>
      <c r="D59" s="44"/>
      <c r="E59" s="45"/>
      <c r="F59" s="7"/>
      <c r="G59" s="7"/>
      <c r="H59" s="6"/>
      <c r="I59" s="6"/>
      <c r="J59" s="6"/>
      <c r="K59" s="6"/>
      <c r="L59" s="6"/>
    </row>
    <row r="60" spans="1:12" s="5" customFormat="1" ht="12" customHeight="1" x14ac:dyDescent="0.2">
      <c r="A60" s="55" t="s">
        <v>15</v>
      </c>
      <c r="B60" s="101" t="s">
        <v>196</v>
      </c>
      <c r="C60" s="19"/>
      <c r="D60" s="19"/>
      <c r="E60" s="18"/>
      <c r="F60" s="7"/>
      <c r="G60" s="7"/>
      <c r="H60" s="6"/>
      <c r="I60" s="6"/>
      <c r="J60" s="6"/>
      <c r="K60" s="6"/>
      <c r="L60" s="6"/>
    </row>
    <row r="61" spans="1:12" s="5" customFormat="1" ht="12" customHeight="1" x14ac:dyDescent="0.2">
      <c r="A61" s="55" t="s">
        <v>13</v>
      </c>
      <c r="B61" s="101" t="s">
        <v>195</v>
      </c>
      <c r="C61" s="19">
        <v>269690</v>
      </c>
      <c r="D61" s="19"/>
      <c r="E61" s="18"/>
      <c r="F61" s="7"/>
      <c r="G61" s="7"/>
      <c r="H61" s="6"/>
      <c r="I61" s="6"/>
      <c r="J61" s="6"/>
      <c r="K61" s="6"/>
      <c r="L61" s="6"/>
    </row>
    <row r="62" spans="1:12" s="5" customFormat="1" ht="12" customHeight="1" thickBot="1" x14ac:dyDescent="0.25">
      <c r="A62" s="58" t="s">
        <v>11</v>
      </c>
      <c r="B62" s="41" t="s">
        <v>194</v>
      </c>
      <c r="C62" s="36"/>
      <c r="D62" s="36"/>
      <c r="E62" s="35"/>
      <c r="F62" s="7"/>
      <c r="G62" s="7"/>
      <c r="H62" s="6"/>
      <c r="I62" s="6"/>
      <c r="J62" s="6"/>
      <c r="K62" s="6"/>
      <c r="L62" s="6"/>
    </row>
    <row r="63" spans="1:12" s="5" customFormat="1" ht="12" customHeight="1" thickBot="1" x14ac:dyDescent="0.25">
      <c r="A63" s="17" t="s">
        <v>7</v>
      </c>
      <c r="B63" s="96" t="s">
        <v>193</v>
      </c>
      <c r="C63" s="29">
        <f>SUM(C64:C66)</f>
        <v>190000</v>
      </c>
      <c r="D63" s="29">
        <f>SUM(D64:D66)</f>
        <v>0</v>
      </c>
      <c r="E63" s="28">
        <f>SUM(E64:E66)</f>
        <v>0</v>
      </c>
      <c r="F63" s="7"/>
      <c r="G63" s="7"/>
      <c r="H63" s="6"/>
      <c r="I63" s="6"/>
      <c r="J63" s="6"/>
      <c r="K63" s="6"/>
      <c r="L63" s="6"/>
    </row>
    <row r="64" spans="1:12" s="5" customFormat="1" ht="12" customHeight="1" x14ac:dyDescent="0.2">
      <c r="A64" s="21" t="s">
        <v>192</v>
      </c>
      <c r="B64" s="103" t="s">
        <v>191</v>
      </c>
      <c r="C64" s="99"/>
      <c r="D64" s="99"/>
      <c r="E64" s="98"/>
      <c r="F64" s="7"/>
      <c r="G64" s="7"/>
      <c r="H64" s="6"/>
      <c r="I64" s="6"/>
      <c r="J64" s="6"/>
      <c r="K64" s="6"/>
      <c r="L64" s="6"/>
    </row>
    <row r="65" spans="1:12" s="5" customFormat="1" ht="12" customHeight="1" x14ac:dyDescent="0.2">
      <c r="A65" s="55" t="s">
        <v>190</v>
      </c>
      <c r="B65" s="101" t="s">
        <v>189</v>
      </c>
      <c r="C65" s="99"/>
      <c r="D65" s="99"/>
      <c r="E65" s="98"/>
      <c r="F65" s="7"/>
      <c r="G65" s="7"/>
      <c r="H65" s="6"/>
      <c r="I65" s="6"/>
      <c r="J65" s="6"/>
      <c r="K65" s="6"/>
      <c r="L65" s="6"/>
    </row>
    <row r="66" spans="1:12" s="5" customFormat="1" ht="12" customHeight="1" x14ac:dyDescent="0.2">
      <c r="A66" s="55" t="s">
        <v>188</v>
      </c>
      <c r="B66" s="101" t="s">
        <v>187</v>
      </c>
      <c r="C66" s="99">
        <v>190000</v>
      </c>
      <c r="D66" s="99"/>
      <c r="E66" s="98"/>
      <c r="F66" s="7"/>
      <c r="G66" s="7"/>
      <c r="H66" s="6"/>
      <c r="I66" s="6"/>
      <c r="J66" s="6"/>
      <c r="K66" s="6"/>
      <c r="L66" s="6"/>
    </row>
    <row r="67" spans="1:12" s="5" customFormat="1" ht="12" customHeight="1" thickBot="1" x14ac:dyDescent="0.25">
      <c r="A67" s="58" t="s">
        <v>186</v>
      </c>
      <c r="B67" s="41" t="s">
        <v>185</v>
      </c>
      <c r="C67" s="99"/>
      <c r="D67" s="99"/>
      <c r="E67" s="98"/>
      <c r="F67" s="7"/>
      <c r="G67" s="7"/>
      <c r="H67" s="6"/>
      <c r="I67" s="6"/>
      <c r="J67" s="6"/>
      <c r="K67" s="6"/>
      <c r="L67" s="6"/>
    </row>
    <row r="68" spans="1:12" s="5" customFormat="1" ht="12" customHeight="1" thickBot="1" x14ac:dyDescent="0.25">
      <c r="A68" s="107" t="s">
        <v>184</v>
      </c>
      <c r="B68" s="106" t="s">
        <v>183</v>
      </c>
      <c r="C68" s="89">
        <f>+C9+C16+C23+C30+C40+C52+C58+C63</f>
        <v>1111285152</v>
      </c>
      <c r="D68" s="89">
        <f>+D9+D16+D23+D30+D40+D52+D58+D63</f>
        <v>795240318</v>
      </c>
      <c r="E68" s="88">
        <f>+E9+E16+E23+E30+E40+E52+E58+E63</f>
        <v>736224960</v>
      </c>
      <c r="F68" s="7"/>
      <c r="G68" s="7"/>
      <c r="H68" s="6"/>
      <c r="I68" s="6"/>
      <c r="J68" s="6"/>
      <c r="K68" s="6"/>
      <c r="L68" s="6"/>
    </row>
    <row r="69" spans="1:12" s="5" customFormat="1" ht="12" customHeight="1" thickBot="1" x14ac:dyDescent="0.25">
      <c r="A69" s="97" t="s">
        <v>182</v>
      </c>
      <c r="B69" s="96" t="s">
        <v>181</v>
      </c>
      <c r="C69" s="29">
        <f>SUM(C70:C72)</f>
        <v>0</v>
      </c>
      <c r="D69" s="29">
        <f>SUM(D70:D72)</f>
        <v>0</v>
      </c>
      <c r="E69" s="28">
        <f>SUM(E70:E72)</f>
        <v>0</v>
      </c>
      <c r="F69" s="7"/>
      <c r="G69" s="7"/>
      <c r="H69" s="6"/>
      <c r="I69" s="6"/>
      <c r="J69" s="6"/>
      <c r="K69" s="6"/>
      <c r="L69" s="6"/>
    </row>
    <row r="70" spans="1:12" s="5" customFormat="1" ht="12" customHeight="1" x14ac:dyDescent="0.2">
      <c r="A70" s="21" t="s">
        <v>180</v>
      </c>
      <c r="B70" s="103" t="s">
        <v>179</v>
      </c>
      <c r="C70" s="99"/>
      <c r="D70" s="99"/>
      <c r="E70" s="98"/>
      <c r="F70" s="7"/>
      <c r="G70" s="7"/>
      <c r="H70" s="6"/>
      <c r="I70" s="6"/>
      <c r="J70" s="6"/>
      <c r="K70" s="6"/>
      <c r="L70" s="6"/>
    </row>
    <row r="71" spans="1:12" s="5" customFormat="1" ht="12" customHeight="1" x14ac:dyDescent="0.2">
      <c r="A71" s="55" t="s">
        <v>178</v>
      </c>
      <c r="B71" s="101" t="s">
        <v>177</v>
      </c>
      <c r="C71" s="99"/>
      <c r="D71" s="99"/>
      <c r="E71" s="98"/>
      <c r="F71" s="7"/>
      <c r="G71" s="7"/>
      <c r="H71" s="6"/>
      <c r="I71" s="6"/>
      <c r="J71" s="6"/>
      <c r="K71" s="6"/>
      <c r="L71" s="6"/>
    </row>
    <row r="72" spans="1:12" s="5" customFormat="1" ht="12" customHeight="1" thickBot="1" x14ac:dyDescent="0.25">
      <c r="A72" s="58" t="s">
        <v>176</v>
      </c>
      <c r="B72" s="105" t="s">
        <v>175</v>
      </c>
      <c r="C72" s="99"/>
      <c r="D72" s="99"/>
      <c r="E72" s="98"/>
      <c r="F72" s="7"/>
      <c r="G72" s="7"/>
      <c r="H72" s="6"/>
      <c r="I72" s="6"/>
      <c r="J72" s="6"/>
      <c r="K72" s="6"/>
      <c r="L72" s="6"/>
    </row>
    <row r="73" spans="1:12" s="5" customFormat="1" ht="12" customHeight="1" thickBot="1" x14ac:dyDescent="0.25">
      <c r="A73" s="97" t="s">
        <v>174</v>
      </c>
      <c r="B73" s="96" t="s">
        <v>173</v>
      </c>
      <c r="C73" s="29">
        <f>SUM(C74:C77)</f>
        <v>0</v>
      </c>
      <c r="D73" s="29">
        <f>SUM(D74:D77)</f>
        <v>300000000</v>
      </c>
      <c r="E73" s="28">
        <f>SUM(E74:E77)</f>
        <v>199470000</v>
      </c>
      <c r="F73" s="7"/>
      <c r="G73" s="7"/>
      <c r="H73" s="6"/>
      <c r="I73" s="6"/>
      <c r="J73" s="6"/>
      <c r="K73" s="6"/>
      <c r="L73" s="6"/>
    </row>
    <row r="74" spans="1:12" s="5" customFormat="1" ht="12" customHeight="1" x14ac:dyDescent="0.2">
      <c r="A74" s="21" t="s">
        <v>172</v>
      </c>
      <c r="B74" s="103" t="s">
        <v>148</v>
      </c>
      <c r="C74" s="99"/>
      <c r="D74" s="99">
        <v>300000000</v>
      </c>
      <c r="E74" s="98">
        <v>0</v>
      </c>
      <c r="F74" s="7"/>
      <c r="G74" s="7"/>
      <c r="H74" s="6"/>
      <c r="I74" s="6"/>
      <c r="J74" s="6"/>
      <c r="K74" s="6"/>
      <c r="L74" s="6"/>
    </row>
    <row r="75" spans="1:12" s="5" customFormat="1" ht="12" customHeight="1" x14ac:dyDescent="0.2">
      <c r="A75" s="55" t="s">
        <v>171</v>
      </c>
      <c r="B75" s="101" t="s">
        <v>170</v>
      </c>
      <c r="C75" s="99"/>
      <c r="D75" s="99"/>
      <c r="E75" s="98">
        <v>0</v>
      </c>
      <c r="F75" s="7"/>
      <c r="G75" s="7"/>
      <c r="H75" s="6"/>
      <c r="I75" s="6"/>
      <c r="J75" s="6"/>
      <c r="K75" s="6"/>
      <c r="L75" s="6"/>
    </row>
    <row r="76" spans="1:12" s="5" customFormat="1" ht="12" customHeight="1" x14ac:dyDescent="0.2">
      <c r="A76" s="55" t="s">
        <v>169</v>
      </c>
      <c r="B76" s="101" t="s">
        <v>168</v>
      </c>
      <c r="C76" s="99"/>
      <c r="D76" s="99"/>
      <c r="E76" s="98">
        <v>199470000</v>
      </c>
      <c r="F76" s="7"/>
      <c r="G76" s="7"/>
      <c r="H76" s="6"/>
      <c r="I76" s="6"/>
      <c r="J76" s="6"/>
      <c r="K76" s="6"/>
      <c r="L76" s="6"/>
    </row>
    <row r="77" spans="1:12" s="5" customFormat="1" ht="12" customHeight="1" thickBot="1" x14ac:dyDescent="0.25">
      <c r="A77" s="58" t="s">
        <v>167</v>
      </c>
      <c r="B77" s="41" t="s">
        <v>166</v>
      </c>
      <c r="C77" s="99"/>
      <c r="D77" s="99"/>
      <c r="E77" s="98">
        <v>0</v>
      </c>
      <c r="F77" s="7"/>
      <c r="G77" s="7"/>
      <c r="H77" s="6"/>
      <c r="I77" s="6"/>
      <c r="J77" s="6"/>
      <c r="K77" s="6"/>
      <c r="L77" s="6"/>
    </row>
    <row r="78" spans="1:12" s="5" customFormat="1" ht="12" customHeight="1" thickBot="1" x14ac:dyDescent="0.25">
      <c r="A78" s="97" t="s">
        <v>165</v>
      </c>
      <c r="B78" s="96" t="s">
        <v>164</v>
      </c>
      <c r="C78" s="29">
        <f>SUM(C79:C80)</f>
        <v>316134208</v>
      </c>
      <c r="D78" s="29">
        <f>SUM(D79:D80)</f>
        <v>378854215</v>
      </c>
      <c r="E78" s="28">
        <f>SUM(E79:E80)</f>
        <v>277699000</v>
      </c>
      <c r="F78" s="7"/>
      <c r="G78" s="7"/>
      <c r="H78" s="6"/>
      <c r="I78" s="6"/>
      <c r="J78" s="6"/>
      <c r="K78" s="6"/>
      <c r="L78" s="6"/>
    </row>
    <row r="79" spans="1:12" s="5" customFormat="1" ht="12" customHeight="1" x14ac:dyDescent="0.2">
      <c r="A79" s="21" t="s">
        <v>163</v>
      </c>
      <c r="B79" s="103" t="s">
        <v>162</v>
      </c>
      <c r="C79" s="99">
        <v>316134208</v>
      </c>
      <c r="D79" s="99">
        <v>378854215</v>
      </c>
      <c r="E79" s="98">
        <v>277699000</v>
      </c>
      <c r="F79" s="7"/>
      <c r="G79" s="7"/>
      <c r="H79" s="6"/>
      <c r="I79" s="6"/>
      <c r="J79" s="6"/>
      <c r="K79" s="6"/>
      <c r="L79" s="6"/>
    </row>
    <row r="80" spans="1:12" s="5" customFormat="1" ht="12" customHeight="1" thickBot="1" x14ac:dyDescent="0.25">
      <c r="A80" s="58" t="s">
        <v>161</v>
      </c>
      <c r="B80" s="41" t="s">
        <v>160</v>
      </c>
      <c r="C80" s="99"/>
      <c r="D80" s="99"/>
      <c r="E80" s="98"/>
      <c r="F80" s="7"/>
      <c r="G80" s="7"/>
      <c r="H80" s="6"/>
      <c r="I80" s="6"/>
      <c r="J80" s="6"/>
      <c r="K80" s="6"/>
      <c r="L80" s="6"/>
    </row>
    <row r="81" spans="1:12" s="5" customFormat="1" ht="12" customHeight="1" thickBot="1" x14ac:dyDescent="0.25">
      <c r="A81" s="97" t="s">
        <v>159</v>
      </c>
      <c r="B81" s="96" t="s">
        <v>158</v>
      </c>
      <c r="C81" s="29">
        <f>SUM(C82:C84)</f>
        <v>6034653</v>
      </c>
      <c r="D81" s="29">
        <f>SUM(D82:D84)</f>
        <v>6098585</v>
      </c>
      <c r="E81" s="28">
        <f>SUM(E82:E84)</f>
        <v>0</v>
      </c>
      <c r="F81" s="7"/>
      <c r="G81" s="7"/>
      <c r="H81" s="6"/>
      <c r="I81" s="6"/>
      <c r="J81" s="6"/>
      <c r="K81" s="6"/>
      <c r="L81" s="6"/>
    </row>
    <row r="82" spans="1:12" s="5" customFormat="1" ht="12" customHeight="1" x14ac:dyDescent="0.2">
      <c r="A82" s="21" t="s">
        <v>157</v>
      </c>
      <c r="B82" s="103" t="s">
        <v>156</v>
      </c>
      <c r="C82" s="99">
        <v>6034653</v>
      </c>
      <c r="D82" s="99">
        <v>6098585</v>
      </c>
      <c r="E82" s="98"/>
      <c r="F82" s="7"/>
      <c r="G82" s="7"/>
      <c r="H82" s="6"/>
      <c r="I82" s="6"/>
      <c r="J82" s="6"/>
      <c r="K82" s="6"/>
      <c r="L82" s="6"/>
    </row>
    <row r="83" spans="1:12" s="5" customFormat="1" ht="12" customHeight="1" x14ac:dyDescent="0.2">
      <c r="A83" s="55" t="s">
        <v>155</v>
      </c>
      <c r="B83" s="101" t="s">
        <v>154</v>
      </c>
      <c r="C83" s="99"/>
      <c r="D83" s="99"/>
      <c r="E83" s="98"/>
      <c r="F83" s="7"/>
      <c r="G83" s="7"/>
      <c r="H83" s="6"/>
      <c r="I83" s="6"/>
      <c r="J83" s="6"/>
      <c r="K83" s="6"/>
      <c r="L83" s="6"/>
    </row>
    <row r="84" spans="1:12" s="5" customFormat="1" ht="12" customHeight="1" thickBot="1" x14ac:dyDescent="0.25">
      <c r="A84" s="58" t="s">
        <v>153</v>
      </c>
      <c r="B84" s="41" t="s">
        <v>152</v>
      </c>
      <c r="C84" s="99"/>
      <c r="D84" s="99"/>
      <c r="E84" s="98"/>
      <c r="F84" s="7"/>
      <c r="G84" s="7"/>
      <c r="H84" s="6"/>
      <c r="I84" s="6"/>
      <c r="J84" s="6"/>
      <c r="K84" s="6"/>
      <c r="L84" s="6"/>
    </row>
    <row r="85" spans="1:12" s="5" customFormat="1" ht="12" customHeight="1" thickBot="1" x14ac:dyDescent="0.25">
      <c r="A85" s="97" t="s">
        <v>151</v>
      </c>
      <c r="B85" s="96" t="s">
        <v>150</v>
      </c>
      <c r="C85" s="29">
        <f>SUM(C86:C89)</f>
        <v>0</v>
      </c>
      <c r="D85" s="29">
        <f>SUM(D86:D89)</f>
        <v>0</v>
      </c>
      <c r="E85" s="28">
        <f>SUM(E86:E89)</f>
        <v>0</v>
      </c>
      <c r="F85" s="7"/>
      <c r="G85" s="7"/>
      <c r="H85" s="6"/>
      <c r="I85" s="6"/>
      <c r="J85" s="6"/>
      <c r="K85" s="6"/>
      <c r="L85" s="6"/>
    </row>
    <row r="86" spans="1:12" s="5" customFormat="1" ht="12" customHeight="1" x14ac:dyDescent="0.2">
      <c r="A86" s="104" t="s">
        <v>149</v>
      </c>
      <c r="B86" s="103" t="s">
        <v>148</v>
      </c>
      <c r="C86" s="99"/>
      <c r="D86" s="99"/>
      <c r="E86" s="98"/>
      <c r="F86" s="7"/>
      <c r="G86" s="7"/>
      <c r="H86" s="6"/>
      <c r="I86" s="6"/>
      <c r="J86" s="6"/>
      <c r="K86" s="6"/>
      <c r="L86" s="6"/>
    </row>
    <row r="87" spans="1:12" s="5" customFormat="1" ht="12" customHeight="1" x14ac:dyDescent="0.2">
      <c r="A87" s="102" t="s">
        <v>147</v>
      </c>
      <c r="B87" s="101" t="s">
        <v>146</v>
      </c>
      <c r="C87" s="99"/>
      <c r="D87" s="99"/>
      <c r="E87" s="98"/>
      <c r="F87" s="7"/>
      <c r="G87" s="7"/>
      <c r="H87" s="6"/>
      <c r="I87" s="6"/>
      <c r="J87" s="6"/>
      <c r="K87" s="6"/>
      <c r="L87" s="6"/>
    </row>
    <row r="88" spans="1:12" s="5" customFormat="1" ht="12" customHeight="1" x14ac:dyDescent="0.2">
      <c r="A88" s="102" t="s">
        <v>145</v>
      </c>
      <c r="B88" s="101" t="s">
        <v>144</v>
      </c>
      <c r="C88" s="99"/>
      <c r="D88" s="99"/>
      <c r="E88" s="98"/>
      <c r="F88" s="7"/>
      <c r="G88" s="7"/>
      <c r="H88" s="6"/>
      <c r="I88" s="6"/>
      <c r="J88" s="6"/>
      <c r="K88" s="6"/>
      <c r="L88" s="6"/>
    </row>
    <row r="89" spans="1:12" s="5" customFormat="1" ht="12" customHeight="1" thickBot="1" x14ac:dyDescent="0.25">
      <c r="A89" s="100" t="s">
        <v>143</v>
      </c>
      <c r="B89" s="41" t="s">
        <v>142</v>
      </c>
      <c r="C89" s="99"/>
      <c r="D89" s="99"/>
      <c r="E89" s="98"/>
      <c r="F89" s="7"/>
      <c r="G89" s="7"/>
      <c r="H89" s="6"/>
      <c r="I89" s="6"/>
      <c r="J89" s="6"/>
      <c r="K89" s="6"/>
      <c r="L89" s="6"/>
    </row>
    <row r="90" spans="1:12" s="5" customFormat="1" ht="12" customHeight="1" thickBot="1" x14ac:dyDescent="0.25">
      <c r="A90" s="97" t="s">
        <v>141</v>
      </c>
      <c r="B90" s="96" t="s">
        <v>140</v>
      </c>
      <c r="C90" s="95"/>
      <c r="D90" s="95"/>
      <c r="E90" s="94"/>
      <c r="F90" s="7"/>
      <c r="G90" s="7"/>
      <c r="H90" s="6"/>
      <c r="I90" s="6"/>
      <c r="J90" s="6"/>
      <c r="K90" s="6"/>
      <c r="L90" s="6"/>
    </row>
    <row r="91" spans="1:12" s="5" customFormat="1" ht="12" customHeight="1" thickBot="1" x14ac:dyDescent="0.25">
      <c r="A91" s="97" t="s">
        <v>139</v>
      </c>
      <c r="B91" s="96" t="s">
        <v>138</v>
      </c>
      <c r="C91" s="95"/>
      <c r="D91" s="95"/>
      <c r="E91" s="94"/>
      <c r="F91" s="7"/>
      <c r="G91" s="7"/>
      <c r="H91" s="6"/>
      <c r="I91" s="6"/>
      <c r="J91" s="6"/>
      <c r="K91" s="6"/>
      <c r="L91" s="6"/>
    </row>
    <row r="92" spans="1:12" s="5" customFormat="1" ht="12" customHeight="1" thickBot="1" x14ac:dyDescent="0.25">
      <c r="A92" s="93" t="s">
        <v>137</v>
      </c>
      <c r="B92" s="92" t="s">
        <v>136</v>
      </c>
      <c r="C92" s="89">
        <f>+C69+C73+C78+C81+C85+C91+C90</f>
        <v>322168861</v>
      </c>
      <c r="D92" s="89">
        <f>+D69+D73+D78+D81+D85+D91+D90</f>
        <v>684952800</v>
      </c>
      <c r="E92" s="88">
        <f>+E69+E73+E78+E81+E85+E91+E90</f>
        <v>477169000</v>
      </c>
      <c r="F92" s="7"/>
      <c r="G92" s="7"/>
      <c r="H92" s="6"/>
      <c r="I92" s="6"/>
      <c r="J92" s="6"/>
      <c r="K92" s="6"/>
      <c r="L92" s="6"/>
    </row>
    <row r="93" spans="1:12" s="5" customFormat="1" ht="12" customHeight="1" thickBot="1" x14ac:dyDescent="0.25">
      <c r="A93" s="91" t="s">
        <v>135</v>
      </c>
      <c r="B93" s="90" t="s">
        <v>134</v>
      </c>
      <c r="C93" s="89">
        <f>+C68+C92</f>
        <v>1433454013</v>
      </c>
      <c r="D93" s="89">
        <f>+D68+D92</f>
        <v>1480193118</v>
      </c>
      <c r="E93" s="88">
        <f>+E68+E92</f>
        <v>1213393960</v>
      </c>
      <c r="F93" s="7"/>
      <c r="G93" s="7"/>
      <c r="H93" s="6"/>
      <c r="I93" s="6"/>
      <c r="J93" s="6"/>
      <c r="K93" s="6"/>
      <c r="L93" s="6"/>
    </row>
    <row r="94" spans="1:12" s="5" customFormat="1" ht="12" customHeight="1" x14ac:dyDescent="0.2">
      <c r="A94" s="87"/>
      <c r="B94" s="86"/>
      <c r="C94" s="85"/>
      <c r="D94" s="84"/>
      <c r="E94" s="83"/>
      <c r="F94" s="6"/>
      <c r="G94" s="6"/>
      <c r="H94" s="6"/>
      <c r="I94" s="6"/>
      <c r="J94" s="6"/>
      <c r="K94" s="6"/>
      <c r="L94" s="6"/>
    </row>
    <row r="95" spans="1:12" s="5" customFormat="1" ht="12" customHeight="1" x14ac:dyDescent="0.2">
      <c r="A95" s="82" t="s">
        <v>133</v>
      </c>
      <c r="B95" s="82"/>
      <c r="C95" s="82"/>
      <c r="D95" s="82"/>
      <c r="E95" s="82"/>
      <c r="F95" s="6"/>
      <c r="G95" s="6"/>
      <c r="H95" s="6"/>
      <c r="I95" s="6"/>
      <c r="J95" s="6"/>
      <c r="K95" s="6"/>
      <c r="L95" s="6"/>
    </row>
    <row r="96" spans="1:12" s="5" customFormat="1" ht="12" customHeight="1" thickBot="1" x14ac:dyDescent="0.25">
      <c r="A96" s="81" t="s">
        <v>132</v>
      </c>
      <c r="B96" s="81"/>
      <c r="C96" s="3"/>
      <c r="D96" s="80"/>
      <c r="E96" s="79" t="s">
        <v>131</v>
      </c>
      <c r="F96" s="6"/>
      <c r="G96" s="6"/>
      <c r="H96" s="6"/>
      <c r="I96" s="6"/>
      <c r="J96" s="6"/>
      <c r="K96" s="6"/>
      <c r="L96" s="6"/>
    </row>
    <row r="97" spans="1:12" s="5" customFormat="1" ht="27" customHeight="1" thickBot="1" x14ac:dyDescent="0.25">
      <c r="A97" s="78" t="s">
        <v>130</v>
      </c>
      <c r="B97" s="77" t="s">
        <v>129</v>
      </c>
      <c r="C97" s="77" t="s">
        <v>128</v>
      </c>
      <c r="D97" s="76" t="s">
        <v>127</v>
      </c>
      <c r="E97" s="75" t="s">
        <v>126</v>
      </c>
      <c r="F97" s="6"/>
      <c r="G97" s="6"/>
      <c r="H97" s="6"/>
      <c r="I97" s="6"/>
      <c r="J97" s="6"/>
      <c r="K97" s="6"/>
      <c r="L97" s="6"/>
    </row>
    <row r="98" spans="1:12" s="5" customFormat="1" ht="12" customHeight="1" thickBot="1" x14ac:dyDescent="0.25">
      <c r="A98" s="74" t="s">
        <v>125</v>
      </c>
      <c r="B98" s="73" t="s">
        <v>124</v>
      </c>
      <c r="C98" s="73" t="s">
        <v>123</v>
      </c>
      <c r="D98" s="73" t="s">
        <v>122</v>
      </c>
      <c r="E98" s="72" t="s">
        <v>121</v>
      </c>
      <c r="F98" s="6"/>
      <c r="G98" s="71"/>
      <c r="H98" s="71"/>
      <c r="I98" s="71"/>
      <c r="J98" s="71"/>
      <c r="K98" s="71"/>
      <c r="L98" s="71"/>
    </row>
    <row r="99" spans="1:12" s="5" customFormat="1" ht="12" customHeight="1" thickBot="1" x14ac:dyDescent="0.25">
      <c r="A99" s="70" t="s">
        <v>120</v>
      </c>
      <c r="B99" s="69" t="s">
        <v>119</v>
      </c>
      <c r="C99" s="68">
        <f>C100+C101+C102+C103+C104+C117</f>
        <v>558774858</v>
      </c>
      <c r="D99" s="68">
        <f>D100+D101+D102+D103+D104+D117</f>
        <v>567974015</v>
      </c>
      <c r="E99" s="67">
        <f>E100+E101+E102+E103+E104+E117</f>
        <v>809662375</v>
      </c>
      <c r="F99" s="7"/>
      <c r="G99" s="7"/>
      <c r="H99" s="33"/>
      <c r="I99" s="33"/>
      <c r="J99" s="33"/>
      <c r="K99" s="33"/>
      <c r="L99" s="33"/>
    </row>
    <row r="100" spans="1:12" s="5" customFormat="1" ht="12" customHeight="1" x14ac:dyDescent="0.2">
      <c r="A100" s="66" t="s">
        <v>118</v>
      </c>
      <c r="B100" s="65" t="s">
        <v>117</v>
      </c>
      <c r="C100" s="64">
        <v>212117404</v>
      </c>
      <c r="D100" s="64">
        <v>241260419</v>
      </c>
      <c r="E100" s="63">
        <v>271827000</v>
      </c>
      <c r="F100" s="7"/>
      <c r="G100" s="7"/>
      <c r="H100" s="33"/>
      <c r="I100" s="33"/>
      <c r="J100" s="33"/>
      <c r="K100" s="33"/>
      <c r="L100" s="33"/>
    </row>
    <row r="101" spans="1:12" ht="12" customHeight="1" x14ac:dyDescent="0.25">
      <c r="A101" s="55" t="s">
        <v>116</v>
      </c>
      <c r="B101" s="46" t="s">
        <v>115</v>
      </c>
      <c r="C101" s="19">
        <v>49409564</v>
      </c>
      <c r="D101" s="19">
        <v>49456300</v>
      </c>
      <c r="E101" s="18">
        <v>54675000</v>
      </c>
      <c r="F101" s="7"/>
      <c r="G101" s="7"/>
      <c r="H101" s="34"/>
      <c r="I101" s="34"/>
      <c r="J101" s="34"/>
      <c r="K101" s="34"/>
      <c r="L101" s="33"/>
    </row>
    <row r="102" spans="1:12" ht="12" customHeight="1" x14ac:dyDescent="0.25">
      <c r="A102" s="55" t="s">
        <v>114</v>
      </c>
      <c r="B102" s="46" t="s">
        <v>113</v>
      </c>
      <c r="C102" s="36">
        <v>272848376</v>
      </c>
      <c r="D102" s="36">
        <v>248456970</v>
      </c>
      <c r="E102" s="35">
        <v>339271000</v>
      </c>
      <c r="F102" s="7"/>
      <c r="G102" s="7"/>
      <c r="H102" s="34"/>
      <c r="I102" s="34"/>
      <c r="J102" s="34"/>
      <c r="K102" s="34"/>
      <c r="L102" s="33"/>
    </row>
    <row r="103" spans="1:12" s="62" customFormat="1" ht="12" customHeight="1" x14ac:dyDescent="0.2">
      <c r="A103" s="55" t="s">
        <v>112</v>
      </c>
      <c r="B103" s="56" t="s">
        <v>111</v>
      </c>
      <c r="C103" s="36">
        <v>7014109</v>
      </c>
      <c r="D103" s="36">
        <v>7426937</v>
      </c>
      <c r="E103" s="35">
        <v>8300000</v>
      </c>
      <c r="F103" s="7"/>
      <c r="G103" s="7"/>
      <c r="H103" s="7"/>
      <c r="I103" s="7"/>
      <c r="J103" s="7"/>
      <c r="K103" s="7"/>
      <c r="L103" s="33"/>
    </row>
    <row r="104" spans="1:12" ht="12" customHeight="1" x14ac:dyDescent="0.25">
      <c r="A104" s="55" t="s">
        <v>110</v>
      </c>
      <c r="B104" s="61" t="s">
        <v>109</v>
      </c>
      <c r="C104" s="36">
        <f>SUM(C105:C116)</f>
        <v>17385405</v>
      </c>
      <c r="D104" s="36">
        <f>SUM(D105:D116)</f>
        <v>21373389</v>
      </c>
      <c r="E104" s="60">
        <f>SUM(E105:E116)</f>
        <v>19341000</v>
      </c>
      <c r="F104" s="7"/>
      <c r="G104" s="7"/>
      <c r="H104" s="34"/>
      <c r="I104" s="34"/>
      <c r="J104" s="34"/>
      <c r="K104" s="34"/>
      <c r="L104" s="33"/>
    </row>
    <row r="105" spans="1:12" ht="12" customHeight="1" x14ac:dyDescent="0.25">
      <c r="A105" s="55" t="s">
        <v>108</v>
      </c>
      <c r="B105" s="46" t="s">
        <v>107</v>
      </c>
      <c r="C105" s="36"/>
      <c r="D105" s="36"/>
      <c r="E105" s="35">
        <v>0</v>
      </c>
      <c r="F105" s="7"/>
      <c r="G105" s="7"/>
      <c r="H105" s="34"/>
      <c r="I105" s="34"/>
      <c r="J105" s="34"/>
      <c r="K105" s="34"/>
      <c r="L105" s="33"/>
    </row>
    <row r="106" spans="1:12" ht="12" customHeight="1" x14ac:dyDescent="0.25">
      <c r="A106" s="55" t="s">
        <v>106</v>
      </c>
      <c r="B106" s="57" t="s">
        <v>105</v>
      </c>
      <c r="C106" s="36"/>
      <c r="D106" s="36"/>
      <c r="E106" s="35">
        <v>0</v>
      </c>
      <c r="F106" s="7"/>
      <c r="G106" s="7"/>
      <c r="H106" s="34"/>
      <c r="I106" s="34"/>
      <c r="J106" s="34"/>
      <c r="K106" s="34"/>
      <c r="L106" s="33"/>
    </row>
    <row r="107" spans="1:12" ht="12" customHeight="1" x14ac:dyDescent="0.25">
      <c r="A107" s="55" t="s">
        <v>104</v>
      </c>
      <c r="B107" s="57" t="s">
        <v>103</v>
      </c>
      <c r="C107" s="36">
        <v>46825</v>
      </c>
      <c r="D107" s="36">
        <v>27145</v>
      </c>
      <c r="E107" s="35">
        <v>0</v>
      </c>
      <c r="F107" s="7"/>
      <c r="G107" s="7"/>
      <c r="H107" s="34"/>
      <c r="I107" s="34"/>
      <c r="J107" s="34"/>
      <c r="K107" s="34"/>
      <c r="L107" s="33"/>
    </row>
    <row r="108" spans="1:12" ht="12" customHeight="1" x14ac:dyDescent="0.25">
      <c r="A108" s="55" t="s">
        <v>102</v>
      </c>
      <c r="B108" s="59" t="s">
        <v>101</v>
      </c>
      <c r="C108" s="36"/>
      <c r="D108" s="36"/>
      <c r="E108" s="35">
        <v>0</v>
      </c>
      <c r="F108" s="7"/>
      <c r="G108" s="7"/>
      <c r="H108" s="34"/>
      <c r="I108" s="34"/>
      <c r="J108" s="34"/>
      <c r="K108" s="34"/>
      <c r="L108" s="33"/>
    </row>
    <row r="109" spans="1:12" ht="12" customHeight="1" x14ac:dyDescent="0.25">
      <c r="A109" s="55" t="s">
        <v>100</v>
      </c>
      <c r="B109" s="37" t="s">
        <v>99</v>
      </c>
      <c r="C109" s="36"/>
      <c r="D109" s="36"/>
      <c r="E109" s="35">
        <v>0</v>
      </c>
      <c r="F109" s="7"/>
      <c r="G109" s="7"/>
      <c r="H109" s="34"/>
      <c r="I109" s="34"/>
      <c r="J109" s="34"/>
      <c r="K109" s="34"/>
      <c r="L109" s="33"/>
    </row>
    <row r="110" spans="1:12" ht="12" customHeight="1" x14ac:dyDescent="0.25">
      <c r="A110" s="55" t="s">
        <v>98</v>
      </c>
      <c r="B110" s="37" t="s">
        <v>63</v>
      </c>
      <c r="C110" s="36"/>
      <c r="D110" s="36"/>
      <c r="E110" s="35">
        <v>0</v>
      </c>
      <c r="F110" s="7"/>
      <c r="G110" s="7"/>
      <c r="H110" s="34"/>
      <c r="I110" s="34"/>
      <c r="J110" s="34"/>
      <c r="K110" s="34"/>
      <c r="L110" s="33"/>
    </row>
    <row r="111" spans="1:12" ht="12" customHeight="1" x14ac:dyDescent="0.25">
      <c r="A111" s="55" t="s">
        <v>97</v>
      </c>
      <c r="B111" s="59" t="s">
        <v>96</v>
      </c>
      <c r="C111" s="36">
        <v>2299580</v>
      </c>
      <c r="D111" s="36">
        <v>1502644</v>
      </c>
      <c r="E111" s="35">
        <v>2947000</v>
      </c>
      <c r="F111" s="7"/>
      <c r="G111" s="7"/>
      <c r="H111" s="34"/>
      <c r="I111" s="34"/>
      <c r="J111" s="34"/>
      <c r="K111" s="34"/>
      <c r="L111" s="33"/>
    </row>
    <row r="112" spans="1:12" ht="12" customHeight="1" x14ac:dyDescent="0.25">
      <c r="A112" s="55" t="s">
        <v>95</v>
      </c>
      <c r="B112" s="59" t="s">
        <v>94</v>
      </c>
      <c r="C112" s="36"/>
      <c r="D112" s="36"/>
      <c r="E112" s="35">
        <v>0</v>
      </c>
      <c r="F112" s="7"/>
      <c r="G112" s="7"/>
      <c r="H112" s="34"/>
      <c r="I112" s="34"/>
      <c r="J112" s="34"/>
      <c r="K112" s="34"/>
      <c r="L112" s="33"/>
    </row>
    <row r="113" spans="1:12" ht="12" customHeight="1" x14ac:dyDescent="0.25">
      <c r="A113" s="55" t="s">
        <v>93</v>
      </c>
      <c r="B113" s="37" t="s">
        <v>57</v>
      </c>
      <c r="C113" s="36"/>
      <c r="D113" s="36"/>
      <c r="E113" s="35">
        <v>0</v>
      </c>
      <c r="F113" s="7"/>
      <c r="G113" s="7"/>
      <c r="H113" s="34"/>
      <c r="I113" s="34"/>
      <c r="J113" s="34"/>
      <c r="K113" s="34"/>
      <c r="L113" s="33"/>
    </row>
    <row r="114" spans="1:12" ht="12" customHeight="1" x14ac:dyDescent="0.25">
      <c r="A114" s="25" t="s">
        <v>92</v>
      </c>
      <c r="B114" s="57" t="s">
        <v>91</v>
      </c>
      <c r="C114" s="36"/>
      <c r="D114" s="36"/>
      <c r="E114" s="35">
        <v>0</v>
      </c>
      <c r="F114" s="7"/>
      <c r="G114" s="7"/>
      <c r="H114" s="34"/>
      <c r="I114" s="34"/>
      <c r="J114" s="34"/>
      <c r="K114" s="34"/>
      <c r="L114" s="33"/>
    </row>
    <row r="115" spans="1:12" ht="12" customHeight="1" x14ac:dyDescent="0.25">
      <c r="A115" s="55" t="s">
        <v>90</v>
      </c>
      <c r="B115" s="57" t="s">
        <v>89</v>
      </c>
      <c r="C115" s="36"/>
      <c r="D115" s="36"/>
      <c r="E115" s="35">
        <v>0</v>
      </c>
      <c r="F115" s="7"/>
      <c r="G115" s="7"/>
      <c r="H115" s="34"/>
      <c r="I115" s="34"/>
      <c r="J115" s="34"/>
      <c r="K115" s="34"/>
      <c r="L115" s="33"/>
    </row>
    <row r="116" spans="1:12" ht="12" customHeight="1" x14ac:dyDescent="0.25">
      <c r="A116" s="58" t="s">
        <v>88</v>
      </c>
      <c r="B116" s="57" t="s">
        <v>87</v>
      </c>
      <c r="C116" s="36">
        <v>15039000</v>
      </c>
      <c r="D116" s="36">
        <v>19843600</v>
      </c>
      <c r="E116" s="35">
        <v>16394000</v>
      </c>
      <c r="F116" s="7"/>
      <c r="G116" s="7"/>
      <c r="H116" s="34"/>
      <c r="I116" s="34"/>
      <c r="J116" s="34"/>
      <c r="K116" s="34"/>
      <c r="L116" s="33"/>
    </row>
    <row r="117" spans="1:12" ht="12" customHeight="1" x14ac:dyDescent="0.25">
      <c r="A117" s="55" t="s">
        <v>86</v>
      </c>
      <c r="B117" s="56" t="s">
        <v>85</v>
      </c>
      <c r="C117" s="19">
        <f>SUM(C118:C119)</f>
        <v>0</v>
      </c>
      <c r="D117" s="19">
        <f>SUM(D118:D119)</f>
        <v>0</v>
      </c>
      <c r="E117" s="40">
        <f>SUM(E118:E119)</f>
        <v>116248375</v>
      </c>
      <c r="F117" s="7"/>
      <c r="G117" s="7"/>
      <c r="H117" s="34"/>
      <c r="I117" s="34"/>
      <c r="J117" s="34"/>
      <c r="K117" s="34"/>
      <c r="L117" s="33"/>
    </row>
    <row r="118" spans="1:12" ht="12" customHeight="1" x14ac:dyDescent="0.25">
      <c r="A118" s="55" t="s">
        <v>84</v>
      </c>
      <c r="B118" s="46" t="s">
        <v>83</v>
      </c>
      <c r="C118" s="19"/>
      <c r="D118" s="19"/>
      <c r="E118" s="18">
        <v>113748375</v>
      </c>
      <c r="F118" s="7"/>
      <c r="G118" s="7"/>
      <c r="H118" s="34"/>
      <c r="I118" s="34"/>
      <c r="J118" s="34"/>
      <c r="K118" s="34"/>
      <c r="L118" s="33"/>
    </row>
    <row r="119" spans="1:12" ht="12" customHeight="1" thickBot="1" x14ac:dyDescent="0.3">
      <c r="A119" s="54" t="s">
        <v>82</v>
      </c>
      <c r="B119" s="53" t="s">
        <v>81</v>
      </c>
      <c r="C119" s="52"/>
      <c r="D119" s="52"/>
      <c r="E119" s="51">
        <v>2500000</v>
      </c>
      <c r="F119" s="7"/>
      <c r="G119" s="7"/>
      <c r="H119" s="34"/>
      <c r="I119" s="34"/>
      <c r="J119" s="34"/>
      <c r="K119" s="34"/>
      <c r="L119" s="33"/>
    </row>
    <row r="120" spans="1:12" ht="12" customHeight="1" thickBot="1" x14ac:dyDescent="0.3">
      <c r="A120" s="50" t="s">
        <v>80</v>
      </c>
      <c r="B120" s="49" t="s">
        <v>79</v>
      </c>
      <c r="C120" s="48">
        <f>+C121+C123+C125</f>
        <v>190364061</v>
      </c>
      <c r="D120" s="48">
        <f>+D121+D123+D125</f>
        <v>399684826</v>
      </c>
      <c r="E120" s="47">
        <f>+E121+E123+E125</f>
        <v>397633000</v>
      </c>
      <c r="F120" s="7"/>
      <c r="G120" s="7"/>
      <c r="H120" s="34"/>
      <c r="I120" s="34"/>
      <c r="J120" s="34"/>
      <c r="K120" s="34"/>
      <c r="L120" s="33"/>
    </row>
    <row r="121" spans="1:12" ht="12" customHeight="1" x14ac:dyDescent="0.25">
      <c r="A121" s="21" t="s">
        <v>78</v>
      </c>
      <c r="B121" s="46" t="s">
        <v>77</v>
      </c>
      <c r="C121" s="44">
        <v>119180179</v>
      </c>
      <c r="D121" s="44">
        <v>269344393</v>
      </c>
      <c r="E121" s="45">
        <v>260040000</v>
      </c>
      <c r="F121" s="7"/>
      <c r="G121" s="7"/>
      <c r="H121" s="34"/>
      <c r="I121" s="34"/>
      <c r="J121" s="34"/>
      <c r="K121" s="34"/>
      <c r="L121" s="33"/>
    </row>
    <row r="122" spans="1:12" ht="12" customHeight="1" x14ac:dyDescent="0.25">
      <c r="A122" s="21" t="s">
        <v>76</v>
      </c>
      <c r="B122" s="30" t="s">
        <v>75</v>
      </c>
      <c r="C122" s="44"/>
      <c r="D122" s="44"/>
      <c r="E122" s="43">
        <v>55352000</v>
      </c>
      <c r="F122" s="7"/>
      <c r="G122" s="7"/>
      <c r="H122" s="34"/>
      <c r="I122" s="34"/>
      <c r="J122" s="34"/>
      <c r="K122" s="34"/>
      <c r="L122" s="33"/>
    </row>
    <row r="123" spans="1:12" ht="12" customHeight="1" x14ac:dyDescent="0.25">
      <c r="A123" s="21" t="s">
        <v>74</v>
      </c>
      <c r="B123" s="30" t="s">
        <v>73</v>
      </c>
      <c r="C123" s="19">
        <v>71183882</v>
      </c>
      <c r="D123" s="19">
        <v>130296175</v>
      </c>
      <c r="E123" s="42">
        <v>135881000</v>
      </c>
      <c r="F123" s="7"/>
      <c r="G123" s="7"/>
      <c r="H123" s="34"/>
      <c r="I123" s="34"/>
      <c r="J123" s="34"/>
      <c r="K123" s="34"/>
      <c r="L123" s="33"/>
    </row>
    <row r="124" spans="1:12" ht="12" customHeight="1" x14ac:dyDescent="0.25">
      <c r="A124" s="21" t="s">
        <v>72</v>
      </c>
      <c r="B124" s="30" t="s">
        <v>71</v>
      </c>
      <c r="C124" s="19"/>
      <c r="D124" s="19"/>
      <c r="E124" s="42">
        <v>68412000</v>
      </c>
      <c r="F124" s="7"/>
      <c r="G124" s="7"/>
      <c r="H124" s="34"/>
      <c r="I124" s="34"/>
      <c r="J124" s="34"/>
      <c r="K124" s="34"/>
      <c r="L124" s="33"/>
    </row>
    <row r="125" spans="1:12" ht="12" customHeight="1" x14ac:dyDescent="0.25">
      <c r="A125" s="21" t="s">
        <v>70</v>
      </c>
      <c r="B125" s="41" t="s">
        <v>69</v>
      </c>
      <c r="C125" s="19">
        <f>SUM(C126:C133)</f>
        <v>0</v>
      </c>
      <c r="D125" s="19">
        <f>SUM(D126:D133)</f>
        <v>44258</v>
      </c>
      <c r="E125" s="40">
        <f>SUM(E126:E133)</f>
        <v>1712000</v>
      </c>
      <c r="F125" s="7"/>
      <c r="G125" s="7"/>
      <c r="H125" s="34"/>
      <c r="I125" s="34"/>
      <c r="J125" s="34"/>
      <c r="K125" s="34"/>
      <c r="L125" s="33"/>
    </row>
    <row r="126" spans="1:12" ht="12" customHeight="1" x14ac:dyDescent="0.25">
      <c r="A126" s="21" t="s">
        <v>68</v>
      </c>
      <c r="B126" s="39" t="s">
        <v>67</v>
      </c>
      <c r="C126" s="19"/>
      <c r="D126" s="19"/>
      <c r="E126" s="18">
        <v>0</v>
      </c>
      <c r="F126" s="7"/>
      <c r="G126" s="7"/>
      <c r="H126" s="34"/>
      <c r="I126" s="34"/>
      <c r="J126" s="34"/>
      <c r="K126" s="34"/>
      <c r="L126" s="33"/>
    </row>
    <row r="127" spans="1:12" ht="12" customHeight="1" x14ac:dyDescent="0.25">
      <c r="A127" s="21" t="s">
        <v>66</v>
      </c>
      <c r="B127" s="38" t="s">
        <v>65</v>
      </c>
      <c r="C127" s="19"/>
      <c r="D127" s="19"/>
      <c r="E127" s="18">
        <v>0</v>
      </c>
      <c r="F127" s="7"/>
      <c r="G127" s="7"/>
      <c r="H127" s="34"/>
      <c r="I127" s="34"/>
      <c r="J127" s="34"/>
      <c r="K127" s="34"/>
      <c r="L127" s="33"/>
    </row>
    <row r="128" spans="1:12" ht="12" customHeight="1" x14ac:dyDescent="0.25">
      <c r="A128" s="21" t="s">
        <v>64</v>
      </c>
      <c r="B128" s="37" t="s">
        <v>63</v>
      </c>
      <c r="C128" s="19"/>
      <c r="D128" s="19"/>
      <c r="E128" s="18">
        <v>0</v>
      </c>
      <c r="F128" s="7"/>
      <c r="G128" s="7"/>
      <c r="H128" s="34"/>
      <c r="I128" s="34"/>
      <c r="J128" s="34"/>
      <c r="K128" s="34"/>
      <c r="L128" s="33"/>
    </row>
    <row r="129" spans="1:12" ht="12" customHeight="1" x14ac:dyDescent="0.25">
      <c r="A129" s="21" t="s">
        <v>62</v>
      </c>
      <c r="B129" s="37" t="s">
        <v>61</v>
      </c>
      <c r="C129" s="19"/>
      <c r="D129" s="19">
        <v>44258</v>
      </c>
      <c r="E129" s="18">
        <v>0</v>
      </c>
      <c r="F129" s="7"/>
      <c r="G129" s="7"/>
      <c r="H129" s="34"/>
      <c r="I129" s="34"/>
      <c r="J129" s="34"/>
      <c r="K129" s="34"/>
      <c r="L129" s="33"/>
    </row>
    <row r="130" spans="1:12" ht="12" customHeight="1" x14ac:dyDescent="0.25">
      <c r="A130" s="21" t="s">
        <v>60</v>
      </c>
      <c r="B130" s="37" t="s">
        <v>59</v>
      </c>
      <c r="C130" s="19"/>
      <c r="D130" s="19"/>
      <c r="E130" s="18">
        <v>0</v>
      </c>
      <c r="F130" s="7"/>
      <c r="G130" s="7"/>
      <c r="H130" s="34"/>
      <c r="I130" s="34"/>
      <c r="J130" s="34"/>
      <c r="K130" s="34"/>
      <c r="L130" s="33"/>
    </row>
    <row r="131" spans="1:12" ht="12" customHeight="1" x14ac:dyDescent="0.25">
      <c r="A131" s="21" t="s">
        <v>58</v>
      </c>
      <c r="B131" s="37" t="s">
        <v>57</v>
      </c>
      <c r="C131" s="19"/>
      <c r="D131" s="19"/>
      <c r="E131" s="18">
        <v>0</v>
      </c>
      <c r="F131" s="7"/>
      <c r="G131" s="7"/>
      <c r="H131" s="34"/>
      <c r="I131" s="34"/>
      <c r="J131" s="34"/>
      <c r="K131" s="34"/>
      <c r="L131" s="33"/>
    </row>
    <row r="132" spans="1:12" ht="12" customHeight="1" x14ac:dyDescent="0.25">
      <c r="A132" s="21" t="s">
        <v>56</v>
      </c>
      <c r="B132" s="37" t="s">
        <v>55</v>
      </c>
      <c r="C132" s="19"/>
      <c r="D132" s="19"/>
      <c r="E132" s="18">
        <v>1712000</v>
      </c>
      <c r="F132" s="7"/>
      <c r="G132" s="7"/>
      <c r="H132" s="34"/>
      <c r="I132" s="34"/>
      <c r="J132" s="34"/>
      <c r="K132" s="34"/>
      <c r="L132" s="33"/>
    </row>
    <row r="133" spans="1:12" ht="12" customHeight="1" thickBot="1" x14ac:dyDescent="0.3">
      <c r="A133" s="25" t="s">
        <v>54</v>
      </c>
      <c r="B133" s="37" t="s">
        <v>53</v>
      </c>
      <c r="C133" s="36"/>
      <c r="D133" s="36"/>
      <c r="E133" s="35">
        <v>0</v>
      </c>
      <c r="F133" s="7"/>
      <c r="G133" s="7"/>
      <c r="H133" s="34"/>
      <c r="I133" s="34"/>
      <c r="J133" s="34"/>
      <c r="K133" s="34"/>
      <c r="L133" s="33"/>
    </row>
    <row r="134" spans="1:12" ht="12" customHeight="1" thickBot="1" x14ac:dyDescent="0.3">
      <c r="A134" s="13" t="s">
        <v>52</v>
      </c>
      <c r="B134" s="12" t="s">
        <v>51</v>
      </c>
      <c r="C134" s="32">
        <f>+C99+C120</f>
        <v>749138919</v>
      </c>
      <c r="D134" s="32">
        <f>+D99+D120</f>
        <v>967658841</v>
      </c>
      <c r="E134" s="31">
        <f>+E99+E120</f>
        <v>1207295375</v>
      </c>
      <c r="F134" s="7"/>
      <c r="G134" s="7"/>
      <c r="H134" s="4"/>
      <c r="I134" s="4"/>
      <c r="J134" s="4"/>
      <c r="K134" s="4"/>
      <c r="L134" s="4"/>
    </row>
    <row r="135" spans="1:12" ht="12" customHeight="1" thickBot="1" x14ac:dyDescent="0.3">
      <c r="A135" s="17" t="s">
        <v>50</v>
      </c>
      <c r="B135" s="16" t="s">
        <v>49</v>
      </c>
      <c r="C135" s="29">
        <f>+C136+C137+C138</f>
        <v>0</v>
      </c>
      <c r="D135" s="29">
        <f>+D136+D137+D138</f>
        <v>0</v>
      </c>
      <c r="E135" s="28">
        <f>+E136+E137+E138</f>
        <v>0</v>
      </c>
      <c r="F135" s="7"/>
      <c r="G135" s="7"/>
      <c r="H135" s="4"/>
      <c r="I135" s="4"/>
      <c r="J135" s="4"/>
      <c r="K135" s="4"/>
      <c r="L135" s="4"/>
    </row>
    <row r="136" spans="1:12" ht="12" customHeight="1" x14ac:dyDescent="0.25">
      <c r="A136" s="21" t="s">
        <v>48</v>
      </c>
      <c r="B136" s="30" t="s">
        <v>47</v>
      </c>
      <c r="C136" s="19"/>
      <c r="D136" s="19"/>
      <c r="E136" s="18"/>
      <c r="F136" s="7"/>
      <c r="G136" s="7"/>
      <c r="H136" s="4"/>
      <c r="I136" s="4"/>
      <c r="J136" s="4"/>
      <c r="K136" s="4"/>
      <c r="L136" s="4"/>
    </row>
    <row r="137" spans="1:12" ht="12" customHeight="1" x14ac:dyDescent="0.25">
      <c r="A137" s="21" t="s">
        <v>46</v>
      </c>
      <c r="B137" s="30" t="s">
        <v>45</v>
      </c>
      <c r="C137" s="19"/>
      <c r="D137" s="19"/>
      <c r="E137" s="18"/>
      <c r="F137" s="7"/>
      <c r="G137" s="7"/>
      <c r="H137" s="4"/>
      <c r="I137" s="4"/>
      <c r="J137" s="4"/>
      <c r="K137" s="4"/>
      <c r="L137" s="4"/>
    </row>
    <row r="138" spans="1:12" ht="12" customHeight="1" thickBot="1" x14ac:dyDescent="0.3">
      <c r="A138" s="25" t="s">
        <v>44</v>
      </c>
      <c r="B138" s="30" t="s">
        <v>43</v>
      </c>
      <c r="C138" s="19"/>
      <c r="D138" s="19"/>
      <c r="E138" s="18"/>
      <c r="F138" s="7"/>
      <c r="G138" s="7"/>
      <c r="H138" s="4"/>
      <c r="I138" s="4"/>
      <c r="J138" s="4"/>
      <c r="K138" s="4"/>
      <c r="L138" s="4"/>
    </row>
    <row r="139" spans="1:12" ht="12" customHeight="1" thickBot="1" x14ac:dyDescent="0.3">
      <c r="A139" s="17" t="s">
        <v>42</v>
      </c>
      <c r="B139" s="16" t="s">
        <v>41</v>
      </c>
      <c r="C139" s="29">
        <f>SUM(C140:C145)</f>
        <v>300000000</v>
      </c>
      <c r="D139" s="29">
        <f>SUM(D140:D145)</f>
        <v>199470000</v>
      </c>
      <c r="E139" s="28">
        <f>SUM(E140:E145)</f>
        <v>0</v>
      </c>
      <c r="F139" s="7"/>
      <c r="G139" s="7"/>
      <c r="H139" s="4"/>
      <c r="I139" s="4"/>
      <c r="J139" s="4"/>
      <c r="K139" s="4"/>
      <c r="L139" s="4"/>
    </row>
    <row r="140" spans="1:12" ht="12" customHeight="1" x14ac:dyDescent="0.25">
      <c r="A140" s="21" t="s">
        <v>40</v>
      </c>
      <c r="B140" s="20" t="s">
        <v>16</v>
      </c>
      <c r="C140" s="19">
        <v>300000000</v>
      </c>
      <c r="D140" s="19"/>
      <c r="E140" s="18"/>
      <c r="F140" s="7"/>
      <c r="G140" s="7"/>
      <c r="H140" s="4"/>
      <c r="I140" s="4"/>
      <c r="J140" s="4"/>
      <c r="K140" s="4"/>
      <c r="L140" s="4"/>
    </row>
    <row r="141" spans="1:12" ht="12" customHeight="1" x14ac:dyDescent="0.25">
      <c r="A141" s="21" t="s">
        <v>39</v>
      </c>
      <c r="B141" s="20" t="s">
        <v>38</v>
      </c>
      <c r="C141" s="19"/>
      <c r="D141" s="19">
        <v>199470000</v>
      </c>
      <c r="E141" s="18"/>
      <c r="F141" s="7"/>
      <c r="G141" s="7"/>
      <c r="H141" s="4"/>
      <c r="I141" s="4"/>
      <c r="J141" s="4"/>
      <c r="K141" s="4"/>
      <c r="L141" s="4"/>
    </row>
    <row r="142" spans="1:12" ht="12" customHeight="1" x14ac:dyDescent="0.25">
      <c r="A142" s="21" t="s">
        <v>37</v>
      </c>
      <c r="B142" s="20" t="s">
        <v>36</v>
      </c>
      <c r="C142" s="19"/>
      <c r="D142" s="19"/>
      <c r="E142" s="18"/>
      <c r="F142" s="7"/>
      <c r="G142" s="7"/>
      <c r="H142" s="4"/>
      <c r="I142" s="4"/>
      <c r="J142" s="4"/>
      <c r="K142" s="4"/>
      <c r="L142" s="4"/>
    </row>
    <row r="143" spans="1:12" ht="12" customHeight="1" x14ac:dyDescent="0.25">
      <c r="A143" s="21" t="s">
        <v>35</v>
      </c>
      <c r="B143" s="20" t="s">
        <v>34</v>
      </c>
      <c r="C143" s="19"/>
      <c r="D143" s="19"/>
      <c r="E143" s="18"/>
      <c r="F143" s="7"/>
      <c r="G143" s="7"/>
      <c r="H143" s="4"/>
      <c r="I143" s="4"/>
      <c r="J143" s="4"/>
      <c r="K143" s="4"/>
      <c r="L143" s="4"/>
    </row>
    <row r="144" spans="1:12" ht="12" customHeight="1" x14ac:dyDescent="0.25">
      <c r="A144" s="21" t="s">
        <v>33</v>
      </c>
      <c r="B144" s="20" t="s">
        <v>32</v>
      </c>
      <c r="C144" s="19"/>
      <c r="D144" s="19"/>
      <c r="E144" s="18"/>
      <c r="F144" s="7"/>
      <c r="G144" s="7"/>
      <c r="H144" s="4"/>
      <c r="I144" s="4"/>
      <c r="J144" s="4"/>
      <c r="K144" s="4"/>
      <c r="L144" s="4"/>
    </row>
    <row r="145" spans="1:12" ht="12" customHeight="1" thickBot="1" x14ac:dyDescent="0.3">
      <c r="A145" s="25" t="s">
        <v>31</v>
      </c>
      <c r="B145" s="20" t="s">
        <v>30</v>
      </c>
      <c r="C145" s="19"/>
      <c r="D145" s="19"/>
      <c r="E145" s="18"/>
      <c r="F145" s="7"/>
      <c r="G145" s="7"/>
      <c r="H145" s="4"/>
      <c r="I145" s="4"/>
      <c r="J145" s="4"/>
      <c r="K145" s="4"/>
      <c r="L145" s="4"/>
    </row>
    <row r="146" spans="1:12" ht="12" customHeight="1" thickBot="1" x14ac:dyDescent="0.3">
      <c r="A146" s="17" t="s">
        <v>29</v>
      </c>
      <c r="B146" s="16" t="s">
        <v>28</v>
      </c>
      <c r="C146" s="27">
        <f>+C147+C148+C149+C150</f>
        <v>5460879</v>
      </c>
      <c r="D146" s="27">
        <f>+D147+D148+D149+D150</f>
        <v>6034653</v>
      </c>
      <c r="E146" s="26">
        <f>+E147+E148+E149+E150</f>
        <v>6098585</v>
      </c>
      <c r="F146" s="7"/>
      <c r="G146" s="7"/>
      <c r="H146" s="4"/>
      <c r="I146" s="4"/>
      <c r="J146" s="4"/>
      <c r="K146" s="4"/>
      <c r="L146" s="4"/>
    </row>
    <row r="147" spans="1:12" ht="12" customHeight="1" x14ac:dyDescent="0.25">
      <c r="A147" s="21" t="s">
        <v>27</v>
      </c>
      <c r="B147" s="20" t="s">
        <v>26</v>
      </c>
      <c r="C147" s="19"/>
      <c r="D147" s="19"/>
      <c r="E147" s="18">
        <v>0</v>
      </c>
      <c r="F147" s="7"/>
      <c r="G147" s="7"/>
      <c r="H147" s="4"/>
      <c r="I147" s="4"/>
      <c r="J147" s="4"/>
      <c r="K147" s="4"/>
      <c r="L147" s="4"/>
    </row>
    <row r="148" spans="1:12" ht="12" customHeight="1" x14ac:dyDescent="0.25">
      <c r="A148" s="21" t="s">
        <v>25</v>
      </c>
      <c r="B148" s="20" t="s">
        <v>24</v>
      </c>
      <c r="C148" s="19">
        <v>5460879</v>
      </c>
      <c r="D148" s="19">
        <v>6034653</v>
      </c>
      <c r="E148" s="18">
        <v>6098585</v>
      </c>
      <c r="F148" s="7"/>
      <c r="G148" s="7"/>
      <c r="H148" s="4"/>
      <c r="I148" s="4"/>
      <c r="J148" s="4"/>
      <c r="K148" s="4"/>
      <c r="L148" s="4"/>
    </row>
    <row r="149" spans="1:12" ht="12" customHeight="1" x14ac:dyDescent="0.25">
      <c r="A149" s="21" t="s">
        <v>23</v>
      </c>
      <c r="B149" s="20" t="s">
        <v>22</v>
      </c>
      <c r="C149" s="19"/>
      <c r="D149" s="19"/>
      <c r="E149" s="18">
        <v>0</v>
      </c>
      <c r="F149" s="7"/>
      <c r="G149" s="7"/>
      <c r="H149" s="4"/>
      <c r="I149" s="4"/>
      <c r="J149" s="4"/>
      <c r="K149" s="4"/>
      <c r="L149" s="4"/>
    </row>
    <row r="150" spans="1:12" ht="12" customHeight="1" thickBot="1" x14ac:dyDescent="0.3">
      <c r="A150" s="25" t="s">
        <v>21</v>
      </c>
      <c r="B150" s="24" t="s">
        <v>20</v>
      </c>
      <c r="C150" s="19"/>
      <c r="D150" s="19"/>
      <c r="E150" s="18">
        <v>0</v>
      </c>
      <c r="F150" s="7"/>
      <c r="G150" s="7"/>
      <c r="H150" s="4"/>
      <c r="I150" s="4"/>
      <c r="J150" s="4"/>
      <c r="K150" s="4"/>
      <c r="L150" s="4"/>
    </row>
    <row r="151" spans="1:12" ht="12" customHeight="1" thickBot="1" x14ac:dyDescent="0.3">
      <c r="A151" s="17" t="s">
        <v>19</v>
      </c>
      <c r="B151" s="16" t="s">
        <v>18</v>
      </c>
      <c r="C151" s="23">
        <f>SUM(C152:C156)</f>
        <v>0</v>
      </c>
      <c r="D151" s="23">
        <f>SUM(D152:D156)</f>
        <v>0</v>
      </c>
      <c r="E151" s="22">
        <f>SUM(E152:E156)</f>
        <v>0</v>
      </c>
      <c r="F151" s="7"/>
      <c r="G151" s="7"/>
      <c r="H151" s="4"/>
      <c r="I151" s="4"/>
      <c r="J151" s="4"/>
      <c r="K151" s="4"/>
      <c r="L151" s="4"/>
    </row>
    <row r="152" spans="1:12" ht="12" customHeight="1" x14ac:dyDescent="0.25">
      <c r="A152" s="21" t="s">
        <v>17</v>
      </c>
      <c r="B152" s="20" t="s">
        <v>16</v>
      </c>
      <c r="C152" s="19"/>
      <c r="D152" s="19"/>
      <c r="E152" s="18"/>
      <c r="F152" s="7"/>
      <c r="G152" s="7"/>
      <c r="H152" s="4"/>
      <c r="I152" s="4"/>
      <c r="J152" s="4"/>
      <c r="K152" s="4"/>
      <c r="L152" s="4"/>
    </row>
    <row r="153" spans="1:12" ht="12" customHeight="1" x14ac:dyDescent="0.25">
      <c r="A153" s="21" t="s">
        <v>15</v>
      </c>
      <c r="B153" s="20" t="s">
        <v>14</v>
      </c>
      <c r="C153" s="19"/>
      <c r="D153" s="19"/>
      <c r="E153" s="18"/>
      <c r="F153" s="7"/>
      <c r="G153" s="7"/>
      <c r="H153" s="4"/>
      <c r="I153" s="4"/>
      <c r="J153" s="4"/>
      <c r="K153" s="4"/>
      <c r="L153" s="4"/>
    </row>
    <row r="154" spans="1:12" ht="12" customHeight="1" x14ac:dyDescent="0.25">
      <c r="A154" s="21" t="s">
        <v>13</v>
      </c>
      <c r="B154" s="20" t="s">
        <v>12</v>
      </c>
      <c r="C154" s="19"/>
      <c r="D154" s="19"/>
      <c r="E154" s="18"/>
      <c r="F154" s="7"/>
      <c r="G154" s="7"/>
      <c r="H154" s="4"/>
      <c r="I154" s="4"/>
      <c r="J154" s="4"/>
      <c r="K154" s="4"/>
      <c r="L154" s="4"/>
    </row>
    <row r="155" spans="1:12" ht="12" customHeight="1" x14ac:dyDescent="0.25">
      <c r="A155" s="21" t="s">
        <v>11</v>
      </c>
      <c r="B155" s="20" t="s">
        <v>10</v>
      </c>
      <c r="C155" s="19"/>
      <c r="D155" s="19"/>
      <c r="E155" s="18"/>
      <c r="F155" s="7"/>
      <c r="G155" s="7"/>
      <c r="H155" s="4"/>
      <c r="I155" s="4"/>
      <c r="J155" s="4"/>
      <c r="K155" s="4"/>
      <c r="L155" s="4"/>
    </row>
    <row r="156" spans="1:12" ht="12" customHeight="1" thickBot="1" x14ac:dyDescent="0.3">
      <c r="A156" s="21" t="s">
        <v>9</v>
      </c>
      <c r="B156" s="20" t="s">
        <v>8</v>
      </c>
      <c r="C156" s="19"/>
      <c r="D156" s="19"/>
      <c r="E156" s="18"/>
      <c r="F156" s="7"/>
      <c r="G156" s="7"/>
      <c r="H156" s="4"/>
      <c r="I156" s="4"/>
      <c r="J156" s="4"/>
      <c r="K156" s="4"/>
      <c r="L156" s="4"/>
    </row>
    <row r="157" spans="1:12" ht="12" customHeight="1" thickBot="1" x14ac:dyDescent="0.3">
      <c r="A157" s="17" t="s">
        <v>7</v>
      </c>
      <c r="B157" s="16" t="s">
        <v>6</v>
      </c>
      <c r="C157" s="15"/>
      <c r="D157" s="15"/>
      <c r="E157" s="14"/>
      <c r="F157" s="7"/>
      <c r="G157" s="7"/>
      <c r="H157" s="4"/>
      <c r="I157" s="4"/>
      <c r="J157" s="4"/>
      <c r="K157" s="4"/>
      <c r="L157" s="4"/>
    </row>
    <row r="158" spans="1:12" ht="12" customHeight="1" thickBot="1" x14ac:dyDescent="0.3">
      <c r="A158" s="17" t="s">
        <v>5</v>
      </c>
      <c r="B158" s="16" t="s">
        <v>4</v>
      </c>
      <c r="C158" s="15"/>
      <c r="D158" s="15"/>
      <c r="E158" s="14"/>
      <c r="F158" s="7"/>
      <c r="G158" s="7"/>
      <c r="H158" s="4"/>
      <c r="I158" s="4"/>
      <c r="J158" s="4"/>
      <c r="K158" s="4"/>
      <c r="L158" s="4"/>
    </row>
    <row r="159" spans="1:12" ht="12" customHeight="1" thickBot="1" x14ac:dyDescent="0.3">
      <c r="A159" s="13" t="s">
        <v>3</v>
      </c>
      <c r="B159" s="12" t="s">
        <v>2</v>
      </c>
      <c r="C159" s="9">
        <f>+C135+C139+C146+C151+C157+C158</f>
        <v>305460879</v>
      </c>
      <c r="D159" s="9">
        <f>+D135+D139+D146+D151+D157+D158</f>
        <v>205504653</v>
      </c>
      <c r="E159" s="8">
        <f>+E135+E139+E146+E151+E157+E158</f>
        <v>6098585</v>
      </c>
      <c r="F159" s="7"/>
      <c r="G159" s="7"/>
      <c r="H159" s="4"/>
      <c r="I159" s="4"/>
      <c r="J159" s="4"/>
      <c r="K159" s="4"/>
      <c r="L159" s="4"/>
    </row>
    <row r="160" spans="1:12" s="5" customFormat="1" ht="12" customHeight="1" thickBot="1" x14ac:dyDescent="0.25">
      <c r="A160" s="11" t="s">
        <v>1</v>
      </c>
      <c r="B160" s="10" t="s">
        <v>0</v>
      </c>
      <c r="C160" s="9">
        <f>+C134+C159</f>
        <v>1054599798</v>
      </c>
      <c r="D160" s="9">
        <f>+D134+D159</f>
        <v>1173163494</v>
      </c>
      <c r="E160" s="8">
        <f>+E134+E159</f>
        <v>1213393960</v>
      </c>
      <c r="F160" s="7"/>
      <c r="G160" s="7"/>
      <c r="H160" s="6"/>
      <c r="I160" s="6"/>
      <c r="J160" s="6"/>
      <c r="K160" s="6"/>
      <c r="L160" s="6"/>
    </row>
    <row r="161" spans="3:12" x14ac:dyDescent="0.25">
      <c r="C161" s="2"/>
      <c r="F161" s="4"/>
      <c r="G161" s="4"/>
      <c r="H161" s="4"/>
      <c r="I161" s="4"/>
      <c r="J161" s="4"/>
      <c r="K161" s="4"/>
      <c r="L161" s="4"/>
    </row>
    <row r="162" spans="3:12" x14ac:dyDescent="0.25">
      <c r="C162" s="2"/>
      <c r="F162" s="4"/>
      <c r="G162" s="4"/>
      <c r="H162" s="4"/>
      <c r="I162" s="4"/>
      <c r="J162" s="4"/>
      <c r="K162" s="4"/>
      <c r="L162" s="4"/>
    </row>
    <row r="163" spans="3:12" x14ac:dyDescent="0.25">
      <c r="C163" s="2"/>
      <c r="F163" s="4"/>
      <c r="G163" s="4"/>
      <c r="H163" s="4"/>
      <c r="I163" s="4"/>
      <c r="J163" s="4"/>
      <c r="K163" s="4"/>
      <c r="L163" s="4"/>
    </row>
    <row r="164" spans="3:12" ht="16.5" customHeight="1" x14ac:dyDescent="0.25">
      <c r="C164" s="2"/>
      <c r="F164" s="4"/>
      <c r="G164" s="4"/>
      <c r="H164" s="4"/>
      <c r="I164" s="4"/>
      <c r="J164" s="4"/>
      <c r="K164" s="4"/>
      <c r="L164" s="4"/>
    </row>
    <row r="165" spans="3:12" x14ac:dyDescent="0.25">
      <c r="C165" s="2"/>
      <c r="F165" s="4"/>
      <c r="G165" s="4"/>
      <c r="H165" s="4"/>
      <c r="I165" s="4"/>
      <c r="J165" s="4"/>
      <c r="K165" s="4"/>
      <c r="L165" s="4"/>
    </row>
    <row r="166" spans="3:12" x14ac:dyDescent="0.25">
      <c r="C166" s="2"/>
      <c r="F166" s="4"/>
      <c r="G166" s="4"/>
      <c r="H166" s="4"/>
      <c r="I166" s="4"/>
      <c r="J166" s="4"/>
      <c r="K166" s="4"/>
      <c r="L166" s="4"/>
    </row>
    <row r="167" spans="3:12" x14ac:dyDescent="0.25">
      <c r="C167" s="2"/>
      <c r="F167" s="4"/>
      <c r="G167" s="4"/>
      <c r="H167" s="4"/>
      <c r="I167" s="4"/>
      <c r="J167" s="4"/>
      <c r="K167" s="4"/>
      <c r="L167" s="4"/>
    </row>
    <row r="168" spans="3:12" x14ac:dyDescent="0.25">
      <c r="C168" s="2"/>
      <c r="F168" s="4"/>
      <c r="G168" s="4"/>
      <c r="H168" s="4"/>
      <c r="I168" s="4"/>
      <c r="J168" s="4"/>
      <c r="K168" s="4"/>
      <c r="L168" s="4"/>
    </row>
    <row r="169" spans="3:12" x14ac:dyDescent="0.25">
      <c r="C169" s="2"/>
      <c r="F169" s="4"/>
      <c r="G169" s="4"/>
      <c r="H169" s="4"/>
      <c r="I169" s="4"/>
      <c r="J169" s="4"/>
      <c r="K169" s="4"/>
      <c r="L169" s="4"/>
    </row>
    <row r="170" spans="3:12" x14ac:dyDescent="0.25">
      <c r="C170" s="2"/>
      <c r="F170" s="4"/>
      <c r="G170" s="4"/>
      <c r="H170" s="4"/>
      <c r="I170" s="4"/>
      <c r="J170" s="4"/>
      <c r="K170" s="4"/>
      <c r="L170" s="4"/>
    </row>
    <row r="171" spans="3:12" x14ac:dyDescent="0.25">
      <c r="C171" s="2"/>
      <c r="F171" s="4"/>
      <c r="G171" s="4"/>
      <c r="H171" s="4"/>
      <c r="I171" s="4"/>
      <c r="J171" s="4"/>
      <c r="K171" s="4"/>
      <c r="L171" s="4"/>
    </row>
    <row r="172" spans="3:12" x14ac:dyDescent="0.25">
      <c r="C172" s="2"/>
    </row>
    <row r="173" spans="3:12" x14ac:dyDescent="0.25">
      <c r="C173" s="2"/>
    </row>
  </sheetData>
  <mergeCells count="5">
    <mergeCell ref="A5:E5"/>
    <mergeCell ref="A95:E95"/>
    <mergeCell ref="A96:B96"/>
    <mergeCell ref="A6:B6"/>
    <mergeCell ref="A3:E3"/>
  </mergeCells>
  <printOptions horizontalCentered="1"/>
  <pageMargins left="0.59055118110236227" right="0.59055118110236227" top="0.47244094488188981" bottom="0.47244094488188981" header="0.78740157480314965" footer="0.59055118110236227"/>
  <pageSetup paperSize="9" scale="78" fitToHeight="2" orientation="portrait" r:id="rId1"/>
  <headerFooter alignWithMargins="0"/>
  <rowBreaks count="1" manualBreakCount="1">
    <brk id="8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 sz tájékoztató t.</vt:lpstr>
      <vt:lpstr>'1. sz tájékoztató t.'!Nyomtatási_terület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FSZTM</dc:creator>
  <cp:lastModifiedBy>FSZTM</cp:lastModifiedBy>
  <dcterms:created xsi:type="dcterms:W3CDTF">2019-05-28T07:01:27Z</dcterms:created>
  <dcterms:modified xsi:type="dcterms:W3CDTF">2019-05-28T07:01:55Z</dcterms:modified>
</cp:coreProperties>
</file>