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E24"/>
  <c r="D24"/>
  <c r="C24"/>
  <c r="J17"/>
  <c r="J26" s="1"/>
  <c r="I17"/>
  <c r="I26" s="1"/>
  <c r="H17"/>
  <c r="H26" s="1"/>
  <c r="E17"/>
  <c r="E26" s="1"/>
  <c r="D17"/>
  <c r="D26" s="1"/>
  <c r="C17"/>
  <c r="C26" s="1"/>
  <c r="J13"/>
  <c r="J18" s="1"/>
  <c r="I13"/>
  <c r="I18" s="1"/>
  <c r="H13"/>
  <c r="H25" s="1"/>
  <c r="E13"/>
  <c r="E25" s="1"/>
  <c r="D13"/>
  <c r="D18" s="1"/>
  <c r="I19" s="1"/>
  <c r="C13"/>
  <c r="C18" s="1"/>
  <c r="D19" l="1"/>
  <c r="H27"/>
  <c r="H19"/>
  <c r="E27"/>
  <c r="H18"/>
  <c r="C19" s="1"/>
  <c r="D25"/>
  <c r="D27" s="1"/>
  <c r="J25"/>
  <c r="J27" s="1"/>
  <c r="E18"/>
  <c r="J19" s="1"/>
  <c r="C25"/>
  <c r="C27" s="1"/>
  <c r="I25"/>
  <c r="I27" s="1"/>
  <c r="E19" l="1"/>
</calcChain>
</file>

<file path=xl/sharedStrings.xml><?xml version="1.0" encoding="utf-8"?>
<sst xmlns="http://schemas.openxmlformats.org/spreadsheetml/2006/main" count="79" uniqueCount="73">
  <si>
    <t>Őrimagyarósd Község Önkormányzatának 2019. évi költségvetési mérlege</t>
  </si>
  <si>
    <t>adatok ezer Ft-ban</t>
  </si>
  <si>
    <t xml:space="preserve">rovat </t>
  </si>
  <si>
    <t>Megnevezés</t>
  </si>
  <si>
    <t>2019. évi előirányzat összesen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</si>
  <si>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</si>
  <si>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</si>
  <si>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</si>
  <si>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</si>
  <si>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</si>
  <si>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</si>
  <si>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</si>
  <si>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</si>
  <si>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</si>
  <si>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 xml:space="preserve">Önkormányzatok müködési támogatásai </t>
  </si>
  <si>
    <t>K1</t>
  </si>
  <si>
    <t>Személyi juttatások</t>
  </si>
  <si>
    <t>B16</t>
  </si>
  <si>
    <t>Egyéb műk.c.tám. bevételei ÁH-n belülről</t>
  </si>
  <si>
    <t>K2</t>
  </si>
  <si>
    <t>Munkaadókat terhelő járulékok és SZOCHO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</si>
  <si>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</si>
  <si>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</si>
  <si>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</si>
  <si>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</si>
  <si>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</si>
  <si>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</si>
  <si>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</si>
  <si>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</si>
  <si>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</si>
  <si>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</si>
  <si>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</si>
  <si>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célú kiadások</t>
  </si>
  <si>
    <t>Működési bevételek összesen</t>
  </si>
  <si>
    <t>Működési kiadások összesen</t>
  </si>
  <si>
    <t>B2</t>
  </si>
  <si>
    <t>Felhalmozási célú támogatások ÁH-n belülről</t>
  </si>
  <si>
    <t>K6</t>
  </si>
  <si>
    <t>Beruházások</t>
  </si>
  <si>
    <t>B5</t>
  </si>
  <si>
    <t>Felhalmozási bevételek</t>
  </si>
  <si>
    <t>K7</t>
  </si>
  <si>
    <t>Felújítás</t>
  </si>
  <si>
    <t>B7</t>
  </si>
  <si>
    <t xml:space="preserve">Felhalmozási célú átvett pénzeszközök </t>
  </si>
  <si>
    <t>K8</t>
  </si>
  <si>
    <t>Egyéb felhalmozási célú kiadás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</si>
  <si>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</si>
  <si>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</si>
  <si>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</si>
  <si>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</si>
  <si>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</si>
  <si>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</si>
  <si>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</si>
  <si>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 működési célú igénybevétele</t>
  </si>
  <si>
    <t>Előző évi pénzmaradvány felhalmozási célú igénybevétele</t>
  </si>
  <si>
    <t>B812</t>
  </si>
  <si>
    <t>Belföldi érétkpapírok bevételei</t>
  </si>
  <si>
    <t>K912</t>
  </si>
  <si>
    <t>Belföldi értékpapírok kiadásai</t>
  </si>
  <si>
    <t>B814</t>
  </si>
  <si>
    <t>Államháztartáson belüli megelőlegezések</t>
  </si>
  <si>
    <t>K914</t>
  </si>
  <si>
    <t>ÁH-n belüli megelőlegezések visszafizetése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</si>
  <si>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</si>
  <si>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</si>
  <si>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</si>
  <si>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</si>
  <si>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</si>
  <si>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</si>
  <si>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</si>
  <si>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</si>
  <si>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6/2019. (XII. 10.) önkormányzati rendelet 1.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</si>
</sst>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6" fillId="0" borderId="0"/>
  </cellStyleXfs>
  <cellXfs count="90">
    <xf numFmtId="0" fontId="0" fillId="0" borderId="0" xfId="0"/>
    <xf numFmtId="0" fontId="2" fillId="0" borderId="0" xfId="0" applyFont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5" fillId="0" borderId="15" xfId="0" applyFont="1" applyBorder="1"/>
    <xf numFmtId="0" fontId="5" fillId="0" borderId="16" xfId="0" applyFont="1" applyBorder="1"/>
    <xf numFmtId="0" fontId="4" fillId="0" borderId="17" xfId="0" applyFont="1" applyBorder="1"/>
    <xf numFmtId="0" fontId="0" fillId="0" borderId="15" xfId="0" applyBorder="1"/>
    <xf numFmtId="0" fontId="0" fillId="0" borderId="18" xfId="0" applyBorder="1"/>
    <xf numFmtId="0" fontId="5" fillId="0" borderId="19" xfId="0" applyFont="1" applyBorder="1"/>
    <xf numFmtId="0" fontId="5" fillId="0" borderId="20" xfId="0" applyFont="1" applyBorder="1" applyAlignment="1">
      <alignment wrapText="1"/>
    </xf>
    <xf numFmtId="3" fontId="5" fillId="0" borderId="20" xfId="0" applyNumberFormat="1" applyFont="1" applyBorder="1"/>
    <xf numFmtId="3" fontId="5" fillId="0" borderId="21" xfId="0" applyNumberFormat="1" applyFont="1" applyBorder="1"/>
    <xf numFmtId="0" fontId="5" fillId="0" borderId="22" xfId="0" applyFont="1" applyBorder="1"/>
    <xf numFmtId="3" fontId="5" fillId="0" borderId="23" xfId="0" applyNumberFormat="1" applyFont="1" applyBorder="1"/>
    <xf numFmtId="0" fontId="5" fillId="0" borderId="24" xfId="0" applyFont="1" applyBorder="1"/>
    <xf numFmtId="0" fontId="4" fillId="0" borderId="25" xfId="0" applyFont="1" applyBorder="1" applyAlignment="1">
      <alignment wrapText="1"/>
    </xf>
    <xf numFmtId="3" fontId="4" fillId="0" borderId="25" xfId="0" applyNumberFormat="1" applyFont="1" applyBorder="1"/>
    <xf numFmtId="3" fontId="4" fillId="0" borderId="26" xfId="0" applyNumberFormat="1" applyFont="1" applyBorder="1"/>
    <xf numFmtId="0" fontId="4" fillId="0" borderId="27" xfId="0" applyFont="1" applyBorder="1"/>
    <xf numFmtId="3" fontId="4" fillId="0" borderId="28" xfId="0" applyNumberFormat="1" applyFont="1" applyBorder="1"/>
    <xf numFmtId="0" fontId="5" fillId="0" borderId="29" xfId="0" applyFont="1" applyBorder="1"/>
    <xf numFmtId="0" fontId="5" fillId="0" borderId="30" xfId="0" applyFont="1" applyBorder="1" applyAlignment="1">
      <alignment wrapText="1"/>
    </xf>
    <xf numFmtId="3" fontId="5" fillId="0" borderId="30" xfId="0" applyNumberFormat="1" applyFont="1" applyBorder="1"/>
    <xf numFmtId="3" fontId="5" fillId="0" borderId="31" xfId="0" applyNumberFormat="1" applyFont="1" applyBorder="1"/>
    <xf numFmtId="0" fontId="5" fillId="0" borderId="32" xfId="0" applyFont="1" applyBorder="1"/>
    <xf numFmtId="3" fontId="5" fillId="0" borderId="33" xfId="0" applyNumberFormat="1" applyFont="1" applyBorder="1"/>
    <xf numFmtId="0" fontId="5" fillId="0" borderId="34" xfId="0" applyFont="1" applyBorder="1"/>
    <xf numFmtId="0" fontId="4" fillId="0" borderId="9" xfId="0" applyFont="1" applyBorder="1" applyAlignment="1">
      <alignment wrapText="1"/>
    </xf>
    <xf numFmtId="3" fontId="4" fillId="0" borderId="9" xfId="0" applyNumberFormat="1" applyFont="1" applyBorder="1"/>
    <xf numFmtId="3" fontId="4" fillId="0" borderId="10" xfId="0" applyNumberFormat="1" applyFont="1" applyBorder="1"/>
    <xf numFmtId="0" fontId="4" fillId="0" borderId="35" xfId="0" applyFont="1" applyBorder="1"/>
    <xf numFmtId="3" fontId="4" fillId="0" borderId="13" xfId="0" applyNumberFormat="1" applyFont="1" applyBorder="1"/>
    <xf numFmtId="0" fontId="5" fillId="0" borderId="36" xfId="0" applyFont="1" applyBorder="1"/>
    <xf numFmtId="0" fontId="4" fillId="0" borderId="37" xfId="0" applyFont="1" applyBorder="1" applyAlignment="1">
      <alignment wrapText="1"/>
    </xf>
    <xf numFmtId="3" fontId="4" fillId="0" borderId="37" xfId="0" applyNumberFormat="1" applyFont="1" applyBorder="1"/>
    <xf numFmtId="3" fontId="4" fillId="0" borderId="38" xfId="0" applyNumberFormat="1" applyFont="1" applyBorder="1"/>
    <xf numFmtId="0" fontId="4" fillId="0" borderId="39" xfId="0" applyFont="1" applyBorder="1"/>
    <xf numFmtId="3" fontId="4" fillId="0" borderId="40" xfId="0" applyNumberFormat="1" applyFont="1" applyBorder="1"/>
    <xf numFmtId="0" fontId="5" fillId="0" borderId="14" xfId="0" applyFont="1" applyBorder="1" applyAlignment="1">
      <alignment horizontal="left" vertical="center"/>
    </xf>
    <xf numFmtId="0" fontId="5" fillId="2" borderId="32" xfId="0" applyFont="1" applyFill="1" applyBorder="1" applyAlignment="1">
      <alignment vertical="center"/>
    </xf>
    <xf numFmtId="0" fontId="5" fillId="2" borderId="30" xfId="0" applyFont="1" applyFill="1" applyBorder="1" applyAlignment="1">
      <alignment wrapText="1"/>
    </xf>
    <xf numFmtId="3" fontId="5" fillId="2" borderId="30" xfId="0" applyNumberFormat="1" applyFont="1" applyFill="1" applyBorder="1"/>
    <xf numFmtId="3" fontId="5" fillId="2" borderId="33" xfId="0" applyNumberFormat="1" applyFont="1" applyFill="1" applyBorder="1"/>
    <xf numFmtId="0" fontId="5" fillId="0" borderId="7" xfId="0" applyFont="1" applyBorder="1" applyAlignment="1">
      <alignment horizontal="left" vertical="center"/>
    </xf>
    <xf numFmtId="3" fontId="5" fillId="0" borderId="9" xfId="0" applyNumberFormat="1" applyFont="1" applyBorder="1"/>
    <xf numFmtId="3" fontId="5" fillId="0" borderId="10" xfId="0" applyNumberFormat="1" applyFont="1" applyBorder="1"/>
    <xf numFmtId="0" fontId="5" fillId="2" borderId="35" xfId="0" applyFont="1" applyFill="1" applyBorder="1" applyAlignment="1">
      <alignment vertical="center"/>
    </xf>
    <xf numFmtId="0" fontId="5" fillId="2" borderId="9" xfId="0" applyFont="1" applyFill="1" applyBorder="1" applyAlignment="1">
      <alignment wrapText="1"/>
    </xf>
    <xf numFmtId="3" fontId="5" fillId="2" borderId="9" xfId="0" applyNumberFormat="1" applyFont="1" applyFill="1" applyBorder="1"/>
    <xf numFmtId="3" fontId="5" fillId="2" borderId="13" xfId="0" applyNumberFormat="1" applyFont="1" applyFill="1" applyBorder="1"/>
    <xf numFmtId="0" fontId="5" fillId="0" borderId="15" xfId="0" applyFont="1" applyBorder="1" applyAlignment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0" borderId="41" xfId="0" applyFont="1" applyBorder="1" applyAlignment="1">
      <alignment vertical="center"/>
    </xf>
    <xf numFmtId="3" fontId="5" fillId="0" borderId="18" xfId="0" applyNumberFormat="1" applyFont="1" applyBorder="1"/>
    <xf numFmtId="0" fontId="5" fillId="0" borderId="32" xfId="0" applyFont="1" applyBorder="1" applyAlignment="1">
      <alignment vertical="center"/>
    </xf>
    <xf numFmtId="3" fontId="5" fillId="0" borderId="13" xfId="0" applyNumberFormat="1" applyFont="1" applyBorder="1"/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wrapText="1"/>
    </xf>
    <xf numFmtId="3" fontId="4" fillId="0" borderId="20" xfId="0" applyNumberFormat="1" applyFont="1" applyBorder="1"/>
    <xf numFmtId="0" fontId="4" fillId="0" borderId="20" xfId="0" applyFont="1" applyBorder="1" applyAlignment="1">
      <alignment vertical="center"/>
    </xf>
    <xf numFmtId="3" fontId="4" fillId="0" borderId="23" xfId="0" applyNumberFormat="1" applyFont="1" applyBorder="1"/>
    <xf numFmtId="0" fontId="5" fillId="0" borderId="19" xfId="0" applyFont="1" applyBorder="1" applyAlignment="1">
      <alignment vertical="center"/>
    </xf>
    <xf numFmtId="3" fontId="4" fillId="0" borderId="21" xfId="0" applyNumberFormat="1" applyFont="1" applyBorder="1"/>
    <xf numFmtId="0" fontId="5" fillId="0" borderId="20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4" fillId="0" borderId="12" xfId="0" applyFont="1" applyBorder="1" applyAlignment="1">
      <alignment wrapText="1"/>
    </xf>
    <xf numFmtId="3" fontId="4" fillId="0" borderId="12" xfId="0" applyNumberFormat="1" applyFont="1" applyBorder="1"/>
    <xf numFmtId="3" fontId="4" fillId="0" borderId="43" xfId="0" applyNumberFormat="1" applyFont="1" applyBorder="1"/>
    <xf numFmtId="0" fontId="5" fillId="0" borderId="44" xfId="0" applyFont="1" applyBorder="1" applyAlignment="1">
      <alignment vertical="center"/>
    </xf>
    <xf numFmtId="3" fontId="4" fillId="0" borderId="45" xfId="0" applyNumberFormat="1" applyFont="1" applyBorder="1"/>
    <xf numFmtId="0" fontId="5" fillId="0" borderId="42" xfId="0" applyFont="1" applyBorder="1"/>
    <xf numFmtId="0" fontId="4" fillId="0" borderId="44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6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1" t="s">
        <v>72</v>
      </c>
    </row>
    <row r="2" spans="1:10" ht="15.7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15.75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5.75" thickBot="1">
      <c r="J4" s="1" t="s">
        <v>1</v>
      </c>
    </row>
    <row r="5" spans="1:10" ht="15.75" thickTop="1">
      <c r="A5" s="78" t="s">
        <v>2</v>
      </c>
      <c r="B5" s="80" t="s">
        <v>3</v>
      </c>
      <c r="C5" s="82" t="s">
        <v>4</v>
      </c>
      <c r="D5" s="84" t="s">
        <v>5</v>
      </c>
      <c r="E5" s="85"/>
      <c r="F5" s="86" t="s">
        <v>6</v>
      </c>
      <c r="G5" s="80" t="s">
        <v>3</v>
      </c>
      <c r="H5" s="82" t="s">
        <v>4</v>
      </c>
      <c r="I5" s="84" t="s">
        <v>5</v>
      </c>
      <c r="J5" s="89"/>
    </row>
    <row r="6" spans="1:10" ht="39" thickBot="1">
      <c r="A6" s="79"/>
      <c r="B6" s="81"/>
      <c r="C6" s="83"/>
      <c r="D6" s="2" t="s">
        <v>7</v>
      </c>
      <c r="E6" s="3" t="s">
        <v>8</v>
      </c>
      <c r="F6" s="87"/>
      <c r="G6" s="88"/>
      <c r="H6" s="83"/>
      <c r="I6" s="2" t="s">
        <v>7</v>
      </c>
      <c r="J6" s="4" t="s">
        <v>8</v>
      </c>
    </row>
    <row r="7" spans="1:10" ht="15" customHeight="1" thickTop="1">
      <c r="A7" s="5" t="s">
        <v>9</v>
      </c>
      <c r="B7" s="6" t="s">
        <v>10</v>
      </c>
      <c r="C7" s="7"/>
      <c r="D7" s="7"/>
      <c r="E7" s="8"/>
      <c r="F7" s="9" t="s">
        <v>11</v>
      </c>
      <c r="G7" s="6" t="s">
        <v>12</v>
      </c>
      <c r="H7" s="7"/>
      <c r="I7" s="10"/>
      <c r="J7" s="11"/>
    </row>
    <row r="8" spans="1:10" ht="15" customHeight="1">
      <c r="A8" s="12" t="s">
        <v>13</v>
      </c>
      <c r="B8" s="13" t="s">
        <v>14</v>
      </c>
      <c r="C8" s="14">
        <v>20954</v>
      </c>
      <c r="D8" s="14">
        <v>20954</v>
      </c>
      <c r="E8" s="15"/>
      <c r="F8" s="16" t="s">
        <v>15</v>
      </c>
      <c r="G8" s="13" t="s">
        <v>16</v>
      </c>
      <c r="H8" s="14">
        <v>14705</v>
      </c>
      <c r="I8" s="14">
        <v>14705</v>
      </c>
      <c r="J8" s="17"/>
    </row>
    <row r="9" spans="1:10" ht="15" customHeight="1">
      <c r="A9" s="12" t="s">
        <v>17</v>
      </c>
      <c r="B9" s="13" t="s">
        <v>18</v>
      </c>
      <c r="C9" s="14">
        <v>4444</v>
      </c>
      <c r="D9" s="14">
        <v>4444</v>
      </c>
      <c r="E9" s="15"/>
      <c r="F9" s="16" t="s">
        <v>19</v>
      </c>
      <c r="G9" s="13" t="s">
        <v>20</v>
      </c>
      <c r="H9" s="14">
        <v>2649</v>
      </c>
      <c r="I9" s="14">
        <v>2649</v>
      </c>
      <c r="J9" s="17"/>
    </row>
    <row r="10" spans="1:10" ht="15" customHeight="1">
      <c r="A10" s="12" t="s">
        <v>21</v>
      </c>
      <c r="B10" s="13" t="s">
        <v>22</v>
      </c>
      <c r="C10" s="14">
        <v>4156</v>
      </c>
      <c r="D10" s="14">
        <v>3456</v>
      </c>
      <c r="E10" s="15">
        <v>700</v>
      </c>
      <c r="F10" s="16" t="s">
        <v>23</v>
      </c>
      <c r="G10" s="13" t="s">
        <v>24</v>
      </c>
      <c r="H10" s="14">
        <v>8506</v>
      </c>
      <c r="I10" s="14">
        <v>8506</v>
      </c>
      <c r="J10" s="17"/>
    </row>
    <row r="11" spans="1:10" ht="15" customHeight="1">
      <c r="A11" s="12" t="s">
        <v>25</v>
      </c>
      <c r="B11" s="13" t="s">
        <v>26</v>
      </c>
      <c r="C11" s="14">
        <v>510</v>
      </c>
      <c r="D11" s="14">
        <v>510</v>
      </c>
      <c r="E11" s="15"/>
      <c r="F11" s="16" t="s">
        <v>27</v>
      </c>
      <c r="G11" s="13" t="s">
        <v>28</v>
      </c>
      <c r="H11" s="14">
        <v>938</v>
      </c>
      <c r="I11" s="14">
        <v>938</v>
      </c>
      <c r="J11" s="17"/>
    </row>
    <row r="12" spans="1:10" ht="15" customHeight="1">
      <c r="A12" s="12" t="s">
        <v>29</v>
      </c>
      <c r="B12" s="13" t="s">
        <v>30</v>
      </c>
      <c r="C12" s="14">
        <v>0</v>
      </c>
      <c r="D12" s="14"/>
      <c r="E12" s="15"/>
      <c r="F12" s="16" t="s">
        <v>31</v>
      </c>
      <c r="G12" s="13" t="s">
        <v>32</v>
      </c>
      <c r="H12" s="14">
        <v>33194</v>
      </c>
      <c r="I12" s="14">
        <v>32494</v>
      </c>
      <c r="J12" s="17">
        <v>700</v>
      </c>
    </row>
    <row r="13" spans="1:10" ht="18" customHeight="1" thickBot="1">
      <c r="A13" s="18"/>
      <c r="B13" s="19" t="s">
        <v>33</v>
      </c>
      <c r="C13" s="20">
        <f>SUM(C8:C12)</f>
        <v>30064</v>
      </c>
      <c r="D13" s="20">
        <f>SUM(D8:D12)</f>
        <v>29364</v>
      </c>
      <c r="E13" s="21">
        <f>SUM(E8:E12)</f>
        <v>700</v>
      </c>
      <c r="F13" s="22"/>
      <c r="G13" s="19" t="s">
        <v>34</v>
      </c>
      <c r="H13" s="20">
        <f>SUM(H8:H12)</f>
        <v>59992</v>
      </c>
      <c r="I13" s="20">
        <f>SUM(I8:I12)</f>
        <v>59292</v>
      </c>
      <c r="J13" s="23">
        <f>SUM(J8:J12)</f>
        <v>700</v>
      </c>
    </row>
    <row r="14" spans="1:10" ht="18" customHeight="1" thickTop="1">
      <c r="A14" s="24" t="s">
        <v>35</v>
      </c>
      <c r="B14" s="25" t="s">
        <v>36</v>
      </c>
      <c r="C14" s="26">
        <v>39522</v>
      </c>
      <c r="D14" s="26">
        <v>39522</v>
      </c>
      <c r="E14" s="27"/>
      <c r="F14" s="28" t="s">
        <v>37</v>
      </c>
      <c r="G14" s="25" t="s">
        <v>38</v>
      </c>
      <c r="H14" s="26">
        <v>200</v>
      </c>
      <c r="I14" s="26">
        <v>200</v>
      </c>
      <c r="J14" s="29"/>
    </row>
    <row r="15" spans="1:10" ht="15" customHeight="1">
      <c r="A15" s="24" t="s">
        <v>39</v>
      </c>
      <c r="B15" s="25" t="s">
        <v>40</v>
      </c>
      <c r="C15" s="26">
        <v>0</v>
      </c>
      <c r="D15" s="26"/>
      <c r="E15" s="27"/>
      <c r="F15" s="16" t="s">
        <v>41</v>
      </c>
      <c r="G15" s="13" t="s">
        <v>42</v>
      </c>
      <c r="H15" s="14">
        <v>12505</v>
      </c>
      <c r="I15" s="14">
        <v>12505</v>
      </c>
      <c r="J15" s="17"/>
    </row>
    <row r="16" spans="1:10" ht="15" customHeight="1">
      <c r="A16" s="12" t="s">
        <v>43</v>
      </c>
      <c r="B16" s="13" t="s">
        <v>44</v>
      </c>
      <c r="C16" s="14">
        <v>0</v>
      </c>
      <c r="D16" s="14"/>
      <c r="E16" s="15"/>
      <c r="F16" s="16" t="s">
        <v>45</v>
      </c>
      <c r="G16" s="13" t="s">
        <v>46</v>
      </c>
      <c r="H16" s="14">
        <v>1810</v>
      </c>
      <c r="I16" s="14">
        <v>1810</v>
      </c>
      <c r="J16" s="17"/>
    </row>
    <row r="17" spans="1:10" ht="18" customHeight="1" thickBot="1">
      <c r="A17" s="30"/>
      <c r="B17" s="31" t="s">
        <v>47</v>
      </c>
      <c r="C17" s="32">
        <f>SUM(C14:C16)</f>
        <v>39522</v>
      </c>
      <c r="D17" s="32">
        <f>SUM(D14:D16)</f>
        <v>39522</v>
      </c>
      <c r="E17" s="33">
        <f>SUM(E14:E16)</f>
        <v>0</v>
      </c>
      <c r="F17" s="34"/>
      <c r="G17" s="31" t="s">
        <v>48</v>
      </c>
      <c r="H17" s="32">
        <f>SUM(H14:H16)</f>
        <v>14515</v>
      </c>
      <c r="I17" s="32">
        <f>SUM(I14:I16)</f>
        <v>14515</v>
      </c>
      <c r="J17" s="35">
        <f>SUM(J14:J16)</f>
        <v>0</v>
      </c>
    </row>
    <row r="18" spans="1:10" ht="19.5" customHeight="1" thickTop="1" thickBot="1">
      <c r="A18" s="36"/>
      <c r="B18" s="37" t="s">
        <v>49</v>
      </c>
      <c r="C18" s="38">
        <f>C13+C17</f>
        <v>69586</v>
      </c>
      <c r="D18" s="38">
        <f>D13+D17</f>
        <v>68886</v>
      </c>
      <c r="E18" s="39">
        <f>E13+E17</f>
        <v>700</v>
      </c>
      <c r="F18" s="40"/>
      <c r="G18" s="37" t="s">
        <v>50</v>
      </c>
      <c r="H18" s="38">
        <f>H13+H17</f>
        <v>74507</v>
      </c>
      <c r="I18" s="38">
        <f>I13+I17</f>
        <v>73807</v>
      </c>
      <c r="J18" s="41">
        <f>J13+J17</f>
        <v>700</v>
      </c>
    </row>
    <row r="19" spans="1:10" ht="18" customHeight="1" thickTop="1" thickBot="1">
      <c r="A19" s="36"/>
      <c r="B19" s="37" t="s">
        <v>51</v>
      </c>
      <c r="C19" s="38">
        <f>IF(H18&gt;C18,C18-H18,0)</f>
        <v>-4921</v>
      </c>
      <c r="D19" s="38">
        <f>IF(I18&gt;D18,D18-I18,0)</f>
        <v>-4921</v>
      </c>
      <c r="E19" s="39">
        <f>IF(J18&gt;E18,E18-J18,0)</f>
        <v>0</v>
      </c>
      <c r="F19" s="40"/>
      <c r="G19" s="37" t="s">
        <v>52</v>
      </c>
      <c r="H19" s="38">
        <f>IF(C18&gt;H18,C18-H18,0)</f>
        <v>0</v>
      </c>
      <c r="I19" s="38">
        <f>IF(D18&gt;I18,D18-I18,0)</f>
        <v>0</v>
      </c>
      <c r="J19" s="41">
        <f>IF(E18&gt;J18,E18-J18,0)</f>
        <v>0</v>
      </c>
    </row>
    <row r="20" spans="1:10" ht="28.5" customHeight="1" thickTop="1">
      <c r="A20" s="42" t="s">
        <v>53</v>
      </c>
      <c r="B20" s="25" t="s">
        <v>54</v>
      </c>
      <c r="C20" s="26">
        <v>5703</v>
      </c>
      <c r="D20" s="26">
        <v>5703</v>
      </c>
      <c r="E20" s="27"/>
      <c r="F20" s="43"/>
      <c r="G20" s="44"/>
      <c r="H20" s="45"/>
      <c r="I20" s="45"/>
      <c r="J20" s="46"/>
    </row>
    <row r="21" spans="1:10" ht="28.5" customHeight="1" thickBot="1">
      <c r="A21" s="47" t="s">
        <v>53</v>
      </c>
      <c r="B21" s="25" t="s">
        <v>55</v>
      </c>
      <c r="C21" s="48">
        <v>0</v>
      </c>
      <c r="D21" s="48">
        <v>0</v>
      </c>
      <c r="E21" s="49"/>
      <c r="F21" s="50"/>
      <c r="G21" s="51"/>
      <c r="H21" s="52"/>
      <c r="I21" s="52"/>
      <c r="J21" s="53"/>
    </row>
    <row r="22" spans="1:10" ht="15" customHeight="1" thickTop="1">
      <c r="A22" s="42" t="s">
        <v>56</v>
      </c>
      <c r="B22" s="54" t="s">
        <v>57</v>
      </c>
      <c r="C22" s="55">
        <v>0</v>
      </c>
      <c r="D22" s="55"/>
      <c r="E22" s="56"/>
      <c r="F22" s="57" t="s">
        <v>58</v>
      </c>
      <c r="G22" s="54" t="s">
        <v>59</v>
      </c>
      <c r="H22" s="55">
        <v>0</v>
      </c>
      <c r="I22" s="55"/>
      <c r="J22" s="58"/>
    </row>
    <row r="23" spans="1:10" ht="15" customHeight="1">
      <c r="A23" s="47" t="s">
        <v>60</v>
      </c>
      <c r="B23" s="25" t="s">
        <v>61</v>
      </c>
      <c r="C23" s="48">
        <v>0</v>
      </c>
      <c r="D23" s="48"/>
      <c r="E23" s="49"/>
      <c r="F23" s="59" t="s">
        <v>62</v>
      </c>
      <c r="G23" s="25" t="s">
        <v>63</v>
      </c>
      <c r="H23" s="48">
        <v>782</v>
      </c>
      <c r="I23" s="48">
        <v>782</v>
      </c>
      <c r="J23" s="60"/>
    </row>
    <row r="24" spans="1:10" ht="18" customHeight="1">
      <c r="A24" s="61"/>
      <c r="B24" s="62" t="s">
        <v>64</v>
      </c>
      <c r="C24" s="63">
        <f>C20+C21+C22+C23</f>
        <v>5703</v>
      </c>
      <c r="D24" s="63">
        <f>SUM(D20:D23)</f>
        <v>5703</v>
      </c>
      <c r="E24" s="33">
        <f>SUM(E20:E23)</f>
        <v>0</v>
      </c>
      <c r="F24" s="64"/>
      <c r="G24" s="62" t="s">
        <v>65</v>
      </c>
      <c r="H24" s="63">
        <f>H22+H23</f>
        <v>782</v>
      </c>
      <c r="I24" s="63">
        <f>I22+I23</f>
        <v>782</v>
      </c>
      <c r="J24" s="65">
        <f>J22+J23</f>
        <v>0</v>
      </c>
    </row>
    <row r="25" spans="1:10" ht="19.5" customHeight="1">
      <c r="A25" s="66"/>
      <c r="B25" s="62" t="s">
        <v>66</v>
      </c>
      <c r="C25" s="63">
        <f>C13+C20+C22</f>
        <v>35767</v>
      </c>
      <c r="D25" s="63">
        <f>D13+D20+D22</f>
        <v>35067</v>
      </c>
      <c r="E25" s="67">
        <f>SUM(E13+E20+E22)</f>
        <v>700</v>
      </c>
      <c r="F25" s="68"/>
      <c r="G25" s="62" t="s">
        <v>67</v>
      </c>
      <c r="H25" s="63">
        <f>H13+H24</f>
        <v>60774</v>
      </c>
      <c r="I25" s="63">
        <f>I13+I24</f>
        <v>60074</v>
      </c>
      <c r="J25" s="65">
        <f>J13+J20+J22</f>
        <v>700</v>
      </c>
    </row>
    <row r="26" spans="1:10" ht="19.5" customHeight="1" thickBot="1">
      <c r="A26" s="69"/>
      <c r="B26" s="70" t="s">
        <v>68</v>
      </c>
      <c r="C26" s="71">
        <f>C17+C21+C23</f>
        <v>39522</v>
      </c>
      <c r="D26" s="71">
        <f>D17+D21+D23</f>
        <v>39522</v>
      </c>
      <c r="E26" s="72">
        <f>E17+E21+E23</f>
        <v>0</v>
      </c>
      <c r="F26" s="73"/>
      <c r="G26" s="70" t="s">
        <v>69</v>
      </c>
      <c r="H26" s="71">
        <f>H17</f>
        <v>14515</v>
      </c>
      <c r="I26" s="71">
        <f>I17</f>
        <v>14515</v>
      </c>
      <c r="J26" s="74">
        <f>J17+J21+J23</f>
        <v>0</v>
      </c>
    </row>
    <row r="27" spans="1:10" ht="24" customHeight="1" thickTop="1" thickBot="1">
      <c r="A27" s="75"/>
      <c r="B27" s="70" t="s">
        <v>70</v>
      </c>
      <c r="C27" s="71">
        <f>SUM(C25:C26)</f>
        <v>75289</v>
      </c>
      <c r="D27" s="71">
        <f>SUM(D25:D26)</f>
        <v>74589</v>
      </c>
      <c r="E27" s="72">
        <f>SUM(E25:E26)</f>
        <v>700</v>
      </c>
      <c r="F27" s="76"/>
      <c r="G27" s="70" t="s">
        <v>71</v>
      </c>
      <c r="H27" s="71">
        <f>SUM(H25:H26)</f>
        <v>75289</v>
      </c>
      <c r="I27" s="71">
        <f>SUM(I25:I26)</f>
        <v>74589</v>
      </c>
      <c r="J27" s="74">
        <f>SUM(J25:J26)</f>
        <v>700</v>
      </c>
    </row>
    <row r="28" spans="1:10" ht="15.75" thickTop="1"/>
  </sheetData>
  <mergeCells count="10">
    <mergeCell ref="A2:J2"/>
    <mergeCell ref="A3:J3"/>
    <mergeCell ref="A5:A6"/>
    <mergeCell ref="B5:B6"/>
    <mergeCell ref="C5:C6"/>
    <mergeCell ref="D5:E5"/>
    <mergeCell ref="F5:F6"/>
    <mergeCell ref="G5:G6"/>
    <mergeCell ref="H5:H6"/>
    <mergeCell ref="I5:J5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2019-12-03T11:30:14Z</dcterms:created>
  <dcterms:modified xsi:type="dcterms:W3CDTF">2019-12-09T13:55:03Z</dcterms:modified>
</cp:coreProperties>
</file>