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firstSheet="33" activeTab="37"/>
  </bookViews>
  <sheets>
    <sheet name="kiemelt ei" sheetId="1" r:id="rId1"/>
    <sheet name="OVI_kiadások_működés_felhalmozá" sheetId="2" r:id="rId2"/>
    <sheet name="PH_kiadások_működés_felhalmozás" sheetId="3" r:id="rId3"/>
    <sheet name="MŰV_kiadások_működés_felhalmozá" sheetId="4" r:id="rId4"/>
    <sheet name="ÖNK_kiadások_működés_felhalmozá" sheetId="5" r:id="rId5"/>
    <sheet name="ÖSSZ_kiadások_működés_felhalmoz" sheetId="6" r:id="rId6"/>
    <sheet name="kiadások funkciócsoportra" sheetId="7" r:id="rId7"/>
    <sheet name="OVI_bevételek_működés_felhalmoz" sheetId="8" r:id="rId8"/>
    <sheet name="PH_bevételek_működés_felhalmozá" sheetId="9" r:id="rId9"/>
    <sheet name="MŰV_bevételek_működés_felhalmoz" sheetId="10" r:id="rId10"/>
    <sheet name="ÖNK_bevételek_működés_felhalmoz" sheetId="11" r:id="rId11"/>
    <sheet name="ÖSSZ_bevételek_működés_felhalmo" sheetId="12" r:id="rId12"/>
    <sheet name="bevételek funkciócsoportra" sheetId="13" r:id="rId13"/>
    <sheet name="létszám" sheetId="14" r:id="rId14"/>
    <sheet name="beruházások felújítások" sheetId="15" r:id="rId15"/>
    <sheet name="tartalékok" sheetId="16" r:id="rId16"/>
    <sheet name="stabilitási 1" sheetId="17" r:id="rId17"/>
    <sheet name="stabilitási 2" sheetId="18" r:id="rId18"/>
    <sheet name="EU projektek" sheetId="19" r:id="rId19"/>
    <sheet name="hitelek" sheetId="20" r:id="rId20"/>
    <sheet name="finanszírozás" sheetId="21" r:id="rId21"/>
    <sheet name="szociális kiadások" sheetId="22" r:id="rId22"/>
    <sheet name="átadott" sheetId="23" r:id="rId23"/>
    <sheet name="átvett" sheetId="24" r:id="rId24"/>
    <sheet name="helyi adók" sheetId="25" r:id="rId25"/>
    <sheet name="MERLEG" sheetId="26" r:id="rId26"/>
    <sheet name="ONK_MERLEG" sheetId="27" r:id="rId27"/>
    <sheet name="OVI_MERLEG" sheetId="28" r:id="rId28"/>
    <sheet name="PH_MERLEG" sheetId="29" r:id="rId29"/>
    <sheet name="MUVHAZ_MERLEG" sheetId="30" r:id="rId30"/>
    <sheet name="EI FELHASZN TERV" sheetId="31" r:id="rId31"/>
    <sheet name="ONK_EI_FELHASZN_TERV" sheetId="32" r:id="rId32"/>
    <sheet name="OVI_EI_FELHASZN_TERV" sheetId="33" r:id="rId33"/>
    <sheet name="PH_EI_FELHASZN_TERV" sheetId="34" r:id="rId34"/>
    <sheet name="MUVHAZ_EI_FELHASZN_TERV" sheetId="35" r:id="rId35"/>
    <sheet name="TÖBB ÉVES" sheetId="36" r:id="rId36"/>
    <sheet name="KÖZVETETT" sheetId="37" r:id="rId37"/>
    <sheet name="GÖRDÜLŐ" sheetId="38" r:id="rId38"/>
  </sheets>
  <definedNames>
    <definedName name="foot_4_place" localSheetId="17">'stabilitási 2'!$A$18</definedName>
    <definedName name="foot_5_place" localSheetId="17">'stabilitási 2'!#REF!</definedName>
    <definedName name="foot_53_place" localSheetId="17">'stabilitási 2'!$A$67</definedName>
    <definedName name="_xlnm.Print_Area" localSheetId="22">'átadott'!$A$1:$C$115</definedName>
    <definedName name="_xlnm.Print_Area" localSheetId="23">'átvett'!$A$1:$C$116</definedName>
    <definedName name="_xlnm.Print_Area" localSheetId="14">'beruházások felújítások'!$A$1:$G$40</definedName>
    <definedName name="_xlnm.Print_Area" localSheetId="12">'bevételek funkciócsoportra'!$A$1:$AA$272</definedName>
    <definedName name="_xlnm.Print_Area" localSheetId="30">'EI FELHASZN TERV'!$A$1:$O$216</definedName>
    <definedName name="_xlnm.Print_Area" localSheetId="18">'EU projektek'!$A$1:$B$43</definedName>
    <definedName name="_xlnm.Print_Area" localSheetId="20">'finanszírozás'!$A$1:$F$9</definedName>
    <definedName name="_xlnm.Print_Area" localSheetId="37">'GÖRDÜLŐ'!$A$1:$J$43</definedName>
    <definedName name="_xlnm.Print_Area" localSheetId="19">'hitelek'!$A$1:$D$70</definedName>
    <definedName name="_xlnm.Print_Area" localSheetId="6">'kiadások funkciócsoportra'!$B$1:$AW$301</definedName>
    <definedName name="_xlnm.Print_Area" localSheetId="0">'kiemelt ei'!$A$1:$B$26</definedName>
    <definedName name="_xlnm.Print_Area" localSheetId="36">'KÖZVETETT'!$A$1:$E$32</definedName>
    <definedName name="_xlnm.Print_Area" localSheetId="13">'létszám'!$A$1:$F$33</definedName>
    <definedName name="_xlnm.Print_Area" localSheetId="25">'MERLEG'!$A$1:$E$154</definedName>
    <definedName name="_xlnm.Print_Area" localSheetId="34">'MUVHAZ_EI_FELHASZN_TERV'!$A$1:$O$216</definedName>
    <definedName name="_xlnm.Print_Area" localSheetId="29">'MUVHAZ_MERLEG'!$A$1:$E$154</definedName>
    <definedName name="_xlnm.Print_Area" localSheetId="9">'MŰV_bevételek_működés_felhalmoz'!$A$1:$F$97</definedName>
    <definedName name="_xlnm.Print_Area" localSheetId="31">'ONK_EI_FELHASZN_TERV'!$A$1:$O$216</definedName>
    <definedName name="_xlnm.Print_Area" localSheetId="26">'ONK_MERLEG'!$A$1:$E$154</definedName>
    <definedName name="_xlnm.Print_Area" localSheetId="7">'OVI_bevételek_működés_felhalmoz'!$A$1:$F$95</definedName>
    <definedName name="_xlnm.Print_Area" localSheetId="32">'OVI_EI_FELHASZN_TERV'!$A$1:$O$216</definedName>
    <definedName name="_xlnm.Print_Area" localSheetId="1">'OVI_kiadások_működés_felhalmozá'!$A$1:$F$123</definedName>
    <definedName name="_xlnm.Print_Area" localSheetId="27">'OVI_MERLEG'!$A$1:$E$154</definedName>
    <definedName name="_xlnm.Print_Area" localSheetId="11">'ÖSSZ_bevételek_működés_felhalmo'!$A$1:$F$97</definedName>
    <definedName name="_xlnm.Print_Area" localSheetId="5">'ÖSSZ_kiadások_működés_felhalmoz'!$A$1:$F$122</definedName>
    <definedName name="_xlnm.Print_Area" localSheetId="8">'PH_bevételek_működés_felhalmozá'!$A$1:$F$97</definedName>
    <definedName name="_xlnm.Print_Area" localSheetId="33">'PH_EI_FELHASZN_TERV'!$A$1:$O$216</definedName>
    <definedName name="_xlnm.Print_Area" localSheetId="2">'PH_kiadások_működés_felhalmozás'!$A$1:$F$123</definedName>
    <definedName name="_xlnm.Print_Area" localSheetId="28">'PH_MERLEG'!$A$1:$E$154</definedName>
    <definedName name="_xlnm.Print_Area" localSheetId="16">'stabilitási 1'!$A$1:$J$49</definedName>
    <definedName name="_xlnm.Print_Area" localSheetId="17">'stabilitási 2'!$A$1:$H$42</definedName>
    <definedName name="_xlnm.Print_Area" localSheetId="21">'szociális kiadások'!$A$1:$C$39</definedName>
    <definedName name="_xlnm.Print_Area" localSheetId="15">'tartalékok'!$A$1:$G$16</definedName>
    <definedName name="_xlnm.Print_Area" localSheetId="35">'TÖBB ÉVES'!$A$1:$I$32</definedName>
    <definedName name="pr232" localSheetId="37">'GÖRDÜLŐ'!#REF!</definedName>
    <definedName name="pr232" localSheetId="36">'KÖZVETETT'!$A$11</definedName>
    <definedName name="pr232" localSheetId="25">'MERLEG'!#REF!</definedName>
    <definedName name="pr232" localSheetId="29">'MUVHAZ_MERLEG'!$A$17</definedName>
    <definedName name="pr232" localSheetId="26">'ONK_MERLEG'!$A$17</definedName>
    <definedName name="pr232" localSheetId="27">'OVI_MERLEG'!$A$17</definedName>
    <definedName name="pr232" localSheetId="28">'PH_MERLEG'!$A$17</definedName>
    <definedName name="pr232" localSheetId="35">'TÖBB ÉVES'!$A$17</definedName>
    <definedName name="pr233" localSheetId="37">'GÖRDÜLŐ'!#REF!</definedName>
    <definedName name="pr233" localSheetId="36">'KÖZVETETT'!$A$16</definedName>
    <definedName name="pr233" localSheetId="25">'MERLEG'!#REF!</definedName>
    <definedName name="pr233" localSheetId="29">'MUVHAZ_MERLEG'!$A$18</definedName>
    <definedName name="pr233" localSheetId="26">'ONK_MERLEG'!$A$18</definedName>
    <definedName name="pr233" localSheetId="27">'OVI_MERLEG'!$A$18</definedName>
    <definedName name="pr233" localSheetId="28">'PH_MERLEG'!$A$18</definedName>
    <definedName name="pr233" localSheetId="35">'TÖBB ÉVES'!$A$18</definedName>
    <definedName name="pr234" localSheetId="37">'GÖRDÜLŐ'!#REF!</definedName>
    <definedName name="pr234" localSheetId="36">'KÖZVETETT'!$A$21</definedName>
    <definedName name="pr234" localSheetId="25">'MERLEG'!#REF!</definedName>
    <definedName name="pr234" localSheetId="29">'MUVHAZ_MERLEG'!$A$19</definedName>
    <definedName name="pr234" localSheetId="26">'ONK_MERLEG'!$A$19</definedName>
    <definedName name="pr234" localSheetId="27">'OVI_MERLEG'!$A$19</definedName>
    <definedName name="pr234" localSheetId="28">'PH_MERLEG'!$A$19</definedName>
    <definedName name="pr234" localSheetId="35">'TÖBB ÉVES'!$A$19</definedName>
    <definedName name="pr235" localSheetId="37">'GÖRDÜLŐ'!#REF!</definedName>
    <definedName name="pr235" localSheetId="36">'KÖZVETETT'!$A$26</definedName>
    <definedName name="pr235" localSheetId="25">'MERLEG'!#REF!</definedName>
    <definedName name="pr235" localSheetId="29">'MUVHAZ_MERLEG'!$A$20</definedName>
    <definedName name="pr235" localSheetId="26">'ONK_MERLEG'!$A$20</definedName>
    <definedName name="pr235" localSheetId="27">'OVI_MERLEG'!$A$20</definedName>
    <definedName name="pr235" localSheetId="28">'PH_MERLEG'!$A$20</definedName>
    <definedName name="pr235" localSheetId="35">'TÖBB ÉVES'!$A$20</definedName>
    <definedName name="pr236" localSheetId="37">'GÖRDÜLŐ'!#REF!</definedName>
    <definedName name="pr236" localSheetId="36">'KÖZVETETT'!$A$31</definedName>
    <definedName name="pr236" localSheetId="25">'MERLEG'!#REF!</definedName>
    <definedName name="pr236" localSheetId="29">'MUVHAZ_MERLEG'!$A$21</definedName>
    <definedName name="pr236" localSheetId="26">'ONK_MERLEG'!$A$21</definedName>
    <definedName name="pr236" localSheetId="27">'OVI_MERLEG'!$A$21</definedName>
    <definedName name="pr236" localSheetId="28">'PH_MERLEG'!$A$21</definedName>
    <definedName name="pr236" localSheetId="35">'TÖBB ÉVES'!$A$21</definedName>
    <definedName name="pr312" localSheetId="37">'GÖRDÜLŐ'!#REF!</definedName>
    <definedName name="pr312" localSheetId="36">'KÖZVETETT'!#REF!</definedName>
    <definedName name="pr312" localSheetId="25">'MERLEG'!#REF!</definedName>
    <definedName name="pr312" localSheetId="29">'MUVHAZ_MERLEG'!$A$8</definedName>
    <definedName name="pr312" localSheetId="26">'ONK_MERLEG'!$A$8</definedName>
    <definedName name="pr312" localSheetId="27">'OVI_MERLEG'!$A$8</definedName>
    <definedName name="pr312" localSheetId="28">'PH_MERLEG'!$A$8</definedName>
    <definedName name="pr312" localSheetId="35">'TÖBB ÉVES'!$A$8</definedName>
    <definedName name="pr313" localSheetId="37">'GÖRDÜLŐ'!#REF!</definedName>
    <definedName name="pr313" localSheetId="36">'KÖZVETETT'!#REF!</definedName>
    <definedName name="pr313" localSheetId="25">'MERLEG'!#REF!</definedName>
    <definedName name="pr313" localSheetId="29">'MUVHAZ_MERLEG'!$A$9</definedName>
    <definedName name="pr313" localSheetId="26">'ONK_MERLEG'!$A$9</definedName>
    <definedName name="pr313" localSheetId="27">'OVI_MERLEG'!$A$9</definedName>
    <definedName name="pr313" localSheetId="28">'PH_MERLEG'!$A$9</definedName>
    <definedName name="pr313" localSheetId="35">'TÖBB ÉVES'!$A$3</definedName>
    <definedName name="pr314" localSheetId="37">'GÖRDÜLŐ'!#REF!</definedName>
    <definedName name="pr314" localSheetId="36">'KÖZVETETT'!$A$3</definedName>
    <definedName name="pr314" localSheetId="25">'MERLEG'!#REF!</definedName>
    <definedName name="pr314" localSheetId="29">'MUVHAZ_MERLEG'!$A$10</definedName>
    <definedName name="pr314" localSheetId="26">'ONK_MERLEG'!$A$10</definedName>
    <definedName name="pr314" localSheetId="27">'OVI_MERLEG'!$A$10</definedName>
    <definedName name="pr314" localSheetId="28">'PH_MERLEG'!$A$10</definedName>
    <definedName name="pr314" localSheetId="35">'TÖBB ÉVES'!$A$10</definedName>
    <definedName name="pr315" localSheetId="37">'GÖRDÜLŐ'!$A$3</definedName>
    <definedName name="pr315" localSheetId="36">'KÖZVETETT'!#REF!</definedName>
    <definedName name="pr315" localSheetId="25">'MERLEG'!#REF!</definedName>
    <definedName name="pr315" localSheetId="29">'MUVHAZ_MERLEG'!$A$11</definedName>
    <definedName name="pr315" localSheetId="26">'ONK_MERLEG'!$A$11</definedName>
    <definedName name="pr315" localSheetId="27">'OVI_MERLEG'!$A$11</definedName>
    <definedName name="pr315" localSheetId="28">'PH_MERLEG'!$A$11</definedName>
    <definedName name="pr315" localSheetId="35">'TÖBB ÉVES'!$A$11</definedName>
    <definedName name="pr347" localSheetId="37">'GÖRDÜLŐ'!$A$6</definedName>
    <definedName name="pr348" localSheetId="37">'GÖRDÜLŐ'!$A$7</definedName>
    <definedName name="pr349" localSheetId="37">'GÖRDÜLŐ'!$A$8</definedName>
  </definedNames>
  <calcPr fullCalcOnLoad="1"/>
</workbook>
</file>

<file path=xl/sharedStrings.xml><?xml version="1.0" encoding="utf-8"?>
<sst xmlns="http://schemas.openxmlformats.org/spreadsheetml/2006/main" count="8195" uniqueCount="971">
  <si>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</si>
  <si>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</si>
  <si>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</si>
  <si>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</si>
  <si>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</si>
  <si>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</si>
  <si>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</si>
  <si>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</si>
  <si>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</si>
  <si>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</si>
  <si>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</si>
  <si>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</si>
  <si>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</si>
  <si>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</si>
  <si>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</si>
  <si>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</si>
  <si>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</si>
  <si>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</si>
  <si>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</si>
  <si>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</si>
  <si>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</si>
  <si>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</si>
  <si>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</si>
  <si>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</si>
  <si>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</si>
  <si>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</si>
  <si>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</si>
  <si>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</si>
  <si>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</si>
  <si>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</si>
  <si>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</si>
  <si>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</si>
  <si>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</si>
  <si>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</si>
  <si>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közvetett támogatás</t>
  </si>
  <si>
    <t>várható bevétel</t>
  </si>
  <si>
    <t>Beruházások és felújítások (E Ft)</t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</si>
  <si>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</si>
  <si>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</si>
  <si>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</si>
  <si>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</si>
  <si>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</si>
  <si>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</si>
  <si>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</si>
  <si>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106020 Lakásfenntartással, lakhatással összefüggő ellátások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</si>
  <si>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</si>
  <si>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</si>
  <si>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</si>
  <si>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</si>
  <si>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</si>
  <si>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</si>
  <si>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</si>
  <si>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</si>
  <si>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</si>
  <si>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</si>
  <si>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</si>
  <si>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</si>
  <si>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</si>
  <si>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</si>
  <si>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</si>
  <si>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</si>
  <si>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</si>
  <si>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</si>
  <si>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</si>
  <si>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</si>
  <si>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</si>
  <si>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</si>
  <si>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</si>
  <si>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</si>
  <si>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</si>
  <si>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096020 Iskolai intézményi étkeztetés</t>
  </si>
  <si>
    <t>096020  Iskolai intézményi étkeztetés</t>
  </si>
  <si>
    <t>091250 Alapfokú művészetoktatás zeneművészeti ág működtetési feladat</t>
  </si>
  <si>
    <t>091220 Általános iskolai tanulók nappali rendszerű oktatás működtetési feladatai  1-4 évf.</t>
  </si>
  <si>
    <t>092120 Általános iskolai tanulók nappali rendszerű oktatás működtetési feladatai  5-8 évf.</t>
  </si>
  <si>
    <t>013320 Köztemető-fenntartás és működtetés</t>
  </si>
  <si>
    <t>081061 Szabadidős park, fürdő és strandszolgáltatás</t>
  </si>
  <si>
    <t>081030  Sportlétesítmények működtetése és fejlesztése</t>
  </si>
  <si>
    <t>084040  Egyházak közösségi és hitéleti tevékenységének támogatása</t>
  </si>
  <si>
    <t>084020  Nemzetiségi közfeladatok ellátása és támogatása</t>
  </si>
  <si>
    <t>041232  Téli közfoglalkoztatás</t>
  </si>
  <si>
    <t>041233  Hosszabb időtartamú közfoglalkoztatás</t>
  </si>
  <si>
    <t>084031  Civil szervezetek működési támogatása</t>
  </si>
  <si>
    <t>103010 Elhunyt személyek hátramaradottainak pénzbeli ellátása</t>
  </si>
  <si>
    <t>107060  Egyéb szociális pénzbeli ellátások, támogatások</t>
  </si>
  <si>
    <t>101150  Betegséggel kapcsolatos pénzbeli ellátások, támogatások</t>
  </si>
  <si>
    <t>074031  Család- és nővédelmi egészségügyi gondozás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</si>
  <si>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</si>
  <si>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</si>
  <si>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</si>
  <si>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</si>
  <si>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</si>
  <si>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</si>
  <si>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</si>
  <si>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</si>
  <si>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</si>
  <si>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</si>
  <si>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</si>
  <si>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</si>
  <si>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</si>
  <si>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</si>
  <si>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</si>
  <si>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</si>
  <si>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</si>
  <si>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</si>
  <si>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</si>
  <si>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</si>
  <si>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</si>
  <si>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</si>
  <si>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</si>
  <si>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</si>
  <si>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</si>
  <si>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</si>
  <si>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</si>
  <si>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</si>
  <si>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</si>
  <si>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</si>
  <si>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</si>
  <si>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</si>
  <si>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</si>
  <si>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</si>
  <si>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</si>
  <si>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</si>
  <si>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</si>
  <si>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</si>
  <si>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</si>
  <si>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</si>
  <si>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</si>
  <si>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</si>
  <si>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</si>
  <si>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</si>
  <si>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</si>
  <si>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</si>
  <si>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</si>
  <si>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</si>
  <si>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</si>
  <si>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</si>
  <si>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</si>
  <si>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</si>
  <si>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</si>
  <si>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</si>
  <si>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</si>
  <si>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</si>
  <si>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</si>
  <si>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</si>
  <si>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</si>
  <si>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</si>
  <si>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</si>
  <si>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</si>
  <si>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</si>
  <si>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</si>
  <si>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</si>
  <si>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</si>
  <si>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</si>
  <si>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</si>
  <si>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</si>
  <si>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</si>
  <si>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</si>
  <si>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</si>
  <si>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</si>
  <si>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</si>
  <si>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</si>
  <si>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</si>
  <si>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</si>
  <si>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</si>
  <si>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</si>
  <si>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</si>
  <si>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</si>
  <si>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</si>
  <si>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</si>
  <si>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</si>
  <si>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</si>
  <si>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</si>
  <si>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</si>
  <si>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</si>
  <si>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</si>
  <si>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</si>
  <si>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</si>
  <si>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</si>
  <si>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</si>
  <si>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</si>
  <si>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</si>
  <si>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</si>
  <si>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</si>
  <si>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</si>
  <si>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</si>
  <si>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</si>
  <si>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</si>
  <si>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</si>
  <si>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</si>
  <si>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</si>
  <si>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</si>
  <si>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</si>
  <si>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</si>
  <si>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</si>
  <si>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</si>
  <si>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</si>
  <si>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</si>
  <si>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</si>
  <si>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</si>
  <si>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</si>
  <si>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</si>
  <si>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</si>
  <si>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</si>
  <si>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</si>
  <si>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</si>
  <si>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</si>
  <si>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</si>
  <si>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</si>
  <si>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</si>
  <si>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</si>
  <si>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</si>
  <si>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</si>
  <si>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</si>
  <si>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</si>
  <si>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</si>
  <si>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</si>
  <si>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</si>
  <si>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</si>
  <si>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</si>
  <si>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</si>
  <si>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</si>
  <si>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</si>
  <si>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</si>
  <si>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</si>
  <si>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</si>
  <si>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</si>
  <si>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</si>
  <si>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</si>
  <si>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</si>
  <si>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</si>
  <si>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</si>
  <si>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</si>
  <si>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</si>
  <si>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</si>
  <si>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</si>
  <si>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</si>
  <si>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</si>
  <si>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</si>
  <si>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</si>
  <si>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</si>
  <si>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</si>
  <si>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</si>
  <si>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</si>
  <si>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</si>
  <si>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</si>
  <si>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</si>
  <si>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</si>
  <si>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</si>
  <si>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</si>
  <si>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</si>
  <si>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</si>
  <si>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</si>
  <si>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</si>
  <si>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</si>
  <si>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</si>
  <si>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</si>
  <si>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096010 Óvodai intézményi étkeztetés</t>
  </si>
  <si>
    <t>096010  Óvodai intézményi étkeztetés</t>
  </si>
  <si>
    <t>091140  Óvodai nevelés, ellátás működtetési feladatai</t>
  </si>
  <si>
    <t>091130 Nemzeti óvodai nevelés, ellátás szakmai feladatai</t>
  </si>
  <si>
    <t>091120  Sajátos nevelési igényű gyermekek óvodai nevelésének, ellátásának szakmai feladatai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</si>
  <si>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</si>
  <si>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</si>
  <si>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</si>
  <si>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</si>
  <si>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</si>
  <si>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</si>
  <si>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</si>
  <si>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</si>
  <si>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</si>
  <si>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</si>
  <si>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</si>
  <si>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</si>
  <si>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</si>
  <si>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</si>
  <si>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</si>
  <si>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</si>
  <si>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</si>
  <si>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</si>
  <si>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</si>
  <si>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</si>
  <si>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</si>
  <si>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</si>
  <si>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</si>
  <si>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</si>
  <si>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</si>
  <si>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</si>
  <si>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</si>
  <si>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</si>
  <si>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</si>
  <si>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</si>
  <si>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</si>
  <si>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</si>
  <si>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</si>
  <si>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</si>
  <si>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</si>
  <si>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</si>
  <si>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</si>
  <si>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</si>
  <si>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</si>
  <si>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</si>
  <si>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</si>
  <si>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</si>
  <si>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</si>
  <si>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</si>
  <si>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</si>
  <si>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</si>
  <si>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</si>
  <si>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</si>
  <si>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</si>
  <si>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</si>
  <si>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</si>
  <si>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</si>
  <si>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</si>
  <si>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</si>
  <si>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</si>
  <si>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</si>
  <si>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</si>
  <si>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</si>
  <si>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</si>
  <si>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</si>
  <si>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</si>
  <si>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</si>
  <si>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</si>
  <si>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</si>
  <si>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</si>
  <si>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</si>
  <si>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</si>
  <si>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</si>
  <si>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</si>
  <si>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</si>
  <si>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</si>
  <si>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</si>
  <si>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</si>
  <si>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</si>
  <si>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</si>
  <si>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</si>
  <si>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</si>
  <si>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</si>
  <si>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</si>
  <si>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</si>
  <si>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</si>
  <si>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</si>
  <si>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</si>
  <si>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</si>
  <si>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</si>
  <si>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</si>
  <si>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</si>
  <si>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</si>
  <si>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</si>
  <si>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</si>
  <si>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</si>
  <si>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</si>
  <si>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</si>
  <si>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</si>
  <si>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</si>
  <si>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</si>
  <si>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</si>
  <si>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</si>
  <si>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</si>
  <si>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</si>
  <si>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</si>
  <si>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</si>
  <si>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</si>
  <si>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</si>
  <si>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</si>
  <si>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</si>
  <si>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</si>
  <si>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</si>
  <si>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</si>
  <si>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</si>
  <si>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</si>
  <si>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</si>
  <si>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</si>
  <si>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</si>
  <si>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</si>
  <si>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</si>
  <si>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</si>
  <si>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</si>
  <si>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</si>
  <si>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</si>
  <si>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</si>
  <si>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</si>
  <si>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</si>
  <si>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</si>
  <si>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</si>
  <si>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</si>
  <si>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</si>
  <si>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</si>
  <si>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</si>
  <si>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</si>
  <si>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</si>
  <si>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</si>
  <si>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</si>
  <si>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</si>
  <si>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</si>
  <si>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</si>
  <si>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</si>
  <si>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</si>
  <si>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</si>
  <si>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</si>
  <si>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</si>
  <si>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</si>
  <si>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</si>
  <si>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</si>
  <si>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</si>
  <si>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</si>
  <si>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</si>
  <si>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</si>
  <si>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</si>
  <si>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</si>
  <si>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</si>
  <si>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</si>
  <si>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</si>
  <si>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</si>
  <si>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</si>
  <si>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</si>
  <si>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</si>
  <si>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</si>
  <si>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</si>
  <si>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</si>
  <si>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</si>
  <si>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</si>
  <si>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</si>
  <si>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</si>
  <si>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</si>
  <si>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082092  Közművelődés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</si>
  <si>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</si>
  <si>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</si>
  <si>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</si>
  <si>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</si>
  <si>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</si>
  <si>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</si>
  <si>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</si>
  <si>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</si>
  <si>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</si>
  <si>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</si>
  <si>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</si>
  <si>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</si>
  <si>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</si>
  <si>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</si>
  <si>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</si>
  <si>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</si>
  <si>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</si>
  <si>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</si>
  <si>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</si>
  <si>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</si>
  <si>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B34, B35</t>
  </si>
  <si>
    <t>K9111, K353</t>
  </si>
  <si>
    <t xml:space="preserve"> 2014.</t>
  </si>
  <si>
    <t xml:space="preserve"> 2015.</t>
  </si>
  <si>
    <t xml:space="preserve"> 2016.</t>
  </si>
  <si>
    <t xml:space="preserve"> 2017.</t>
  </si>
  <si>
    <t xml:space="preserve">Adósságot keletkeztető ügyletekből és kezességvállalásokból fennálló kötelezettségek </t>
  </si>
  <si>
    <t>Német Nemzetiségi Óvoda</t>
  </si>
  <si>
    <t>Művelődési Ház</t>
  </si>
  <si>
    <t>Polgármesteri Hivatal</t>
  </si>
  <si>
    <t>árvízi adomány</t>
  </si>
  <si>
    <t>adomány</t>
  </si>
  <si>
    <t>2013.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</si>
  <si>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</si>
  <si>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</si>
  <si>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</si>
  <si>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</si>
  <si>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</si>
  <si>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</si>
  <si>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</si>
  <si>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</si>
  <si>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</si>
  <si>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</si>
  <si>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</si>
  <si>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</si>
  <si>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</si>
  <si>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</si>
  <si>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</si>
  <si>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</si>
  <si>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</si>
  <si>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</si>
  <si>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</si>
  <si>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</si>
  <si>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</si>
  <si>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</si>
  <si>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</si>
  <si>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</si>
  <si>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</si>
  <si>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</si>
  <si>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</si>
  <si>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</si>
  <si>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</si>
  <si>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</si>
  <si>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E/7. sz. melléklet</t>
  </si>
  <si>
    <t>E/7/d. sz. melléklet</t>
  </si>
  <si>
    <t>E/7/c. sz. melléklet</t>
  </si>
  <si>
    <t>E/7/b. sz. melléklet</t>
  </si>
  <si>
    <t>E/7/a. sz. melléklet</t>
  </si>
  <si>
    <t>E/2. sz melléklet</t>
  </si>
  <si>
    <t>E/2/d. sz melléklet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</si>
  <si>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</si>
  <si>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</si>
  <si>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</si>
  <si>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</si>
  <si>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</si>
  <si>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</si>
  <si>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</si>
  <si>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</si>
  <si>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</si>
  <si>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</si>
  <si>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</si>
  <si>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</si>
  <si>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</si>
  <si>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</si>
  <si>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</si>
  <si>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</si>
  <si>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</si>
  <si>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</si>
  <si>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</si>
  <si>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</si>
  <si>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</si>
  <si>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</si>
  <si>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</si>
  <si>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</si>
  <si>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</si>
  <si>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</si>
  <si>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</si>
  <si>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</si>
  <si>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</si>
  <si>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</si>
  <si>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</si>
  <si>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</si>
  <si>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</si>
  <si>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</si>
  <si>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</si>
  <si>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</si>
  <si>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</si>
  <si>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</si>
  <si>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</si>
  <si>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</si>
  <si>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</si>
  <si>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</si>
  <si>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</si>
  <si>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</si>
  <si>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</si>
  <si>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</si>
  <si>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</si>
  <si>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</si>
  <si>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</si>
  <si>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</si>
  <si>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</si>
  <si>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</si>
  <si>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</si>
  <si>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</si>
  <si>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</si>
  <si>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</si>
  <si>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</si>
  <si>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</si>
  <si>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</si>
  <si>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</si>
  <si>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</si>
  <si>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</si>
  <si>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</si>
  <si>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</si>
  <si>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</si>
  <si>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</si>
  <si>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</si>
  <si>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</si>
  <si>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</si>
  <si>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</si>
  <si>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</si>
  <si>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</si>
  <si>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</si>
  <si>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</si>
  <si>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</si>
  <si>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</si>
  <si>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</si>
  <si>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</si>
  <si>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</si>
  <si>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</si>
  <si>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</si>
  <si>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</si>
  <si>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</si>
  <si>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</si>
  <si>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</si>
  <si>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</si>
  <si>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</si>
  <si>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</si>
  <si>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</si>
  <si>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</si>
  <si>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</si>
  <si>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</si>
  <si>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</si>
  <si>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</si>
  <si>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</si>
  <si>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</si>
  <si>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</si>
  <si>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</si>
  <si>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</si>
  <si>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</si>
  <si>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</si>
  <si>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</si>
  <si>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</si>
  <si>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</si>
  <si>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</si>
  <si>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</si>
  <si>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</si>
  <si>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</si>
  <si>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</si>
  <si>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</si>
  <si>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</si>
  <si>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</si>
  <si>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</si>
  <si>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</si>
  <si>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</si>
  <si>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</si>
  <si>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</si>
  <si>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</si>
  <si>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</si>
  <si>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</si>
  <si>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</si>
  <si>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</si>
  <si>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</si>
  <si>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</si>
  <si>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</si>
  <si>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</si>
  <si>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</si>
  <si>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</si>
  <si>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</si>
  <si>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Költségvetési engedélyezett létszámkeret (álláshely) (fő) MŰVELŐDÉSI HÁZ</t>
  </si>
  <si>
    <t>Költségvetési engedélyezett létszámkeret (álláshely) (fő) NÉMET NEMZETISÉGI ÓVODA</t>
  </si>
  <si>
    <t>Költségvetési engedélyezett létszámkeret (álláshely) (fő) POLGÁRMESTERI HIVATAL</t>
  </si>
  <si>
    <t>NÉMET NEMZETISÉGI ÓVODA</t>
  </si>
  <si>
    <t>MŰVELŐDÉSI HÁZ</t>
  </si>
  <si>
    <t>POLGÁRMESTERI HIVATAL</t>
  </si>
  <si>
    <t>Szerkezeti terv módosítása</t>
  </si>
  <si>
    <t>Iskolai étkező</t>
  </si>
  <si>
    <t>József A. utca</t>
  </si>
  <si>
    <t>Művelődési Ház padlószigetelés</t>
  </si>
  <si>
    <t>Viziközművek</t>
  </si>
  <si>
    <t>védőnő kisértékű eszközök</t>
  </si>
  <si>
    <t>zeneiskola kisérétkű eszközök</t>
  </si>
  <si>
    <t>községgazdálkodás kisértékű eszközök</t>
  </si>
  <si>
    <t>Művelődési Ház számgép</t>
  </si>
  <si>
    <t>óvoda kisértékű eszközök</t>
  </si>
  <si>
    <t>PH informatikai kisértékű eszközök</t>
  </si>
  <si>
    <t>művház kisértékű eszközök</t>
  </si>
  <si>
    <t xml:space="preserve">kisértékű eszközök </t>
  </si>
  <si>
    <t>hitel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</si>
  <si>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</si>
  <si>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</si>
  <si>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</si>
  <si>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</si>
  <si>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</si>
  <si>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</si>
  <si>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</si>
  <si>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</si>
  <si>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</si>
  <si>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</si>
  <si>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</si>
  <si>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</si>
  <si>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</si>
  <si>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</si>
  <si>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</si>
  <si>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</si>
  <si>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</si>
  <si>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</si>
  <si>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</si>
  <si>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</si>
  <si>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</si>
  <si>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</si>
  <si>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</si>
  <si>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1 sz. melléklet</t>
  </si>
  <si>
    <t>2. sz. melléklet</t>
  </si>
  <si>
    <t>2/a. sz. melléklet</t>
  </si>
  <si>
    <t>2/b. sz. melléklet</t>
  </si>
  <si>
    <t>2/c. sz. melléklet</t>
  </si>
  <si>
    <t>2/d. sz. melléklet</t>
  </si>
  <si>
    <t>3. sz. melléklet</t>
  </si>
  <si>
    <t>4/a. sz. melléklet</t>
  </si>
  <si>
    <t>4/b. sz. melléklet</t>
  </si>
  <si>
    <t>4/c. sz. melléklet</t>
  </si>
  <si>
    <t>4/d. sz. melléklet</t>
  </si>
  <si>
    <t>4. sz. melléklet</t>
  </si>
  <si>
    <t>5. sz. melléklet</t>
  </si>
  <si>
    <t>6. sz. melléklet</t>
  </si>
  <si>
    <t>7. sz. melléklet</t>
  </si>
  <si>
    <t>8. sz. melléklet</t>
  </si>
  <si>
    <t>9. sz. melléklet</t>
  </si>
  <si>
    <t>10. sz. melléklet</t>
  </si>
  <si>
    <t>11. sz. melléklet</t>
  </si>
  <si>
    <t>12. sz. melléklet</t>
  </si>
  <si>
    <t>13. sz. melléklet</t>
  </si>
  <si>
    <t>14. sz. melléklet</t>
  </si>
  <si>
    <t>15. sz. melléklet</t>
  </si>
  <si>
    <t>16. sz. melléklet</t>
  </si>
  <si>
    <t>17. sz. melléklet</t>
  </si>
  <si>
    <t>E62. sz. melléklet</t>
  </si>
  <si>
    <t>E/4. sz. melléklet</t>
  </si>
  <si>
    <t>E/5. sz. melléklet</t>
  </si>
  <si>
    <t>E/6. sz. melléklet</t>
  </si>
  <si>
    <t>AZ Áht.29/A. § szerinti tervszámoknak megfelelően a költségvetési évet követő három év adósságot keletkeztető ügyelteiből eredő tervezett előirányzatainak keretszámai főbb csoportokban, és a 29/A. § szerinti tervszámoktól történő esetleges eltérés indokai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</si>
  <si>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</si>
  <si>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</si>
  <si>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</si>
  <si>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</si>
  <si>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</si>
  <si>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</si>
  <si>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</si>
  <si>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</si>
  <si>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</si>
  <si>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</si>
  <si>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</si>
  <si>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</si>
  <si>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</si>
  <si>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</si>
  <si>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</si>
  <si>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</si>
  <si>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NÉMET  NEMZETISÉGI  ÓVODA  ELŐIRÁNYZATOK</t>
  </si>
  <si>
    <t xml:space="preserve">ÖNKORMÁNYZAT  ELŐIRÁNYZATA </t>
  </si>
  <si>
    <t xml:space="preserve">MŰVELŐDÉSI  HÁZ  ELŐIRÁNYZATA </t>
  </si>
  <si>
    <t>DUNABOGDÁNYI POLGÁRMESTERI HIVATAL  ELŐIRÁNYZATA</t>
  </si>
  <si>
    <t>NÉMET  NEMZETISÉGI  ÓVODA</t>
  </si>
  <si>
    <t>DUNABOGDÁNYI  POLGÁRMESTERI  HIVATAL  ELŐIRÁNYZATOK</t>
  </si>
  <si>
    <t>MŰVELŐDÉSI  HÁZ  ELŐIRÁNYZATAI</t>
  </si>
  <si>
    <t>ebből PH</t>
  </si>
  <si>
    <t>ebből OVI</t>
  </si>
  <si>
    <t>ebből MŰV</t>
  </si>
  <si>
    <t>018030  Támogatási célú finanszírozási műveletek</t>
  </si>
  <si>
    <t>101150 Betegséggel kapcsolatos pénzbeli ellátások, támogatások</t>
  </si>
  <si>
    <t>105010 Munkanélküli aktív korúak ellátásai</t>
  </si>
  <si>
    <t>082063 Múzeumi kiállítási tevékenység</t>
  </si>
  <si>
    <t>0820  Közművelődés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</si>
  <si>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</si>
  <si>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</si>
  <si>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</si>
  <si>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</si>
  <si>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</si>
  <si>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</si>
  <si>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</si>
  <si>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</si>
  <si>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</si>
  <si>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</si>
  <si>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</si>
  <si>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</si>
  <si>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</si>
  <si>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</si>
  <si>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</si>
  <si>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</si>
  <si>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</si>
  <si>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</si>
  <si>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</si>
  <si>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</si>
  <si>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</si>
  <si>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</si>
  <si>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</si>
  <si>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</si>
  <si>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</si>
  <si>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</si>
  <si>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</si>
  <si>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</si>
  <si>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</si>
  <si>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</si>
  <si>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</si>
  <si>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</si>
  <si>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</si>
  <si>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</si>
  <si>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</si>
  <si>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</si>
  <si>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</si>
  <si>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</si>
  <si>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</si>
  <si>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</si>
  <si>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</si>
  <si>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</si>
  <si>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</si>
  <si>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</si>
  <si>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</si>
  <si>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</si>
  <si>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</si>
  <si>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</si>
  <si>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</si>
  <si>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</si>
  <si>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</si>
  <si>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</si>
  <si>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</si>
  <si>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</si>
  <si>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</si>
  <si>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</si>
  <si>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</si>
  <si>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</si>
  <si>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</si>
  <si>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</si>
  <si>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</si>
  <si>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</si>
  <si>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</si>
  <si>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</si>
  <si>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</si>
  <si>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</si>
  <si>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</si>
  <si>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</si>
  <si>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</si>
  <si>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</si>
  <si>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</si>
  <si>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</si>
  <si>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</si>
  <si>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</si>
  <si>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</si>
  <si>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</si>
  <si>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</si>
  <si>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</si>
  <si>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</si>
  <si>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</si>
  <si>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</si>
  <si>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</si>
  <si>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</si>
  <si>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</si>
  <si>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</si>
  <si>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</si>
  <si>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</si>
  <si>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</si>
  <si>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</si>
  <si>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</si>
  <si>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</si>
  <si>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</si>
  <si>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</si>
  <si>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</si>
  <si>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</si>
  <si>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</si>
  <si>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</si>
  <si>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</si>
  <si>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</si>
  <si>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</si>
  <si>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</si>
  <si>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</si>
  <si>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</si>
  <si>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</si>
  <si>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</si>
  <si>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</si>
  <si>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</si>
  <si>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</si>
  <si>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</si>
  <si>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</si>
  <si>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</si>
  <si>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</si>
  <si>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</si>
  <si>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</si>
  <si>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</si>
  <si>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</si>
  <si>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</si>
  <si>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</si>
  <si>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</si>
  <si>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</si>
  <si>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</si>
  <si>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POLGÁRMESTERI  HIVATAL  ELŐIRÁNYZATAI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</si>
  <si>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</si>
  <si>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</si>
  <si>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</si>
  <si>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</si>
  <si>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</si>
  <si>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</si>
  <si>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</si>
  <si>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</si>
  <si>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</si>
  <si>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megjegyzés</t>
  </si>
  <si>
    <t>565 adózó</t>
  </si>
  <si>
    <t>22 adózó</t>
  </si>
  <si>
    <t>bevétel kedvezmény nélkül</t>
  </si>
  <si>
    <t>gépjárműadó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</si>
  <si>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</si>
  <si>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</si>
  <si>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</si>
  <si>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</si>
  <si>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</si>
  <si>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</si>
  <si>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</si>
  <si>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</si>
  <si>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</si>
  <si>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</si>
  <si>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</si>
  <si>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</si>
  <si>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</si>
  <si>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</si>
  <si>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</si>
  <si>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</si>
  <si>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</si>
  <si>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</si>
  <si>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</si>
  <si>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</si>
  <si>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</si>
  <si>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</si>
  <si>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</si>
  <si>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</si>
  <si>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</si>
  <si>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</si>
  <si>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</si>
  <si>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</si>
  <si>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</si>
  <si>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</si>
  <si>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</si>
  <si>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</si>
  <si>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</si>
  <si>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</si>
  <si>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</si>
  <si>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</si>
  <si>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</si>
  <si>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</si>
  <si>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</si>
  <si>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</si>
  <si>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</si>
  <si>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</si>
  <si>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</si>
  <si>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</si>
  <si>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</si>
  <si>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</si>
  <si>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</si>
  <si>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</si>
  <si>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</si>
  <si>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</si>
  <si>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</si>
  <si>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</si>
  <si>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</si>
  <si>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</si>
  <si>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</si>
  <si>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</si>
  <si>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</si>
  <si>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</si>
  <si>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</si>
  <si>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</si>
  <si>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</si>
  <si>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</si>
  <si>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</si>
  <si>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</si>
  <si>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</si>
  <si>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</si>
  <si>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</si>
  <si>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</si>
  <si>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</si>
  <si>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</si>
  <si>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</si>
  <si>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</si>
  <si>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</si>
  <si>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</si>
  <si>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</si>
  <si>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</si>
  <si>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072311  Fogorvosi alapellátás</t>
  </si>
  <si>
    <t>072111  Háziorvosi alapellátás</t>
  </si>
  <si>
    <t>074011  Foglalkozás-egészségügyi alapellátás</t>
  </si>
  <si>
    <t>072112  Háziorvosi ügyeleti ellátás</t>
  </si>
  <si>
    <t>094260  Hallgatói és oktatói ösztöndíjak</t>
  </si>
  <si>
    <t>031030  Közterület rendjének fenntartása</t>
  </si>
  <si>
    <t>086030  Nemzetközi kulturális együttműködés</t>
  </si>
  <si>
    <t>900070  Fejezeti és ált. tartalék elszámolása</t>
  </si>
  <si>
    <t>900060  Forgatási és befektetési célú finanszírozási műveletek</t>
  </si>
  <si>
    <t>900060 Forgatási és befektetési célú finanszírozási műveletek</t>
  </si>
  <si>
    <t>011220  Adó-, vám és jövedéki igazgatás</t>
  </si>
  <si>
    <t>018010  Önkormányzatok elszámolásai a központi költségvetéssel</t>
  </si>
  <si>
    <t>066020  Város-, községgazdálkodási egyéb szolgáltatások</t>
  </si>
  <si>
    <t>064010  Közvilágítás</t>
  </si>
  <si>
    <t>041140  Területfejlesztés igazgatása</t>
  </si>
  <si>
    <t>013350  Önkormányzati vagyongazd. kapcs. feladatok</t>
  </si>
  <si>
    <t>013340  Szolgálati lakás</t>
  </si>
  <si>
    <t>083030 Egyéb kiadói tevékenység</t>
  </si>
  <si>
    <t>083030  Egyéb kiadói tevékenység</t>
  </si>
  <si>
    <t>045160  Közutak, hidak, alagutak üzemeltetése</t>
  </si>
  <si>
    <t>52020  Szennyvíz gyűjtése, tisztítása, elhelyezése</t>
  </si>
  <si>
    <t>063020  Víztermelés, -kezelés, -ellátás</t>
  </si>
  <si>
    <t>ÖNKORMÁNYZATI ELŐIRÁNYZATOK</t>
  </si>
  <si>
    <t>MINDÖSSZESEN</t>
  </si>
  <si>
    <t>KÖLTSÉGVETÉSI SZERV ELŐIRÁNYZATAI</t>
  </si>
  <si>
    <t>E/2/c. sz melléklet</t>
  </si>
  <si>
    <t>E/2/b. sz melléklet</t>
  </si>
  <si>
    <t>E/2/a. sz melléklet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</si>
</sst>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1" fillId="21" borderId="7" applyNumberFormat="0" applyFont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74" fillId="28" borderId="0" applyNumberFormat="0" applyBorder="0" applyAlignment="0" applyProtection="0"/>
    <xf numFmtId="0" fontId="75" fillId="29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9" fillId="10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0" fontId="28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2" fillId="0" borderId="0" xfId="43" applyFont="1" applyAlignment="1" applyProtection="1">
      <alignment/>
      <protection/>
    </xf>
    <xf numFmtId="0" fontId="33" fillId="0" borderId="0" xfId="0" applyFont="1" applyAlignment="1">
      <alignment/>
    </xf>
    <xf numFmtId="0" fontId="3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35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171" fontId="19" fillId="0" borderId="10" xfId="0" applyNumberFormat="1" applyFont="1" applyBorder="1" applyAlignment="1">
      <alignment/>
    </xf>
    <xf numFmtId="171" fontId="12" fillId="0" borderId="10" xfId="0" applyNumberFormat="1" applyFont="1" applyBorder="1" applyAlignment="1">
      <alignment/>
    </xf>
    <xf numFmtId="0" fontId="14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7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/>
    </xf>
    <xf numFmtId="0" fontId="12" fillId="32" borderId="0" xfId="0" applyFont="1" applyFill="1" applyAlignment="1">
      <alignment/>
    </xf>
    <xf numFmtId="0" fontId="0" fillId="32" borderId="0" xfId="0" applyFill="1" applyAlignment="1">
      <alignment/>
    </xf>
    <xf numFmtId="0" fontId="39" fillId="0" borderId="0" xfId="0" applyFont="1" applyAlignment="1">
      <alignment/>
    </xf>
    <xf numFmtId="0" fontId="4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27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7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0" fontId="42" fillId="0" borderId="0" xfId="0" applyFont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165" fontId="12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8" fillId="0" borderId="10" xfId="0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38" fillId="32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 vertical="center"/>
    </xf>
    <xf numFmtId="0" fontId="38" fillId="36" borderId="10" xfId="0" applyFont="1" applyFill="1" applyBorder="1" applyAlignment="1">
      <alignment wrapText="1"/>
    </xf>
    <xf numFmtId="0" fontId="38" fillId="10" borderId="10" xfId="0" applyFont="1" applyFill="1" applyBorder="1" applyAlignment="1">
      <alignment wrapText="1"/>
    </xf>
    <xf numFmtId="0" fontId="38" fillId="34" borderId="10" xfId="0" applyFont="1" applyFill="1" applyBorder="1" applyAlignment="1">
      <alignment wrapText="1"/>
    </xf>
    <xf numFmtId="0" fontId="38" fillId="37" borderId="10" xfId="0" applyFont="1" applyFill="1" applyBorder="1" applyAlignment="1">
      <alignment wrapText="1"/>
    </xf>
    <xf numFmtId="0" fontId="38" fillId="38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 vertical="center" wrapText="1"/>
    </xf>
    <xf numFmtId="0" fontId="38" fillId="5" borderId="10" xfId="0" applyFont="1" applyFill="1" applyBorder="1" applyAlignment="1">
      <alignment wrapText="1"/>
    </xf>
    <xf numFmtId="0" fontId="5" fillId="5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14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Border="1" applyAlignment="1">
      <alignment horizontal="right"/>
    </xf>
    <xf numFmtId="0" fontId="13" fillId="34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9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34" borderId="10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171" fontId="19" fillId="0" borderId="10" xfId="0" applyNumberFormat="1" applyFont="1" applyBorder="1" applyAlignment="1">
      <alignment/>
    </xf>
    <xf numFmtId="171" fontId="12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4.7109375" style="0" customWidth="1"/>
    <col min="2" max="2" width="13.28125" style="0" customWidth="1"/>
  </cols>
  <sheetData>
    <row r="1" spans="1:2" ht="18">
      <c r="A1" s="126" t="s">
        <v>814</v>
      </c>
      <c r="B1" t="s">
        <v>670</v>
      </c>
    </row>
    <row r="2" ht="50.25" customHeight="1">
      <c r="A2" s="95" t="s">
        <v>751</v>
      </c>
    </row>
    <row r="4" spans="2:9" ht="15">
      <c r="B4" s="4"/>
      <c r="C4" s="4"/>
      <c r="D4" s="4"/>
      <c r="E4" s="4"/>
      <c r="F4" s="4"/>
      <c r="G4" s="4"/>
      <c r="H4" s="4"/>
      <c r="I4" s="4"/>
    </row>
    <row r="5" spans="1:9" ht="15">
      <c r="A5" s="53" t="s">
        <v>118</v>
      </c>
      <c r="B5" s="53">
        <v>115144</v>
      </c>
      <c r="C5" s="4"/>
      <c r="D5" s="4"/>
      <c r="E5" s="4"/>
      <c r="F5" s="4"/>
      <c r="G5" s="4"/>
      <c r="H5" s="4"/>
      <c r="I5" s="4"/>
    </row>
    <row r="6" spans="1:9" ht="15">
      <c r="A6" s="53" t="s">
        <v>119</v>
      </c>
      <c r="B6" s="53">
        <v>29692</v>
      </c>
      <c r="C6" s="4"/>
      <c r="D6" s="4"/>
      <c r="E6" s="4"/>
      <c r="F6" s="4"/>
      <c r="G6" s="4"/>
      <c r="H6" s="4"/>
      <c r="I6" s="4"/>
    </row>
    <row r="7" spans="1:9" ht="15">
      <c r="A7" s="53" t="s">
        <v>120</v>
      </c>
      <c r="B7" s="53">
        <v>104518</v>
      </c>
      <c r="C7" s="4"/>
      <c r="D7" s="4"/>
      <c r="E7" s="4"/>
      <c r="F7" s="4"/>
      <c r="G7" s="4"/>
      <c r="H7" s="4"/>
      <c r="I7" s="4"/>
    </row>
    <row r="8" spans="1:9" ht="15">
      <c r="A8" s="53" t="s">
        <v>121</v>
      </c>
      <c r="B8" s="53">
        <v>7160</v>
      </c>
      <c r="C8" s="4"/>
      <c r="D8" s="4"/>
      <c r="E8" s="4"/>
      <c r="F8" s="4"/>
      <c r="G8" s="4"/>
      <c r="H8" s="4"/>
      <c r="I8" s="4"/>
    </row>
    <row r="9" spans="1:9" ht="15">
      <c r="A9" s="53" t="s">
        <v>122</v>
      </c>
      <c r="B9" s="53">
        <v>28795</v>
      </c>
      <c r="C9" s="4"/>
      <c r="D9" s="4"/>
      <c r="E9" s="4"/>
      <c r="F9" s="4"/>
      <c r="G9" s="4"/>
      <c r="H9" s="4"/>
      <c r="I9" s="4"/>
    </row>
    <row r="10" spans="1:9" ht="15">
      <c r="A10" s="53" t="s">
        <v>123</v>
      </c>
      <c r="B10" s="53">
        <v>4962</v>
      </c>
      <c r="C10" s="4"/>
      <c r="D10" s="4"/>
      <c r="E10" s="4"/>
      <c r="F10" s="4"/>
      <c r="G10" s="4"/>
      <c r="H10" s="4"/>
      <c r="I10" s="4"/>
    </row>
    <row r="11" spans="1:9" ht="15">
      <c r="A11" s="53" t="s">
        <v>124</v>
      </c>
      <c r="B11" s="53">
        <v>36658</v>
      </c>
      <c r="C11" s="4"/>
      <c r="D11" s="4"/>
      <c r="E11" s="4"/>
      <c r="F11" s="4"/>
      <c r="G11" s="4"/>
      <c r="H11" s="4"/>
      <c r="I11" s="4"/>
    </row>
    <row r="12" spans="1:9" ht="15">
      <c r="A12" s="53" t="s">
        <v>125</v>
      </c>
      <c r="B12" s="53">
        <v>0</v>
      </c>
      <c r="C12" s="4"/>
      <c r="D12" s="4"/>
      <c r="E12" s="4"/>
      <c r="F12" s="4"/>
      <c r="G12" s="4"/>
      <c r="H12" s="4"/>
      <c r="I12" s="4"/>
    </row>
    <row r="13" spans="1:9" ht="15">
      <c r="A13" s="54" t="s">
        <v>117</v>
      </c>
      <c r="B13" s="53">
        <f>SUM(B5:B12)</f>
        <v>326929</v>
      </c>
      <c r="C13" s="4"/>
      <c r="D13" s="4"/>
      <c r="E13" s="4"/>
      <c r="F13" s="4"/>
      <c r="G13" s="4"/>
      <c r="H13" s="4"/>
      <c r="I13" s="4"/>
    </row>
    <row r="14" spans="1:9" ht="15">
      <c r="A14" s="54" t="s">
        <v>126</v>
      </c>
      <c r="B14" s="53">
        <v>7321</v>
      </c>
      <c r="C14" s="4"/>
      <c r="D14" s="4"/>
      <c r="E14" s="4"/>
      <c r="F14" s="4"/>
      <c r="G14" s="4"/>
      <c r="H14" s="4"/>
      <c r="I14" s="4"/>
    </row>
    <row r="15" spans="1:9" ht="15">
      <c r="A15" s="98" t="s">
        <v>749</v>
      </c>
      <c r="B15" s="103">
        <f>B13+B14</f>
        <v>334250</v>
      </c>
      <c r="C15" s="4"/>
      <c r="D15" s="4"/>
      <c r="E15" s="4"/>
      <c r="F15" s="4"/>
      <c r="G15" s="4"/>
      <c r="H15" s="4"/>
      <c r="I15" s="4"/>
    </row>
    <row r="16" spans="1:9" ht="15">
      <c r="A16" s="53" t="s">
        <v>128</v>
      </c>
      <c r="B16" s="53">
        <v>158201</v>
      </c>
      <c r="C16" s="4"/>
      <c r="D16" s="4"/>
      <c r="E16" s="4"/>
      <c r="F16" s="4"/>
      <c r="G16" s="4"/>
      <c r="H16" s="4"/>
      <c r="I16" s="4"/>
    </row>
    <row r="17" spans="1:9" ht="15">
      <c r="A17" s="53" t="s">
        <v>129</v>
      </c>
      <c r="B17" s="53">
        <v>0</v>
      </c>
      <c r="C17" s="4"/>
      <c r="D17" s="4"/>
      <c r="E17" s="4"/>
      <c r="F17" s="4"/>
      <c r="G17" s="4"/>
      <c r="H17" s="4"/>
      <c r="I17" s="4"/>
    </row>
    <row r="18" spans="1:9" ht="15">
      <c r="A18" s="53" t="s">
        <v>130</v>
      </c>
      <c r="B18" s="53">
        <v>92000</v>
      </c>
      <c r="C18" s="4"/>
      <c r="D18" s="4"/>
      <c r="E18" s="4"/>
      <c r="F18" s="4"/>
      <c r="G18" s="4"/>
      <c r="H18" s="4"/>
      <c r="I18" s="4"/>
    </row>
    <row r="19" spans="1:9" ht="15">
      <c r="A19" s="53" t="s">
        <v>131</v>
      </c>
      <c r="B19" s="53">
        <v>43275</v>
      </c>
      <c r="C19" s="4"/>
      <c r="D19" s="4"/>
      <c r="E19" s="4"/>
      <c r="F19" s="4"/>
      <c r="G19" s="4"/>
      <c r="H19" s="4"/>
      <c r="I19" s="4"/>
    </row>
    <row r="20" spans="1:9" ht="15">
      <c r="A20" s="53" t="s">
        <v>132</v>
      </c>
      <c r="B20" s="53">
        <v>1144</v>
      </c>
      <c r="C20" s="4"/>
      <c r="D20" s="4"/>
      <c r="E20" s="4"/>
      <c r="F20" s="4"/>
      <c r="G20" s="4"/>
      <c r="H20" s="4"/>
      <c r="I20" s="4"/>
    </row>
    <row r="21" spans="1:9" ht="15">
      <c r="A21" s="53" t="s">
        <v>133</v>
      </c>
      <c r="B21" s="53">
        <v>2460</v>
      </c>
      <c r="C21" s="4"/>
      <c r="D21" s="4"/>
      <c r="E21" s="4"/>
      <c r="F21" s="4"/>
      <c r="G21" s="4"/>
      <c r="H21" s="4"/>
      <c r="I21" s="4"/>
    </row>
    <row r="22" spans="1:9" ht="15">
      <c r="A22" s="53" t="s">
        <v>134</v>
      </c>
      <c r="B22" s="53">
        <v>170</v>
      </c>
      <c r="C22" s="4"/>
      <c r="D22" s="4"/>
      <c r="E22" s="4"/>
      <c r="F22" s="4"/>
      <c r="G22" s="4"/>
      <c r="H22" s="4"/>
      <c r="I22" s="4"/>
    </row>
    <row r="23" spans="1:9" ht="15">
      <c r="A23" s="54" t="s">
        <v>127</v>
      </c>
      <c r="B23" s="53">
        <f>SUM(B16:B22)</f>
        <v>297250</v>
      </c>
      <c r="C23" s="4"/>
      <c r="D23" s="4"/>
      <c r="E23" s="4"/>
      <c r="F23" s="4"/>
      <c r="G23" s="4"/>
      <c r="H23" s="4"/>
      <c r="I23" s="4"/>
    </row>
    <row r="24" spans="1:9" ht="15">
      <c r="A24" s="54" t="s">
        <v>135</v>
      </c>
      <c r="B24" s="53">
        <v>37000</v>
      </c>
      <c r="C24" s="4"/>
      <c r="D24" s="4"/>
      <c r="E24" s="4"/>
      <c r="F24" s="4"/>
      <c r="G24" s="4"/>
      <c r="H24" s="4"/>
      <c r="I24" s="4"/>
    </row>
    <row r="25" spans="1:9" ht="15">
      <c r="A25" s="98" t="s">
        <v>750</v>
      </c>
      <c r="B25" s="103">
        <f>B23+B24</f>
        <v>334250</v>
      </c>
      <c r="C25" s="4"/>
      <c r="D25" s="4"/>
      <c r="E25" s="4"/>
      <c r="F25" s="4"/>
      <c r="G25" s="4"/>
      <c r="H25" s="4"/>
      <c r="I25" s="4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140625" style="0" customWidth="1"/>
  </cols>
  <sheetData>
    <row r="1" spans="1:6" ht="24" customHeight="1">
      <c r="A1" s="194" t="s">
        <v>814</v>
      </c>
      <c r="B1" s="198"/>
      <c r="C1" s="198"/>
      <c r="D1" s="198"/>
      <c r="E1" s="198"/>
      <c r="F1" s="196"/>
    </row>
    <row r="2" spans="1:8" ht="24" customHeight="1">
      <c r="A2" s="197" t="s">
        <v>815</v>
      </c>
      <c r="B2" s="195"/>
      <c r="C2" s="195"/>
      <c r="D2" s="195"/>
      <c r="E2" s="195"/>
      <c r="F2" s="196"/>
      <c r="H2" s="125"/>
    </row>
    <row r="3" spans="1:5" ht="18">
      <c r="A3" s="63"/>
      <c r="E3" t="s">
        <v>679</v>
      </c>
    </row>
    <row r="4" ht="15">
      <c r="A4" s="151" t="s">
        <v>722</v>
      </c>
    </row>
    <row r="5" spans="1:6" ht="45">
      <c r="A5" s="2" t="s">
        <v>136</v>
      </c>
      <c r="B5" s="3" t="s">
        <v>66</v>
      </c>
      <c r="C5" s="85" t="s">
        <v>850</v>
      </c>
      <c r="D5" s="85" t="s">
        <v>851</v>
      </c>
      <c r="E5" s="85" t="s">
        <v>853</v>
      </c>
      <c r="F5" s="146" t="s">
        <v>48</v>
      </c>
    </row>
    <row r="6" spans="1:6" ht="15" customHeight="1">
      <c r="A6" s="42" t="s">
        <v>332</v>
      </c>
      <c r="B6" s="6" t="s">
        <v>333</v>
      </c>
      <c r="C6" s="38"/>
      <c r="D6" s="38"/>
      <c r="E6" s="38"/>
      <c r="F6" s="38"/>
    </row>
    <row r="7" spans="1:6" ht="15" customHeight="1">
      <c r="A7" s="5" t="s">
        <v>334</v>
      </c>
      <c r="B7" s="6" t="s">
        <v>335</v>
      </c>
      <c r="C7" s="38"/>
      <c r="D7" s="38"/>
      <c r="E7" s="38"/>
      <c r="F7" s="38"/>
    </row>
    <row r="8" spans="1:6" ht="15" customHeight="1">
      <c r="A8" s="5" t="s">
        <v>336</v>
      </c>
      <c r="B8" s="6" t="s">
        <v>337</v>
      </c>
      <c r="C8" s="38"/>
      <c r="D8" s="38"/>
      <c r="E8" s="38"/>
      <c r="F8" s="38"/>
    </row>
    <row r="9" spans="1:6" ht="15" customHeight="1">
      <c r="A9" s="5" t="s">
        <v>338</v>
      </c>
      <c r="B9" s="6" t="s">
        <v>339</v>
      </c>
      <c r="C9" s="38"/>
      <c r="D9" s="38"/>
      <c r="E9" s="38"/>
      <c r="F9" s="38"/>
    </row>
    <row r="10" spans="1:6" ht="15" customHeight="1">
      <c r="A10" s="5" t="s">
        <v>340</v>
      </c>
      <c r="B10" s="6" t="s">
        <v>341</v>
      </c>
      <c r="C10" s="38"/>
      <c r="D10" s="38"/>
      <c r="E10" s="38"/>
      <c r="F10" s="38"/>
    </row>
    <row r="11" spans="1:6" ht="15" customHeight="1">
      <c r="A11" s="5" t="s">
        <v>342</v>
      </c>
      <c r="B11" s="6" t="s">
        <v>343</v>
      </c>
      <c r="C11" s="38"/>
      <c r="D11" s="38"/>
      <c r="E11" s="38"/>
      <c r="F11" s="38"/>
    </row>
    <row r="12" spans="1:6" ht="15" customHeight="1">
      <c r="A12" s="9" t="s">
        <v>752</v>
      </c>
      <c r="B12" s="10" t="s">
        <v>344</v>
      </c>
      <c r="C12" s="38"/>
      <c r="D12" s="38"/>
      <c r="E12" s="38"/>
      <c r="F12" s="38"/>
    </row>
    <row r="13" spans="1:6" ht="15" customHeight="1">
      <c r="A13" s="5" t="s">
        <v>345</v>
      </c>
      <c r="B13" s="6" t="s">
        <v>346</v>
      </c>
      <c r="C13" s="38"/>
      <c r="D13" s="38"/>
      <c r="E13" s="38"/>
      <c r="F13" s="38"/>
    </row>
    <row r="14" spans="1:6" ht="15" customHeight="1">
      <c r="A14" s="5" t="s">
        <v>347</v>
      </c>
      <c r="B14" s="6" t="s">
        <v>348</v>
      </c>
      <c r="C14" s="38"/>
      <c r="D14" s="38"/>
      <c r="E14" s="38"/>
      <c r="F14" s="38"/>
    </row>
    <row r="15" spans="1:6" ht="15" customHeight="1">
      <c r="A15" s="5" t="s">
        <v>668</v>
      </c>
      <c r="B15" s="6" t="s">
        <v>349</v>
      </c>
      <c r="C15" s="38"/>
      <c r="D15" s="38"/>
      <c r="E15" s="38"/>
      <c r="F15" s="38"/>
    </row>
    <row r="16" spans="1:6" ht="15" customHeight="1">
      <c r="A16" s="5" t="s">
        <v>669</v>
      </c>
      <c r="B16" s="6" t="s">
        <v>350</v>
      </c>
      <c r="C16" s="38"/>
      <c r="D16" s="38"/>
      <c r="E16" s="38"/>
      <c r="F16" s="38"/>
    </row>
    <row r="17" spans="1:6" ht="15" customHeight="1">
      <c r="A17" s="5" t="s">
        <v>700</v>
      </c>
      <c r="B17" s="6" t="s">
        <v>351</v>
      </c>
      <c r="C17" s="38"/>
      <c r="D17" s="38"/>
      <c r="E17" s="38"/>
      <c r="F17" s="38"/>
    </row>
    <row r="18" spans="1:6" ht="15" customHeight="1">
      <c r="A18" s="50" t="s">
        <v>753</v>
      </c>
      <c r="B18" s="65" t="s">
        <v>352</v>
      </c>
      <c r="C18" s="38"/>
      <c r="D18" s="38"/>
      <c r="E18" s="38"/>
      <c r="F18" s="38"/>
    </row>
    <row r="19" spans="1:6" ht="15" customHeight="1">
      <c r="A19" s="5" t="s">
        <v>704</v>
      </c>
      <c r="B19" s="6" t="s">
        <v>361</v>
      </c>
      <c r="C19" s="38"/>
      <c r="D19" s="38"/>
      <c r="E19" s="38"/>
      <c r="F19" s="38"/>
    </row>
    <row r="20" spans="1:6" ht="15" customHeight="1">
      <c r="A20" s="5" t="s">
        <v>705</v>
      </c>
      <c r="B20" s="6" t="s">
        <v>365</v>
      </c>
      <c r="C20" s="38"/>
      <c r="D20" s="38"/>
      <c r="E20" s="38"/>
      <c r="F20" s="38"/>
    </row>
    <row r="21" spans="1:6" ht="15" customHeight="1">
      <c r="A21" s="9" t="s">
        <v>755</v>
      </c>
      <c r="B21" s="10" t="s">
        <v>366</v>
      </c>
      <c r="C21" s="38"/>
      <c r="D21" s="38"/>
      <c r="E21" s="38"/>
      <c r="F21" s="38"/>
    </row>
    <row r="22" spans="1:6" ht="15" customHeight="1">
      <c r="A22" s="5" t="s">
        <v>706</v>
      </c>
      <c r="B22" s="6" t="s">
        <v>367</v>
      </c>
      <c r="C22" s="38"/>
      <c r="D22" s="38"/>
      <c r="E22" s="38"/>
      <c r="F22" s="38"/>
    </row>
    <row r="23" spans="1:6" ht="15" customHeight="1">
      <c r="A23" s="5" t="s">
        <v>707</v>
      </c>
      <c r="B23" s="6" t="s">
        <v>368</v>
      </c>
      <c r="C23" s="38"/>
      <c r="D23" s="38"/>
      <c r="E23" s="38"/>
      <c r="F23" s="38"/>
    </row>
    <row r="24" spans="1:6" ht="15" customHeight="1">
      <c r="A24" s="5" t="s">
        <v>708</v>
      </c>
      <c r="B24" s="6" t="s">
        <v>369</v>
      </c>
      <c r="C24" s="38"/>
      <c r="D24" s="38"/>
      <c r="E24" s="38"/>
      <c r="F24" s="38"/>
    </row>
    <row r="25" spans="1:6" ht="15" customHeight="1">
      <c r="A25" s="5" t="s">
        <v>709</v>
      </c>
      <c r="B25" s="6" t="s">
        <v>370</v>
      </c>
      <c r="C25" s="38"/>
      <c r="D25" s="38"/>
      <c r="E25" s="38"/>
      <c r="F25" s="38"/>
    </row>
    <row r="26" spans="1:6" ht="15" customHeight="1">
      <c r="A26" s="5" t="s">
        <v>710</v>
      </c>
      <c r="B26" s="6" t="s">
        <v>373</v>
      </c>
      <c r="C26" s="38"/>
      <c r="D26" s="38"/>
      <c r="E26" s="38"/>
      <c r="F26" s="38"/>
    </row>
    <row r="27" spans="1:6" ht="15" customHeight="1">
      <c r="A27" s="5" t="s">
        <v>374</v>
      </c>
      <c r="B27" s="6" t="s">
        <v>375</v>
      </c>
      <c r="C27" s="38"/>
      <c r="D27" s="38"/>
      <c r="E27" s="38"/>
      <c r="F27" s="38"/>
    </row>
    <row r="28" spans="1:6" ht="15" customHeight="1">
      <c r="A28" s="5" t="s">
        <v>711</v>
      </c>
      <c r="B28" s="6" t="s">
        <v>376</v>
      </c>
      <c r="C28" s="38"/>
      <c r="D28" s="38"/>
      <c r="E28" s="38"/>
      <c r="F28" s="38"/>
    </row>
    <row r="29" spans="1:6" ht="15" customHeight="1">
      <c r="A29" s="5" t="s">
        <v>712</v>
      </c>
      <c r="B29" s="6" t="s">
        <v>381</v>
      </c>
      <c r="C29" s="38"/>
      <c r="D29" s="38"/>
      <c r="E29" s="38"/>
      <c r="F29" s="38"/>
    </row>
    <row r="30" spans="1:6" ht="15" customHeight="1">
      <c r="A30" s="9" t="s">
        <v>756</v>
      </c>
      <c r="B30" s="10" t="s">
        <v>397</v>
      </c>
      <c r="C30" s="38"/>
      <c r="D30" s="38"/>
      <c r="E30" s="38"/>
      <c r="F30" s="38"/>
    </row>
    <row r="31" spans="1:6" ht="15" customHeight="1">
      <c r="A31" s="5" t="s">
        <v>713</v>
      </c>
      <c r="B31" s="6" t="s">
        <v>398</v>
      </c>
      <c r="C31" s="38"/>
      <c r="D31" s="38"/>
      <c r="E31" s="38"/>
      <c r="F31" s="38"/>
    </row>
    <row r="32" spans="1:6" ht="15" customHeight="1">
      <c r="A32" s="50" t="s">
        <v>757</v>
      </c>
      <c r="B32" s="65" t="s">
        <v>399</v>
      </c>
      <c r="C32" s="38"/>
      <c r="D32" s="38"/>
      <c r="E32" s="38"/>
      <c r="F32" s="38"/>
    </row>
    <row r="33" spans="1:6" ht="15" customHeight="1">
      <c r="A33" s="17" t="s">
        <v>400</v>
      </c>
      <c r="B33" s="6" t="s">
        <v>401</v>
      </c>
      <c r="C33" s="38"/>
      <c r="D33" s="38"/>
      <c r="E33" s="38"/>
      <c r="F33" s="38"/>
    </row>
    <row r="34" spans="1:6" ht="15" customHeight="1">
      <c r="A34" s="17" t="s">
        <v>714</v>
      </c>
      <c r="B34" s="6" t="s">
        <v>402</v>
      </c>
      <c r="C34" s="38"/>
      <c r="D34" s="38"/>
      <c r="E34" s="38"/>
      <c r="F34" s="38"/>
    </row>
    <row r="35" spans="1:6" ht="15" customHeight="1">
      <c r="A35" s="17" t="s">
        <v>715</v>
      </c>
      <c r="B35" s="6" t="s">
        <v>405</v>
      </c>
      <c r="C35" s="38"/>
      <c r="D35" s="38"/>
      <c r="E35" s="38"/>
      <c r="F35" s="38"/>
    </row>
    <row r="36" spans="1:6" ht="15" customHeight="1">
      <c r="A36" s="17" t="s">
        <v>731</v>
      </c>
      <c r="B36" s="6" t="s">
        <v>406</v>
      </c>
      <c r="C36" s="38"/>
      <c r="D36" s="38"/>
      <c r="E36" s="38"/>
      <c r="F36" s="38"/>
    </row>
    <row r="37" spans="1:6" ht="15" customHeight="1">
      <c r="A37" s="17" t="s">
        <v>413</v>
      </c>
      <c r="B37" s="6" t="s">
        <v>414</v>
      </c>
      <c r="C37" s="38"/>
      <c r="D37" s="38"/>
      <c r="E37" s="38"/>
      <c r="F37" s="38"/>
    </row>
    <row r="38" spans="1:6" ht="15" customHeight="1">
      <c r="A38" s="17" t="s">
        <v>415</v>
      </c>
      <c r="B38" s="6" t="s">
        <v>416</v>
      </c>
      <c r="C38" s="38"/>
      <c r="D38" s="38"/>
      <c r="E38" s="38"/>
      <c r="F38" s="38"/>
    </row>
    <row r="39" spans="1:6" ht="15" customHeight="1">
      <c r="A39" s="17" t="s">
        <v>417</v>
      </c>
      <c r="B39" s="6" t="s">
        <v>418</v>
      </c>
      <c r="C39" s="38"/>
      <c r="D39" s="38"/>
      <c r="E39" s="38"/>
      <c r="F39" s="38"/>
    </row>
    <row r="40" spans="1:6" ht="15" customHeight="1">
      <c r="A40" s="17" t="s">
        <v>732</v>
      </c>
      <c r="B40" s="6" t="s">
        <v>419</v>
      </c>
      <c r="C40" s="38"/>
      <c r="D40" s="38"/>
      <c r="E40" s="38"/>
      <c r="F40" s="38"/>
    </row>
    <row r="41" spans="1:6" ht="15" customHeight="1">
      <c r="A41" s="17" t="s">
        <v>733</v>
      </c>
      <c r="B41" s="6" t="s">
        <v>421</v>
      </c>
      <c r="C41" s="38"/>
      <c r="D41" s="38"/>
      <c r="E41" s="38"/>
      <c r="F41" s="38"/>
    </row>
    <row r="42" spans="1:6" ht="15" customHeight="1">
      <c r="A42" s="17" t="s">
        <v>734</v>
      </c>
      <c r="B42" s="6" t="s">
        <v>426</v>
      </c>
      <c r="C42" s="38">
        <v>200</v>
      </c>
      <c r="D42" s="38"/>
      <c r="E42" s="38"/>
      <c r="F42" s="38">
        <v>200</v>
      </c>
    </row>
    <row r="43" spans="1:6" ht="15" customHeight="1">
      <c r="A43" s="64" t="s">
        <v>758</v>
      </c>
      <c r="B43" s="65" t="s">
        <v>431</v>
      </c>
      <c r="C43" s="153">
        <v>200</v>
      </c>
      <c r="D43" s="38"/>
      <c r="E43" s="38"/>
      <c r="F43" s="153">
        <v>200</v>
      </c>
    </row>
    <row r="44" spans="1:6" ht="15" customHeight="1">
      <c r="A44" s="17" t="s">
        <v>443</v>
      </c>
      <c r="B44" s="6" t="s">
        <v>444</v>
      </c>
      <c r="C44" s="38"/>
      <c r="D44" s="38"/>
      <c r="E44" s="38"/>
      <c r="F44" s="38"/>
    </row>
    <row r="45" spans="1:6" ht="15" customHeight="1">
      <c r="A45" s="5" t="s">
        <v>738</v>
      </c>
      <c r="B45" s="6" t="s">
        <v>445</v>
      </c>
      <c r="C45" s="38"/>
      <c r="D45" s="38"/>
      <c r="E45" s="38"/>
      <c r="F45" s="38"/>
    </row>
    <row r="46" spans="1:6" ht="15" customHeight="1">
      <c r="A46" s="17" t="s">
        <v>739</v>
      </c>
      <c r="B46" s="6" t="s">
        <v>446</v>
      </c>
      <c r="C46" s="38"/>
      <c r="D46" s="38"/>
      <c r="E46" s="38"/>
      <c r="F46" s="38"/>
    </row>
    <row r="47" spans="1:6" ht="15" customHeight="1">
      <c r="A47" s="50" t="s">
        <v>760</v>
      </c>
      <c r="B47" s="65" t="s">
        <v>447</v>
      </c>
      <c r="C47" s="38"/>
      <c r="D47" s="38"/>
      <c r="E47" s="38"/>
      <c r="F47" s="38"/>
    </row>
    <row r="48" spans="1:6" ht="15" customHeight="1">
      <c r="A48" s="83" t="s">
        <v>849</v>
      </c>
      <c r="B48" s="88"/>
      <c r="C48" s="38"/>
      <c r="D48" s="38"/>
      <c r="E48" s="38"/>
      <c r="F48" s="38"/>
    </row>
    <row r="49" spans="1:6" ht="15" customHeight="1">
      <c r="A49" s="5" t="s">
        <v>353</v>
      </c>
      <c r="B49" s="6" t="s">
        <v>354</v>
      </c>
      <c r="C49" s="38"/>
      <c r="D49" s="38"/>
      <c r="E49" s="38"/>
      <c r="F49" s="38"/>
    </row>
    <row r="50" spans="1:6" ht="15" customHeight="1">
      <c r="A50" s="5" t="s">
        <v>355</v>
      </c>
      <c r="B50" s="6" t="s">
        <v>356</v>
      </c>
      <c r="C50" s="38"/>
      <c r="D50" s="38"/>
      <c r="E50" s="38"/>
      <c r="F50" s="38"/>
    </row>
    <row r="51" spans="1:6" ht="15" customHeight="1">
      <c r="A51" s="5" t="s">
        <v>701</v>
      </c>
      <c r="B51" s="6" t="s">
        <v>357</v>
      </c>
      <c r="C51" s="38"/>
      <c r="D51" s="38"/>
      <c r="E51" s="38"/>
      <c r="F51" s="38"/>
    </row>
    <row r="52" spans="1:6" ht="15" customHeight="1">
      <c r="A52" s="5" t="s">
        <v>702</v>
      </c>
      <c r="B52" s="6" t="s">
        <v>358</v>
      </c>
      <c r="C52" s="38"/>
      <c r="D52" s="38"/>
      <c r="E52" s="38"/>
      <c r="F52" s="38"/>
    </row>
    <row r="53" spans="1:6" ht="15" customHeight="1">
      <c r="A53" s="5" t="s">
        <v>703</v>
      </c>
      <c r="B53" s="6" t="s">
        <v>359</v>
      </c>
      <c r="C53" s="38"/>
      <c r="D53" s="38"/>
      <c r="E53" s="38"/>
      <c r="F53" s="38"/>
    </row>
    <row r="54" spans="1:6" ht="15" customHeight="1">
      <c r="A54" s="50" t="s">
        <v>754</v>
      </c>
      <c r="B54" s="65" t="s">
        <v>360</v>
      </c>
      <c r="C54" s="38"/>
      <c r="D54" s="38"/>
      <c r="E54" s="38"/>
      <c r="F54" s="38"/>
    </row>
    <row r="55" spans="1:6" ht="15" customHeight="1">
      <c r="A55" s="17" t="s">
        <v>735</v>
      </c>
      <c r="B55" s="6" t="s">
        <v>432</v>
      </c>
      <c r="C55" s="38"/>
      <c r="D55" s="38"/>
      <c r="E55" s="38"/>
      <c r="F55" s="38"/>
    </row>
    <row r="56" spans="1:6" ht="15" customHeight="1">
      <c r="A56" s="17" t="s">
        <v>736</v>
      </c>
      <c r="B56" s="6" t="s">
        <v>434</v>
      </c>
      <c r="C56" s="38"/>
      <c r="D56" s="38"/>
      <c r="E56" s="38"/>
      <c r="F56" s="38"/>
    </row>
    <row r="57" spans="1:6" ht="15" customHeight="1">
      <c r="A57" s="17" t="s">
        <v>436</v>
      </c>
      <c r="B57" s="6" t="s">
        <v>437</v>
      </c>
      <c r="C57" s="38"/>
      <c r="D57" s="38"/>
      <c r="E57" s="38"/>
      <c r="F57" s="38"/>
    </row>
    <row r="58" spans="1:6" ht="15" customHeight="1">
      <c r="A58" s="17" t="s">
        <v>737</v>
      </c>
      <c r="B58" s="6" t="s">
        <v>438</v>
      </c>
      <c r="C58" s="38"/>
      <c r="D58" s="38"/>
      <c r="E58" s="38"/>
      <c r="F58" s="38"/>
    </row>
    <row r="59" spans="1:6" ht="15" customHeight="1">
      <c r="A59" s="17" t="s">
        <v>440</v>
      </c>
      <c r="B59" s="6" t="s">
        <v>441</v>
      </c>
      <c r="C59" s="38"/>
      <c r="D59" s="38"/>
      <c r="E59" s="38"/>
      <c r="F59" s="38"/>
    </row>
    <row r="60" spans="1:6" ht="15" customHeight="1">
      <c r="A60" s="50" t="s">
        <v>759</v>
      </c>
      <c r="B60" s="65" t="s">
        <v>442</v>
      </c>
      <c r="C60" s="38"/>
      <c r="D60" s="38"/>
      <c r="E60" s="38"/>
      <c r="F60" s="38"/>
    </row>
    <row r="61" spans="1:6" ht="15" customHeight="1">
      <c r="A61" s="17" t="s">
        <v>461</v>
      </c>
      <c r="B61" s="6" t="s">
        <v>462</v>
      </c>
      <c r="C61" s="38"/>
      <c r="D61" s="38"/>
      <c r="E61" s="38"/>
      <c r="F61" s="38"/>
    </row>
    <row r="62" spans="1:6" ht="15" customHeight="1">
      <c r="A62" s="5" t="s">
        <v>740</v>
      </c>
      <c r="B62" s="6" t="s">
        <v>463</v>
      </c>
      <c r="C62" s="38"/>
      <c r="D62" s="38"/>
      <c r="E62" s="38"/>
      <c r="F62" s="38"/>
    </row>
    <row r="63" spans="1:6" ht="15" customHeight="1">
      <c r="A63" s="17" t="s">
        <v>741</v>
      </c>
      <c r="B63" s="6" t="s">
        <v>464</v>
      </c>
      <c r="C63" s="38"/>
      <c r="D63" s="38"/>
      <c r="E63" s="38"/>
      <c r="F63" s="38"/>
    </row>
    <row r="64" spans="1:6" ht="15" customHeight="1">
      <c r="A64" s="50" t="s">
        <v>762</v>
      </c>
      <c r="B64" s="65" t="s">
        <v>465</v>
      </c>
      <c r="C64" s="38"/>
      <c r="D64" s="38"/>
      <c r="E64" s="38"/>
      <c r="F64" s="38"/>
    </row>
    <row r="65" spans="1:6" ht="15" customHeight="1">
      <c r="A65" s="83" t="s">
        <v>848</v>
      </c>
      <c r="B65" s="88"/>
      <c r="C65" s="38"/>
      <c r="D65" s="38"/>
      <c r="E65" s="38"/>
      <c r="F65" s="38"/>
    </row>
    <row r="66" spans="1:6" ht="15.75">
      <c r="A66" s="62" t="s">
        <v>761</v>
      </c>
      <c r="B66" s="46" t="s">
        <v>466</v>
      </c>
      <c r="C66" s="38"/>
      <c r="D66" s="38"/>
      <c r="E66" s="38"/>
      <c r="F66" s="38"/>
    </row>
    <row r="67" spans="1:6" ht="15.75">
      <c r="A67" s="87" t="s">
        <v>907</v>
      </c>
      <c r="B67" s="86"/>
      <c r="C67" s="38"/>
      <c r="D67" s="38"/>
      <c r="E67" s="38"/>
      <c r="F67" s="38"/>
    </row>
    <row r="68" spans="1:6" ht="15.75">
      <c r="A68" s="87" t="s">
        <v>908</v>
      </c>
      <c r="B68" s="86"/>
      <c r="C68" s="38"/>
      <c r="D68" s="38"/>
      <c r="E68" s="38"/>
      <c r="F68" s="38"/>
    </row>
    <row r="69" spans="1:6" ht="15">
      <c r="A69" s="48" t="s">
        <v>743</v>
      </c>
      <c r="B69" s="5" t="s">
        <v>467</v>
      </c>
      <c r="C69" s="38"/>
      <c r="D69" s="38"/>
      <c r="E69" s="38"/>
      <c r="F69" s="38"/>
    </row>
    <row r="70" spans="1:6" ht="15">
      <c r="A70" s="17" t="s">
        <v>468</v>
      </c>
      <c r="B70" s="5" t="s">
        <v>469</v>
      </c>
      <c r="C70" s="38"/>
      <c r="D70" s="38"/>
      <c r="E70" s="38"/>
      <c r="F70" s="38"/>
    </row>
    <row r="71" spans="1:6" ht="15">
      <c r="A71" s="48" t="s">
        <v>744</v>
      </c>
      <c r="B71" s="5" t="s">
        <v>470</v>
      </c>
      <c r="C71" s="38"/>
      <c r="D71" s="38"/>
      <c r="E71" s="38"/>
      <c r="F71" s="38"/>
    </row>
    <row r="72" spans="1:6" ht="15">
      <c r="A72" s="20" t="s">
        <v>763</v>
      </c>
      <c r="B72" s="9" t="s">
        <v>471</v>
      </c>
      <c r="C72" s="38"/>
      <c r="D72" s="38"/>
      <c r="E72" s="38"/>
      <c r="F72" s="38"/>
    </row>
    <row r="73" spans="1:6" ht="15">
      <c r="A73" s="17" t="s">
        <v>745</v>
      </c>
      <c r="B73" s="5" t="s">
        <v>472</v>
      </c>
      <c r="C73" s="38"/>
      <c r="D73" s="38"/>
      <c r="E73" s="38"/>
      <c r="F73" s="38"/>
    </row>
    <row r="74" spans="1:6" ht="15">
      <c r="A74" s="48" t="s">
        <v>473</v>
      </c>
      <c r="B74" s="5" t="s">
        <v>474</v>
      </c>
      <c r="C74" s="38"/>
      <c r="D74" s="38"/>
      <c r="E74" s="38"/>
      <c r="F74" s="38"/>
    </row>
    <row r="75" spans="1:6" ht="15">
      <c r="A75" s="17" t="s">
        <v>746</v>
      </c>
      <c r="B75" s="5" t="s">
        <v>475</v>
      </c>
      <c r="C75" s="38"/>
      <c r="D75" s="38"/>
      <c r="E75" s="38"/>
      <c r="F75" s="38"/>
    </row>
    <row r="76" spans="1:6" ht="15">
      <c r="A76" s="48" t="s">
        <v>476</v>
      </c>
      <c r="B76" s="5" t="s">
        <v>477</v>
      </c>
      <c r="C76" s="38"/>
      <c r="D76" s="38"/>
      <c r="E76" s="38"/>
      <c r="F76" s="38"/>
    </row>
    <row r="77" spans="1:6" ht="15">
      <c r="A77" s="18" t="s">
        <v>764</v>
      </c>
      <c r="B77" s="9" t="s">
        <v>478</v>
      </c>
      <c r="C77" s="38"/>
      <c r="D77" s="38"/>
      <c r="E77" s="38"/>
      <c r="F77" s="38"/>
    </row>
    <row r="78" spans="1:6" ht="15">
      <c r="A78" s="5" t="s">
        <v>905</v>
      </c>
      <c r="B78" s="5" t="s">
        <v>479</v>
      </c>
      <c r="C78" s="38"/>
      <c r="D78" s="38"/>
      <c r="E78" s="38"/>
      <c r="F78" s="38"/>
    </row>
    <row r="79" spans="1:6" ht="15">
      <c r="A79" s="5" t="s">
        <v>906</v>
      </c>
      <c r="B79" s="5" t="s">
        <v>479</v>
      </c>
      <c r="C79" s="38"/>
      <c r="D79" s="38"/>
      <c r="E79" s="38"/>
      <c r="F79" s="38"/>
    </row>
    <row r="80" spans="1:6" ht="15">
      <c r="A80" s="5" t="s">
        <v>903</v>
      </c>
      <c r="B80" s="5" t="s">
        <v>480</v>
      </c>
      <c r="C80" s="38"/>
      <c r="D80" s="38"/>
      <c r="E80" s="38"/>
      <c r="F80" s="38"/>
    </row>
    <row r="81" spans="1:6" ht="15">
      <c r="A81" s="5" t="s">
        <v>904</v>
      </c>
      <c r="B81" s="5" t="s">
        <v>480</v>
      </c>
      <c r="C81" s="38"/>
      <c r="D81" s="38"/>
      <c r="E81" s="38"/>
      <c r="F81" s="38"/>
    </row>
    <row r="82" spans="1:6" ht="15">
      <c r="A82" s="9" t="s">
        <v>765</v>
      </c>
      <c r="B82" s="9" t="s">
        <v>481</v>
      </c>
      <c r="C82" s="38"/>
      <c r="D82" s="38"/>
      <c r="E82" s="38"/>
      <c r="F82" s="38"/>
    </row>
    <row r="83" spans="1:6" ht="15">
      <c r="A83" s="48" t="s">
        <v>482</v>
      </c>
      <c r="B83" s="5" t="s">
        <v>483</v>
      </c>
      <c r="C83" s="38"/>
      <c r="D83" s="38"/>
      <c r="E83" s="38"/>
      <c r="F83" s="38"/>
    </row>
    <row r="84" spans="1:6" ht="15">
      <c r="A84" s="48" t="s">
        <v>484</v>
      </c>
      <c r="B84" s="5" t="s">
        <v>485</v>
      </c>
      <c r="C84" s="38"/>
      <c r="D84" s="38"/>
      <c r="E84" s="38"/>
      <c r="F84" s="38"/>
    </row>
    <row r="85" spans="1:6" ht="15">
      <c r="A85" s="48" t="s">
        <v>486</v>
      </c>
      <c r="B85" s="5" t="s">
        <v>487</v>
      </c>
      <c r="C85" s="38">
        <v>10873</v>
      </c>
      <c r="D85" s="38"/>
      <c r="E85" s="38"/>
      <c r="F85" s="38">
        <v>10873</v>
      </c>
    </row>
    <row r="86" spans="1:6" ht="15">
      <c r="A86" s="48" t="s">
        <v>488</v>
      </c>
      <c r="B86" s="5" t="s">
        <v>489</v>
      </c>
      <c r="C86" s="38"/>
      <c r="D86" s="38"/>
      <c r="E86" s="38"/>
      <c r="F86" s="38"/>
    </row>
    <row r="87" spans="1:6" ht="15">
      <c r="A87" s="17" t="s">
        <v>747</v>
      </c>
      <c r="B87" s="5" t="s">
        <v>490</v>
      </c>
      <c r="C87" s="38"/>
      <c r="D87" s="38"/>
      <c r="E87" s="38"/>
      <c r="F87" s="38"/>
    </row>
    <row r="88" spans="1:6" ht="15">
      <c r="A88" s="20" t="s">
        <v>766</v>
      </c>
      <c r="B88" s="9" t="s">
        <v>499</v>
      </c>
      <c r="C88" s="38">
        <v>10873</v>
      </c>
      <c r="D88" s="38"/>
      <c r="E88" s="38"/>
      <c r="F88" s="38">
        <v>10873</v>
      </c>
    </row>
    <row r="89" spans="1:6" ht="15">
      <c r="A89" s="17" t="s">
        <v>500</v>
      </c>
      <c r="B89" s="5" t="s">
        <v>501</v>
      </c>
      <c r="C89" s="38"/>
      <c r="D89" s="38"/>
      <c r="E89" s="38"/>
      <c r="F89" s="38"/>
    </row>
    <row r="90" spans="1:6" ht="15">
      <c r="A90" s="17" t="s">
        <v>502</v>
      </c>
      <c r="B90" s="5" t="s">
        <v>503</v>
      </c>
      <c r="C90" s="38"/>
      <c r="D90" s="38"/>
      <c r="E90" s="38"/>
      <c r="F90" s="38"/>
    </row>
    <row r="91" spans="1:6" ht="15">
      <c r="A91" s="48" t="s">
        <v>504</v>
      </c>
      <c r="B91" s="5" t="s">
        <v>505</v>
      </c>
      <c r="C91" s="38"/>
      <c r="D91" s="38"/>
      <c r="E91" s="38"/>
      <c r="F91" s="38"/>
    </row>
    <row r="92" spans="1:6" ht="15">
      <c r="A92" s="48" t="s">
        <v>748</v>
      </c>
      <c r="B92" s="5" t="s">
        <v>506</v>
      </c>
      <c r="C92" s="38"/>
      <c r="D92" s="38"/>
      <c r="E92" s="38"/>
      <c r="F92" s="38"/>
    </row>
    <row r="93" spans="1:6" ht="15">
      <c r="A93" s="18" t="s">
        <v>767</v>
      </c>
      <c r="B93" s="9" t="s">
        <v>507</v>
      </c>
      <c r="C93" s="38"/>
      <c r="D93" s="38"/>
      <c r="E93" s="38"/>
      <c r="F93" s="38"/>
    </row>
    <row r="94" spans="1:6" ht="15">
      <c r="A94" s="20" t="s">
        <v>508</v>
      </c>
      <c r="B94" s="9" t="s">
        <v>509</v>
      </c>
      <c r="C94" s="38"/>
      <c r="D94" s="38"/>
      <c r="E94" s="38"/>
      <c r="F94" s="38"/>
    </row>
    <row r="95" spans="1:6" ht="15.75">
      <c r="A95" s="51" t="s">
        <v>768</v>
      </c>
      <c r="B95" s="52" t="s">
        <v>510</v>
      </c>
      <c r="C95" s="153">
        <v>10873</v>
      </c>
      <c r="D95" s="38"/>
      <c r="E95" s="38"/>
      <c r="F95" s="153">
        <v>10873</v>
      </c>
    </row>
    <row r="96" spans="1:6" ht="15.75">
      <c r="A96" s="56" t="s">
        <v>750</v>
      </c>
      <c r="B96" s="57"/>
      <c r="C96" s="153">
        <v>11073</v>
      </c>
      <c r="D96" s="38"/>
      <c r="E96" s="38"/>
      <c r="F96" s="153">
        <v>11073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94.28125" style="0" customWidth="1"/>
    <col min="3" max="3" width="12.421875" style="0" customWidth="1"/>
    <col min="4" max="4" width="12.28125" style="0" customWidth="1"/>
    <col min="5" max="5" width="13.57421875" style="0" customWidth="1"/>
    <col min="6" max="6" width="12.28125" style="0" customWidth="1"/>
  </cols>
  <sheetData>
    <row r="1" spans="1:6" ht="15">
      <c r="A1" s="194" t="s">
        <v>814</v>
      </c>
      <c r="B1" s="198"/>
      <c r="C1" s="198"/>
      <c r="D1" s="198"/>
      <c r="E1" s="198"/>
      <c r="F1" s="196"/>
    </row>
    <row r="2" spans="1:6" ht="15">
      <c r="A2" s="197" t="s">
        <v>815</v>
      </c>
      <c r="B2" s="195"/>
      <c r="C2" s="195"/>
      <c r="D2" s="195"/>
      <c r="E2" s="195"/>
      <c r="F2" s="196"/>
    </row>
    <row r="3" spans="1:5" ht="18">
      <c r="A3" s="63"/>
      <c r="E3" t="s">
        <v>680</v>
      </c>
    </row>
    <row r="4" ht="15">
      <c r="A4" s="151" t="s">
        <v>717</v>
      </c>
    </row>
    <row r="5" spans="1:6" ht="60">
      <c r="A5" s="2" t="s">
        <v>136</v>
      </c>
      <c r="B5" s="3" t="s">
        <v>66</v>
      </c>
      <c r="C5" s="85" t="s">
        <v>850</v>
      </c>
      <c r="D5" s="85" t="s">
        <v>851</v>
      </c>
      <c r="E5" s="85" t="s">
        <v>853</v>
      </c>
      <c r="F5" s="146" t="s">
        <v>48</v>
      </c>
    </row>
    <row r="6" spans="1:6" ht="15">
      <c r="A6" s="42" t="s">
        <v>332</v>
      </c>
      <c r="B6" s="6" t="s">
        <v>333</v>
      </c>
      <c r="C6" s="38">
        <v>56457</v>
      </c>
      <c r="D6" s="38"/>
      <c r="E6" s="38"/>
      <c r="F6" s="38">
        <f>SUM(C6:E6)</f>
        <v>56457</v>
      </c>
    </row>
    <row r="7" spans="1:6" ht="15">
      <c r="A7" s="5" t="s">
        <v>334</v>
      </c>
      <c r="B7" s="6" t="s">
        <v>335</v>
      </c>
      <c r="C7" s="179">
        <v>61550</v>
      </c>
      <c r="D7" s="38"/>
      <c r="E7" s="38"/>
      <c r="F7" s="38">
        <f aca="true" t="shared" si="0" ref="F7:F70">SUM(C7:E7)</f>
        <v>61550</v>
      </c>
    </row>
    <row r="8" spans="1:6" ht="15">
      <c r="A8" s="5" t="s">
        <v>336</v>
      </c>
      <c r="B8" s="6" t="s">
        <v>337</v>
      </c>
      <c r="C8" s="179">
        <v>16449</v>
      </c>
      <c r="D8" s="38"/>
      <c r="E8" s="38"/>
      <c r="F8" s="38">
        <f t="shared" si="0"/>
        <v>16449</v>
      </c>
    </row>
    <row r="9" spans="1:6" ht="15">
      <c r="A9" s="5" t="s">
        <v>338</v>
      </c>
      <c r="B9" s="6" t="s">
        <v>339</v>
      </c>
      <c r="C9" s="179">
        <v>3702</v>
      </c>
      <c r="D9" s="38"/>
      <c r="E9" s="38"/>
      <c r="F9" s="38">
        <f t="shared" si="0"/>
        <v>3702</v>
      </c>
    </row>
    <row r="10" spans="1:6" ht="15">
      <c r="A10" s="5" t="s">
        <v>340</v>
      </c>
      <c r="B10" s="6" t="s">
        <v>341</v>
      </c>
      <c r="C10" s="38">
        <v>2760</v>
      </c>
      <c r="D10" s="38"/>
      <c r="E10" s="38"/>
      <c r="F10" s="38">
        <f t="shared" si="0"/>
        <v>2760</v>
      </c>
    </row>
    <row r="11" spans="1:6" ht="15">
      <c r="A11" s="5" t="s">
        <v>342</v>
      </c>
      <c r="B11" s="6" t="s">
        <v>343</v>
      </c>
      <c r="C11" s="38"/>
      <c r="D11" s="38"/>
      <c r="E11" s="38"/>
      <c r="F11" s="38">
        <f t="shared" si="0"/>
        <v>0</v>
      </c>
    </row>
    <row r="12" spans="1:6" ht="15">
      <c r="A12" s="9" t="s">
        <v>752</v>
      </c>
      <c r="B12" s="10" t="s">
        <v>344</v>
      </c>
      <c r="C12" s="38">
        <f>SUM(C6:C11)</f>
        <v>140918</v>
      </c>
      <c r="D12" s="38"/>
      <c r="E12" s="38"/>
      <c r="F12" s="38">
        <f t="shared" si="0"/>
        <v>140918</v>
      </c>
    </row>
    <row r="13" spans="1:6" ht="15">
      <c r="A13" s="5" t="s">
        <v>345</v>
      </c>
      <c r="B13" s="6" t="s">
        <v>346</v>
      </c>
      <c r="C13" s="38"/>
      <c r="D13" s="38"/>
      <c r="E13" s="38"/>
      <c r="F13" s="38">
        <f t="shared" si="0"/>
        <v>0</v>
      </c>
    </row>
    <row r="14" spans="1:6" ht="30">
      <c r="A14" s="5" t="s">
        <v>347</v>
      </c>
      <c r="B14" s="6" t="s">
        <v>348</v>
      </c>
      <c r="C14" s="38"/>
      <c r="D14" s="38"/>
      <c r="E14" s="38"/>
      <c r="F14" s="38">
        <f t="shared" si="0"/>
        <v>0</v>
      </c>
    </row>
    <row r="15" spans="1:6" ht="15">
      <c r="A15" s="5" t="s">
        <v>668</v>
      </c>
      <c r="B15" s="6" t="s">
        <v>349</v>
      </c>
      <c r="C15" s="38"/>
      <c r="D15" s="38"/>
      <c r="E15" s="38"/>
      <c r="F15" s="38">
        <f t="shared" si="0"/>
        <v>0</v>
      </c>
    </row>
    <row r="16" spans="1:6" ht="15">
      <c r="A16" s="5" t="s">
        <v>669</v>
      </c>
      <c r="B16" s="6" t="s">
        <v>350</v>
      </c>
      <c r="C16" s="38"/>
      <c r="D16" s="38"/>
      <c r="E16" s="38"/>
      <c r="F16" s="38">
        <f t="shared" si="0"/>
        <v>0</v>
      </c>
    </row>
    <row r="17" spans="1:6" ht="15">
      <c r="A17" s="5" t="s">
        <v>700</v>
      </c>
      <c r="B17" s="6" t="s">
        <v>351</v>
      </c>
      <c r="C17" s="38">
        <v>17283</v>
      </c>
      <c r="D17" s="38"/>
      <c r="E17" s="38"/>
      <c r="F17" s="38">
        <f t="shared" si="0"/>
        <v>17283</v>
      </c>
    </row>
    <row r="18" spans="1:6" ht="15">
      <c r="A18" s="50" t="s">
        <v>753</v>
      </c>
      <c r="B18" s="65" t="s">
        <v>352</v>
      </c>
      <c r="C18" s="38">
        <f>SUM(C12:C17)</f>
        <v>158201</v>
      </c>
      <c r="D18" s="38"/>
      <c r="E18" s="38"/>
      <c r="F18" s="38">
        <f t="shared" si="0"/>
        <v>158201</v>
      </c>
    </row>
    <row r="19" spans="1:6" ht="15">
      <c r="A19" s="5" t="s">
        <v>704</v>
      </c>
      <c r="B19" s="6" t="s">
        <v>361</v>
      </c>
      <c r="C19" s="38"/>
      <c r="D19" s="38"/>
      <c r="E19" s="38"/>
      <c r="F19" s="38">
        <f t="shared" si="0"/>
        <v>0</v>
      </c>
    </row>
    <row r="20" spans="1:6" ht="15">
      <c r="A20" s="5" t="s">
        <v>705</v>
      </c>
      <c r="B20" s="6" t="s">
        <v>365</v>
      </c>
      <c r="C20" s="38"/>
      <c r="D20" s="38"/>
      <c r="E20" s="38"/>
      <c r="F20" s="38">
        <f t="shared" si="0"/>
        <v>0</v>
      </c>
    </row>
    <row r="21" spans="1:6" ht="15">
      <c r="A21" s="5" t="s">
        <v>755</v>
      </c>
      <c r="B21" s="6" t="s">
        <v>366</v>
      </c>
      <c r="C21" s="38"/>
      <c r="D21" s="38"/>
      <c r="E21" s="38"/>
      <c r="F21" s="38">
        <f t="shared" si="0"/>
        <v>0</v>
      </c>
    </row>
    <row r="22" spans="1:6" ht="15">
      <c r="A22" s="5" t="s">
        <v>706</v>
      </c>
      <c r="B22" s="6" t="s">
        <v>367</v>
      </c>
      <c r="C22" s="38"/>
      <c r="D22" s="38"/>
      <c r="E22" s="38"/>
      <c r="F22" s="38">
        <f t="shared" si="0"/>
        <v>0</v>
      </c>
    </row>
    <row r="23" spans="1:6" ht="15">
      <c r="A23" s="5" t="s">
        <v>707</v>
      </c>
      <c r="B23" s="6" t="s">
        <v>368</v>
      </c>
      <c r="C23" s="38"/>
      <c r="D23" s="38"/>
      <c r="E23" s="38"/>
      <c r="F23" s="38">
        <f t="shared" si="0"/>
        <v>0</v>
      </c>
    </row>
    <row r="24" spans="1:6" ht="15">
      <c r="A24" s="9" t="s">
        <v>708</v>
      </c>
      <c r="B24" s="10" t="s">
        <v>369</v>
      </c>
      <c r="C24" s="38">
        <v>21000</v>
      </c>
      <c r="D24" s="38"/>
      <c r="E24" s="38"/>
      <c r="F24" s="38">
        <f t="shared" si="0"/>
        <v>21000</v>
      </c>
    </row>
    <row r="25" spans="1:6" ht="15">
      <c r="A25" s="5" t="s">
        <v>709</v>
      </c>
      <c r="B25" s="6" t="s">
        <v>370</v>
      </c>
      <c r="C25" s="38"/>
      <c r="D25" s="38"/>
      <c r="E25" s="38"/>
      <c r="F25" s="38">
        <f t="shared" si="0"/>
        <v>0</v>
      </c>
    </row>
    <row r="26" spans="1:6" ht="15">
      <c r="A26" s="5" t="s">
        <v>710</v>
      </c>
      <c r="B26" s="6" t="s">
        <v>373</v>
      </c>
      <c r="C26" s="38"/>
      <c r="D26" s="38"/>
      <c r="E26" s="38"/>
      <c r="F26" s="38">
        <f t="shared" si="0"/>
        <v>0</v>
      </c>
    </row>
    <row r="27" spans="1:6" ht="15">
      <c r="A27" s="5" t="s">
        <v>374</v>
      </c>
      <c r="B27" s="6" t="s">
        <v>375</v>
      </c>
      <c r="C27" s="38"/>
      <c r="D27" s="38"/>
      <c r="E27" s="38"/>
      <c r="F27" s="38">
        <f t="shared" si="0"/>
        <v>0</v>
      </c>
    </row>
    <row r="28" spans="1:6" ht="15">
      <c r="A28" s="5" t="s">
        <v>711</v>
      </c>
      <c r="B28" s="6" t="s">
        <v>376</v>
      </c>
      <c r="C28" s="38"/>
      <c r="D28" s="38"/>
      <c r="E28" s="38"/>
      <c r="F28" s="38">
        <f t="shared" si="0"/>
        <v>0</v>
      </c>
    </row>
    <row r="29" spans="1:6" ht="15">
      <c r="A29" s="5" t="s">
        <v>712</v>
      </c>
      <c r="B29" s="6" t="s">
        <v>381</v>
      </c>
      <c r="C29" s="38"/>
      <c r="D29" s="38"/>
      <c r="E29" s="38"/>
      <c r="F29" s="38">
        <f t="shared" si="0"/>
        <v>0</v>
      </c>
    </row>
    <row r="30" spans="1:6" ht="15">
      <c r="A30" s="9" t="s">
        <v>756</v>
      </c>
      <c r="B30" s="10" t="s">
        <v>397</v>
      </c>
      <c r="C30" s="38">
        <v>70200</v>
      </c>
      <c r="D30" s="38"/>
      <c r="E30" s="38"/>
      <c r="F30" s="38">
        <f t="shared" si="0"/>
        <v>70200</v>
      </c>
    </row>
    <row r="31" spans="1:6" ht="15">
      <c r="A31" s="5" t="s">
        <v>713</v>
      </c>
      <c r="B31" s="6" t="s">
        <v>398</v>
      </c>
      <c r="C31" s="38">
        <v>800</v>
      </c>
      <c r="D31" s="38"/>
      <c r="E31" s="38"/>
      <c r="F31" s="38">
        <f t="shared" si="0"/>
        <v>800</v>
      </c>
    </row>
    <row r="32" spans="1:6" ht="15">
      <c r="A32" s="50" t="s">
        <v>757</v>
      </c>
      <c r="B32" s="65" t="s">
        <v>399</v>
      </c>
      <c r="C32" s="153">
        <f>SUM(C21:C24,C30:C31)</f>
        <v>92000</v>
      </c>
      <c r="D32" s="38"/>
      <c r="E32" s="38"/>
      <c r="F32" s="38">
        <f t="shared" si="0"/>
        <v>92000</v>
      </c>
    </row>
    <row r="33" spans="1:6" ht="15">
      <c r="A33" s="17" t="s">
        <v>400</v>
      </c>
      <c r="B33" s="6" t="s">
        <v>401</v>
      </c>
      <c r="C33" s="38"/>
      <c r="D33" s="38"/>
      <c r="E33" s="38"/>
      <c r="F33" s="38">
        <f t="shared" si="0"/>
        <v>0</v>
      </c>
    </row>
    <row r="34" spans="1:6" ht="15">
      <c r="A34" s="17" t="s">
        <v>714</v>
      </c>
      <c r="B34" s="6" t="s">
        <v>402</v>
      </c>
      <c r="C34" s="38">
        <v>1580</v>
      </c>
      <c r="D34" s="38">
        <v>350</v>
      </c>
      <c r="E34" s="38"/>
      <c r="F34" s="38">
        <f t="shared" si="0"/>
        <v>1930</v>
      </c>
    </row>
    <row r="35" spans="1:6" ht="15">
      <c r="A35" s="17" t="s">
        <v>715</v>
      </c>
      <c r="B35" s="6" t="s">
        <v>405</v>
      </c>
      <c r="C35" s="38">
        <v>8710</v>
      </c>
      <c r="D35" s="38"/>
      <c r="E35" s="38"/>
      <c r="F35" s="38">
        <f t="shared" si="0"/>
        <v>8710</v>
      </c>
    </row>
    <row r="36" spans="1:6" ht="15">
      <c r="A36" s="17" t="s">
        <v>731</v>
      </c>
      <c r="B36" s="6" t="s">
        <v>406</v>
      </c>
      <c r="C36" s="38">
        <v>11850</v>
      </c>
      <c r="D36" s="38"/>
      <c r="E36" s="38"/>
      <c r="F36" s="38">
        <f t="shared" si="0"/>
        <v>11850</v>
      </c>
    </row>
    <row r="37" spans="1:6" ht="15">
      <c r="A37" s="17" t="s">
        <v>413</v>
      </c>
      <c r="B37" s="6" t="s">
        <v>414</v>
      </c>
      <c r="C37" s="38">
        <v>6387</v>
      </c>
      <c r="D37" s="38"/>
      <c r="E37" s="38"/>
      <c r="F37" s="38">
        <f t="shared" si="0"/>
        <v>6387</v>
      </c>
    </row>
    <row r="38" spans="1:6" ht="15">
      <c r="A38" s="17" t="s">
        <v>415</v>
      </c>
      <c r="B38" s="6" t="s">
        <v>416</v>
      </c>
      <c r="C38" s="38">
        <v>7198</v>
      </c>
      <c r="D38" s="38">
        <v>95</v>
      </c>
      <c r="E38" s="38"/>
      <c r="F38" s="38">
        <f t="shared" si="0"/>
        <v>7293</v>
      </c>
    </row>
    <row r="39" spans="1:6" ht="15">
      <c r="A39" s="17" t="s">
        <v>417</v>
      </c>
      <c r="B39" s="6" t="s">
        <v>418</v>
      </c>
      <c r="C39" s="38"/>
      <c r="D39" s="38"/>
      <c r="E39" s="38"/>
      <c r="F39" s="38">
        <f t="shared" si="0"/>
        <v>0</v>
      </c>
    </row>
    <row r="40" spans="1:6" ht="15">
      <c r="A40" s="17" t="s">
        <v>732</v>
      </c>
      <c r="B40" s="6" t="s">
        <v>419</v>
      </c>
      <c r="C40" s="38">
        <v>60</v>
      </c>
      <c r="D40" s="38"/>
      <c r="E40" s="38"/>
      <c r="F40" s="38">
        <f t="shared" si="0"/>
        <v>60</v>
      </c>
    </row>
    <row r="41" spans="1:6" ht="15">
      <c r="A41" s="17" t="s">
        <v>733</v>
      </c>
      <c r="B41" s="6" t="s">
        <v>421</v>
      </c>
      <c r="C41" s="38"/>
      <c r="D41" s="38"/>
      <c r="E41" s="38"/>
      <c r="F41" s="38">
        <f t="shared" si="0"/>
        <v>0</v>
      </c>
    </row>
    <row r="42" spans="1:6" ht="15">
      <c r="A42" s="17" t="s">
        <v>734</v>
      </c>
      <c r="B42" s="6" t="s">
        <v>426</v>
      </c>
      <c r="C42" s="38"/>
      <c r="D42" s="38"/>
      <c r="E42" s="38"/>
      <c r="F42" s="38">
        <f t="shared" si="0"/>
        <v>0</v>
      </c>
    </row>
    <row r="43" spans="1:6" ht="15">
      <c r="A43" s="64" t="s">
        <v>758</v>
      </c>
      <c r="B43" s="65" t="s">
        <v>431</v>
      </c>
      <c r="C43" s="153">
        <f>SUM(C33:C42)</f>
        <v>35785</v>
      </c>
      <c r="D43" s="38">
        <f>SUM(D33:D42)</f>
        <v>445</v>
      </c>
      <c r="E43" s="38"/>
      <c r="F43" s="38">
        <f t="shared" si="0"/>
        <v>36230</v>
      </c>
    </row>
    <row r="44" spans="1:6" ht="30">
      <c r="A44" s="17" t="s">
        <v>443</v>
      </c>
      <c r="B44" s="6" t="s">
        <v>444</v>
      </c>
      <c r="C44" s="38"/>
      <c r="D44" s="38"/>
      <c r="E44" s="38"/>
      <c r="F44" s="38">
        <f t="shared" si="0"/>
        <v>0</v>
      </c>
    </row>
    <row r="45" spans="1:6" ht="15">
      <c r="A45" s="5" t="s">
        <v>738</v>
      </c>
      <c r="B45" s="6" t="s">
        <v>445</v>
      </c>
      <c r="C45" s="38"/>
      <c r="D45" s="38"/>
      <c r="E45" s="38"/>
      <c r="F45" s="38">
        <f t="shared" si="0"/>
        <v>0</v>
      </c>
    </row>
    <row r="46" spans="1:6" ht="15">
      <c r="A46" s="17" t="s">
        <v>739</v>
      </c>
      <c r="B46" s="6" t="s">
        <v>446</v>
      </c>
      <c r="C46" s="38">
        <v>2460</v>
      </c>
      <c r="D46" s="38"/>
      <c r="E46" s="38"/>
      <c r="F46" s="38">
        <f t="shared" si="0"/>
        <v>2460</v>
      </c>
    </row>
    <row r="47" spans="1:6" ht="15">
      <c r="A47" s="50" t="s">
        <v>760</v>
      </c>
      <c r="B47" s="65" t="s">
        <v>447</v>
      </c>
      <c r="C47" s="38">
        <f>SUM(C44:C46)</f>
        <v>2460</v>
      </c>
      <c r="D47" s="38"/>
      <c r="E47" s="38"/>
      <c r="F47" s="38">
        <f t="shared" si="0"/>
        <v>2460</v>
      </c>
    </row>
    <row r="48" spans="1:6" ht="15.75">
      <c r="A48" s="83" t="s">
        <v>849</v>
      </c>
      <c r="B48" s="88"/>
      <c r="C48" s="38"/>
      <c r="D48" s="38"/>
      <c r="E48" s="38"/>
      <c r="F48" s="38">
        <f t="shared" si="0"/>
        <v>0</v>
      </c>
    </row>
    <row r="49" spans="1:6" ht="15">
      <c r="A49" s="5" t="s">
        <v>353</v>
      </c>
      <c r="B49" s="6" t="s">
        <v>354</v>
      </c>
      <c r="C49" s="38"/>
      <c r="D49" s="38"/>
      <c r="E49" s="38"/>
      <c r="F49" s="38">
        <f t="shared" si="0"/>
        <v>0</v>
      </c>
    </row>
    <row r="50" spans="1:6" ht="30">
      <c r="A50" s="5" t="s">
        <v>355</v>
      </c>
      <c r="B50" s="6" t="s">
        <v>356</v>
      </c>
      <c r="C50" s="38"/>
      <c r="D50" s="38"/>
      <c r="E50" s="38"/>
      <c r="F50" s="38">
        <f t="shared" si="0"/>
        <v>0</v>
      </c>
    </row>
    <row r="51" spans="1:6" ht="30">
      <c r="A51" s="5" t="s">
        <v>701</v>
      </c>
      <c r="B51" s="6" t="s">
        <v>357</v>
      </c>
      <c r="C51" s="38"/>
      <c r="D51" s="38"/>
      <c r="E51" s="38"/>
      <c r="F51" s="38">
        <f t="shared" si="0"/>
        <v>0</v>
      </c>
    </row>
    <row r="52" spans="1:6" ht="30">
      <c r="A52" s="5" t="s">
        <v>702</v>
      </c>
      <c r="B52" s="6" t="s">
        <v>358</v>
      </c>
      <c r="C52" s="38"/>
      <c r="D52" s="38"/>
      <c r="E52" s="38"/>
      <c r="F52" s="38">
        <f t="shared" si="0"/>
        <v>0</v>
      </c>
    </row>
    <row r="53" spans="1:6" ht="15">
      <c r="A53" s="5" t="s">
        <v>703</v>
      </c>
      <c r="B53" s="6" t="s">
        <v>359</v>
      </c>
      <c r="C53" s="38"/>
      <c r="D53" s="38"/>
      <c r="E53" s="38"/>
      <c r="F53" s="38">
        <f t="shared" si="0"/>
        <v>0</v>
      </c>
    </row>
    <row r="54" spans="1:6" ht="15">
      <c r="A54" s="50" t="s">
        <v>754</v>
      </c>
      <c r="B54" s="65" t="s">
        <v>360</v>
      </c>
      <c r="C54" s="38"/>
      <c r="D54" s="38"/>
      <c r="E54" s="38"/>
      <c r="F54" s="38">
        <f t="shared" si="0"/>
        <v>0</v>
      </c>
    </row>
    <row r="55" spans="1:6" ht="15">
      <c r="A55" s="17" t="s">
        <v>735</v>
      </c>
      <c r="B55" s="6" t="s">
        <v>432</v>
      </c>
      <c r="C55" s="38"/>
      <c r="D55" s="38"/>
      <c r="E55" s="38"/>
      <c r="F55" s="38">
        <f t="shared" si="0"/>
        <v>0</v>
      </c>
    </row>
    <row r="56" spans="1:6" ht="15">
      <c r="A56" s="17" t="s">
        <v>736</v>
      </c>
      <c r="B56" s="6" t="s">
        <v>434</v>
      </c>
      <c r="C56" s="38">
        <v>1144</v>
      </c>
      <c r="D56" s="38"/>
      <c r="E56" s="38"/>
      <c r="F56" s="38">
        <f t="shared" si="0"/>
        <v>1144</v>
      </c>
    </row>
    <row r="57" spans="1:6" ht="15">
      <c r="A57" s="17" t="s">
        <v>436</v>
      </c>
      <c r="B57" s="6" t="s">
        <v>437</v>
      </c>
      <c r="C57" s="38"/>
      <c r="D57" s="38"/>
      <c r="E57" s="38"/>
      <c r="F57" s="38">
        <f t="shared" si="0"/>
        <v>0</v>
      </c>
    </row>
    <row r="58" spans="1:6" ht="15">
      <c r="A58" s="17" t="s">
        <v>737</v>
      </c>
      <c r="B58" s="6" t="s">
        <v>438</v>
      </c>
      <c r="C58" s="38"/>
      <c r="D58" s="38"/>
      <c r="E58" s="38"/>
      <c r="F58" s="38">
        <f t="shared" si="0"/>
        <v>0</v>
      </c>
    </row>
    <row r="59" spans="1:6" ht="15">
      <c r="A59" s="17" t="s">
        <v>440</v>
      </c>
      <c r="B59" s="6" t="s">
        <v>441</v>
      </c>
      <c r="C59" s="38"/>
      <c r="D59" s="38"/>
      <c r="E59" s="38"/>
      <c r="F59" s="38">
        <f t="shared" si="0"/>
        <v>0</v>
      </c>
    </row>
    <row r="60" spans="1:6" ht="15">
      <c r="A60" s="50" t="s">
        <v>759</v>
      </c>
      <c r="B60" s="65" t="s">
        <v>442</v>
      </c>
      <c r="C60" s="38">
        <v>1144</v>
      </c>
      <c r="D60" s="38"/>
      <c r="E60" s="38"/>
      <c r="F60" s="38">
        <f t="shared" si="0"/>
        <v>1144</v>
      </c>
    </row>
    <row r="61" spans="1:6" ht="30">
      <c r="A61" s="17" t="s">
        <v>461</v>
      </c>
      <c r="B61" s="6" t="s">
        <v>462</v>
      </c>
      <c r="C61" s="38"/>
      <c r="D61" s="38"/>
      <c r="E61" s="38"/>
      <c r="F61" s="38">
        <f t="shared" si="0"/>
        <v>0</v>
      </c>
    </row>
    <row r="62" spans="1:6" ht="30">
      <c r="A62" s="5" t="s">
        <v>740</v>
      </c>
      <c r="B62" s="6" t="s">
        <v>463</v>
      </c>
      <c r="C62" s="38">
        <v>170</v>
      </c>
      <c r="D62" s="38"/>
      <c r="E62" s="38"/>
      <c r="F62" s="38">
        <f t="shared" si="0"/>
        <v>170</v>
      </c>
    </row>
    <row r="63" spans="1:6" ht="15">
      <c r="A63" s="17" t="s">
        <v>741</v>
      </c>
      <c r="B63" s="6" t="s">
        <v>464</v>
      </c>
      <c r="C63" s="38"/>
      <c r="D63" s="38"/>
      <c r="E63" s="38"/>
      <c r="F63" s="38">
        <f t="shared" si="0"/>
        <v>0</v>
      </c>
    </row>
    <row r="64" spans="1:6" ht="15">
      <c r="A64" s="50" t="s">
        <v>762</v>
      </c>
      <c r="B64" s="65" t="s">
        <v>465</v>
      </c>
      <c r="C64" s="38">
        <f>SUM(C61:C63)</f>
        <v>170</v>
      </c>
      <c r="D64" s="38"/>
      <c r="E64" s="38"/>
      <c r="F64" s="38">
        <f t="shared" si="0"/>
        <v>170</v>
      </c>
    </row>
    <row r="65" spans="1:6" ht="15.75">
      <c r="A65" s="83" t="s">
        <v>848</v>
      </c>
      <c r="B65" s="88"/>
      <c r="C65" s="38"/>
      <c r="D65" s="38"/>
      <c r="E65" s="38"/>
      <c r="F65" s="38">
        <f t="shared" si="0"/>
        <v>0</v>
      </c>
    </row>
    <row r="66" spans="1:6" ht="15.75">
      <c r="A66" s="62" t="s">
        <v>761</v>
      </c>
      <c r="B66" s="46" t="s">
        <v>466</v>
      </c>
      <c r="C66" s="38">
        <f>C64+C60+C54+C47+C43+C32+C18</f>
        <v>289760</v>
      </c>
      <c r="D66" s="38">
        <f>D64+D60+D54+D47+D43+D32+D18</f>
        <v>445</v>
      </c>
      <c r="E66" s="38"/>
      <c r="F66" s="38">
        <f t="shared" si="0"/>
        <v>290205</v>
      </c>
    </row>
    <row r="67" spans="1:6" ht="15.75">
      <c r="A67" s="87" t="s">
        <v>907</v>
      </c>
      <c r="B67" s="86"/>
      <c r="C67" s="38"/>
      <c r="D67" s="38"/>
      <c r="E67" s="38"/>
      <c r="F67" s="38">
        <f t="shared" si="0"/>
        <v>0</v>
      </c>
    </row>
    <row r="68" spans="1:6" ht="15.75">
      <c r="A68" s="87" t="s">
        <v>908</v>
      </c>
      <c r="B68" s="86"/>
      <c r="C68" s="38"/>
      <c r="D68" s="38"/>
      <c r="E68" s="38"/>
      <c r="F68" s="38">
        <f t="shared" si="0"/>
        <v>0</v>
      </c>
    </row>
    <row r="69" spans="1:6" ht="15">
      <c r="A69" s="48" t="s">
        <v>743</v>
      </c>
      <c r="B69" s="5" t="s">
        <v>467</v>
      </c>
      <c r="C69" s="38">
        <v>19000</v>
      </c>
      <c r="D69" s="38"/>
      <c r="E69" s="38"/>
      <c r="F69" s="38">
        <f t="shared" si="0"/>
        <v>19000</v>
      </c>
    </row>
    <row r="70" spans="1:6" ht="15">
      <c r="A70" s="17" t="s">
        <v>468</v>
      </c>
      <c r="B70" s="5" t="s">
        <v>469</v>
      </c>
      <c r="C70" s="38"/>
      <c r="D70" s="38"/>
      <c r="E70" s="38"/>
      <c r="F70" s="38">
        <f t="shared" si="0"/>
        <v>0</v>
      </c>
    </row>
    <row r="71" spans="1:6" ht="15">
      <c r="A71" s="48" t="s">
        <v>744</v>
      </c>
      <c r="B71" s="5" t="s">
        <v>470</v>
      </c>
      <c r="C71" s="38"/>
      <c r="D71" s="38"/>
      <c r="E71" s="38"/>
      <c r="F71" s="38">
        <f aca="true" t="shared" si="1" ref="F71:F96">SUM(C71:E71)</f>
        <v>0</v>
      </c>
    </row>
    <row r="72" spans="1:6" ht="15">
      <c r="A72" s="20" t="s">
        <v>763</v>
      </c>
      <c r="B72" s="9" t="s">
        <v>471</v>
      </c>
      <c r="C72" s="38">
        <v>19000</v>
      </c>
      <c r="D72" s="38"/>
      <c r="E72" s="38"/>
      <c r="F72" s="38">
        <f t="shared" si="1"/>
        <v>19000</v>
      </c>
    </row>
    <row r="73" spans="1:6" ht="15">
      <c r="A73" s="17" t="s">
        <v>745</v>
      </c>
      <c r="B73" s="5" t="s">
        <v>472</v>
      </c>
      <c r="C73" s="38"/>
      <c r="D73" s="38"/>
      <c r="E73" s="38"/>
      <c r="F73" s="38">
        <f t="shared" si="1"/>
        <v>0</v>
      </c>
    </row>
    <row r="74" spans="1:6" ht="15">
      <c r="A74" s="48" t="s">
        <v>473</v>
      </c>
      <c r="B74" s="5" t="s">
        <v>474</v>
      </c>
      <c r="C74" s="38"/>
      <c r="D74" s="38"/>
      <c r="E74" s="38"/>
      <c r="F74" s="38">
        <f t="shared" si="1"/>
        <v>0</v>
      </c>
    </row>
    <row r="75" spans="1:6" ht="15">
      <c r="A75" s="17" t="s">
        <v>746</v>
      </c>
      <c r="B75" s="5" t="s">
        <v>475</v>
      </c>
      <c r="C75" s="38"/>
      <c r="D75" s="38"/>
      <c r="E75" s="38"/>
      <c r="F75" s="38">
        <f t="shared" si="1"/>
        <v>0</v>
      </c>
    </row>
    <row r="76" spans="1:6" ht="15">
      <c r="A76" s="48" t="s">
        <v>476</v>
      </c>
      <c r="B76" s="5" t="s">
        <v>477</v>
      </c>
      <c r="C76" s="38"/>
      <c r="D76" s="38"/>
      <c r="E76" s="38"/>
      <c r="F76" s="38">
        <f t="shared" si="1"/>
        <v>0</v>
      </c>
    </row>
    <row r="77" spans="1:6" ht="15">
      <c r="A77" s="18" t="s">
        <v>764</v>
      </c>
      <c r="B77" s="9" t="s">
        <v>478</v>
      </c>
      <c r="C77" s="38"/>
      <c r="D77" s="38"/>
      <c r="E77" s="38"/>
      <c r="F77" s="38">
        <f t="shared" si="1"/>
        <v>0</v>
      </c>
    </row>
    <row r="78" spans="1:6" ht="15">
      <c r="A78" s="5" t="s">
        <v>905</v>
      </c>
      <c r="B78" s="5" t="s">
        <v>479</v>
      </c>
      <c r="C78" s="38">
        <v>18000</v>
      </c>
      <c r="D78" s="38"/>
      <c r="E78" s="38"/>
      <c r="F78" s="38">
        <f t="shared" si="1"/>
        <v>18000</v>
      </c>
    </row>
    <row r="79" spans="1:6" ht="15">
      <c r="A79" s="5" t="s">
        <v>906</v>
      </c>
      <c r="B79" s="5" t="s">
        <v>479</v>
      </c>
      <c r="C79" s="38"/>
      <c r="D79" s="38"/>
      <c r="E79" s="38"/>
      <c r="F79" s="38">
        <f t="shared" si="1"/>
        <v>0</v>
      </c>
    </row>
    <row r="80" spans="1:6" ht="15">
      <c r="A80" s="5" t="s">
        <v>903</v>
      </c>
      <c r="B80" s="5" t="s">
        <v>480</v>
      </c>
      <c r="C80" s="38"/>
      <c r="D80" s="38"/>
      <c r="E80" s="38"/>
      <c r="F80" s="38">
        <f t="shared" si="1"/>
        <v>0</v>
      </c>
    </row>
    <row r="81" spans="1:6" ht="15">
      <c r="A81" s="5" t="s">
        <v>904</v>
      </c>
      <c r="B81" s="5" t="s">
        <v>480</v>
      </c>
      <c r="C81" s="38"/>
      <c r="D81" s="38"/>
      <c r="E81" s="38"/>
      <c r="F81" s="38">
        <f t="shared" si="1"/>
        <v>0</v>
      </c>
    </row>
    <row r="82" spans="1:6" ht="15">
      <c r="A82" s="9" t="s">
        <v>765</v>
      </c>
      <c r="B82" s="9" t="s">
        <v>481</v>
      </c>
      <c r="C82" s="38">
        <v>18000</v>
      </c>
      <c r="D82" s="38"/>
      <c r="E82" s="38"/>
      <c r="F82" s="38">
        <f t="shared" si="1"/>
        <v>18000</v>
      </c>
    </row>
    <row r="83" spans="1:6" ht="15">
      <c r="A83" s="48" t="s">
        <v>482</v>
      </c>
      <c r="B83" s="5" t="s">
        <v>483</v>
      </c>
      <c r="C83" s="38"/>
      <c r="D83" s="38"/>
      <c r="E83" s="38"/>
      <c r="F83" s="38">
        <f t="shared" si="1"/>
        <v>0</v>
      </c>
    </row>
    <row r="84" spans="1:6" ht="15">
      <c r="A84" s="48" t="s">
        <v>484</v>
      </c>
      <c r="B84" s="5" t="s">
        <v>485</v>
      </c>
      <c r="C84" s="38"/>
      <c r="D84" s="38"/>
      <c r="E84" s="38"/>
      <c r="F84" s="38">
        <f t="shared" si="1"/>
        <v>0</v>
      </c>
    </row>
    <row r="85" spans="1:6" ht="15">
      <c r="A85" s="48" t="s">
        <v>486</v>
      </c>
      <c r="B85" s="5" t="s">
        <v>487</v>
      </c>
      <c r="C85" s="38"/>
      <c r="D85" s="38"/>
      <c r="E85" s="38"/>
      <c r="F85" s="38">
        <f t="shared" si="1"/>
        <v>0</v>
      </c>
    </row>
    <row r="86" spans="1:6" ht="15">
      <c r="A86" s="48" t="s">
        <v>488</v>
      </c>
      <c r="B86" s="5" t="s">
        <v>489</v>
      </c>
      <c r="C86" s="38"/>
      <c r="D86" s="38"/>
      <c r="E86" s="38"/>
      <c r="F86" s="38">
        <f t="shared" si="1"/>
        <v>0</v>
      </c>
    </row>
    <row r="87" spans="1:6" ht="15">
      <c r="A87" s="17" t="s">
        <v>747</v>
      </c>
      <c r="B87" s="5" t="s">
        <v>490</v>
      </c>
      <c r="C87" s="38"/>
      <c r="D87" s="38"/>
      <c r="E87" s="38"/>
      <c r="F87" s="38">
        <f t="shared" si="1"/>
        <v>0</v>
      </c>
    </row>
    <row r="88" spans="1:6" ht="15">
      <c r="A88" s="20" t="s">
        <v>766</v>
      </c>
      <c r="B88" s="9" t="s">
        <v>499</v>
      </c>
      <c r="C88" s="38">
        <v>37000</v>
      </c>
      <c r="D88" s="38"/>
      <c r="E88" s="38"/>
      <c r="F88" s="38">
        <f t="shared" si="1"/>
        <v>37000</v>
      </c>
    </row>
    <row r="89" spans="1:6" ht="15">
      <c r="A89" s="17" t="s">
        <v>500</v>
      </c>
      <c r="B89" s="5" t="s">
        <v>501</v>
      </c>
      <c r="C89" s="38"/>
      <c r="D89" s="38"/>
      <c r="E89" s="38"/>
      <c r="F89" s="38">
        <f t="shared" si="1"/>
        <v>0</v>
      </c>
    </row>
    <row r="90" spans="1:6" ht="15">
      <c r="A90" s="17" t="s">
        <v>502</v>
      </c>
      <c r="B90" s="5" t="s">
        <v>503</v>
      </c>
      <c r="C90" s="38"/>
      <c r="D90" s="38"/>
      <c r="E90" s="38"/>
      <c r="F90" s="38">
        <f t="shared" si="1"/>
        <v>0</v>
      </c>
    </row>
    <row r="91" spans="1:6" ht="15">
      <c r="A91" s="48" t="s">
        <v>504</v>
      </c>
      <c r="B91" s="5" t="s">
        <v>505</v>
      </c>
      <c r="C91" s="38"/>
      <c r="D91" s="38"/>
      <c r="E91" s="38"/>
      <c r="F91" s="38">
        <f t="shared" si="1"/>
        <v>0</v>
      </c>
    </row>
    <row r="92" spans="1:6" ht="15">
      <c r="A92" s="48" t="s">
        <v>748</v>
      </c>
      <c r="B92" s="5" t="s">
        <v>506</v>
      </c>
      <c r="C92" s="38"/>
      <c r="D92" s="38"/>
      <c r="E92" s="38"/>
      <c r="F92" s="38">
        <f t="shared" si="1"/>
        <v>0</v>
      </c>
    </row>
    <row r="93" spans="1:6" ht="15">
      <c r="A93" s="18" t="s">
        <v>767</v>
      </c>
      <c r="B93" s="9" t="s">
        <v>507</v>
      </c>
      <c r="C93" s="38"/>
      <c r="D93" s="38"/>
      <c r="E93" s="38"/>
      <c r="F93" s="38">
        <f t="shared" si="1"/>
        <v>0</v>
      </c>
    </row>
    <row r="94" spans="1:6" ht="15">
      <c r="A94" s="20" t="s">
        <v>508</v>
      </c>
      <c r="B94" s="9" t="s">
        <v>509</v>
      </c>
      <c r="C94" s="38"/>
      <c r="D94" s="38"/>
      <c r="E94" s="38"/>
      <c r="F94" s="38">
        <f t="shared" si="1"/>
        <v>0</v>
      </c>
    </row>
    <row r="95" spans="1:6" ht="15.75">
      <c r="A95" s="51" t="s">
        <v>768</v>
      </c>
      <c r="B95" s="52" t="s">
        <v>510</v>
      </c>
      <c r="C95" s="38">
        <v>37000</v>
      </c>
      <c r="D95" s="38"/>
      <c r="E95" s="38"/>
      <c r="F95" s="38">
        <f t="shared" si="1"/>
        <v>37000</v>
      </c>
    </row>
    <row r="96" spans="1:6" ht="15.75">
      <c r="A96" s="56" t="s">
        <v>750</v>
      </c>
      <c r="B96" s="57"/>
      <c r="C96" s="38">
        <f>C66+C95</f>
        <v>326760</v>
      </c>
      <c r="D96" s="38">
        <f>D66+D95</f>
        <v>445</v>
      </c>
      <c r="E96" s="38"/>
      <c r="F96" s="38">
        <f t="shared" si="1"/>
        <v>327205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55" r:id="rId1"/>
  <rowBreaks count="1" manualBreakCount="1">
    <brk id="68" max="255" man="1"/>
  </rowBreaks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28125" style="0" customWidth="1"/>
  </cols>
  <sheetData>
    <row r="1" spans="1:6" ht="24" customHeight="1">
      <c r="A1" s="194" t="s">
        <v>814</v>
      </c>
      <c r="B1" s="198"/>
      <c r="C1" s="198"/>
      <c r="D1" s="198"/>
      <c r="E1" s="198"/>
      <c r="F1" s="196"/>
    </row>
    <row r="2" spans="1:8" ht="24" customHeight="1">
      <c r="A2" s="197" t="s">
        <v>815</v>
      </c>
      <c r="B2" s="195"/>
      <c r="C2" s="195"/>
      <c r="D2" s="195"/>
      <c r="E2" s="195"/>
      <c r="F2" s="196"/>
      <c r="H2" s="125"/>
    </row>
    <row r="3" spans="1:5" ht="18">
      <c r="A3" s="63"/>
      <c r="E3" t="s">
        <v>681</v>
      </c>
    </row>
    <row r="4" ht="15">
      <c r="A4" s="151" t="s">
        <v>0</v>
      </c>
    </row>
    <row r="5" spans="1:6" ht="45">
      <c r="A5" s="2" t="s">
        <v>136</v>
      </c>
      <c r="B5" s="3" t="s">
        <v>66</v>
      </c>
      <c r="C5" s="85" t="s">
        <v>850</v>
      </c>
      <c r="D5" s="85" t="s">
        <v>851</v>
      </c>
      <c r="E5" s="85" t="s">
        <v>853</v>
      </c>
      <c r="F5" s="146" t="s">
        <v>48</v>
      </c>
    </row>
    <row r="6" spans="1:6" ht="15" customHeight="1">
      <c r="A6" s="42" t="s">
        <v>332</v>
      </c>
      <c r="B6" s="6" t="s">
        <v>333</v>
      </c>
      <c r="C6" s="38">
        <v>56457</v>
      </c>
      <c r="D6" s="38"/>
      <c r="E6" s="38"/>
      <c r="F6" s="38">
        <f>SUM(C6:E6)</f>
        <v>56457</v>
      </c>
    </row>
    <row r="7" spans="1:6" ht="15" customHeight="1">
      <c r="A7" s="5" t="s">
        <v>334</v>
      </c>
      <c r="B7" s="6" t="s">
        <v>335</v>
      </c>
      <c r="C7" s="179">
        <v>61550</v>
      </c>
      <c r="D7" s="38"/>
      <c r="E7" s="38"/>
      <c r="F7" s="38">
        <f aca="true" t="shared" si="0" ref="F7:F70">SUM(C7:E7)</f>
        <v>61550</v>
      </c>
    </row>
    <row r="8" spans="1:6" ht="15" customHeight="1">
      <c r="A8" s="5" t="s">
        <v>336</v>
      </c>
      <c r="B8" s="6" t="s">
        <v>337</v>
      </c>
      <c r="C8" s="179">
        <v>16449</v>
      </c>
      <c r="D8" s="38"/>
      <c r="E8" s="38"/>
      <c r="F8" s="38">
        <f t="shared" si="0"/>
        <v>16449</v>
      </c>
    </row>
    <row r="9" spans="1:6" ht="15" customHeight="1">
      <c r="A9" s="5" t="s">
        <v>338</v>
      </c>
      <c r="B9" s="6" t="s">
        <v>339</v>
      </c>
      <c r="C9" s="179">
        <v>3702</v>
      </c>
      <c r="D9" s="38"/>
      <c r="E9" s="38"/>
      <c r="F9" s="38">
        <f t="shared" si="0"/>
        <v>3702</v>
      </c>
    </row>
    <row r="10" spans="1:6" ht="15" customHeight="1">
      <c r="A10" s="5" t="s">
        <v>340</v>
      </c>
      <c r="B10" s="6" t="s">
        <v>341</v>
      </c>
      <c r="C10" s="38">
        <v>2760</v>
      </c>
      <c r="D10" s="38"/>
      <c r="E10" s="38"/>
      <c r="F10" s="38">
        <f t="shared" si="0"/>
        <v>2760</v>
      </c>
    </row>
    <row r="11" spans="1:6" ht="15" customHeight="1">
      <c r="A11" s="5" t="s">
        <v>342</v>
      </c>
      <c r="B11" s="6" t="s">
        <v>343</v>
      </c>
      <c r="C11" s="38"/>
      <c r="D11" s="38"/>
      <c r="E11" s="38"/>
      <c r="F11" s="38">
        <f t="shared" si="0"/>
        <v>0</v>
      </c>
    </row>
    <row r="12" spans="1:6" ht="15" customHeight="1">
      <c r="A12" s="9" t="s">
        <v>752</v>
      </c>
      <c r="B12" s="10" t="s">
        <v>344</v>
      </c>
      <c r="C12" s="38">
        <f>SUM(C6:C11)</f>
        <v>140918</v>
      </c>
      <c r="D12" s="38"/>
      <c r="E12" s="38"/>
      <c r="F12" s="38">
        <f t="shared" si="0"/>
        <v>140918</v>
      </c>
    </row>
    <row r="13" spans="1:6" ht="15" customHeight="1">
      <c r="A13" s="5" t="s">
        <v>345</v>
      </c>
      <c r="B13" s="6" t="s">
        <v>346</v>
      </c>
      <c r="C13" s="38"/>
      <c r="D13" s="38"/>
      <c r="E13" s="38"/>
      <c r="F13" s="38">
        <f t="shared" si="0"/>
        <v>0</v>
      </c>
    </row>
    <row r="14" spans="1:6" ht="15" customHeight="1">
      <c r="A14" s="5" t="s">
        <v>347</v>
      </c>
      <c r="B14" s="6" t="s">
        <v>348</v>
      </c>
      <c r="C14" s="38"/>
      <c r="D14" s="38"/>
      <c r="E14" s="38"/>
      <c r="F14" s="38">
        <f t="shared" si="0"/>
        <v>0</v>
      </c>
    </row>
    <row r="15" spans="1:6" ht="15" customHeight="1">
      <c r="A15" s="5" t="s">
        <v>668</v>
      </c>
      <c r="B15" s="6" t="s">
        <v>349</v>
      </c>
      <c r="C15" s="38"/>
      <c r="D15" s="38"/>
      <c r="E15" s="38"/>
      <c r="F15" s="38">
        <f t="shared" si="0"/>
        <v>0</v>
      </c>
    </row>
    <row r="16" spans="1:6" ht="15" customHeight="1">
      <c r="A16" s="5" t="s">
        <v>669</v>
      </c>
      <c r="B16" s="6" t="s">
        <v>350</v>
      </c>
      <c r="C16" s="38"/>
      <c r="D16" s="38"/>
      <c r="E16" s="38"/>
      <c r="F16" s="38">
        <f t="shared" si="0"/>
        <v>0</v>
      </c>
    </row>
    <row r="17" spans="1:6" ht="15" customHeight="1">
      <c r="A17" s="5" t="s">
        <v>700</v>
      </c>
      <c r="B17" s="6" t="s">
        <v>351</v>
      </c>
      <c r="C17" s="38">
        <v>17283</v>
      </c>
      <c r="D17" s="38"/>
      <c r="E17" s="38"/>
      <c r="F17" s="38">
        <f t="shared" si="0"/>
        <v>17283</v>
      </c>
    </row>
    <row r="18" spans="1:6" ht="15" customHeight="1">
      <c r="A18" s="50" t="s">
        <v>753</v>
      </c>
      <c r="B18" s="65" t="s">
        <v>352</v>
      </c>
      <c r="C18" s="38">
        <f>SUM(C12:C17)</f>
        <v>158201</v>
      </c>
      <c r="D18" s="38"/>
      <c r="E18" s="38"/>
      <c r="F18" s="38">
        <f t="shared" si="0"/>
        <v>158201</v>
      </c>
    </row>
    <row r="19" spans="1:6" ht="15" customHeight="1">
      <c r="A19" s="5" t="s">
        <v>704</v>
      </c>
      <c r="B19" s="6" t="s">
        <v>361</v>
      </c>
      <c r="C19" s="38"/>
      <c r="D19" s="38"/>
      <c r="E19" s="38"/>
      <c r="F19" s="38">
        <f t="shared" si="0"/>
        <v>0</v>
      </c>
    </row>
    <row r="20" spans="1:6" ht="15" customHeight="1">
      <c r="A20" s="5" t="s">
        <v>705</v>
      </c>
      <c r="B20" s="6" t="s">
        <v>365</v>
      </c>
      <c r="C20" s="38"/>
      <c r="D20" s="38"/>
      <c r="E20" s="38"/>
      <c r="F20" s="38">
        <f t="shared" si="0"/>
        <v>0</v>
      </c>
    </row>
    <row r="21" spans="1:6" ht="15" customHeight="1">
      <c r="A21" s="9" t="s">
        <v>755</v>
      </c>
      <c r="B21" s="10" t="s">
        <v>366</v>
      </c>
      <c r="C21" s="38"/>
      <c r="D21" s="38"/>
      <c r="E21" s="38"/>
      <c r="F21" s="38">
        <f t="shared" si="0"/>
        <v>0</v>
      </c>
    </row>
    <row r="22" spans="1:6" ht="15" customHeight="1">
      <c r="A22" s="5" t="s">
        <v>706</v>
      </c>
      <c r="B22" s="6" t="s">
        <v>367</v>
      </c>
      <c r="C22" s="38"/>
      <c r="D22" s="38"/>
      <c r="E22" s="38"/>
      <c r="F22" s="38">
        <f t="shared" si="0"/>
        <v>0</v>
      </c>
    </row>
    <row r="23" spans="1:6" ht="15" customHeight="1">
      <c r="A23" s="5" t="s">
        <v>707</v>
      </c>
      <c r="B23" s="6" t="s">
        <v>368</v>
      </c>
      <c r="C23" s="38"/>
      <c r="D23" s="38"/>
      <c r="E23" s="38"/>
      <c r="F23" s="38">
        <f t="shared" si="0"/>
        <v>0</v>
      </c>
    </row>
    <row r="24" spans="1:6" ht="15" customHeight="1">
      <c r="A24" s="5" t="s">
        <v>708</v>
      </c>
      <c r="B24" s="6" t="s">
        <v>369</v>
      </c>
      <c r="C24" s="38">
        <v>21000</v>
      </c>
      <c r="D24" s="38"/>
      <c r="E24" s="38"/>
      <c r="F24" s="38">
        <f t="shared" si="0"/>
        <v>21000</v>
      </c>
    </row>
    <row r="25" spans="1:6" ht="15" customHeight="1">
      <c r="A25" s="5" t="s">
        <v>709</v>
      </c>
      <c r="B25" s="6" t="s">
        <v>370</v>
      </c>
      <c r="C25" s="38"/>
      <c r="D25" s="38"/>
      <c r="E25" s="38"/>
      <c r="F25" s="38">
        <f t="shared" si="0"/>
        <v>0</v>
      </c>
    </row>
    <row r="26" spans="1:6" ht="15" customHeight="1">
      <c r="A26" s="5" t="s">
        <v>710</v>
      </c>
      <c r="B26" s="6" t="s">
        <v>373</v>
      </c>
      <c r="C26" s="38"/>
      <c r="D26" s="38"/>
      <c r="E26" s="38"/>
      <c r="F26" s="38">
        <f t="shared" si="0"/>
        <v>0</v>
      </c>
    </row>
    <row r="27" spans="1:6" ht="15" customHeight="1">
      <c r="A27" s="5" t="s">
        <v>374</v>
      </c>
      <c r="B27" s="6" t="s">
        <v>375</v>
      </c>
      <c r="C27" s="38"/>
      <c r="D27" s="38"/>
      <c r="E27" s="38"/>
      <c r="F27" s="38">
        <f t="shared" si="0"/>
        <v>0</v>
      </c>
    </row>
    <row r="28" spans="1:6" ht="15" customHeight="1">
      <c r="A28" s="5" t="s">
        <v>711</v>
      </c>
      <c r="B28" s="6" t="s">
        <v>376</v>
      </c>
      <c r="C28" s="38"/>
      <c r="D28" s="38"/>
      <c r="E28" s="38"/>
      <c r="F28" s="38">
        <f t="shared" si="0"/>
        <v>0</v>
      </c>
    </row>
    <row r="29" spans="1:6" ht="15" customHeight="1">
      <c r="A29" s="5" t="s">
        <v>712</v>
      </c>
      <c r="B29" s="6" t="s">
        <v>381</v>
      </c>
      <c r="C29" s="38"/>
      <c r="D29" s="38"/>
      <c r="E29" s="38"/>
      <c r="F29" s="38">
        <f t="shared" si="0"/>
        <v>0</v>
      </c>
    </row>
    <row r="30" spans="1:6" ht="15" customHeight="1">
      <c r="A30" s="9" t="s">
        <v>756</v>
      </c>
      <c r="B30" s="10" t="s">
        <v>397</v>
      </c>
      <c r="C30" s="38">
        <v>70200</v>
      </c>
      <c r="D30" s="38"/>
      <c r="E30" s="38"/>
      <c r="F30" s="38">
        <f t="shared" si="0"/>
        <v>70200</v>
      </c>
    </row>
    <row r="31" spans="1:6" ht="15" customHeight="1">
      <c r="A31" s="5" t="s">
        <v>713</v>
      </c>
      <c r="B31" s="6" t="s">
        <v>398</v>
      </c>
      <c r="C31" s="38">
        <v>800</v>
      </c>
      <c r="D31" s="38"/>
      <c r="E31" s="38"/>
      <c r="F31" s="38">
        <f t="shared" si="0"/>
        <v>800</v>
      </c>
    </row>
    <row r="32" spans="1:6" ht="15" customHeight="1">
      <c r="A32" s="50" t="s">
        <v>757</v>
      </c>
      <c r="B32" s="65" t="s">
        <v>399</v>
      </c>
      <c r="C32" s="153">
        <f>SUM(C21:C24,C30:C31)</f>
        <v>92000</v>
      </c>
      <c r="D32" s="38"/>
      <c r="E32" s="38"/>
      <c r="F32" s="38">
        <f t="shared" si="0"/>
        <v>92000</v>
      </c>
    </row>
    <row r="33" spans="1:6" ht="15" customHeight="1">
      <c r="A33" s="17" t="s">
        <v>400</v>
      </c>
      <c r="B33" s="6" t="s">
        <v>401</v>
      </c>
      <c r="C33" s="38"/>
      <c r="D33" s="38"/>
      <c r="E33" s="38"/>
      <c r="F33" s="38">
        <f t="shared" si="0"/>
        <v>0</v>
      </c>
    </row>
    <row r="34" spans="1:6" ht="15" customHeight="1">
      <c r="A34" s="17" t="s">
        <v>714</v>
      </c>
      <c r="B34" s="6" t="s">
        <v>402</v>
      </c>
      <c r="C34" s="38">
        <v>1580</v>
      </c>
      <c r="D34" s="38">
        <v>350</v>
      </c>
      <c r="E34" s="38"/>
      <c r="F34" s="38">
        <f t="shared" si="0"/>
        <v>1930</v>
      </c>
    </row>
    <row r="35" spans="1:6" ht="15" customHeight="1">
      <c r="A35" s="17" t="s">
        <v>715</v>
      </c>
      <c r="B35" s="6" t="s">
        <v>405</v>
      </c>
      <c r="C35" s="38">
        <v>8710</v>
      </c>
      <c r="D35" s="38"/>
      <c r="E35" s="38"/>
      <c r="F35" s="38">
        <f t="shared" si="0"/>
        <v>8710</v>
      </c>
    </row>
    <row r="36" spans="1:6" ht="15" customHeight="1">
      <c r="A36" s="17" t="s">
        <v>731</v>
      </c>
      <c r="B36" s="6" t="s">
        <v>406</v>
      </c>
      <c r="C36" s="38">
        <v>11850</v>
      </c>
      <c r="D36" s="38"/>
      <c r="E36" s="38"/>
      <c r="F36" s="38">
        <f t="shared" si="0"/>
        <v>11850</v>
      </c>
    </row>
    <row r="37" spans="1:6" ht="15" customHeight="1">
      <c r="A37" s="17" t="s">
        <v>413</v>
      </c>
      <c r="B37" s="6" t="s">
        <v>414</v>
      </c>
      <c r="C37" s="38">
        <v>10989</v>
      </c>
      <c r="D37" s="38"/>
      <c r="E37" s="38"/>
      <c r="F37" s="38">
        <f t="shared" si="0"/>
        <v>10989</v>
      </c>
    </row>
    <row r="38" spans="1:6" ht="15" customHeight="1">
      <c r="A38" s="17" t="s">
        <v>415</v>
      </c>
      <c r="B38" s="6" t="s">
        <v>416</v>
      </c>
      <c r="C38" s="38">
        <v>8441</v>
      </c>
      <c r="D38" s="38">
        <v>95</v>
      </c>
      <c r="E38" s="38"/>
      <c r="F38" s="38">
        <f t="shared" si="0"/>
        <v>8536</v>
      </c>
    </row>
    <row r="39" spans="1:6" ht="15" customHeight="1">
      <c r="A39" s="17" t="s">
        <v>417</v>
      </c>
      <c r="B39" s="6" t="s">
        <v>418</v>
      </c>
      <c r="C39" s="38">
        <v>1000</v>
      </c>
      <c r="D39" s="38"/>
      <c r="E39" s="38"/>
      <c r="F39" s="38">
        <f t="shared" si="0"/>
        <v>1000</v>
      </c>
    </row>
    <row r="40" spans="1:6" ht="15" customHeight="1">
      <c r="A40" s="17" t="s">
        <v>732</v>
      </c>
      <c r="B40" s="6" t="s">
        <v>419</v>
      </c>
      <c r="C40" s="38">
        <v>60</v>
      </c>
      <c r="D40" s="38"/>
      <c r="E40" s="38"/>
      <c r="F40" s="38">
        <f t="shared" si="0"/>
        <v>60</v>
      </c>
    </row>
    <row r="41" spans="1:6" ht="15" customHeight="1">
      <c r="A41" s="17" t="s">
        <v>733</v>
      </c>
      <c r="B41" s="6" t="s">
        <v>421</v>
      </c>
      <c r="C41" s="38"/>
      <c r="D41" s="38"/>
      <c r="E41" s="38"/>
      <c r="F41" s="38">
        <f t="shared" si="0"/>
        <v>0</v>
      </c>
    </row>
    <row r="42" spans="1:6" ht="15" customHeight="1">
      <c r="A42" s="17" t="s">
        <v>734</v>
      </c>
      <c r="B42" s="6" t="s">
        <v>426</v>
      </c>
      <c r="C42" s="38">
        <v>200</v>
      </c>
      <c r="D42" s="38"/>
      <c r="E42" s="38"/>
      <c r="F42" s="38">
        <f t="shared" si="0"/>
        <v>200</v>
      </c>
    </row>
    <row r="43" spans="1:6" ht="15" customHeight="1">
      <c r="A43" s="64" t="s">
        <v>758</v>
      </c>
      <c r="B43" s="65" t="s">
        <v>431</v>
      </c>
      <c r="C43" s="153">
        <f>SUM(C33:C42)</f>
        <v>42830</v>
      </c>
      <c r="D43" s="38">
        <f>SUM(D33:D42)</f>
        <v>445</v>
      </c>
      <c r="E43" s="38"/>
      <c r="F43" s="38">
        <f t="shared" si="0"/>
        <v>43275</v>
      </c>
    </row>
    <row r="44" spans="1:6" ht="15" customHeight="1">
      <c r="A44" s="17" t="s">
        <v>443</v>
      </c>
      <c r="B44" s="6" t="s">
        <v>444</v>
      </c>
      <c r="C44" s="38"/>
      <c r="D44" s="38"/>
      <c r="E44" s="38"/>
      <c r="F44" s="38">
        <f t="shared" si="0"/>
        <v>0</v>
      </c>
    </row>
    <row r="45" spans="1:6" ht="15" customHeight="1">
      <c r="A45" s="5" t="s">
        <v>738</v>
      </c>
      <c r="B45" s="6" t="s">
        <v>445</v>
      </c>
      <c r="C45" s="38"/>
      <c r="D45" s="38"/>
      <c r="E45" s="38"/>
      <c r="F45" s="38">
        <f t="shared" si="0"/>
        <v>0</v>
      </c>
    </row>
    <row r="46" spans="1:6" ht="15" customHeight="1">
      <c r="A46" s="17" t="s">
        <v>739</v>
      </c>
      <c r="B46" s="6" t="s">
        <v>446</v>
      </c>
      <c r="C46" s="38">
        <v>2460</v>
      </c>
      <c r="D46" s="38"/>
      <c r="E46" s="38"/>
      <c r="F46" s="38">
        <f t="shared" si="0"/>
        <v>2460</v>
      </c>
    </row>
    <row r="47" spans="1:6" ht="15" customHeight="1">
      <c r="A47" s="50" t="s">
        <v>760</v>
      </c>
      <c r="B47" s="65" t="s">
        <v>447</v>
      </c>
      <c r="C47" s="38">
        <f>SUM(C44:C46)</f>
        <v>2460</v>
      </c>
      <c r="D47" s="38"/>
      <c r="E47" s="38"/>
      <c r="F47" s="38">
        <f t="shared" si="0"/>
        <v>2460</v>
      </c>
    </row>
    <row r="48" spans="1:6" ht="15" customHeight="1">
      <c r="A48" s="83" t="s">
        <v>849</v>
      </c>
      <c r="B48" s="88"/>
      <c r="C48" s="38"/>
      <c r="D48" s="38"/>
      <c r="E48" s="38"/>
      <c r="F48" s="38">
        <f t="shared" si="0"/>
        <v>0</v>
      </c>
    </row>
    <row r="49" spans="1:6" ht="15" customHeight="1">
      <c r="A49" s="5" t="s">
        <v>353</v>
      </c>
      <c r="B49" s="6" t="s">
        <v>354</v>
      </c>
      <c r="C49" s="38"/>
      <c r="D49" s="38"/>
      <c r="E49" s="38"/>
      <c r="F49" s="38">
        <f t="shared" si="0"/>
        <v>0</v>
      </c>
    </row>
    <row r="50" spans="1:6" ht="15" customHeight="1">
      <c r="A50" s="5" t="s">
        <v>355</v>
      </c>
      <c r="B50" s="6" t="s">
        <v>356</v>
      </c>
      <c r="C50" s="38"/>
      <c r="D50" s="38"/>
      <c r="E50" s="38"/>
      <c r="F50" s="38">
        <f t="shared" si="0"/>
        <v>0</v>
      </c>
    </row>
    <row r="51" spans="1:6" ht="15" customHeight="1">
      <c r="A51" s="5" t="s">
        <v>701</v>
      </c>
      <c r="B51" s="6" t="s">
        <v>357</v>
      </c>
      <c r="C51" s="38"/>
      <c r="D51" s="38"/>
      <c r="E51" s="38"/>
      <c r="F51" s="38">
        <f t="shared" si="0"/>
        <v>0</v>
      </c>
    </row>
    <row r="52" spans="1:6" ht="15" customHeight="1">
      <c r="A52" s="5" t="s">
        <v>702</v>
      </c>
      <c r="B52" s="6" t="s">
        <v>358</v>
      </c>
      <c r="C52" s="38"/>
      <c r="D52" s="38"/>
      <c r="E52" s="38"/>
      <c r="F52" s="38">
        <f t="shared" si="0"/>
        <v>0</v>
      </c>
    </row>
    <row r="53" spans="1:6" ht="15" customHeight="1">
      <c r="A53" s="5" t="s">
        <v>703</v>
      </c>
      <c r="B53" s="6" t="s">
        <v>359</v>
      </c>
      <c r="C53" s="38"/>
      <c r="D53" s="38"/>
      <c r="E53" s="38"/>
      <c r="F53" s="38">
        <f t="shared" si="0"/>
        <v>0</v>
      </c>
    </row>
    <row r="54" spans="1:6" ht="15" customHeight="1">
      <c r="A54" s="50" t="s">
        <v>754</v>
      </c>
      <c r="B54" s="65" t="s">
        <v>360</v>
      </c>
      <c r="C54" s="38"/>
      <c r="D54" s="38"/>
      <c r="E54" s="38"/>
      <c r="F54" s="38">
        <f t="shared" si="0"/>
        <v>0</v>
      </c>
    </row>
    <row r="55" spans="1:6" ht="15" customHeight="1">
      <c r="A55" s="17" t="s">
        <v>735</v>
      </c>
      <c r="B55" s="6" t="s">
        <v>432</v>
      </c>
      <c r="C55" s="38"/>
      <c r="D55" s="38"/>
      <c r="E55" s="38"/>
      <c r="F55" s="38">
        <f t="shared" si="0"/>
        <v>0</v>
      </c>
    </row>
    <row r="56" spans="1:6" ht="15" customHeight="1">
      <c r="A56" s="17" t="s">
        <v>736</v>
      </c>
      <c r="B56" s="6" t="s">
        <v>434</v>
      </c>
      <c r="C56" s="38">
        <v>1144</v>
      </c>
      <c r="D56" s="38"/>
      <c r="E56" s="38"/>
      <c r="F56" s="38">
        <f t="shared" si="0"/>
        <v>1144</v>
      </c>
    </row>
    <row r="57" spans="1:6" ht="15" customHeight="1">
      <c r="A57" s="17" t="s">
        <v>436</v>
      </c>
      <c r="B57" s="6" t="s">
        <v>437</v>
      </c>
      <c r="C57" s="38"/>
      <c r="D57" s="38"/>
      <c r="E57" s="38"/>
      <c r="F57" s="38">
        <f t="shared" si="0"/>
        <v>0</v>
      </c>
    </row>
    <row r="58" spans="1:6" ht="15" customHeight="1">
      <c r="A58" s="17" t="s">
        <v>737</v>
      </c>
      <c r="B58" s="6" t="s">
        <v>438</v>
      </c>
      <c r="C58" s="38"/>
      <c r="D58" s="38"/>
      <c r="E58" s="38"/>
      <c r="F58" s="38">
        <f t="shared" si="0"/>
        <v>0</v>
      </c>
    </row>
    <row r="59" spans="1:6" ht="15" customHeight="1">
      <c r="A59" s="17" t="s">
        <v>440</v>
      </c>
      <c r="B59" s="6" t="s">
        <v>441</v>
      </c>
      <c r="C59" s="38"/>
      <c r="D59" s="38"/>
      <c r="E59" s="38"/>
      <c r="F59" s="38">
        <f t="shared" si="0"/>
        <v>0</v>
      </c>
    </row>
    <row r="60" spans="1:6" ht="15" customHeight="1">
      <c r="A60" s="50" t="s">
        <v>759</v>
      </c>
      <c r="B60" s="65" t="s">
        <v>442</v>
      </c>
      <c r="C60" s="38">
        <v>1144</v>
      </c>
      <c r="D60" s="38"/>
      <c r="E60" s="38"/>
      <c r="F60" s="38">
        <f t="shared" si="0"/>
        <v>1144</v>
      </c>
    </row>
    <row r="61" spans="1:6" ht="15" customHeight="1">
      <c r="A61" s="17" t="s">
        <v>461</v>
      </c>
      <c r="B61" s="6" t="s">
        <v>462</v>
      </c>
      <c r="C61" s="38"/>
      <c r="D61" s="38"/>
      <c r="E61" s="38"/>
      <c r="F61" s="38">
        <f t="shared" si="0"/>
        <v>0</v>
      </c>
    </row>
    <row r="62" spans="1:6" ht="15" customHeight="1">
      <c r="A62" s="5" t="s">
        <v>740</v>
      </c>
      <c r="B62" s="6" t="s">
        <v>463</v>
      </c>
      <c r="C62" s="38">
        <v>170</v>
      </c>
      <c r="D62" s="38"/>
      <c r="E62" s="38"/>
      <c r="F62" s="38">
        <f t="shared" si="0"/>
        <v>170</v>
      </c>
    </row>
    <row r="63" spans="1:6" ht="15" customHeight="1">
      <c r="A63" s="17" t="s">
        <v>741</v>
      </c>
      <c r="B63" s="6" t="s">
        <v>464</v>
      </c>
      <c r="C63" s="38"/>
      <c r="D63" s="38"/>
      <c r="E63" s="38"/>
      <c r="F63" s="38">
        <f t="shared" si="0"/>
        <v>0</v>
      </c>
    </row>
    <row r="64" spans="1:6" ht="15" customHeight="1">
      <c r="A64" s="50" t="s">
        <v>762</v>
      </c>
      <c r="B64" s="65" t="s">
        <v>465</v>
      </c>
      <c r="C64" s="38">
        <f>SUM(C61:C63)</f>
        <v>170</v>
      </c>
      <c r="D64" s="38"/>
      <c r="E64" s="38"/>
      <c r="F64" s="38">
        <f t="shared" si="0"/>
        <v>170</v>
      </c>
    </row>
    <row r="65" spans="1:6" ht="15" customHeight="1">
      <c r="A65" s="83" t="s">
        <v>848</v>
      </c>
      <c r="B65" s="88"/>
      <c r="C65" s="38"/>
      <c r="D65" s="38"/>
      <c r="E65" s="38"/>
      <c r="F65" s="38">
        <f t="shared" si="0"/>
        <v>0</v>
      </c>
    </row>
    <row r="66" spans="1:6" ht="15.75">
      <c r="A66" s="62" t="s">
        <v>761</v>
      </c>
      <c r="B66" s="46" t="s">
        <v>466</v>
      </c>
      <c r="C66" s="38">
        <f>C64+C60+C54+C47+C43+C32+C18</f>
        <v>296805</v>
      </c>
      <c r="D66" s="38">
        <f>D64+D60+D54+D47+D43+D32+D18</f>
        <v>445</v>
      </c>
      <c r="E66" s="38"/>
      <c r="F66" s="38">
        <f t="shared" si="0"/>
        <v>297250</v>
      </c>
    </row>
    <row r="67" spans="1:6" ht="15.75">
      <c r="A67" s="87" t="s">
        <v>907</v>
      </c>
      <c r="B67" s="86"/>
      <c r="C67" s="38"/>
      <c r="D67" s="38"/>
      <c r="E67" s="38"/>
      <c r="F67" s="38">
        <f t="shared" si="0"/>
        <v>0</v>
      </c>
    </row>
    <row r="68" spans="1:6" ht="15.75">
      <c r="A68" s="87" t="s">
        <v>908</v>
      </c>
      <c r="B68" s="86"/>
      <c r="C68" s="38"/>
      <c r="D68" s="38"/>
      <c r="E68" s="38"/>
      <c r="F68" s="38">
        <f t="shared" si="0"/>
        <v>0</v>
      </c>
    </row>
    <row r="69" spans="1:6" ht="15">
      <c r="A69" s="48" t="s">
        <v>743</v>
      </c>
      <c r="B69" s="5" t="s">
        <v>467</v>
      </c>
      <c r="C69" s="38">
        <v>19000</v>
      </c>
      <c r="D69" s="38"/>
      <c r="E69" s="38"/>
      <c r="F69" s="38">
        <f t="shared" si="0"/>
        <v>19000</v>
      </c>
    </row>
    <row r="70" spans="1:6" ht="15">
      <c r="A70" s="17" t="s">
        <v>468</v>
      </c>
      <c r="B70" s="5" t="s">
        <v>469</v>
      </c>
      <c r="C70" s="38"/>
      <c r="D70" s="38"/>
      <c r="E70" s="38"/>
      <c r="F70" s="38">
        <f t="shared" si="0"/>
        <v>0</v>
      </c>
    </row>
    <row r="71" spans="1:6" ht="15">
      <c r="A71" s="48" t="s">
        <v>744</v>
      </c>
      <c r="B71" s="5" t="s">
        <v>470</v>
      </c>
      <c r="C71" s="38"/>
      <c r="D71" s="38"/>
      <c r="E71" s="38"/>
      <c r="F71" s="38">
        <f aca="true" t="shared" si="1" ref="F71:F96">SUM(C71:E71)</f>
        <v>0</v>
      </c>
    </row>
    <row r="72" spans="1:6" ht="15">
      <c r="A72" s="20" t="s">
        <v>763</v>
      </c>
      <c r="B72" s="9" t="s">
        <v>471</v>
      </c>
      <c r="C72" s="38">
        <v>19000</v>
      </c>
      <c r="D72" s="38"/>
      <c r="E72" s="38"/>
      <c r="F72" s="38">
        <f t="shared" si="1"/>
        <v>19000</v>
      </c>
    </row>
    <row r="73" spans="1:6" ht="15">
      <c r="A73" s="17" t="s">
        <v>745</v>
      </c>
      <c r="B73" s="5" t="s">
        <v>472</v>
      </c>
      <c r="C73" s="38"/>
      <c r="D73" s="38"/>
      <c r="E73" s="38"/>
      <c r="F73" s="38">
        <f t="shared" si="1"/>
        <v>0</v>
      </c>
    </row>
    <row r="74" spans="1:6" ht="15">
      <c r="A74" s="48" t="s">
        <v>473</v>
      </c>
      <c r="B74" s="5" t="s">
        <v>474</v>
      </c>
      <c r="C74" s="38"/>
      <c r="D74" s="38"/>
      <c r="E74" s="38"/>
      <c r="F74" s="38">
        <f t="shared" si="1"/>
        <v>0</v>
      </c>
    </row>
    <row r="75" spans="1:6" ht="15">
      <c r="A75" s="17" t="s">
        <v>746</v>
      </c>
      <c r="B75" s="5" t="s">
        <v>475</v>
      </c>
      <c r="C75" s="38"/>
      <c r="D75" s="38"/>
      <c r="E75" s="38"/>
      <c r="F75" s="38">
        <f t="shared" si="1"/>
        <v>0</v>
      </c>
    </row>
    <row r="76" spans="1:6" ht="15">
      <c r="A76" s="48" t="s">
        <v>476</v>
      </c>
      <c r="B76" s="5" t="s">
        <v>477</v>
      </c>
      <c r="C76" s="38"/>
      <c r="D76" s="38"/>
      <c r="E76" s="38"/>
      <c r="F76" s="38">
        <f t="shared" si="1"/>
        <v>0</v>
      </c>
    </row>
    <row r="77" spans="1:6" ht="15">
      <c r="A77" s="18" t="s">
        <v>764</v>
      </c>
      <c r="B77" s="9" t="s">
        <v>478</v>
      </c>
      <c r="C77" s="38"/>
      <c r="D77" s="38"/>
      <c r="E77" s="38"/>
      <c r="F77" s="38">
        <f t="shared" si="1"/>
        <v>0</v>
      </c>
    </row>
    <row r="78" spans="1:6" ht="15">
      <c r="A78" s="5" t="s">
        <v>905</v>
      </c>
      <c r="B78" s="5" t="s">
        <v>479</v>
      </c>
      <c r="C78" s="38">
        <v>18000</v>
      </c>
      <c r="D78" s="38"/>
      <c r="E78" s="38"/>
      <c r="F78" s="38">
        <f t="shared" si="1"/>
        <v>18000</v>
      </c>
    </row>
    <row r="79" spans="1:6" ht="15">
      <c r="A79" s="5" t="s">
        <v>906</v>
      </c>
      <c r="B79" s="5" t="s">
        <v>479</v>
      </c>
      <c r="C79" s="38"/>
      <c r="D79" s="38"/>
      <c r="E79" s="38"/>
      <c r="F79" s="38">
        <f t="shared" si="1"/>
        <v>0</v>
      </c>
    </row>
    <row r="80" spans="1:6" ht="15">
      <c r="A80" s="5" t="s">
        <v>903</v>
      </c>
      <c r="B80" s="5" t="s">
        <v>480</v>
      </c>
      <c r="C80" s="38"/>
      <c r="D80" s="38"/>
      <c r="E80" s="38"/>
      <c r="F80" s="38">
        <f t="shared" si="1"/>
        <v>0</v>
      </c>
    </row>
    <row r="81" spans="1:6" ht="15">
      <c r="A81" s="5" t="s">
        <v>904</v>
      </c>
      <c r="B81" s="5" t="s">
        <v>480</v>
      </c>
      <c r="C81" s="38"/>
      <c r="D81" s="38"/>
      <c r="E81" s="38"/>
      <c r="F81" s="38">
        <f t="shared" si="1"/>
        <v>0</v>
      </c>
    </row>
    <row r="82" spans="1:6" ht="15">
      <c r="A82" s="9" t="s">
        <v>765</v>
      </c>
      <c r="B82" s="9" t="s">
        <v>481</v>
      </c>
      <c r="C82" s="38">
        <v>18000</v>
      </c>
      <c r="D82" s="38"/>
      <c r="E82" s="38"/>
      <c r="F82" s="38">
        <f t="shared" si="1"/>
        <v>18000</v>
      </c>
    </row>
    <row r="83" spans="1:6" ht="15">
      <c r="A83" s="48" t="s">
        <v>482</v>
      </c>
      <c r="B83" s="5" t="s">
        <v>483</v>
      </c>
      <c r="C83" s="38"/>
      <c r="D83" s="38"/>
      <c r="E83" s="38"/>
      <c r="F83" s="38">
        <f t="shared" si="1"/>
        <v>0</v>
      </c>
    </row>
    <row r="84" spans="1:6" ht="15">
      <c r="A84" s="48" t="s">
        <v>484</v>
      </c>
      <c r="B84" s="5" t="s">
        <v>485</v>
      </c>
      <c r="C84" s="38"/>
      <c r="D84" s="38"/>
      <c r="E84" s="38"/>
      <c r="F84" s="38">
        <f t="shared" si="1"/>
        <v>0</v>
      </c>
    </row>
    <row r="85" spans="1:6" ht="15">
      <c r="A85" s="48" t="s">
        <v>486</v>
      </c>
      <c r="B85" s="5" t="s">
        <v>487</v>
      </c>
      <c r="C85" s="38"/>
      <c r="D85" s="38"/>
      <c r="E85" s="38"/>
      <c r="F85" s="38">
        <f t="shared" si="1"/>
        <v>0</v>
      </c>
    </row>
    <row r="86" spans="1:6" ht="15">
      <c r="A86" s="48" t="s">
        <v>488</v>
      </c>
      <c r="B86" s="5" t="s">
        <v>489</v>
      </c>
      <c r="C86" s="38"/>
      <c r="D86" s="38"/>
      <c r="E86" s="38"/>
      <c r="F86" s="38">
        <f t="shared" si="1"/>
        <v>0</v>
      </c>
    </row>
    <row r="87" spans="1:6" ht="15">
      <c r="A87" s="17" t="s">
        <v>747</v>
      </c>
      <c r="B87" s="5" t="s">
        <v>490</v>
      </c>
      <c r="C87" s="38"/>
      <c r="D87" s="38"/>
      <c r="E87" s="38"/>
      <c r="F87" s="38">
        <f t="shared" si="1"/>
        <v>0</v>
      </c>
    </row>
    <row r="88" spans="1:6" ht="15">
      <c r="A88" s="20" t="s">
        <v>766</v>
      </c>
      <c r="B88" s="9" t="s">
        <v>499</v>
      </c>
      <c r="C88" s="38">
        <v>37000</v>
      </c>
      <c r="D88" s="38"/>
      <c r="E88" s="38"/>
      <c r="F88" s="38">
        <f t="shared" si="1"/>
        <v>37000</v>
      </c>
    </row>
    <row r="89" spans="1:6" ht="15">
      <c r="A89" s="17" t="s">
        <v>500</v>
      </c>
      <c r="B89" s="5" t="s">
        <v>501</v>
      </c>
      <c r="C89" s="38"/>
      <c r="D89" s="38"/>
      <c r="E89" s="38"/>
      <c r="F89" s="38">
        <f t="shared" si="1"/>
        <v>0</v>
      </c>
    </row>
    <row r="90" spans="1:6" ht="15">
      <c r="A90" s="17" t="s">
        <v>502</v>
      </c>
      <c r="B90" s="5" t="s">
        <v>503</v>
      </c>
      <c r="C90" s="38"/>
      <c r="D90" s="38"/>
      <c r="E90" s="38"/>
      <c r="F90" s="38">
        <f t="shared" si="1"/>
        <v>0</v>
      </c>
    </row>
    <row r="91" spans="1:6" ht="15">
      <c r="A91" s="48" t="s">
        <v>504</v>
      </c>
      <c r="B91" s="5" t="s">
        <v>505</v>
      </c>
      <c r="C91" s="38"/>
      <c r="D91" s="38"/>
      <c r="E91" s="38"/>
      <c r="F91" s="38">
        <f t="shared" si="1"/>
        <v>0</v>
      </c>
    </row>
    <row r="92" spans="1:6" ht="15">
      <c r="A92" s="48" t="s">
        <v>748</v>
      </c>
      <c r="B92" s="5" t="s">
        <v>506</v>
      </c>
      <c r="C92" s="38"/>
      <c r="D92" s="38"/>
      <c r="E92" s="38"/>
      <c r="F92" s="38">
        <f t="shared" si="1"/>
        <v>0</v>
      </c>
    </row>
    <row r="93" spans="1:6" ht="15">
      <c r="A93" s="18" t="s">
        <v>767</v>
      </c>
      <c r="B93" s="9" t="s">
        <v>507</v>
      </c>
      <c r="C93" s="38"/>
      <c r="D93" s="38"/>
      <c r="E93" s="38"/>
      <c r="F93" s="38">
        <f t="shared" si="1"/>
        <v>0</v>
      </c>
    </row>
    <row r="94" spans="1:6" ht="15">
      <c r="A94" s="20" t="s">
        <v>508</v>
      </c>
      <c r="B94" s="9" t="s">
        <v>509</v>
      </c>
      <c r="C94" s="38"/>
      <c r="D94" s="38"/>
      <c r="E94" s="38"/>
      <c r="F94" s="38">
        <f t="shared" si="1"/>
        <v>0</v>
      </c>
    </row>
    <row r="95" spans="1:6" ht="15.75">
      <c r="A95" s="51" t="s">
        <v>768</v>
      </c>
      <c r="B95" s="52" t="s">
        <v>510</v>
      </c>
      <c r="C95" s="38">
        <v>37000</v>
      </c>
      <c r="D95" s="38"/>
      <c r="E95" s="38"/>
      <c r="F95" s="38">
        <f t="shared" si="1"/>
        <v>37000</v>
      </c>
    </row>
    <row r="96" spans="1:6" ht="15.75">
      <c r="A96" s="56" t="s">
        <v>750</v>
      </c>
      <c r="B96" s="57"/>
      <c r="C96" s="38">
        <f>C66+C95</f>
        <v>333805</v>
      </c>
      <c r="D96" s="38">
        <f>D66+D95</f>
        <v>445</v>
      </c>
      <c r="E96" s="38"/>
      <c r="F96" s="38">
        <f t="shared" si="1"/>
        <v>334250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00.57421875" style="0" customWidth="1"/>
    <col min="3" max="3" width="15.421875" style="0" customWidth="1"/>
    <col min="4" max="4" width="13.57421875" style="0" customWidth="1"/>
    <col min="5" max="5" width="12.8515625" style="0" customWidth="1"/>
    <col min="6" max="6" width="14.28125" style="0" customWidth="1"/>
    <col min="7" max="7" width="13.7109375" style="0" customWidth="1"/>
    <col min="8" max="8" width="15.8515625" style="0" customWidth="1"/>
    <col min="9" max="9" width="15.28125" style="0" customWidth="1"/>
    <col min="10" max="10" width="14.8515625" style="0" customWidth="1"/>
    <col min="11" max="11" width="13.7109375" style="0" customWidth="1"/>
    <col min="12" max="12" width="13.421875" style="0" customWidth="1"/>
    <col min="13" max="13" width="14.421875" style="0" customWidth="1"/>
    <col min="14" max="14" width="14.28125" style="0" customWidth="1"/>
    <col min="15" max="15" width="12.421875" style="0" customWidth="1"/>
    <col min="16" max="16" width="13.7109375" style="0" customWidth="1"/>
    <col min="17" max="17" width="14.28125" style="0" customWidth="1"/>
    <col min="18" max="18" width="12.57421875" style="0" customWidth="1"/>
    <col min="19" max="19" width="16.57421875" style="0" customWidth="1"/>
    <col min="20" max="20" width="16.421875" style="0" customWidth="1"/>
    <col min="21" max="21" width="17.00390625" style="0" customWidth="1"/>
    <col min="22" max="22" width="16.7109375" style="0" customWidth="1"/>
    <col min="23" max="23" width="16.8515625" style="0" customWidth="1"/>
    <col min="24" max="24" width="19.421875" style="0" customWidth="1"/>
    <col min="25" max="26" width="21.28125" style="0" customWidth="1"/>
    <col min="27" max="27" width="14.00390625" style="0" customWidth="1"/>
  </cols>
  <sheetData>
    <row r="1" spans="1:26" ht="18">
      <c r="A1" s="122" t="s">
        <v>814</v>
      </c>
      <c r="B1" t="s">
        <v>682</v>
      </c>
      <c r="X1" s="119" t="s">
        <v>45</v>
      </c>
      <c r="Y1" s="119"/>
      <c r="Z1" s="119"/>
    </row>
    <row r="2" ht="18">
      <c r="A2" s="63" t="s">
        <v>818</v>
      </c>
    </row>
    <row r="3" ht="18">
      <c r="A3" s="63"/>
    </row>
    <row r="4" ht="18">
      <c r="A4" s="63"/>
    </row>
    <row r="5" spans="1:27" ht="79.5" customHeight="1">
      <c r="A5" s="2" t="s">
        <v>136</v>
      </c>
      <c r="B5" s="3" t="s">
        <v>137</v>
      </c>
      <c r="C5" s="162" t="s">
        <v>964</v>
      </c>
      <c r="D5" s="162" t="s">
        <v>963</v>
      </c>
      <c r="E5" s="162" t="s">
        <v>961</v>
      </c>
      <c r="F5" s="162" t="s">
        <v>959</v>
      </c>
      <c r="G5" s="162" t="s">
        <v>958</v>
      </c>
      <c r="H5" s="162" t="s">
        <v>957</v>
      </c>
      <c r="I5" s="162" t="s">
        <v>956</v>
      </c>
      <c r="J5" s="162" t="s">
        <v>955</v>
      </c>
      <c r="K5" s="162" t="s">
        <v>954</v>
      </c>
      <c r="L5" s="162" t="s">
        <v>953</v>
      </c>
      <c r="M5" s="162" t="s">
        <v>952</v>
      </c>
      <c r="N5" s="162" t="s">
        <v>948</v>
      </c>
      <c r="O5" s="162" t="s">
        <v>944</v>
      </c>
      <c r="P5" s="162" t="s">
        <v>86</v>
      </c>
      <c r="Q5" s="162" t="s">
        <v>81</v>
      </c>
      <c r="R5" s="162" t="s">
        <v>80</v>
      </c>
      <c r="S5" s="162" t="s">
        <v>77</v>
      </c>
      <c r="T5" s="162" t="s">
        <v>75</v>
      </c>
      <c r="U5" s="162" t="s">
        <v>73</v>
      </c>
      <c r="V5" s="162" t="s">
        <v>72</v>
      </c>
      <c r="W5" s="162" t="s">
        <v>71</v>
      </c>
      <c r="X5" s="163" t="s">
        <v>726</v>
      </c>
      <c r="Y5" s="161" t="s">
        <v>257</v>
      </c>
      <c r="Z5" s="154" t="s">
        <v>427</v>
      </c>
      <c r="AA5" s="53" t="s">
        <v>48</v>
      </c>
    </row>
    <row r="6" spans="1:27" ht="15">
      <c r="A6" s="5" t="s">
        <v>332</v>
      </c>
      <c r="B6" s="6" t="s">
        <v>333</v>
      </c>
      <c r="C6" s="38"/>
      <c r="D6" s="38"/>
      <c r="E6" s="38"/>
      <c r="F6" s="38"/>
      <c r="G6" s="38"/>
      <c r="H6" s="38"/>
      <c r="I6" s="38"/>
      <c r="J6" s="38"/>
      <c r="K6" s="38">
        <v>56457</v>
      </c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>
        <f>SUM(C6:Z6)</f>
        <v>56457</v>
      </c>
    </row>
    <row r="7" spans="1:27" ht="15">
      <c r="A7" s="5" t="s">
        <v>334</v>
      </c>
      <c r="B7" s="6" t="s">
        <v>335</v>
      </c>
      <c r="C7" s="38"/>
      <c r="D7" s="38"/>
      <c r="E7" s="38"/>
      <c r="F7" s="38"/>
      <c r="G7" s="38"/>
      <c r="H7" s="38"/>
      <c r="I7" s="38"/>
      <c r="J7" s="38"/>
      <c r="K7" s="179">
        <v>61550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>
        <f aca="true" t="shared" si="0" ref="AA7:AA70">SUM(C7:Z7)</f>
        <v>61550</v>
      </c>
    </row>
    <row r="8" spans="1:27" ht="15">
      <c r="A8" s="5" t="s">
        <v>336</v>
      </c>
      <c r="B8" s="6" t="s">
        <v>337</v>
      </c>
      <c r="C8" s="38"/>
      <c r="D8" s="38"/>
      <c r="E8" s="38"/>
      <c r="F8" s="38"/>
      <c r="G8" s="38"/>
      <c r="H8" s="38"/>
      <c r="I8" s="38"/>
      <c r="J8" s="38"/>
      <c r="K8" s="179">
        <v>16449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>
        <f t="shared" si="0"/>
        <v>16449</v>
      </c>
    </row>
    <row r="9" spans="1:27" ht="15">
      <c r="A9" s="5" t="s">
        <v>338</v>
      </c>
      <c r="B9" s="6" t="s">
        <v>339</v>
      </c>
      <c r="C9" s="38"/>
      <c r="D9" s="38"/>
      <c r="E9" s="38"/>
      <c r="F9" s="38"/>
      <c r="G9" s="38"/>
      <c r="H9" s="38"/>
      <c r="I9" s="38"/>
      <c r="J9" s="38"/>
      <c r="K9" s="179">
        <v>3702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>
        <f t="shared" si="0"/>
        <v>3702</v>
      </c>
    </row>
    <row r="10" spans="1:27" ht="15">
      <c r="A10" s="5" t="s">
        <v>340</v>
      </c>
      <c r="B10" s="6" t="s">
        <v>341</v>
      </c>
      <c r="C10" s="38"/>
      <c r="D10" s="38"/>
      <c r="E10" s="38"/>
      <c r="F10" s="38"/>
      <c r="G10" s="38"/>
      <c r="H10" s="38"/>
      <c r="I10" s="38"/>
      <c r="J10" s="38"/>
      <c r="K10" s="38">
        <v>2760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>
        <f t="shared" si="0"/>
        <v>2760</v>
      </c>
    </row>
    <row r="11" spans="1:27" ht="15">
      <c r="A11" s="5" t="s">
        <v>342</v>
      </c>
      <c r="B11" s="6" t="s">
        <v>343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>
        <f t="shared" si="0"/>
        <v>0</v>
      </c>
    </row>
    <row r="12" spans="1:27" ht="15">
      <c r="A12" s="9" t="s">
        <v>752</v>
      </c>
      <c r="B12" s="10" t="s">
        <v>344</v>
      </c>
      <c r="C12" s="38">
        <f aca="true" t="shared" si="1" ref="C12:K12">SUM(C6:C11)</f>
        <v>0</v>
      </c>
      <c r="D12" s="38">
        <f t="shared" si="1"/>
        <v>0</v>
      </c>
      <c r="E12" s="38">
        <f t="shared" si="1"/>
        <v>0</v>
      </c>
      <c r="F12" s="38">
        <f t="shared" si="1"/>
        <v>0</v>
      </c>
      <c r="G12" s="38">
        <f t="shared" si="1"/>
        <v>0</v>
      </c>
      <c r="H12" s="38">
        <f t="shared" si="1"/>
        <v>0</v>
      </c>
      <c r="I12" s="38">
        <f t="shared" si="1"/>
        <v>0</v>
      </c>
      <c r="J12" s="38">
        <f t="shared" si="1"/>
        <v>0</v>
      </c>
      <c r="K12" s="38">
        <f t="shared" si="1"/>
        <v>140918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>
        <f t="shared" si="0"/>
        <v>140918</v>
      </c>
    </row>
    <row r="13" spans="1:27" ht="15">
      <c r="A13" s="9" t="s">
        <v>345</v>
      </c>
      <c r="B13" s="10" t="s">
        <v>346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>
        <f t="shared" si="0"/>
        <v>0</v>
      </c>
    </row>
    <row r="14" spans="1:27" ht="25.5">
      <c r="A14" s="9" t="s">
        <v>347</v>
      </c>
      <c r="B14" s="10" t="s">
        <v>348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>
        <f t="shared" si="0"/>
        <v>0</v>
      </c>
    </row>
    <row r="15" spans="1:27" ht="15">
      <c r="A15" s="17" t="s">
        <v>880</v>
      </c>
      <c r="B15" s="6" t="s">
        <v>349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>
        <f t="shared" si="0"/>
        <v>0</v>
      </c>
    </row>
    <row r="16" spans="1:27" ht="15">
      <c r="A16" s="17" t="s">
        <v>889</v>
      </c>
      <c r="B16" s="6" t="s">
        <v>349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>
        <f t="shared" si="0"/>
        <v>0</v>
      </c>
    </row>
    <row r="17" spans="1:27" ht="15">
      <c r="A17" s="17" t="s">
        <v>890</v>
      </c>
      <c r="B17" s="6" t="s">
        <v>349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>
        <f t="shared" si="0"/>
        <v>0</v>
      </c>
    </row>
    <row r="18" spans="1:27" ht="15">
      <c r="A18" s="17" t="s">
        <v>888</v>
      </c>
      <c r="B18" s="6" t="s">
        <v>349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>
        <f t="shared" si="0"/>
        <v>0</v>
      </c>
    </row>
    <row r="19" spans="1:27" ht="15">
      <c r="A19" s="17" t="s">
        <v>887</v>
      </c>
      <c r="B19" s="6" t="s">
        <v>349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>
        <f t="shared" si="0"/>
        <v>0</v>
      </c>
    </row>
    <row r="20" spans="1:27" ht="15">
      <c r="A20" s="17" t="s">
        <v>886</v>
      </c>
      <c r="B20" s="6" t="s">
        <v>349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>
        <f t="shared" si="0"/>
        <v>0</v>
      </c>
    </row>
    <row r="21" spans="1:27" ht="15">
      <c r="A21" s="17" t="s">
        <v>881</v>
      </c>
      <c r="B21" s="6" t="s">
        <v>349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 t="shared" si="0"/>
        <v>0</v>
      </c>
    </row>
    <row r="22" spans="1:27" ht="15">
      <c r="A22" s="17" t="s">
        <v>882</v>
      </c>
      <c r="B22" s="6" t="s">
        <v>349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>
        <f t="shared" si="0"/>
        <v>0</v>
      </c>
    </row>
    <row r="23" spans="1:27" ht="15">
      <c r="A23" s="17" t="s">
        <v>883</v>
      </c>
      <c r="B23" s="6" t="s">
        <v>349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>
        <f t="shared" si="0"/>
        <v>0</v>
      </c>
    </row>
    <row r="24" spans="1:27" ht="15">
      <c r="A24" s="17" t="s">
        <v>884</v>
      </c>
      <c r="B24" s="6" t="s">
        <v>349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>
        <f t="shared" si="0"/>
        <v>0</v>
      </c>
    </row>
    <row r="25" spans="1:27" ht="15">
      <c r="A25" s="9" t="s">
        <v>668</v>
      </c>
      <c r="B25" s="10" t="s">
        <v>349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>
        <f t="shared" si="0"/>
        <v>0</v>
      </c>
    </row>
    <row r="26" spans="1:27" ht="15">
      <c r="A26" s="17" t="s">
        <v>880</v>
      </c>
      <c r="B26" s="6" t="s">
        <v>350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>
        <f t="shared" si="0"/>
        <v>0</v>
      </c>
    </row>
    <row r="27" spans="1:27" ht="15">
      <c r="A27" s="17" t="s">
        <v>889</v>
      </c>
      <c r="B27" s="6" t="s">
        <v>350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>
        <f t="shared" si="0"/>
        <v>0</v>
      </c>
    </row>
    <row r="28" spans="1:27" ht="15">
      <c r="A28" s="17" t="s">
        <v>890</v>
      </c>
      <c r="B28" s="6" t="s">
        <v>350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 t="shared" si="0"/>
        <v>0</v>
      </c>
    </row>
    <row r="29" spans="1:27" ht="15">
      <c r="A29" s="17" t="s">
        <v>888</v>
      </c>
      <c r="B29" s="6" t="s">
        <v>350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>
        <f t="shared" si="0"/>
        <v>0</v>
      </c>
    </row>
    <row r="30" spans="1:27" ht="15">
      <c r="A30" s="17" t="s">
        <v>887</v>
      </c>
      <c r="B30" s="6" t="s">
        <v>350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>
        <f t="shared" si="0"/>
        <v>0</v>
      </c>
    </row>
    <row r="31" spans="1:27" ht="15">
      <c r="A31" s="17" t="s">
        <v>886</v>
      </c>
      <c r="B31" s="6" t="s">
        <v>350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>
        <f t="shared" si="0"/>
        <v>0</v>
      </c>
    </row>
    <row r="32" spans="1:27" ht="15">
      <c r="A32" s="17" t="s">
        <v>881</v>
      </c>
      <c r="B32" s="6" t="s">
        <v>350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>
        <f t="shared" si="0"/>
        <v>0</v>
      </c>
    </row>
    <row r="33" spans="1:27" ht="15">
      <c r="A33" s="17" t="s">
        <v>882</v>
      </c>
      <c r="B33" s="6" t="s">
        <v>350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>
        <f t="shared" si="0"/>
        <v>0</v>
      </c>
    </row>
    <row r="34" spans="1:27" ht="15">
      <c r="A34" s="17" t="s">
        <v>883</v>
      </c>
      <c r="B34" s="6" t="s">
        <v>350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>
        <f t="shared" si="0"/>
        <v>0</v>
      </c>
    </row>
    <row r="35" spans="1:27" ht="15">
      <c r="A35" s="17" t="s">
        <v>884</v>
      </c>
      <c r="B35" s="6" t="s">
        <v>350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>
        <f t="shared" si="0"/>
        <v>0</v>
      </c>
    </row>
    <row r="36" spans="1:27" ht="15">
      <c r="A36" s="9" t="s">
        <v>772</v>
      </c>
      <c r="B36" s="10" t="s">
        <v>350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>
        <f t="shared" si="0"/>
        <v>0</v>
      </c>
    </row>
    <row r="37" spans="1:27" ht="15">
      <c r="A37" s="17" t="s">
        <v>880</v>
      </c>
      <c r="B37" s="6" t="s">
        <v>351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>
        <v>600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>
        <f t="shared" si="0"/>
        <v>600</v>
      </c>
    </row>
    <row r="38" spans="1:27" ht="15">
      <c r="A38" s="17" t="s">
        <v>889</v>
      </c>
      <c r="B38" s="6" t="s">
        <v>351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 t="shared" si="0"/>
        <v>0</v>
      </c>
    </row>
    <row r="39" spans="1:27" ht="15">
      <c r="A39" s="17" t="s">
        <v>890</v>
      </c>
      <c r="B39" s="6" t="s">
        <v>351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>
        <f t="shared" si="0"/>
        <v>0</v>
      </c>
    </row>
    <row r="40" spans="1:27" ht="15">
      <c r="A40" s="17" t="s">
        <v>888</v>
      </c>
      <c r="B40" s="6" t="s">
        <v>351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>
        <v>3413</v>
      </c>
      <c r="R40" s="38">
        <v>6576</v>
      </c>
      <c r="S40" s="38"/>
      <c r="T40" s="38"/>
      <c r="U40" s="38"/>
      <c r="V40" s="38"/>
      <c r="W40" s="38"/>
      <c r="X40" s="38"/>
      <c r="Y40" s="38"/>
      <c r="Z40" s="38"/>
      <c r="AA40" s="38">
        <f t="shared" si="0"/>
        <v>9989</v>
      </c>
    </row>
    <row r="41" spans="1:27" ht="15">
      <c r="A41" s="17" t="s">
        <v>887</v>
      </c>
      <c r="B41" s="6" t="s">
        <v>351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>
        <v>6414</v>
      </c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>
        <f t="shared" si="0"/>
        <v>6414</v>
      </c>
    </row>
    <row r="42" spans="1:27" ht="15">
      <c r="A42" s="17" t="s">
        <v>886</v>
      </c>
      <c r="B42" s="6" t="s">
        <v>351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>
        <f t="shared" si="0"/>
        <v>0</v>
      </c>
    </row>
    <row r="43" spans="1:27" ht="15">
      <c r="A43" s="17" t="s">
        <v>881</v>
      </c>
      <c r="B43" s="6" t="s">
        <v>351</v>
      </c>
      <c r="C43" s="38"/>
      <c r="D43" s="38"/>
      <c r="E43" s="38"/>
      <c r="F43" s="38"/>
      <c r="G43" s="38"/>
      <c r="H43" s="38"/>
      <c r="I43" s="38"/>
      <c r="J43" s="38">
        <v>80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>
        <v>200</v>
      </c>
      <c r="W43" s="38"/>
      <c r="X43" s="38"/>
      <c r="Y43" s="38"/>
      <c r="Z43" s="38"/>
      <c r="AA43" s="38">
        <f t="shared" si="0"/>
        <v>280</v>
      </c>
    </row>
    <row r="44" spans="1:27" ht="15">
      <c r="A44" s="17" t="s">
        <v>882</v>
      </c>
      <c r="B44" s="6" t="s">
        <v>351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>
        <f t="shared" si="0"/>
        <v>0</v>
      </c>
    </row>
    <row r="45" spans="1:27" ht="15">
      <c r="A45" s="17" t="s">
        <v>883</v>
      </c>
      <c r="B45" s="6" t="s">
        <v>351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>
        <f t="shared" si="0"/>
        <v>0</v>
      </c>
    </row>
    <row r="46" spans="1:27" ht="15">
      <c r="A46" s="17" t="s">
        <v>884</v>
      </c>
      <c r="B46" s="6" t="s">
        <v>351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>
        <f t="shared" si="0"/>
        <v>0</v>
      </c>
    </row>
    <row r="47" spans="1:27" ht="15">
      <c r="A47" s="9" t="s">
        <v>771</v>
      </c>
      <c r="B47" s="10" t="s">
        <v>351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>
        <v>6414</v>
      </c>
      <c r="Q47" s="38">
        <v>3413</v>
      </c>
      <c r="R47" s="38">
        <v>6576</v>
      </c>
      <c r="S47" s="38"/>
      <c r="T47" s="38"/>
      <c r="U47" s="38"/>
      <c r="V47" s="38"/>
      <c r="W47" s="38"/>
      <c r="X47" s="38"/>
      <c r="Y47" s="38"/>
      <c r="Z47" s="38"/>
      <c r="AA47" s="38">
        <f t="shared" si="0"/>
        <v>16403</v>
      </c>
    </row>
    <row r="48" spans="1:27" ht="15">
      <c r="A48" s="68" t="s">
        <v>770</v>
      </c>
      <c r="B48" s="12" t="s">
        <v>352</v>
      </c>
      <c r="C48" s="38"/>
      <c r="D48" s="38"/>
      <c r="E48" s="38"/>
      <c r="F48" s="38"/>
      <c r="G48" s="38"/>
      <c r="H48" s="38"/>
      <c r="I48" s="38"/>
      <c r="J48" s="38">
        <v>80</v>
      </c>
      <c r="K48" s="38">
        <v>140918</v>
      </c>
      <c r="L48" s="38"/>
      <c r="M48" s="38"/>
      <c r="N48" s="38">
        <v>600</v>
      </c>
      <c r="O48" s="38"/>
      <c r="P48" s="38">
        <v>6414</v>
      </c>
      <c r="Q48" s="38">
        <v>3413</v>
      </c>
      <c r="R48" s="38">
        <v>6576</v>
      </c>
      <c r="S48" s="38"/>
      <c r="T48" s="38"/>
      <c r="U48" s="38"/>
      <c r="V48" s="38">
        <v>200</v>
      </c>
      <c r="W48" s="38"/>
      <c r="X48" s="38"/>
      <c r="Y48" s="38"/>
      <c r="Z48" s="38"/>
      <c r="AA48" s="38">
        <f t="shared" si="0"/>
        <v>158201</v>
      </c>
    </row>
    <row r="49" spans="1:27" ht="15">
      <c r="A49" s="9" t="s">
        <v>353</v>
      </c>
      <c r="B49" s="10" t="s">
        <v>354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>
        <f t="shared" si="0"/>
        <v>0</v>
      </c>
    </row>
    <row r="50" spans="1:27" ht="25.5">
      <c r="A50" s="9" t="s">
        <v>355</v>
      </c>
      <c r="B50" s="10" t="s">
        <v>356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>
        <f t="shared" si="0"/>
        <v>0</v>
      </c>
    </row>
    <row r="51" spans="1:27" ht="15">
      <c r="A51" s="17" t="s">
        <v>880</v>
      </c>
      <c r="B51" s="6" t="s">
        <v>357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>
        <f t="shared" si="0"/>
        <v>0</v>
      </c>
    </row>
    <row r="52" spans="1:27" ht="15">
      <c r="A52" s="17" t="s">
        <v>889</v>
      </c>
      <c r="B52" s="6" t="s">
        <v>357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>
        <f t="shared" si="0"/>
        <v>0</v>
      </c>
    </row>
    <row r="53" spans="1:27" ht="15">
      <c r="A53" s="17" t="s">
        <v>890</v>
      </c>
      <c r="B53" s="6" t="s">
        <v>357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>
        <f t="shared" si="0"/>
        <v>0</v>
      </c>
    </row>
    <row r="54" spans="1:27" ht="15">
      <c r="A54" s="17" t="s">
        <v>888</v>
      </c>
      <c r="B54" s="6" t="s">
        <v>357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>
        <f t="shared" si="0"/>
        <v>0</v>
      </c>
    </row>
    <row r="55" spans="1:27" ht="15">
      <c r="A55" s="17" t="s">
        <v>887</v>
      </c>
      <c r="B55" s="6" t="s">
        <v>357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>
        <f t="shared" si="0"/>
        <v>0</v>
      </c>
    </row>
    <row r="56" spans="1:27" ht="15">
      <c r="A56" s="17" t="s">
        <v>886</v>
      </c>
      <c r="B56" s="6" t="s">
        <v>357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>
        <f t="shared" si="0"/>
        <v>0</v>
      </c>
    </row>
    <row r="57" spans="1:27" ht="15">
      <c r="A57" s="17" t="s">
        <v>881</v>
      </c>
      <c r="B57" s="6" t="s">
        <v>357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>
        <f t="shared" si="0"/>
        <v>0</v>
      </c>
    </row>
    <row r="58" spans="1:27" ht="15">
      <c r="A58" s="17" t="s">
        <v>882</v>
      </c>
      <c r="B58" s="6" t="s">
        <v>357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>
        <f t="shared" si="0"/>
        <v>0</v>
      </c>
    </row>
    <row r="59" spans="1:27" ht="15">
      <c r="A59" s="17" t="s">
        <v>883</v>
      </c>
      <c r="B59" s="6" t="s">
        <v>357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>
        <f t="shared" si="0"/>
        <v>0</v>
      </c>
    </row>
    <row r="60" spans="1:27" ht="15">
      <c r="A60" s="17" t="s">
        <v>884</v>
      </c>
      <c r="B60" s="6" t="s">
        <v>357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>
        <f t="shared" si="0"/>
        <v>0</v>
      </c>
    </row>
    <row r="61" spans="1:27" ht="25.5">
      <c r="A61" s="9" t="s">
        <v>769</v>
      </c>
      <c r="B61" s="10" t="s">
        <v>357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>
        <f t="shared" si="0"/>
        <v>0</v>
      </c>
    </row>
    <row r="62" spans="1:27" ht="15">
      <c r="A62" s="17" t="s">
        <v>885</v>
      </c>
      <c r="B62" s="6" t="s">
        <v>358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>
        <f t="shared" si="0"/>
        <v>0</v>
      </c>
    </row>
    <row r="63" spans="1:27" ht="15">
      <c r="A63" s="17" t="s">
        <v>889</v>
      </c>
      <c r="B63" s="6" t="s">
        <v>358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>
        <f t="shared" si="0"/>
        <v>0</v>
      </c>
    </row>
    <row r="64" spans="1:27" ht="15">
      <c r="A64" s="17" t="s">
        <v>890</v>
      </c>
      <c r="B64" s="6" t="s">
        <v>358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>
        <f t="shared" si="0"/>
        <v>0</v>
      </c>
    </row>
    <row r="65" spans="1:27" ht="15">
      <c r="A65" s="17" t="s">
        <v>888</v>
      </c>
      <c r="B65" s="6" t="s">
        <v>358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>
        <f t="shared" si="0"/>
        <v>0</v>
      </c>
    </row>
    <row r="66" spans="1:27" ht="15">
      <c r="A66" s="17" t="s">
        <v>887</v>
      </c>
      <c r="B66" s="6" t="s">
        <v>358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>
        <f t="shared" si="0"/>
        <v>0</v>
      </c>
    </row>
    <row r="67" spans="1:27" ht="15">
      <c r="A67" s="17" t="s">
        <v>886</v>
      </c>
      <c r="B67" s="6" t="s">
        <v>358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>
        <f t="shared" si="0"/>
        <v>0</v>
      </c>
    </row>
    <row r="68" spans="1:27" ht="15">
      <c r="A68" s="17" t="s">
        <v>881</v>
      </c>
      <c r="B68" s="6" t="s">
        <v>358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>
        <f t="shared" si="0"/>
        <v>0</v>
      </c>
    </row>
    <row r="69" spans="1:27" ht="15">
      <c r="A69" s="17" t="s">
        <v>882</v>
      </c>
      <c r="B69" s="6" t="s">
        <v>358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>
        <f t="shared" si="0"/>
        <v>0</v>
      </c>
    </row>
    <row r="70" spans="1:27" ht="15">
      <c r="A70" s="17" t="s">
        <v>883</v>
      </c>
      <c r="B70" s="6" t="s">
        <v>358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>
        <f t="shared" si="0"/>
        <v>0</v>
      </c>
    </row>
    <row r="71" spans="1:27" ht="15">
      <c r="A71" s="17" t="s">
        <v>884</v>
      </c>
      <c r="B71" s="6" t="s">
        <v>358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>
        <f aca="true" t="shared" si="2" ref="AA71:AA134">SUM(C71:Z71)</f>
        <v>0</v>
      </c>
    </row>
    <row r="72" spans="1:27" ht="25.5">
      <c r="A72" s="9" t="s">
        <v>773</v>
      </c>
      <c r="B72" s="10" t="s">
        <v>358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>
        <f t="shared" si="2"/>
        <v>0</v>
      </c>
    </row>
    <row r="73" spans="1:27" ht="15">
      <c r="A73" s="17" t="s">
        <v>880</v>
      </c>
      <c r="B73" s="6" t="s">
        <v>359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>
        <f t="shared" si="2"/>
        <v>0</v>
      </c>
    </row>
    <row r="74" spans="1:27" ht="15">
      <c r="A74" s="17" t="s">
        <v>889</v>
      </c>
      <c r="B74" s="6" t="s">
        <v>359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>
        <f t="shared" si="2"/>
        <v>0</v>
      </c>
    </row>
    <row r="75" spans="1:27" ht="15">
      <c r="A75" s="17" t="s">
        <v>890</v>
      </c>
      <c r="B75" s="6" t="s">
        <v>359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>
        <f t="shared" si="2"/>
        <v>0</v>
      </c>
    </row>
    <row r="76" spans="1:27" ht="15">
      <c r="A76" s="17" t="s">
        <v>888</v>
      </c>
      <c r="B76" s="6" t="s">
        <v>359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>
        <f t="shared" si="2"/>
        <v>0</v>
      </c>
    </row>
    <row r="77" spans="1:27" ht="15">
      <c r="A77" s="17" t="s">
        <v>887</v>
      </c>
      <c r="B77" s="6" t="s">
        <v>359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>
        <f t="shared" si="2"/>
        <v>0</v>
      </c>
    </row>
    <row r="78" spans="1:27" ht="15">
      <c r="A78" s="17" t="s">
        <v>886</v>
      </c>
      <c r="B78" s="6" t="s">
        <v>359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>
        <f t="shared" si="2"/>
        <v>0</v>
      </c>
    </row>
    <row r="79" spans="1:27" ht="15">
      <c r="A79" s="17" t="s">
        <v>881</v>
      </c>
      <c r="B79" s="6" t="s">
        <v>359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>
        <f t="shared" si="2"/>
        <v>0</v>
      </c>
    </row>
    <row r="80" spans="1:27" ht="15">
      <c r="A80" s="17" t="s">
        <v>882</v>
      </c>
      <c r="B80" s="6" t="s">
        <v>359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>
        <f t="shared" si="2"/>
        <v>0</v>
      </c>
    </row>
    <row r="81" spans="1:27" ht="15">
      <c r="A81" s="17" t="s">
        <v>883</v>
      </c>
      <c r="B81" s="6" t="s">
        <v>359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>
        <f t="shared" si="2"/>
        <v>0</v>
      </c>
    </row>
    <row r="82" spans="1:27" ht="15">
      <c r="A82" s="17" t="s">
        <v>884</v>
      </c>
      <c r="B82" s="6" t="s">
        <v>359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>
        <f t="shared" si="2"/>
        <v>0</v>
      </c>
    </row>
    <row r="83" spans="1:27" ht="15">
      <c r="A83" s="9" t="s">
        <v>703</v>
      </c>
      <c r="B83" s="10" t="s">
        <v>359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>
        <f t="shared" si="2"/>
        <v>0</v>
      </c>
    </row>
    <row r="84" spans="1:27" ht="15">
      <c r="A84" s="68" t="s">
        <v>754</v>
      </c>
      <c r="B84" s="12" t="s">
        <v>360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>
        <f t="shared" si="2"/>
        <v>0</v>
      </c>
    </row>
    <row r="85" spans="1:27" ht="15">
      <c r="A85" s="5" t="s">
        <v>774</v>
      </c>
      <c r="B85" s="6" t="s">
        <v>361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>
        <f t="shared" si="2"/>
        <v>0</v>
      </c>
    </row>
    <row r="86" spans="1:27" ht="15">
      <c r="A86" s="25" t="s">
        <v>362</v>
      </c>
      <c r="B86" s="8" t="s">
        <v>361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>
        <f t="shared" si="2"/>
        <v>0</v>
      </c>
    </row>
    <row r="87" spans="1:27" ht="15">
      <c r="A87" s="25" t="s">
        <v>363</v>
      </c>
      <c r="B87" s="8" t="s">
        <v>361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>
        <f t="shared" si="2"/>
        <v>0</v>
      </c>
    </row>
    <row r="88" spans="1:27" ht="15">
      <c r="A88" s="25" t="s">
        <v>364</v>
      </c>
      <c r="B88" s="8" t="s">
        <v>361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>
        <f t="shared" si="2"/>
        <v>0</v>
      </c>
    </row>
    <row r="89" spans="1:27" ht="15">
      <c r="A89" s="5" t="s">
        <v>705</v>
      </c>
      <c r="B89" s="6" t="s">
        <v>365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>
        <f t="shared" si="2"/>
        <v>0</v>
      </c>
    </row>
    <row r="90" spans="1:27" ht="15">
      <c r="A90" s="9" t="s">
        <v>755</v>
      </c>
      <c r="B90" s="10" t="s">
        <v>366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>
        <f t="shared" si="2"/>
        <v>0</v>
      </c>
    </row>
    <row r="91" spans="1:27" ht="15">
      <c r="A91" s="9" t="s">
        <v>706</v>
      </c>
      <c r="B91" s="10" t="s">
        <v>367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>
        <f t="shared" si="2"/>
        <v>0</v>
      </c>
    </row>
    <row r="92" spans="1:27" ht="15">
      <c r="A92" s="20" t="s">
        <v>775</v>
      </c>
      <c r="B92" s="18" t="s">
        <v>368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>
        <f t="shared" si="2"/>
        <v>0</v>
      </c>
    </row>
    <row r="93" spans="1:27" ht="15">
      <c r="A93" s="5" t="s">
        <v>776</v>
      </c>
      <c r="B93" s="5" t="s">
        <v>369</v>
      </c>
      <c r="C93" s="38"/>
      <c r="D93" s="38"/>
      <c r="E93" s="38"/>
      <c r="F93" s="38"/>
      <c r="G93" s="38"/>
      <c r="H93" s="38"/>
      <c r="I93" s="38"/>
      <c r="J93" s="38"/>
      <c r="K93" s="38"/>
      <c r="L93" s="38">
        <v>21000</v>
      </c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>
        <f t="shared" si="2"/>
        <v>21000</v>
      </c>
    </row>
    <row r="94" spans="1:27" ht="15">
      <c r="A94" s="5" t="s">
        <v>777</v>
      </c>
      <c r="B94" s="5" t="s">
        <v>369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>
        <f t="shared" si="2"/>
        <v>0</v>
      </c>
    </row>
    <row r="95" spans="1:27" ht="15">
      <c r="A95" s="5" t="s">
        <v>778</v>
      </c>
      <c r="B95" s="5" t="s">
        <v>369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>
        <f t="shared" si="2"/>
        <v>0</v>
      </c>
    </row>
    <row r="96" spans="1:27" ht="15">
      <c r="A96" s="5" t="s">
        <v>779</v>
      </c>
      <c r="B96" s="5" t="s">
        <v>369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 t="shared" si="2"/>
        <v>0</v>
      </c>
    </row>
    <row r="97" spans="1:27" ht="15">
      <c r="A97" s="5" t="s">
        <v>780</v>
      </c>
      <c r="B97" s="5" t="s">
        <v>369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>
        <f t="shared" si="2"/>
        <v>0</v>
      </c>
    </row>
    <row r="98" spans="1:27" ht="15">
      <c r="A98" s="5" t="s">
        <v>781</v>
      </c>
      <c r="B98" s="5" t="s">
        <v>369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 t="shared" si="2"/>
        <v>0</v>
      </c>
    </row>
    <row r="99" spans="1:27" ht="15">
      <c r="A99" s="5" t="s">
        <v>782</v>
      </c>
      <c r="B99" s="5" t="s">
        <v>369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>
        <f t="shared" si="2"/>
        <v>0</v>
      </c>
    </row>
    <row r="100" spans="1:27" ht="15">
      <c r="A100" s="5" t="s">
        <v>783</v>
      </c>
      <c r="B100" s="5" t="s">
        <v>369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>
        <f t="shared" si="2"/>
        <v>0</v>
      </c>
    </row>
    <row r="101" spans="1:27" ht="15">
      <c r="A101" s="9" t="s">
        <v>708</v>
      </c>
      <c r="B101" s="10" t="s">
        <v>369</v>
      </c>
      <c r="C101" s="38">
        <f aca="true" t="shared" si="3" ref="C101:L101">SUM(C93:C100)</f>
        <v>0</v>
      </c>
      <c r="D101" s="38">
        <f t="shared" si="3"/>
        <v>0</v>
      </c>
      <c r="E101" s="38">
        <f t="shared" si="3"/>
        <v>0</v>
      </c>
      <c r="F101" s="38">
        <f t="shared" si="3"/>
        <v>0</v>
      </c>
      <c r="G101" s="38">
        <f t="shared" si="3"/>
        <v>0</v>
      </c>
      <c r="H101" s="38">
        <f t="shared" si="3"/>
        <v>0</v>
      </c>
      <c r="I101" s="38">
        <f t="shared" si="3"/>
        <v>0</v>
      </c>
      <c r="J101" s="38">
        <f t="shared" si="3"/>
        <v>0</v>
      </c>
      <c r="K101" s="38">
        <f t="shared" si="3"/>
        <v>0</v>
      </c>
      <c r="L101" s="38">
        <f t="shared" si="3"/>
        <v>21000</v>
      </c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 t="shared" si="2"/>
        <v>21000</v>
      </c>
    </row>
    <row r="102" spans="1:27" ht="15">
      <c r="A102" s="5" t="s">
        <v>709</v>
      </c>
      <c r="B102" s="6" t="s">
        <v>370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>
        <v>58000</v>
      </c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>
        <f t="shared" si="2"/>
        <v>58000</v>
      </c>
    </row>
    <row r="103" spans="1:27" ht="15">
      <c r="A103" s="69" t="s">
        <v>371</v>
      </c>
      <c r="B103" s="69" t="s">
        <v>370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>
        <v>58000</v>
      </c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>
        <f t="shared" si="2"/>
        <v>58000</v>
      </c>
    </row>
    <row r="104" spans="1:27" ht="15">
      <c r="A104" s="69" t="s">
        <v>372</v>
      </c>
      <c r="B104" s="69" t="s">
        <v>370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>
        <f t="shared" si="2"/>
        <v>0</v>
      </c>
    </row>
    <row r="105" spans="1:27" ht="15">
      <c r="A105" s="5" t="s">
        <v>710</v>
      </c>
      <c r="B105" s="6" t="s">
        <v>373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>
        <f t="shared" si="2"/>
        <v>0</v>
      </c>
    </row>
    <row r="106" spans="1:27" ht="15">
      <c r="A106" s="5" t="s">
        <v>374</v>
      </c>
      <c r="B106" s="6" t="s">
        <v>375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 t="shared" si="2"/>
        <v>0</v>
      </c>
    </row>
    <row r="107" spans="1:27" ht="15">
      <c r="A107" s="5" t="s">
        <v>711</v>
      </c>
      <c r="B107" s="6" t="s">
        <v>376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>
        <v>10400</v>
      </c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>
        <f t="shared" si="2"/>
        <v>10400</v>
      </c>
    </row>
    <row r="108" spans="1:27" ht="15">
      <c r="A108" s="69" t="s">
        <v>377</v>
      </c>
      <c r="B108" s="69" t="s">
        <v>376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 t="shared" si="2"/>
        <v>0</v>
      </c>
    </row>
    <row r="109" spans="1:27" ht="15">
      <c r="A109" s="69" t="s">
        <v>378</v>
      </c>
      <c r="B109" s="69" t="s">
        <v>376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>
        <v>10400</v>
      </c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>
        <f t="shared" si="2"/>
        <v>10400</v>
      </c>
    </row>
    <row r="110" spans="1:27" ht="15">
      <c r="A110" s="69" t="s">
        <v>379</v>
      </c>
      <c r="B110" s="69" t="s">
        <v>376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>
        <f t="shared" si="2"/>
        <v>0</v>
      </c>
    </row>
    <row r="111" spans="1:27" ht="15">
      <c r="A111" s="69" t="s">
        <v>380</v>
      </c>
      <c r="B111" s="69" t="s">
        <v>376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 t="shared" si="2"/>
        <v>0</v>
      </c>
    </row>
    <row r="112" spans="1:27" ht="15">
      <c r="A112" s="5" t="s">
        <v>784</v>
      </c>
      <c r="B112" s="6" t="s">
        <v>381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>
        <v>1500</v>
      </c>
      <c r="M112" s="38"/>
      <c r="N112" s="38">
        <v>300</v>
      </c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>
        <f t="shared" si="2"/>
        <v>1800</v>
      </c>
    </row>
    <row r="113" spans="1:27" ht="15">
      <c r="A113" s="69" t="s">
        <v>382</v>
      </c>
      <c r="B113" s="69" t="s">
        <v>381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>
        <f t="shared" si="2"/>
        <v>0</v>
      </c>
    </row>
    <row r="114" spans="1:27" ht="15">
      <c r="A114" s="69" t="s">
        <v>383</v>
      </c>
      <c r="B114" s="69" t="s">
        <v>381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>
        <f t="shared" si="2"/>
        <v>0</v>
      </c>
    </row>
    <row r="115" spans="1:27" ht="15">
      <c r="A115" s="69" t="s">
        <v>384</v>
      </c>
      <c r="B115" s="69" t="s">
        <v>381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>
        <f t="shared" si="2"/>
        <v>0</v>
      </c>
    </row>
    <row r="116" spans="1:27" ht="15">
      <c r="A116" s="69" t="s">
        <v>385</v>
      </c>
      <c r="B116" s="69" t="s">
        <v>381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>
        <f t="shared" si="2"/>
        <v>0</v>
      </c>
    </row>
    <row r="117" spans="1:27" ht="15">
      <c r="A117" s="69" t="s">
        <v>386</v>
      </c>
      <c r="B117" s="69" t="s">
        <v>381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>
        <f t="shared" si="2"/>
        <v>0</v>
      </c>
    </row>
    <row r="118" spans="1:27" ht="15">
      <c r="A118" s="69" t="s">
        <v>387</v>
      </c>
      <c r="B118" s="69" t="s">
        <v>381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>
        <f t="shared" si="2"/>
        <v>0</v>
      </c>
    </row>
    <row r="119" spans="1:27" ht="15">
      <c r="A119" s="69" t="s">
        <v>388</v>
      </c>
      <c r="B119" s="69" t="s">
        <v>381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>
        <f t="shared" si="2"/>
        <v>0</v>
      </c>
    </row>
    <row r="120" spans="1:27" ht="15">
      <c r="A120" s="69" t="s">
        <v>389</v>
      </c>
      <c r="B120" s="69" t="s">
        <v>381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>
        <v>500</v>
      </c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>
        <f t="shared" si="2"/>
        <v>500</v>
      </c>
    </row>
    <row r="121" spans="1:27" ht="15">
      <c r="A121" s="69" t="s">
        <v>390</v>
      </c>
      <c r="B121" s="69" t="s">
        <v>381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>
        <v>1000</v>
      </c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>
        <f t="shared" si="2"/>
        <v>1000</v>
      </c>
    </row>
    <row r="122" spans="1:27" ht="15">
      <c r="A122" s="69" t="s">
        <v>391</v>
      </c>
      <c r="B122" s="69" t="s">
        <v>381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>
        <f t="shared" si="2"/>
        <v>0</v>
      </c>
    </row>
    <row r="123" spans="1:27" ht="15">
      <c r="A123" s="69" t="s">
        <v>392</v>
      </c>
      <c r="B123" s="69" t="s">
        <v>381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>
        <f t="shared" si="2"/>
        <v>0</v>
      </c>
    </row>
    <row r="124" spans="1:27" ht="15">
      <c r="A124" s="69" t="s">
        <v>393</v>
      </c>
      <c r="B124" s="69" t="s">
        <v>381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>
        <f t="shared" si="2"/>
        <v>0</v>
      </c>
    </row>
    <row r="125" spans="1:27" ht="15">
      <c r="A125" s="69" t="s">
        <v>394</v>
      </c>
      <c r="B125" s="69" t="s">
        <v>381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>
        <v>300</v>
      </c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>
        <f t="shared" si="2"/>
        <v>300</v>
      </c>
    </row>
    <row r="126" spans="1:27" ht="15">
      <c r="A126" s="69" t="s">
        <v>395</v>
      </c>
      <c r="B126" s="69" t="s">
        <v>381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>
        <f t="shared" si="2"/>
        <v>0</v>
      </c>
    </row>
    <row r="127" spans="1:27" ht="15">
      <c r="A127" s="69" t="s">
        <v>396</v>
      </c>
      <c r="B127" s="69" t="s">
        <v>381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>
        <f t="shared" si="2"/>
        <v>0</v>
      </c>
    </row>
    <row r="128" spans="1:27" ht="15">
      <c r="A128" s="9" t="s">
        <v>756</v>
      </c>
      <c r="B128" s="10" t="s">
        <v>397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>
        <f>L102+L107+L112</f>
        <v>69900</v>
      </c>
      <c r="M128" s="38"/>
      <c r="N128" s="38">
        <v>300</v>
      </c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>
        <f t="shared" si="2"/>
        <v>70200</v>
      </c>
    </row>
    <row r="129" spans="1:27" ht="15">
      <c r="A129" s="5" t="s">
        <v>786</v>
      </c>
      <c r="B129" s="5" t="s">
        <v>398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>
        <f t="shared" si="2"/>
        <v>0</v>
      </c>
    </row>
    <row r="130" spans="1:27" ht="15">
      <c r="A130" s="5" t="s">
        <v>785</v>
      </c>
      <c r="B130" s="5" t="s">
        <v>398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>
        <f t="shared" si="2"/>
        <v>0</v>
      </c>
    </row>
    <row r="131" spans="1:27" ht="15">
      <c r="A131" s="5" t="s">
        <v>787</v>
      </c>
      <c r="B131" s="5" t="s">
        <v>398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>
        <f t="shared" si="2"/>
        <v>0</v>
      </c>
    </row>
    <row r="132" spans="1:27" ht="15">
      <c r="A132" s="5" t="s">
        <v>788</v>
      </c>
      <c r="B132" s="5" t="s">
        <v>398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>
        <f t="shared" si="2"/>
        <v>0</v>
      </c>
    </row>
    <row r="133" spans="1:27" ht="15">
      <c r="A133" s="5" t="s">
        <v>789</v>
      </c>
      <c r="B133" s="5" t="s">
        <v>398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>
        <f t="shared" si="2"/>
        <v>0</v>
      </c>
    </row>
    <row r="134" spans="1:27" ht="30">
      <c r="A134" s="5" t="s">
        <v>790</v>
      </c>
      <c r="B134" s="5" t="s">
        <v>398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>
        <f t="shared" si="2"/>
        <v>0</v>
      </c>
    </row>
    <row r="135" spans="1:27" ht="15">
      <c r="A135" s="5" t="s">
        <v>791</v>
      </c>
      <c r="B135" s="5" t="s">
        <v>398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>
        <f aca="true" t="shared" si="4" ref="AA135:AA198">SUM(C135:Z135)</f>
        <v>0</v>
      </c>
    </row>
    <row r="136" spans="1:27" ht="15">
      <c r="A136" s="5" t="s">
        <v>792</v>
      </c>
      <c r="B136" s="5" t="s">
        <v>398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>
        <f t="shared" si="4"/>
        <v>0</v>
      </c>
    </row>
    <row r="137" spans="1:27" ht="15">
      <c r="A137" s="5" t="s">
        <v>793</v>
      </c>
      <c r="B137" s="5" t="s">
        <v>398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>
        <f t="shared" si="4"/>
        <v>0</v>
      </c>
    </row>
    <row r="138" spans="1:27" ht="15">
      <c r="A138" s="5" t="s">
        <v>794</v>
      </c>
      <c r="B138" s="5" t="s">
        <v>398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 t="shared" si="4"/>
        <v>0</v>
      </c>
    </row>
    <row r="139" spans="1:27" ht="30">
      <c r="A139" s="5" t="s">
        <v>795</v>
      </c>
      <c r="B139" s="5" t="s">
        <v>398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>
        <v>600</v>
      </c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>
        <f t="shared" si="4"/>
        <v>600</v>
      </c>
    </row>
    <row r="140" spans="1:27" ht="15">
      <c r="A140" s="5" t="s">
        <v>796</v>
      </c>
      <c r="B140" s="5" t="s">
        <v>398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>
        <v>200</v>
      </c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 t="shared" si="4"/>
        <v>200</v>
      </c>
    </row>
    <row r="141" spans="1:27" ht="15">
      <c r="A141" s="9" t="s">
        <v>713</v>
      </c>
      <c r="B141" s="10" t="s">
        <v>398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>
        <v>800</v>
      </c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>
        <f t="shared" si="4"/>
        <v>800</v>
      </c>
    </row>
    <row r="142" spans="1:27" ht="15">
      <c r="A142" s="68" t="s">
        <v>757</v>
      </c>
      <c r="B142" s="12" t="s">
        <v>399</v>
      </c>
      <c r="C142" s="38">
        <f aca="true" t="shared" si="5" ref="C142:L142">C141+C128+C101+C92+C91+C90</f>
        <v>0</v>
      </c>
      <c r="D142" s="38">
        <f t="shared" si="5"/>
        <v>0</v>
      </c>
      <c r="E142" s="38">
        <f t="shared" si="5"/>
        <v>0</v>
      </c>
      <c r="F142" s="38">
        <f t="shared" si="5"/>
        <v>0</v>
      </c>
      <c r="G142" s="38">
        <f t="shared" si="5"/>
        <v>0</v>
      </c>
      <c r="H142" s="38">
        <f t="shared" si="5"/>
        <v>0</v>
      </c>
      <c r="I142" s="38">
        <f t="shared" si="5"/>
        <v>0</v>
      </c>
      <c r="J142" s="38">
        <f t="shared" si="5"/>
        <v>0</v>
      </c>
      <c r="K142" s="38">
        <f t="shared" si="5"/>
        <v>0</v>
      </c>
      <c r="L142" s="38">
        <f t="shared" si="5"/>
        <v>91700</v>
      </c>
      <c r="M142" s="38"/>
      <c r="N142" s="38">
        <v>300</v>
      </c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>
        <f t="shared" si="4"/>
        <v>92000</v>
      </c>
    </row>
    <row r="143" spans="1:27" ht="15">
      <c r="A143" s="17" t="s">
        <v>400</v>
      </c>
      <c r="B143" s="6" t="s">
        <v>401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 t="shared" si="4"/>
        <v>0</v>
      </c>
    </row>
    <row r="144" spans="1:27" ht="15">
      <c r="A144" s="17" t="s">
        <v>714</v>
      </c>
      <c r="B144" s="6" t="s">
        <v>402</v>
      </c>
      <c r="C144" s="38"/>
      <c r="D144" s="38"/>
      <c r="E144" s="38">
        <v>350</v>
      </c>
      <c r="F144" s="38">
        <v>240</v>
      </c>
      <c r="G144" s="38">
        <v>1040</v>
      </c>
      <c r="H144" s="38"/>
      <c r="I144" s="38"/>
      <c r="J144" s="38">
        <v>300</v>
      </c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>
        <f t="shared" si="4"/>
        <v>1930</v>
      </c>
    </row>
    <row r="145" spans="1:27" ht="15">
      <c r="A145" s="70" t="s">
        <v>403</v>
      </c>
      <c r="B145" s="69" t="s">
        <v>402</v>
      </c>
      <c r="C145" s="38"/>
      <c r="D145" s="38"/>
      <c r="E145" s="38"/>
      <c r="F145" s="38">
        <v>240</v>
      </c>
      <c r="G145" s="38">
        <v>1040</v>
      </c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>
        <f t="shared" si="4"/>
        <v>1280</v>
      </c>
    </row>
    <row r="146" spans="1:27" ht="15">
      <c r="A146" s="69" t="s">
        <v>404</v>
      </c>
      <c r="B146" s="69" t="s">
        <v>402</v>
      </c>
      <c r="C146" s="38"/>
      <c r="D146" s="38"/>
      <c r="E146" s="38"/>
      <c r="F146" s="38"/>
      <c r="G146" s="38"/>
      <c r="H146" s="38"/>
      <c r="I146" s="38"/>
      <c r="J146" s="38">
        <v>300</v>
      </c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>
        <f t="shared" si="4"/>
        <v>300</v>
      </c>
    </row>
    <row r="147" spans="1:27" ht="15">
      <c r="A147" s="48" t="s">
        <v>715</v>
      </c>
      <c r="B147" s="6" t="s">
        <v>405</v>
      </c>
      <c r="C147" s="38"/>
      <c r="D147" s="38"/>
      <c r="E147" s="38"/>
      <c r="F147" s="38">
        <v>130</v>
      </c>
      <c r="G147" s="38"/>
      <c r="H147" s="38"/>
      <c r="I147" s="38">
        <v>150</v>
      </c>
      <c r="J147" s="38"/>
      <c r="K147" s="38"/>
      <c r="L147" s="38"/>
      <c r="M147" s="38"/>
      <c r="N147" s="38"/>
      <c r="O147" s="38">
        <v>220</v>
      </c>
      <c r="P147" s="38"/>
      <c r="Q147" s="38"/>
      <c r="R147" s="38"/>
      <c r="S147" s="38">
        <v>8000</v>
      </c>
      <c r="T147" s="38">
        <v>140</v>
      </c>
      <c r="U147" s="38">
        <v>70</v>
      </c>
      <c r="V147" s="38"/>
      <c r="W147" s="38"/>
      <c r="X147" s="38"/>
      <c r="Y147" s="38"/>
      <c r="Z147" s="38"/>
      <c r="AA147" s="38">
        <f t="shared" si="4"/>
        <v>8710</v>
      </c>
    </row>
    <row r="148" spans="1:27" ht="15">
      <c r="A148" s="71" t="s">
        <v>195</v>
      </c>
      <c r="B148" s="71" t="s">
        <v>405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>
        <v>140</v>
      </c>
      <c r="U148" s="38"/>
      <c r="V148" s="38"/>
      <c r="W148" s="38"/>
      <c r="X148" s="38"/>
      <c r="Y148" s="38"/>
      <c r="Z148" s="38"/>
      <c r="AA148" s="38">
        <f t="shared" si="4"/>
        <v>140</v>
      </c>
    </row>
    <row r="149" spans="1:27" ht="15">
      <c r="A149" s="48" t="s">
        <v>797</v>
      </c>
      <c r="B149" s="6" t="s">
        <v>406</v>
      </c>
      <c r="C149" s="38">
        <v>10400</v>
      </c>
      <c r="D149" s="38">
        <v>500</v>
      </c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>
        <v>950</v>
      </c>
      <c r="T149" s="38"/>
      <c r="U149" s="38"/>
      <c r="V149" s="38"/>
      <c r="W149" s="38"/>
      <c r="X149" s="38"/>
      <c r="Y149" s="38"/>
      <c r="Z149" s="38"/>
      <c r="AA149" s="38">
        <f t="shared" si="4"/>
        <v>11850</v>
      </c>
    </row>
    <row r="150" spans="1:27" ht="15">
      <c r="A150" s="72" t="s">
        <v>407</v>
      </c>
      <c r="B150" s="69" t="s">
        <v>406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 t="shared" si="4"/>
        <v>0</v>
      </c>
    </row>
    <row r="151" spans="1:27" ht="15">
      <c r="A151" s="69" t="s">
        <v>408</v>
      </c>
      <c r="B151" s="69" t="s">
        <v>406</v>
      </c>
      <c r="C151" s="38">
        <v>10400</v>
      </c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>
        <v>950</v>
      </c>
      <c r="T151" s="38"/>
      <c r="U151" s="38"/>
      <c r="V151" s="38"/>
      <c r="W151" s="38"/>
      <c r="X151" s="38"/>
      <c r="Y151" s="38"/>
      <c r="Z151" s="38"/>
      <c r="AA151" s="38">
        <f t="shared" si="4"/>
        <v>11350</v>
      </c>
    </row>
    <row r="152" spans="1:27" ht="15">
      <c r="A152" s="69" t="s">
        <v>409</v>
      </c>
      <c r="B152" s="69" t="s">
        <v>406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>
        <f t="shared" si="4"/>
        <v>0</v>
      </c>
    </row>
    <row r="153" spans="1:27" ht="15">
      <c r="A153" s="69" t="s">
        <v>410</v>
      </c>
      <c r="B153" s="69" t="s">
        <v>406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 t="shared" si="4"/>
        <v>0</v>
      </c>
    </row>
    <row r="154" spans="1:27" ht="15">
      <c r="A154" s="69" t="s">
        <v>411</v>
      </c>
      <c r="B154" s="69" t="s">
        <v>406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>
        <f t="shared" si="4"/>
        <v>0</v>
      </c>
    </row>
    <row r="155" spans="1:27" ht="15">
      <c r="A155" s="69" t="s">
        <v>412</v>
      </c>
      <c r="B155" s="69" t="s">
        <v>406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>
        <f t="shared" si="4"/>
        <v>0</v>
      </c>
    </row>
    <row r="156" spans="1:27" ht="15">
      <c r="A156" s="48" t="s">
        <v>413</v>
      </c>
      <c r="B156" s="6" t="s">
        <v>414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>
        <v>800</v>
      </c>
      <c r="W156" s="38">
        <v>5587</v>
      </c>
      <c r="X156" s="38"/>
      <c r="Y156" s="38">
        <v>4602</v>
      </c>
      <c r="Z156" s="38"/>
      <c r="AA156" s="38">
        <f t="shared" si="4"/>
        <v>10989</v>
      </c>
    </row>
    <row r="157" spans="1:27" ht="15">
      <c r="A157" s="48" t="s">
        <v>415</v>
      </c>
      <c r="B157" s="6" t="s">
        <v>416</v>
      </c>
      <c r="C157" s="38">
        <v>2808</v>
      </c>
      <c r="D157" s="38"/>
      <c r="E157" s="38">
        <v>95</v>
      </c>
      <c r="F157" s="38">
        <v>35</v>
      </c>
      <c r="G157" s="38">
        <v>280</v>
      </c>
      <c r="H157" s="38"/>
      <c r="I157" s="38">
        <v>40</v>
      </c>
      <c r="J157" s="38"/>
      <c r="K157" s="38"/>
      <c r="L157" s="38"/>
      <c r="M157" s="38"/>
      <c r="N157" s="38"/>
      <c r="O157" s="38">
        <v>60</v>
      </c>
      <c r="P157" s="38"/>
      <c r="Q157" s="38"/>
      <c r="R157" s="38"/>
      <c r="S157" s="38">
        <v>2410</v>
      </c>
      <c r="T157" s="38">
        <v>36</v>
      </c>
      <c r="U157" s="38">
        <v>20</v>
      </c>
      <c r="V157" s="38"/>
      <c r="W157" s="38">
        <v>1509</v>
      </c>
      <c r="X157" s="38"/>
      <c r="Y157" s="38">
        <v>1243</v>
      </c>
      <c r="Z157" s="38"/>
      <c r="AA157" s="38">
        <f t="shared" si="4"/>
        <v>8536</v>
      </c>
    </row>
    <row r="158" spans="1:27" ht="15">
      <c r="A158" s="48" t="s">
        <v>417</v>
      </c>
      <c r="B158" s="6" t="s">
        <v>418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>
        <v>1000</v>
      </c>
      <c r="Z158" s="38"/>
      <c r="AA158" s="38">
        <f t="shared" si="4"/>
        <v>1000</v>
      </c>
    </row>
    <row r="159" spans="1:27" ht="15">
      <c r="A159" s="17" t="s">
        <v>798</v>
      </c>
      <c r="B159" s="6" t="s">
        <v>419</v>
      </c>
      <c r="C159" s="38"/>
      <c r="D159" s="38"/>
      <c r="E159" s="38"/>
      <c r="F159" s="38"/>
      <c r="G159" s="38"/>
      <c r="H159" s="38"/>
      <c r="I159" s="38"/>
      <c r="J159" s="38">
        <v>60</v>
      </c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>
        <f t="shared" si="4"/>
        <v>60</v>
      </c>
    </row>
    <row r="160" spans="1:27" ht="15">
      <c r="A160" s="71" t="s">
        <v>195</v>
      </c>
      <c r="B160" s="71" t="s">
        <v>419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 t="shared" si="4"/>
        <v>0</v>
      </c>
    </row>
    <row r="161" spans="1:27" ht="15">
      <c r="A161" s="71" t="s">
        <v>420</v>
      </c>
      <c r="B161" s="71" t="s">
        <v>419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>
        <f t="shared" si="4"/>
        <v>0</v>
      </c>
    </row>
    <row r="162" spans="1:27" ht="15">
      <c r="A162" s="71" t="s">
        <v>799</v>
      </c>
      <c r="B162" s="71" t="s">
        <v>419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>
        <f t="shared" si="4"/>
        <v>0</v>
      </c>
    </row>
    <row r="163" spans="1:27" ht="15">
      <c r="A163" s="17" t="s">
        <v>800</v>
      </c>
      <c r="B163" s="6" t="s">
        <v>421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 t="shared" si="4"/>
        <v>0</v>
      </c>
    </row>
    <row r="164" spans="1:27" ht="15">
      <c r="A164" s="69" t="s">
        <v>422</v>
      </c>
      <c r="B164" s="71" t="s">
        <v>421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>
        <f t="shared" si="4"/>
        <v>0</v>
      </c>
    </row>
    <row r="165" spans="1:27" ht="15">
      <c r="A165" s="69" t="s">
        <v>423</v>
      </c>
      <c r="B165" s="71" t="s">
        <v>421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>
        <f t="shared" si="4"/>
        <v>0</v>
      </c>
    </row>
    <row r="166" spans="1:27" ht="15">
      <c r="A166" s="69" t="s">
        <v>424</v>
      </c>
      <c r="B166" s="71" t="s">
        <v>421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>
        <f t="shared" si="4"/>
        <v>0</v>
      </c>
    </row>
    <row r="167" spans="1:27" ht="15">
      <c r="A167" s="69" t="s">
        <v>425</v>
      </c>
      <c r="B167" s="71" t="s">
        <v>421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>
        <f t="shared" si="4"/>
        <v>0</v>
      </c>
    </row>
    <row r="168" spans="1:27" ht="15">
      <c r="A168" s="17" t="s">
        <v>801</v>
      </c>
      <c r="B168" s="6" t="s">
        <v>426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>
        <v>200</v>
      </c>
      <c r="AA168" s="38">
        <f t="shared" si="4"/>
        <v>200</v>
      </c>
    </row>
    <row r="169" spans="1:27" ht="15">
      <c r="A169" s="71" t="s">
        <v>428</v>
      </c>
      <c r="B169" s="71" t="s">
        <v>426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>
        <f t="shared" si="4"/>
        <v>0</v>
      </c>
    </row>
    <row r="170" spans="1:27" ht="27">
      <c r="A170" s="69" t="s">
        <v>429</v>
      </c>
      <c r="B170" s="71" t="s">
        <v>426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>
        <f t="shared" si="4"/>
        <v>0</v>
      </c>
    </row>
    <row r="171" spans="1:27" ht="15">
      <c r="A171" s="69" t="s">
        <v>430</v>
      </c>
      <c r="B171" s="71" t="s">
        <v>426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>
        <f t="shared" si="4"/>
        <v>0</v>
      </c>
    </row>
    <row r="172" spans="1:27" ht="15">
      <c r="A172" s="73" t="s">
        <v>802</v>
      </c>
      <c r="B172" s="12" t="s">
        <v>431</v>
      </c>
      <c r="C172" s="38">
        <f>C143+C144+C147+C149+C156+C157+C158+C159+C163+C168</f>
        <v>13208</v>
      </c>
      <c r="D172" s="38">
        <f>D143+D144+D147+D149+D156+D157+D158+D159+D163+D168</f>
        <v>500</v>
      </c>
      <c r="E172" s="38">
        <f>E143+E144+E147+E149+E156+E157+E158+E159+E163+E168</f>
        <v>445</v>
      </c>
      <c r="F172" s="38">
        <f>F143+F144+F147+F149+F156+F157+F158+F159+F163+F168</f>
        <v>405</v>
      </c>
      <c r="G172" s="38">
        <f>G143+G144+G147+G149+G156+G157+G158+G159+G163+G168</f>
        <v>1320</v>
      </c>
      <c r="H172" s="38">
        <f>SUM(H143:H168)</f>
        <v>0</v>
      </c>
      <c r="I172" s="38">
        <f>I143+I144+I147+I149+I156+I157+I158+I159+I163+I168</f>
        <v>190</v>
      </c>
      <c r="J172" s="38">
        <f>J143+J144+J147+J149+J156+J157+J158+J159+J163+J168</f>
        <v>360</v>
      </c>
      <c r="K172" s="38">
        <f aca="true" t="shared" si="6" ref="K172:R172">SUM(K143:K168)</f>
        <v>0</v>
      </c>
      <c r="L172" s="38">
        <f t="shared" si="6"/>
        <v>0</v>
      </c>
      <c r="M172" s="38">
        <f t="shared" si="6"/>
        <v>0</v>
      </c>
      <c r="N172" s="38">
        <f t="shared" si="6"/>
        <v>0</v>
      </c>
      <c r="O172" s="38">
        <f t="shared" si="6"/>
        <v>280</v>
      </c>
      <c r="P172" s="38">
        <f t="shared" si="6"/>
        <v>0</v>
      </c>
      <c r="Q172" s="38">
        <f t="shared" si="6"/>
        <v>0</v>
      </c>
      <c r="R172" s="38">
        <f t="shared" si="6"/>
        <v>0</v>
      </c>
      <c r="S172" s="38">
        <v>11360</v>
      </c>
      <c r="T172" s="38">
        <v>176</v>
      </c>
      <c r="U172" s="38">
        <f>SUM(U143:U168)</f>
        <v>90</v>
      </c>
      <c r="V172" s="38">
        <f>SUM(V143:V168)</f>
        <v>800</v>
      </c>
      <c r="W172" s="38">
        <f>SUM(W143:W168)</f>
        <v>7096</v>
      </c>
      <c r="X172" s="38"/>
      <c r="Y172" s="38">
        <f>SUM(Y143:Y168)</f>
        <v>6845</v>
      </c>
      <c r="Z172" s="153">
        <v>200</v>
      </c>
      <c r="AA172" s="38">
        <f t="shared" si="4"/>
        <v>43275</v>
      </c>
    </row>
    <row r="173" spans="1:27" ht="15">
      <c r="A173" s="20" t="s">
        <v>803</v>
      </c>
      <c r="B173" s="10" t="s">
        <v>432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>
        <f t="shared" si="4"/>
        <v>0</v>
      </c>
    </row>
    <row r="174" spans="1:27" ht="15">
      <c r="A174" s="69" t="s">
        <v>433</v>
      </c>
      <c r="B174" s="71" t="s">
        <v>432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>
        <f t="shared" si="4"/>
        <v>0</v>
      </c>
    </row>
    <row r="175" spans="1:27" ht="15">
      <c r="A175" s="20" t="s">
        <v>804</v>
      </c>
      <c r="B175" s="10" t="s">
        <v>434</v>
      </c>
      <c r="C175" s="38"/>
      <c r="D175" s="38"/>
      <c r="E175" s="38"/>
      <c r="F175" s="38"/>
      <c r="G175" s="38">
        <v>1144</v>
      </c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>
        <f t="shared" si="4"/>
        <v>1144</v>
      </c>
    </row>
    <row r="176" spans="1:27" ht="15">
      <c r="A176" s="69" t="s">
        <v>435</v>
      </c>
      <c r="B176" s="71" t="s">
        <v>434</v>
      </c>
      <c r="C176" s="38"/>
      <c r="D176" s="38"/>
      <c r="E176" s="38"/>
      <c r="F176" s="38"/>
      <c r="G176" s="38">
        <v>1144</v>
      </c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>
        <f t="shared" si="4"/>
        <v>1144</v>
      </c>
    </row>
    <row r="177" spans="1:27" ht="15">
      <c r="A177" s="20" t="s">
        <v>436</v>
      </c>
      <c r="B177" s="10" t="s">
        <v>437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>
        <f t="shared" si="4"/>
        <v>0</v>
      </c>
    </row>
    <row r="178" spans="1:27" ht="15">
      <c r="A178" s="20" t="s">
        <v>805</v>
      </c>
      <c r="B178" s="10" t="s">
        <v>438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>
        <f t="shared" si="4"/>
        <v>0</v>
      </c>
    </row>
    <row r="179" spans="1:27" ht="15">
      <c r="A179" s="69" t="s">
        <v>439</v>
      </c>
      <c r="B179" s="71" t="s">
        <v>438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>
        <f t="shared" si="4"/>
        <v>0</v>
      </c>
    </row>
    <row r="180" spans="1:27" ht="15">
      <c r="A180" s="20" t="s">
        <v>440</v>
      </c>
      <c r="B180" s="10" t="s">
        <v>441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>
        <f t="shared" si="4"/>
        <v>0</v>
      </c>
    </row>
    <row r="181" spans="1:27" ht="15">
      <c r="A181" s="68" t="s">
        <v>759</v>
      </c>
      <c r="B181" s="12" t="s">
        <v>442</v>
      </c>
      <c r="C181" s="38"/>
      <c r="D181" s="38"/>
      <c r="E181" s="38"/>
      <c r="F181" s="38"/>
      <c r="G181" s="38">
        <v>1144</v>
      </c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>
        <f t="shared" si="4"/>
        <v>1144</v>
      </c>
    </row>
    <row r="182" spans="1:27" ht="25.5">
      <c r="A182" s="20" t="s">
        <v>443</v>
      </c>
      <c r="B182" s="10" t="s">
        <v>444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>
        <f t="shared" si="4"/>
        <v>0</v>
      </c>
    </row>
    <row r="183" spans="1:27" ht="15">
      <c r="A183" s="17" t="s">
        <v>891</v>
      </c>
      <c r="B183" s="5" t="s">
        <v>445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>
        <f t="shared" si="4"/>
        <v>0</v>
      </c>
    </row>
    <row r="184" spans="1:27" ht="15">
      <c r="A184" s="17" t="s">
        <v>892</v>
      </c>
      <c r="B184" s="5" t="s">
        <v>445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>
        <f t="shared" si="4"/>
        <v>0</v>
      </c>
    </row>
    <row r="185" spans="1:27" ht="15">
      <c r="A185" s="17" t="s">
        <v>900</v>
      </c>
      <c r="B185" s="5" t="s">
        <v>445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>
        <f t="shared" si="4"/>
        <v>0</v>
      </c>
    </row>
    <row r="186" spans="1:27" ht="15">
      <c r="A186" s="5" t="s">
        <v>899</v>
      </c>
      <c r="B186" s="5" t="s">
        <v>445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>
        <f t="shared" si="4"/>
        <v>0</v>
      </c>
    </row>
    <row r="187" spans="1:27" ht="15">
      <c r="A187" s="5" t="s">
        <v>898</v>
      </c>
      <c r="B187" s="5" t="s">
        <v>445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>
        <f t="shared" si="4"/>
        <v>0</v>
      </c>
    </row>
    <row r="188" spans="1:27" ht="15">
      <c r="A188" s="5" t="s">
        <v>897</v>
      </c>
      <c r="B188" s="5" t="s">
        <v>445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 t="shared" si="4"/>
        <v>0</v>
      </c>
    </row>
    <row r="189" spans="1:27" ht="15">
      <c r="A189" s="17" t="s">
        <v>896</v>
      </c>
      <c r="B189" s="5" t="s">
        <v>445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>
        <f t="shared" si="4"/>
        <v>0</v>
      </c>
    </row>
    <row r="190" spans="1:27" ht="15">
      <c r="A190" s="17" t="s">
        <v>901</v>
      </c>
      <c r="B190" s="5" t="s">
        <v>445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 t="shared" si="4"/>
        <v>0</v>
      </c>
    </row>
    <row r="191" spans="1:27" ht="15">
      <c r="A191" s="17" t="s">
        <v>893</v>
      </c>
      <c r="B191" s="5" t="s">
        <v>445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>
        <f t="shared" si="4"/>
        <v>0</v>
      </c>
    </row>
    <row r="192" spans="1:27" ht="15">
      <c r="A192" s="17" t="s">
        <v>894</v>
      </c>
      <c r="B192" s="5" t="s">
        <v>445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>
        <f t="shared" si="4"/>
        <v>0</v>
      </c>
    </row>
    <row r="193" spans="1:27" ht="15">
      <c r="A193" s="9" t="s">
        <v>806</v>
      </c>
      <c r="B193" s="10" t="s">
        <v>445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 t="shared" si="4"/>
        <v>0</v>
      </c>
    </row>
    <row r="194" spans="1:27" ht="15">
      <c r="A194" s="17" t="s">
        <v>891</v>
      </c>
      <c r="B194" s="5" t="s">
        <v>446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>
        <f t="shared" si="4"/>
        <v>0</v>
      </c>
    </row>
    <row r="195" spans="1:27" ht="15">
      <c r="A195" s="17" t="s">
        <v>892</v>
      </c>
      <c r="B195" s="5" t="s">
        <v>446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>
        <f t="shared" si="4"/>
        <v>0</v>
      </c>
    </row>
    <row r="196" spans="1:27" ht="15">
      <c r="A196" s="17" t="s">
        <v>900</v>
      </c>
      <c r="B196" s="5" t="s">
        <v>446</v>
      </c>
      <c r="C196" s="38"/>
      <c r="D196" s="38"/>
      <c r="E196" s="38"/>
      <c r="F196" s="38"/>
      <c r="G196" s="38"/>
      <c r="H196" s="38">
        <v>800</v>
      </c>
      <c r="I196" s="38"/>
      <c r="J196" s="38">
        <v>500</v>
      </c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>
        <f t="shared" si="4"/>
        <v>1300</v>
      </c>
    </row>
    <row r="197" spans="1:27" ht="15">
      <c r="A197" s="5" t="s">
        <v>899</v>
      </c>
      <c r="B197" s="5" t="s">
        <v>446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>
        <f t="shared" si="4"/>
        <v>0</v>
      </c>
    </row>
    <row r="198" spans="1:27" ht="15">
      <c r="A198" s="5" t="s">
        <v>898</v>
      </c>
      <c r="B198" s="5" t="s">
        <v>446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 t="shared" si="4"/>
        <v>0</v>
      </c>
    </row>
    <row r="199" spans="1:27" ht="15">
      <c r="A199" s="5" t="s">
        <v>897</v>
      </c>
      <c r="B199" s="5" t="s">
        <v>446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>
        <f aca="true" t="shared" si="7" ref="AA199:AA262">SUM(C199:Z199)</f>
        <v>0</v>
      </c>
    </row>
    <row r="200" spans="1:27" ht="15">
      <c r="A200" s="17" t="s">
        <v>896</v>
      </c>
      <c r="B200" s="5" t="s">
        <v>446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 t="shared" si="7"/>
        <v>0</v>
      </c>
    </row>
    <row r="201" spans="1:27" ht="15">
      <c r="A201" s="17" t="s">
        <v>895</v>
      </c>
      <c r="B201" s="5" t="s">
        <v>446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>
        <f t="shared" si="7"/>
        <v>0</v>
      </c>
    </row>
    <row r="202" spans="1:27" ht="15">
      <c r="A202" s="17" t="s">
        <v>893</v>
      </c>
      <c r="B202" s="5" t="s">
        <v>446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>
        <f t="shared" si="7"/>
        <v>0</v>
      </c>
    </row>
    <row r="203" spans="1:27" ht="15">
      <c r="A203" s="17" t="s">
        <v>894</v>
      </c>
      <c r="B203" s="5" t="s">
        <v>446</v>
      </c>
      <c r="C203" s="38"/>
      <c r="D203" s="38"/>
      <c r="E203" s="38"/>
      <c r="F203" s="38"/>
      <c r="G203" s="38"/>
      <c r="H203" s="38"/>
      <c r="I203" s="38"/>
      <c r="J203" s="38">
        <v>1160</v>
      </c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 t="shared" si="7"/>
        <v>1160</v>
      </c>
    </row>
    <row r="204" spans="1:27" ht="15">
      <c r="A204" s="20" t="s">
        <v>807</v>
      </c>
      <c r="B204" s="10" t="s">
        <v>446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>
        <f t="shared" si="7"/>
        <v>0</v>
      </c>
    </row>
    <row r="205" spans="1:27" ht="15">
      <c r="A205" s="68" t="s">
        <v>760</v>
      </c>
      <c r="B205" s="12" t="s">
        <v>447</v>
      </c>
      <c r="C205" s="38"/>
      <c r="D205" s="38"/>
      <c r="E205" s="38"/>
      <c r="F205" s="38"/>
      <c r="G205" s="38"/>
      <c r="H205" s="38">
        <v>800</v>
      </c>
      <c r="I205" s="38"/>
      <c r="J205" s="38">
        <v>1660</v>
      </c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>
        <f t="shared" si="7"/>
        <v>2460</v>
      </c>
    </row>
    <row r="206" spans="1:27" ht="25.5">
      <c r="A206" s="20" t="s">
        <v>461</v>
      </c>
      <c r="B206" s="10" t="s">
        <v>462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>
        <f t="shared" si="7"/>
        <v>0</v>
      </c>
    </row>
    <row r="207" spans="1:27" ht="15">
      <c r="A207" s="17" t="s">
        <v>891</v>
      </c>
      <c r="B207" s="5" t="s">
        <v>463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>
        <f t="shared" si="7"/>
        <v>0</v>
      </c>
    </row>
    <row r="208" spans="1:27" ht="15">
      <c r="A208" s="17" t="s">
        <v>892</v>
      </c>
      <c r="B208" s="5" t="s">
        <v>463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 t="shared" si="7"/>
        <v>0</v>
      </c>
    </row>
    <row r="209" spans="1:27" ht="15">
      <c r="A209" s="17" t="s">
        <v>900</v>
      </c>
      <c r="B209" s="5" t="s">
        <v>463</v>
      </c>
      <c r="C209" s="38"/>
      <c r="D209" s="38"/>
      <c r="E209" s="38"/>
      <c r="F209" s="38"/>
      <c r="G209" s="38"/>
      <c r="H209" s="38"/>
      <c r="I209" s="38"/>
      <c r="J209" s="38">
        <v>170</v>
      </c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>
        <f t="shared" si="7"/>
        <v>170</v>
      </c>
    </row>
    <row r="210" spans="1:27" ht="15">
      <c r="A210" s="5" t="s">
        <v>899</v>
      </c>
      <c r="B210" s="5" t="s">
        <v>463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 t="shared" si="7"/>
        <v>0</v>
      </c>
    </row>
    <row r="211" spans="1:27" ht="15">
      <c r="A211" s="5" t="s">
        <v>898</v>
      </c>
      <c r="B211" s="5" t="s">
        <v>463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>
        <f t="shared" si="7"/>
        <v>0</v>
      </c>
    </row>
    <row r="212" spans="1:27" ht="15">
      <c r="A212" s="5" t="s">
        <v>897</v>
      </c>
      <c r="B212" s="5" t="s">
        <v>463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>
        <f t="shared" si="7"/>
        <v>0</v>
      </c>
    </row>
    <row r="213" spans="1:27" ht="15">
      <c r="A213" s="17" t="s">
        <v>896</v>
      </c>
      <c r="B213" s="5" t="s">
        <v>463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 t="shared" si="7"/>
        <v>0</v>
      </c>
    </row>
    <row r="214" spans="1:27" ht="15">
      <c r="A214" s="17" t="s">
        <v>901</v>
      </c>
      <c r="B214" s="5" t="s">
        <v>463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>
        <f t="shared" si="7"/>
        <v>0</v>
      </c>
    </row>
    <row r="215" spans="1:27" ht="15">
      <c r="A215" s="17" t="s">
        <v>893</v>
      </c>
      <c r="B215" s="5" t="s">
        <v>463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>
        <f t="shared" si="7"/>
        <v>0</v>
      </c>
    </row>
    <row r="216" spans="1:27" ht="15">
      <c r="A216" s="17" t="s">
        <v>894</v>
      </c>
      <c r="B216" s="5" t="s">
        <v>463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>
        <f t="shared" si="7"/>
        <v>0</v>
      </c>
    </row>
    <row r="217" spans="1:27" ht="25.5">
      <c r="A217" s="9" t="s">
        <v>808</v>
      </c>
      <c r="B217" s="10" t="s">
        <v>463</v>
      </c>
      <c r="C217" s="38"/>
      <c r="D217" s="38"/>
      <c r="E217" s="38"/>
      <c r="F217" s="38"/>
      <c r="G217" s="38"/>
      <c r="H217" s="38"/>
      <c r="I217" s="38"/>
      <c r="J217" s="38">
        <v>170</v>
      </c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>
        <f t="shared" si="7"/>
        <v>170</v>
      </c>
    </row>
    <row r="218" spans="1:27" ht="15">
      <c r="A218" s="17" t="s">
        <v>891</v>
      </c>
      <c r="B218" s="5" t="s">
        <v>464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 t="shared" si="7"/>
        <v>0</v>
      </c>
    </row>
    <row r="219" spans="1:27" ht="15">
      <c r="A219" s="17" t="s">
        <v>892</v>
      </c>
      <c r="B219" s="5" t="s">
        <v>464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>
        <f t="shared" si="7"/>
        <v>0</v>
      </c>
    </row>
    <row r="220" spans="1:27" ht="15">
      <c r="A220" s="17" t="s">
        <v>900</v>
      </c>
      <c r="B220" s="5" t="s">
        <v>464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 t="shared" si="7"/>
        <v>0</v>
      </c>
    </row>
    <row r="221" spans="1:27" ht="15">
      <c r="A221" s="5" t="s">
        <v>899</v>
      </c>
      <c r="B221" s="5" t="s">
        <v>464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>
        <f t="shared" si="7"/>
        <v>0</v>
      </c>
    </row>
    <row r="222" spans="1:27" ht="15">
      <c r="A222" s="5" t="s">
        <v>898</v>
      </c>
      <c r="B222" s="5" t="s">
        <v>464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>
        <f t="shared" si="7"/>
        <v>0</v>
      </c>
    </row>
    <row r="223" spans="1:27" ht="15">
      <c r="A223" s="5" t="s">
        <v>897</v>
      </c>
      <c r="B223" s="5" t="s">
        <v>464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 t="shared" si="7"/>
        <v>0</v>
      </c>
    </row>
    <row r="224" spans="1:27" ht="15">
      <c r="A224" s="17" t="s">
        <v>896</v>
      </c>
      <c r="B224" s="5" t="s">
        <v>464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>
        <f t="shared" si="7"/>
        <v>0</v>
      </c>
    </row>
    <row r="225" spans="1:27" ht="15">
      <c r="A225" s="17" t="s">
        <v>895</v>
      </c>
      <c r="B225" s="5" t="s">
        <v>464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>
        <f t="shared" si="7"/>
        <v>0</v>
      </c>
    </row>
    <row r="226" spans="1:27" ht="15">
      <c r="A226" s="17" t="s">
        <v>893</v>
      </c>
      <c r="B226" s="5" t="s">
        <v>464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>
        <f t="shared" si="7"/>
        <v>0</v>
      </c>
    </row>
    <row r="227" spans="1:27" ht="15">
      <c r="A227" s="17" t="s">
        <v>894</v>
      </c>
      <c r="B227" s="5" t="s">
        <v>464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>
        <f t="shared" si="7"/>
        <v>0</v>
      </c>
    </row>
    <row r="228" spans="1:27" ht="15">
      <c r="A228" s="20" t="s">
        <v>809</v>
      </c>
      <c r="B228" s="10" t="s">
        <v>464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>
        <f t="shared" si="7"/>
        <v>0</v>
      </c>
    </row>
    <row r="229" spans="1:27" ht="15">
      <c r="A229" s="68" t="s">
        <v>762</v>
      </c>
      <c r="B229" s="12" t="s">
        <v>465</v>
      </c>
      <c r="C229" s="38"/>
      <c r="D229" s="38"/>
      <c r="E229" s="38"/>
      <c r="F229" s="38"/>
      <c r="G229" s="38"/>
      <c r="H229" s="38"/>
      <c r="I229" s="38"/>
      <c r="J229" s="38">
        <v>170</v>
      </c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>
        <f t="shared" si="7"/>
        <v>170</v>
      </c>
    </row>
    <row r="230" spans="1:27" ht="15">
      <c r="A230" s="74" t="s">
        <v>761</v>
      </c>
      <c r="B230" s="75" t="s">
        <v>466</v>
      </c>
      <c r="C230" s="38">
        <f aca="true" t="shared" si="8" ref="C230:V230">SUM(C229+C205+C181+C172+C142+C84+C48)</f>
        <v>13208</v>
      </c>
      <c r="D230" s="38">
        <f t="shared" si="8"/>
        <v>500</v>
      </c>
      <c r="E230" s="38">
        <f t="shared" si="8"/>
        <v>445</v>
      </c>
      <c r="F230" s="38">
        <f t="shared" si="8"/>
        <v>405</v>
      </c>
      <c r="G230" s="38">
        <f t="shared" si="8"/>
        <v>2464</v>
      </c>
      <c r="H230" s="38">
        <f t="shared" si="8"/>
        <v>800</v>
      </c>
      <c r="I230" s="38">
        <f t="shared" si="8"/>
        <v>190</v>
      </c>
      <c r="J230" s="38">
        <f t="shared" si="8"/>
        <v>2270</v>
      </c>
      <c r="K230" s="38">
        <f t="shared" si="8"/>
        <v>140918</v>
      </c>
      <c r="L230" s="38">
        <f t="shared" si="8"/>
        <v>91700</v>
      </c>
      <c r="M230" s="38">
        <f t="shared" si="8"/>
        <v>0</v>
      </c>
      <c r="N230" s="38">
        <f t="shared" si="8"/>
        <v>900</v>
      </c>
      <c r="O230" s="38">
        <f t="shared" si="8"/>
        <v>280</v>
      </c>
      <c r="P230" s="38">
        <f t="shared" si="8"/>
        <v>6414</v>
      </c>
      <c r="Q230" s="38">
        <f t="shared" si="8"/>
        <v>3413</v>
      </c>
      <c r="R230" s="38">
        <f t="shared" si="8"/>
        <v>6576</v>
      </c>
      <c r="S230" s="38">
        <f t="shared" si="8"/>
        <v>11360</v>
      </c>
      <c r="T230" s="38">
        <f t="shared" si="8"/>
        <v>176</v>
      </c>
      <c r="U230" s="38">
        <f t="shared" si="8"/>
        <v>90</v>
      </c>
      <c r="V230" s="38">
        <f t="shared" si="8"/>
        <v>1000</v>
      </c>
      <c r="W230" s="38">
        <v>7096</v>
      </c>
      <c r="X230" s="38"/>
      <c r="Y230" s="38">
        <v>6845</v>
      </c>
      <c r="Z230" s="38">
        <v>200</v>
      </c>
      <c r="AA230" s="38">
        <f t="shared" si="7"/>
        <v>297250</v>
      </c>
    </row>
    <row r="231" spans="1:27" ht="15.75">
      <c r="A231" s="87" t="s">
        <v>907</v>
      </c>
      <c r="B231" s="86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>
        <f t="shared" si="7"/>
        <v>0</v>
      </c>
    </row>
    <row r="232" spans="1:27" ht="15.75">
      <c r="A232" s="87" t="s">
        <v>908</v>
      </c>
      <c r="B232" s="86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>
        <f t="shared" si="7"/>
        <v>0</v>
      </c>
    </row>
    <row r="233" spans="1:27" ht="15">
      <c r="A233" s="29" t="s">
        <v>743</v>
      </c>
      <c r="B233" s="5" t="s">
        <v>467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>
        <v>19000</v>
      </c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 t="shared" si="7"/>
        <v>19000</v>
      </c>
    </row>
    <row r="234" spans="1:27" ht="15">
      <c r="A234" s="69" t="s">
        <v>291</v>
      </c>
      <c r="B234" s="69" t="s">
        <v>467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>
        <v>19000</v>
      </c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>
        <f t="shared" si="7"/>
        <v>19000</v>
      </c>
    </row>
    <row r="235" spans="1:27" ht="15">
      <c r="A235" s="16" t="s">
        <v>468</v>
      </c>
      <c r="B235" s="5" t="s">
        <v>469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>
        <f t="shared" si="7"/>
        <v>0</v>
      </c>
    </row>
    <row r="236" spans="1:27" ht="15">
      <c r="A236" s="29" t="s">
        <v>810</v>
      </c>
      <c r="B236" s="5" t="s">
        <v>470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>
        <f t="shared" si="7"/>
        <v>0</v>
      </c>
    </row>
    <row r="237" spans="1:27" ht="15">
      <c r="A237" s="69" t="s">
        <v>291</v>
      </c>
      <c r="B237" s="69" t="s">
        <v>470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>
        <f t="shared" si="7"/>
        <v>0</v>
      </c>
    </row>
    <row r="238" spans="1:27" ht="15">
      <c r="A238" s="15" t="s">
        <v>763</v>
      </c>
      <c r="B238" s="9" t="s">
        <v>471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>
        <v>19000</v>
      </c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>
        <f t="shared" si="7"/>
        <v>19000</v>
      </c>
    </row>
    <row r="239" spans="1:27" ht="15">
      <c r="A239" s="16" t="s">
        <v>811</v>
      </c>
      <c r="B239" s="5" t="s">
        <v>472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>
        <f t="shared" si="7"/>
        <v>0</v>
      </c>
    </row>
    <row r="240" spans="1:27" ht="15">
      <c r="A240" s="69" t="s">
        <v>299</v>
      </c>
      <c r="B240" s="69" t="s">
        <v>472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>
        <f t="shared" si="7"/>
        <v>0</v>
      </c>
    </row>
    <row r="241" spans="1:27" ht="15">
      <c r="A241" s="29" t="s">
        <v>473</v>
      </c>
      <c r="B241" s="5" t="s">
        <v>474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>
        <f t="shared" si="7"/>
        <v>0</v>
      </c>
    </row>
    <row r="242" spans="1:27" ht="15">
      <c r="A242" s="17" t="s">
        <v>812</v>
      </c>
      <c r="B242" s="5" t="s">
        <v>475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>
        <f t="shared" si="7"/>
        <v>0</v>
      </c>
    </row>
    <row r="243" spans="1:27" ht="15">
      <c r="A243" s="69" t="s">
        <v>300</v>
      </c>
      <c r="B243" s="69" t="s">
        <v>475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>
        <f t="shared" si="7"/>
        <v>0</v>
      </c>
    </row>
    <row r="244" spans="1:27" ht="15">
      <c r="A244" s="29" t="s">
        <v>476</v>
      </c>
      <c r="B244" s="5" t="s">
        <v>477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>
        <f t="shared" si="7"/>
        <v>0</v>
      </c>
    </row>
    <row r="245" spans="1:27" ht="15">
      <c r="A245" s="30" t="s">
        <v>764</v>
      </c>
      <c r="B245" s="9" t="s">
        <v>478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>
        <f t="shared" si="7"/>
        <v>0</v>
      </c>
    </row>
    <row r="246" spans="1:27" ht="15">
      <c r="A246" s="5" t="s">
        <v>905</v>
      </c>
      <c r="B246" s="5" t="s">
        <v>479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>
        <f t="shared" si="7"/>
        <v>0</v>
      </c>
    </row>
    <row r="247" spans="1:27" ht="15">
      <c r="A247" s="5" t="s">
        <v>906</v>
      </c>
      <c r="B247" s="5" t="s">
        <v>479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>
        <f t="shared" si="7"/>
        <v>0</v>
      </c>
    </row>
    <row r="248" spans="1:27" ht="15">
      <c r="A248" s="5" t="s">
        <v>903</v>
      </c>
      <c r="B248" s="5" t="s">
        <v>480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>
        <f t="shared" si="7"/>
        <v>0</v>
      </c>
    </row>
    <row r="249" spans="1:27" ht="15">
      <c r="A249" s="5" t="s">
        <v>904</v>
      </c>
      <c r="B249" s="5" t="s">
        <v>480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>
        <f t="shared" si="7"/>
        <v>0</v>
      </c>
    </row>
    <row r="250" spans="1:27" ht="15">
      <c r="A250" s="9" t="s">
        <v>765</v>
      </c>
      <c r="B250" s="9" t="s">
        <v>481</v>
      </c>
      <c r="C250" s="38"/>
      <c r="D250" s="38"/>
      <c r="E250" s="38"/>
      <c r="F250" s="38"/>
      <c r="G250" s="38"/>
      <c r="H250" s="38"/>
      <c r="I250" s="38"/>
      <c r="J250" s="38">
        <v>18000</v>
      </c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>
        <f t="shared" si="7"/>
        <v>18000</v>
      </c>
    </row>
    <row r="251" spans="1:27" ht="15">
      <c r="A251" s="30" t="s">
        <v>482</v>
      </c>
      <c r="B251" s="9" t="s">
        <v>483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>
        <f t="shared" si="7"/>
        <v>0</v>
      </c>
    </row>
    <row r="252" spans="1:27" ht="15">
      <c r="A252" s="30" t="s">
        <v>484</v>
      </c>
      <c r="B252" s="9" t="s">
        <v>485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>
        <f t="shared" si="7"/>
        <v>0</v>
      </c>
    </row>
    <row r="253" spans="1:27" ht="15">
      <c r="A253" s="30" t="s">
        <v>486</v>
      </c>
      <c r="B253" s="9" t="s">
        <v>487</v>
      </c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>
        <f>SUM(X254:X256)</f>
        <v>152033</v>
      </c>
      <c r="Y253" s="153"/>
      <c r="Z253" s="153"/>
      <c r="AA253" s="38">
        <f t="shared" si="7"/>
        <v>152033</v>
      </c>
    </row>
    <row r="254" spans="1:27" ht="15">
      <c r="A254" s="29" t="s">
        <v>723</v>
      </c>
      <c r="B254" s="5" t="s">
        <v>487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>
        <v>54970</v>
      </c>
      <c r="Y254" s="38"/>
      <c r="Z254" s="38"/>
      <c r="AA254" s="38">
        <f t="shared" si="7"/>
        <v>54970</v>
      </c>
    </row>
    <row r="255" spans="1:27" ht="15">
      <c r="A255" s="29" t="s">
        <v>724</v>
      </c>
      <c r="B255" s="5" t="s">
        <v>487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>
        <v>86190</v>
      </c>
      <c r="Y255" s="38"/>
      <c r="Z255" s="38"/>
      <c r="AA255" s="38">
        <f t="shared" si="7"/>
        <v>86190</v>
      </c>
    </row>
    <row r="256" spans="1:27" ht="15">
      <c r="A256" s="29" t="s">
        <v>725</v>
      </c>
      <c r="B256" s="5" t="s">
        <v>487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>
        <v>10873</v>
      </c>
      <c r="Y256" s="38"/>
      <c r="Z256" s="38"/>
      <c r="AA256" s="38">
        <f t="shared" si="7"/>
        <v>10873</v>
      </c>
    </row>
    <row r="257" spans="1:27" ht="15">
      <c r="A257" s="30" t="s">
        <v>488</v>
      </c>
      <c r="B257" s="9" t="s">
        <v>489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>
        <f t="shared" si="7"/>
        <v>0</v>
      </c>
    </row>
    <row r="258" spans="1:27" ht="15">
      <c r="A258" s="15" t="s">
        <v>942</v>
      </c>
      <c r="B258" s="9" t="s">
        <v>490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>
        <f t="shared" si="7"/>
        <v>0</v>
      </c>
    </row>
    <row r="259" spans="1:27" ht="15">
      <c r="A259" s="20" t="s">
        <v>498</v>
      </c>
      <c r="B259" s="9" t="s">
        <v>490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>
        <f t="shared" si="7"/>
        <v>0</v>
      </c>
    </row>
    <row r="260" spans="1:27" ht="15">
      <c r="A260" s="76" t="s">
        <v>766</v>
      </c>
      <c r="B260" s="50" t="s">
        <v>499</v>
      </c>
      <c r="C260" s="38"/>
      <c r="D260" s="38"/>
      <c r="E260" s="38"/>
      <c r="F260" s="38"/>
      <c r="G260" s="38"/>
      <c r="H260" s="38"/>
      <c r="I260" s="38"/>
      <c r="J260" s="38">
        <v>18000</v>
      </c>
      <c r="K260" s="38"/>
      <c r="L260" s="38"/>
      <c r="M260" s="38">
        <v>19000</v>
      </c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>
        <f t="shared" si="7"/>
        <v>37000</v>
      </c>
    </row>
    <row r="261" spans="1:27" ht="15">
      <c r="A261" s="16" t="s">
        <v>500</v>
      </c>
      <c r="B261" s="5" t="s">
        <v>501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>
        <f t="shared" si="7"/>
        <v>0</v>
      </c>
    </row>
    <row r="262" spans="1:27" ht="15">
      <c r="A262" s="17" t="s">
        <v>502</v>
      </c>
      <c r="B262" s="5" t="s">
        <v>503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>
        <f t="shared" si="7"/>
        <v>0</v>
      </c>
    </row>
    <row r="263" spans="1:27" ht="15">
      <c r="A263" s="29" t="s">
        <v>504</v>
      </c>
      <c r="B263" s="5" t="s">
        <v>505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>
        <f aca="true" t="shared" si="9" ref="AA263:AA271">SUM(C263:Z263)</f>
        <v>0</v>
      </c>
    </row>
    <row r="264" spans="1:27" ht="15">
      <c r="A264" s="29" t="s">
        <v>748</v>
      </c>
      <c r="B264" s="5" t="s">
        <v>506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>
        <f t="shared" si="9"/>
        <v>0</v>
      </c>
    </row>
    <row r="265" spans="1:27" ht="15">
      <c r="A265" s="69" t="s">
        <v>325</v>
      </c>
      <c r="B265" s="69" t="s">
        <v>506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>
        <f t="shared" si="9"/>
        <v>0</v>
      </c>
    </row>
    <row r="266" spans="1:27" ht="15">
      <c r="A266" s="69" t="s">
        <v>326</v>
      </c>
      <c r="B266" s="69" t="s">
        <v>506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>
        <f t="shared" si="9"/>
        <v>0</v>
      </c>
    </row>
    <row r="267" spans="1:27" ht="15">
      <c r="A267" s="77" t="s">
        <v>327</v>
      </c>
      <c r="B267" s="77" t="s">
        <v>506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>
        <f t="shared" si="9"/>
        <v>0</v>
      </c>
    </row>
    <row r="268" spans="1:27" ht="15">
      <c r="A268" s="78" t="s">
        <v>767</v>
      </c>
      <c r="B268" s="50" t="s">
        <v>507</v>
      </c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>
        <f t="shared" si="9"/>
        <v>0</v>
      </c>
    </row>
    <row r="269" spans="1:27" ht="15">
      <c r="A269" s="64" t="s">
        <v>508</v>
      </c>
      <c r="B269" s="50" t="s">
        <v>509</v>
      </c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>
        <f t="shared" si="9"/>
        <v>0</v>
      </c>
    </row>
    <row r="270" spans="1:27" ht="15.75">
      <c r="A270" s="58" t="s">
        <v>768</v>
      </c>
      <c r="B270" s="52" t="s">
        <v>510</v>
      </c>
      <c r="C270" s="153"/>
      <c r="D270" s="153"/>
      <c r="E270" s="153"/>
      <c r="F270" s="153"/>
      <c r="G270" s="153"/>
      <c r="H270" s="153"/>
      <c r="I270" s="153"/>
      <c r="J270" s="153">
        <v>18000</v>
      </c>
      <c r="K270" s="153"/>
      <c r="L270" s="153"/>
      <c r="M270" s="153">
        <v>19000</v>
      </c>
      <c r="N270" s="153">
        <f>N253</f>
        <v>0</v>
      </c>
      <c r="O270" s="153">
        <f>O253</f>
        <v>0</v>
      </c>
      <c r="P270" s="153">
        <f aca="true" t="shared" si="10" ref="P270:X270">P253</f>
        <v>0</v>
      </c>
      <c r="Q270" s="153">
        <f t="shared" si="10"/>
        <v>0</v>
      </c>
      <c r="R270" s="153">
        <f t="shared" si="10"/>
        <v>0</v>
      </c>
      <c r="S270" s="153">
        <f t="shared" si="10"/>
        <v>0</v>
      </c>
      <c r="T270" s="153">
        <f t="shared" si="10"/>
        <v>0</v>
      </c>
      <c r="U270" s="153">
        <f t="shared" si="10"/>
        <v>0</v>
      </c>
      <c r="V270" s="153">
        <f t="shared" si="10"/>
        <v>0</v>
      </c>
      <c r="W270" s="153">
        <f t="shared" si="10"/>
        <v>0</v>
      </c>
      <c r="X270" s="153">
        <f t="shared" si="10"/>
        <v>152033</v>
      </c>
      <c r="Y270" s="153">
        <v>0</v>
      </c>
      <c r="Z270" s="153">
        <v>0</v>
      </c>
      <c r="AA270" s="38">
        <f t="shared" si="9"/>
        <v>189033</v>
      </c>
    </row>
    <row r="271" spans="1:27" ht="15.75">
      <c r="A271" s="56" t="s">
        <v>813</v>
      </c>
      <c r="B271" s="57"/>
      <c r="C271" s="153">
        <f aca="true" t="shared" si="11" ref="C271:V271">C270+C230</f>
        <v>13208</v>
      </c>
      <c r="D271" s="153">
        <f t="shared" si="11"/>
        <v>500</v>
      </c>
      <c r="E271" s="153">
        <f t="shared" si="11"/>
        <v>445</v>
      </c>
      <c r="F271" s="153">
        <f t="shared" si="11"/>
        <v>405</v>
      </c>
      <c r="G271" s="153">
        <f t="shared" si="11"/>
        <v>2464</v>
      </c>
      <c r="H271" s="153">
        <f t="shared" si="11"/>
        <v>800</v>
      </c>
      <c r="I271" s="153">
        <f t="shared" si="11"/>
        <v>190</v>
      </c>
      <c r="J271" s="153">
        <f t="shared" si="11"/>
        <v>20270</v>
      </c>
      <c r="K271" s="153">
        <f t="shared" si="11"/>
        <v>140918</v>
      </c>
      <c r="L271" s="153">
        <f t="shared" si="11"/>
        <v>91700</v>
      </c>
      <c r="M271" s="153">
        <f t="shared" si="11"/>
        <v>19000</v>
      </c>
      <c r="N271" s="153">
        <f t="shared" si="11"/>
        <v>900</v>
      </c>
      <c r="O271" s="153">
        <f t="shared" si="11"/>
        <v>280</v>
      </c>
      <c r="P271" s="153">
        <f t="shared" si="11"/>
        <v>6414</v>
      </c>
      <c r="Q271" s="153">
        <f t="shared" si="11"/>
        <v>3413</v>
      </c>
      <c r="R271" s="153">
        <f t="shared" si="11"/>
        <v>6576</v>
      </c>
      <c r="S271" s="153">
        <f t="shared" si="11"/>
        <v>11360</v>
      </c>
      <c r="T271" s="153">
        <f t="shared" si="11"/>
        <v>176</v>
      </c>
      <c r="U271" s="153">
        <f t="shared" si="11"/>
        <v>90</v>
      </c>
      <c r="V271" s="153">
        <f t="shared" si="11"/>
        <v>1000</v>
      </c>
      <c r="W271" s="153">
        <v>7096</v>
      </c>
      <c r="X271" s="153">
        <v>152033</v>
      </c>
      <c r="Y271" s="153">
        <v>6845</v>
      </c>
      <c r="Z271" s="153">
        <v>200</v>
      </c>
      <c r="AA271" s="38">
        <f t="shared" si="9"/>
        <v>486283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B1">
      <selection activeCell="F3" sqref="F3"/>
    </sheetView>
  </sheetViews>
  <sheetFormatPr defaultColWidth="9.140625" defaultRowHeight="15"/>
  <cols>
    <col min="1" max="1" width="86.28125" style="0" customWidth="1"/>
    <col min="2" max="2" width="28.28125" style="0" customWidth="1"/>
    <col min="3" max="4" width="29.140625" style="0" customWidth="1"/>
    <col min="5" max="5" width="29.421875" style="0" customWidth="1"/>
    <col min="6" max="6" width="18.421875" style="0" customWidth="1"/>
  </cols>
  <sheetData>
    <row r="1" spans="1:6" ht="25.5" customHeight="1">
      <c r="A1" s="194" t="s">
        <v>814</v>
      </c>
      <c r="B1" s="198"/>
      <c r="C1" s="198"/>
      <c r="D1" s="198"/>
      <c r="E1" s="198"/>
      <c r="F1" s="198"/>
    </row>
    <row r="2" spans="1:6" ht="23.25" customHeight="1">
      <c r="A2" s="197" t="s">
        <v>847</v>
      </c>
      <c r="B2" s="202"/>
      <c r="C2" s="202"/>
      <c r="D2" s="202"/>
      <c r="E2" s="202"/>
      <c r="F2" s="202"/>
    </row>
    <row r="3" spans="1:6" ht="15">
      <c r="A3" s="1"/>
      <c r="F3" t="s">
        <v>683</v>
      </c>
    </row>
    <row r="4" ht="15">
      <c r="A4" s="1"/>
    </row>
    <row r="5" spans="1:6" ht="51" customHeight="1">
      <c r="A5" s="80" t="s">
        <v>846</v>
      </c>
      <c r="B5" s="81" t="s">
        <v>902</v>
      </c>
      <c r="C5" s="81" t="s">
        <v>628</v>
      </c>
      <c r="D5" s="81" t="s">
        <v>627</v>
      </c>
      <c r="E5" s="81" t="s">
        <v>629</v>
      </c>
      <c r="F5" s="97" t="s">
        <v>966</v>
      </c>
    </row>
    <row r="6" spans="1:6" ht="15" customHeight="1">
      <c r="A6" s="81" t="s">
        <v>819</v>
      </c>
      <c r="B6" s="82"/>
      <c r="C6" s="82"/>
      <c r="D6" s="82"/>
      <c r="E6" s="82">
        <v>1</v>
      </c>
      <c r="F6" s="171">
        <f>SUM(B6:E6)</f>
        <v>1</v>
      </c>
    </row>
    <row r="7" spans="1:6" ht="15" customHeight="1">
      <c r="A7" s="81" t="s">
        <v>820</v>
      </c>
      <c r="B7" s="82"/>
      <c r="C7" s="82"/>
      <c r="D7" s="82"/>
      <c r="E7" s="82">
        <v>3</v>
      </c>
      <c r="F7" s="171">
        <f>SUM(B7:E7)</f>
        <v>3</v>
      </c>
    </row>
    <row r="8" spans="1:6" ht="15" customHeight="1">
      <c r="A8" s="81" t="s">
        <v>821</v>
      </c>
      <c r="B8" s="82"/>
      <c r="C8" s="82"/>
      <c r="D8" s="82"/>
      <c r="E8" s="82">
        <v>2</v>
      </c>
      <c r="F8" s="171">
        <f>SUM(B8:E8)</f>
        <v>2</v>
      </c>
    </row>
    <row r="9" spans="1:6" ht="15" customHeight="1">
      <c r="A9" s="81" t="s">
        <v>822</v>
      </c>
      <c r="B9" s="82"/>
      <c r="C9" s="82"/>
      <c r="D9" s="82"/>
      <c r="E9" s="82"/>
      <c r="F9" s="171"/>
    </row>
    <row r="10" spans="1:6" ht="15" customHeight="1">
      <c r="A10" s="80" t="s">
        <v>841</v>
      </c>
      <c r="B10" s="82"/>
      <c r="C10" s="82"/>
      <c r="D10" s="82"/>
      <c r="E10" s="168">
        <v>6</v>
      </c>
      <c r="F10" s="123">
        <f>SUM(B10:E10)</f>
        <v>6</v>
      </c>
    </row>
    <row r="11" spans="1:6" ht="15" customHeight="1">
      <c r="A11" s="81" t="s">
        <v>823</v>
      </c>
      <c r="B11" s="82"/>
      <c r="C11" s="82"/>
      <c r="D11" s="82"/>
      <c r="E11" s="82"/>
      <c r="F11" s="171"/>
    </row>
    <row r="12" spans="1:6" ht="15" customHeight="1">
      <c r="A12" s="81" t="s">
        <v>824</v>
      </c>
      <c r="B12" s="82"/>
      <c r="C12" s="82"/>
      <c r="D12" s="82"/>
      <c r="E12" s="82"/>
      <c r="F12" s="171"/>
    </row>
    <row r="13" spans="1:6" ht="15" customHeight="1">
      <c r="A13" s="81" t="s">
        <v>825</v>
      </c>
      <c r="B13" s="82"/>
      <c r="C13" s="82"/>
      <c r="D13" s="82"/>
      <c r="E13" s="82"/>
      <c r="F13" s="171"/>
    </row>
    <row r="14" spans="1:6" ht="15" customHeight="1">
      <c r="A14" s="81" t="s">
        <v>826</v>
      </c>
      <c r="B14" s="82"/>
      <c r="C14" s="82">
        <v>6</v>
      </c>
      <c r="D14" s="82"/>
      <c r="E14" s="82"/>
      <c r="F14" s="171"/>
    </row>
    <row r="15" spans="1:6" ht="15" customHeight="1">
      <c r="A15" s="81" t="s">
        <v>827</v>
      </c>
      <c r="B15" s="82"/>
      <c r="C15" s="82">
        <v>4</v>
      </c>
      <c r="D15" s="82"/>
      <c r="E15" s="82"/>
      <c r="F15" s="171"/>
    </row>
    <row r="16" spans="1:6" ht="15" customHeight="1">
      <c r="A16" s="81" t="s">
        <v>828</v>
      </c>
      <c r="B16" s="82">
        <v>1</v>
      </c>
      <c r="C16" s="82">
        <v>11</v>
      </c>
      <c r="D16" s="82">
        <v>1</v>
      </c>
      <c r="E16" s="82"/>
      <c r="F16" s="171">
        <f>SUM(B16:E16)</f>
        <v>13</v>
      </c>
    </row>
    <row r="17" spans="1:6" ht="15" customHeight="1">
      <c r="A17" s="81" t="s">
        <v>829</v>
      </c>
      <c r="B17" s="82"/>
      <c r="C17" s="82"/>
      <c r="D17" s="82"/>
      <c r="E17" s="82"/>
      <c r="F17" s="171"/>
    </row>
    <row r="18" spans="1:6" ht="15" customHeight="1">
      <c r="A18" s="80" t="s">
        <v>842</v>
      </c>
      <c r="B18" s="168">
        <v>1</v>
      </c>
      <c r="C18" s="168">
        <v>21</v>
      </c>
      <c r="D18" s="168">
        <v>1</v>
      </c>
      <c r="E18" s="168"/>
      <c r="F18" s="123">
        <f>SUM(B18:E18)</f>
        <v>23</v>
      </c>
    </row>
    <row r="19" spans="1:6" ht="15" customHeight="1">
      <c r="A19" s="81" t="s">
        <v>830</v>
      </c>
      <c r="B19" s="82">
        <v>6</v>
      </c>
      <c r="C19" s="82"/>
      <c r="D19" s="82">
        <v>1</v>
      </c>
      <c r="E19" s="82">
        <v>2</v>
      </c>
      <c r="F19" s="171">
        <f>SUM(B19:E19)</f>
        <v>9</v>
      </c>
    </row>
    <row r="20" spans="1:6" ht="15" customHeight="1">
      <c r="A20" s="81" t="s">
        <v>831</v>
      </c>
      <c r="B20" s="82"/>
      <c r="C20" s="82"/>
      <c r="D20" s="82"/>
      <c r="E20" s="82"/>
      <c r="F20" s="171"/>
    </row>
    <row r="21" spans="1:6" ht="15" customHeight="1">
      <c r="A21" s="81" t="s">
        <v>832</v>
      </c>
      <c r="B21" s="82">
        <v>10</v>
      </c>
      <c r="C21" s="82"/>
      <c r="D21" s="82"/>
      <c r="E21" s="82"/>
      <c r="F21" s="171">
        <f aca="true" t="shared" si="0" ref="F21:F26">SUM(B21:E21)</f>
        <v>10</v>
      </c>
    </row>
    <row r="22" spans="1:6" ht="15" customHeight="1">
      <c r="A22" s="80" t="s">
        <v>843</v>
      </c>
      <c r="B22" s="82">
        <v>16</v>
      </c>
      <c r="C22" s="82"/>
      <c r="D22" s="82">
        <v>1</v>
      </c>
      <c r="E22" s="82">
        <v>2</v>
      </c>
      <c r="F22" s="171">
        <f t="shared" si="0"/>
        <v>19</v>
      </c>
    </row>
    <row r="23" spans="1:6" ht="15" customHeight="1">
      <c r="A23" s="81" t="s">
        <v>833</v>
      </c>
      <c r="B23" s="82"/>
      <c r="C23" s="82"/>
      <c r="D23" s="82"/>
      <c r="E23" s="82">
        <v>1</v>
      </c>
      <c r="F23" s="171">
        <f t="shared" si="0"/>
        <v>1</v>
      </c>
    </row>
    <row r="24" spans="1:6" ht="15" customHeight="1">
      <c r="A24" s="81" t="s">
        <v>834</v>
      </c>
      <c r="B24" s="82"/>
      <c r="C24" s="82"/>
      <c r="D24" s="82"/>
      <c r="E24" s="82"/>
      <c r="F24" s="171">
        <f t="shared" si="0"/>
        <v>0</v>
      </c>
    </row>
    <row r="25" spans="1:6" ht="15" customHeight="1">
      <c r="A25" s="81" t="s">
        <v>835</v>
      </c>
      <c r="B25" s="82"/>
      <c r="C25" s="82"/>
      <c r="D25" s="82"/>
      <c r="E25" s="82"/>
      <c r="F25" s="171">
        <f t="shared" si="0"/>
        <v>0</v>
      </c>
    </row>
    <row r="26" spans="1:6" ht="15" customHeight="1">
      <c r="A26" s="80" t="s">
        <v>844</v>
      </c>
      <c r="B26" s="82"/>
      <c r="C26" s="82"/>
      <c r="D26" s="82"/>
      <c r="E26" s="168">
        <v>1</v>
      </c>
      <c r="F26" s="123">
        <f t="shared" si="0"/>
        <v>1</v>
      </c>
    </row>
    <row r="27" spans="1:6" ht="37.5" customHeight="1">
      <c r="A27" s="80" t="s">
        <v>845</v>
      </c>
      <c r="B27" s="169">
        <v>17</v>
      </c>
      <c r="C27" s="170">
        <v>21</v>
      </c>
      <c r="D27" s="170">
        <v>2</v>
      </c>
      <c r="E27" s="170">
        <v>9</v>
      </c>
      <c r="F27" s="172">
        <f>SUM(B27:E27)</f>
        <v>49</v>
      </c>
    </row>
    <row r="28" spans="1:6" ht="15" customHeight="1">
      <c r="A28" s="81" t="s">
        <v>836</v>
      </c>
      <c r="B28" s="82"/>
      <c r="C28" s="82"/>
      <c r="D28" s="82"/>
      <c r="E28" s="82"/>
      <c r="F28" s="171"/>
    </row>
    <row r="29" spans="1:6" ht="15" customHeight="1">
      <c r="A29" s="81" t="s">
        <v>837</v>
      </c>
      <c r="B29" s="82"/>
      <c r="C29" s="82"/>
      <c r="D29" s="82"/>
      <c r="E29" s="82"/>
      <c r="F29" s="171"/>
    </row>
    <row r="30" spans="1:6" ht="15" customHeight="1">
      <c r="A30" s="81" t="s">
        <v>838</v>
      </c>
      <c r="B30" s="82"/>
      <c r="C30" s="82"/>
      <c r="D30" s="82"/>
      <c r="E30" s="82"/>
      <c r="F30" s="171"/>
    </row>
    <row r="31" spans="1:6" ht="15" customHeight="1">
      <c r="A31" s="81" t="s">
        <v>839</v>
      </c>
      <c r="B31" s="82"/>
      <c r="C31" s="82">
        <v>3</v>
      </c>
      <c r="D31" s="82">
        <v>1</v>
      </c>
      <c r="E31" s="82"/>
      <c r="F31" s="171">
        <f>SUM(B31:E31)</f>
        <v>4</v>
      </c>
    </row>
    <row r="32" spans="1:6" ht="34.5" customHeight="1">
      <c r="A32" s="80" t="s">
        <v>840</v>
      </c>
      <c r="B32" s="82"/>
      <c r="C32" s="82">
        <v>3</v>
      </c>
      <c r="D32" s="82">
        <v>1</v>
      </c>
      <c r="E32" s="82"/>
      <c r="F32" s="173">
        <f>SUM(B32:E32)</f>
        <v>4</v>
      </c>
    </row>
    <row r="33" spans="1:5" ht="15">
      <c r="A33" s="199"/>
      <c r="B33" s="200"/>
      <c r="C33" s="200"/>
      <c r="D33" s="200"/>
      <c r="E33" s="200"/>
    </row>
    <row r="34" spans="1:5" ht="15">
      <c r="A34" s="201"/>
      <c r="B34" s="200"/>
      <c r="C34" s="200"/>
      <c r="D34" s="200"/>
      <c r="E34" s="200"/>
    </row>
  </sheetData>
  <sheetProtection/>
  <mergeCells count="4">
    <mergeCell ref="A33:E33"/>
    <mergeCell ref="A34:E34"/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PageLayoutView="0" workbookViewId="0" topLeftCell="B1">
      <selection activeCell="G3" sqref="G3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7109375" style="0" customWidth="1"/>
  </cols>
  <sheetData>
    <row r="1" spans="1:7" ht="21.75" customHeight="1">
      <c r="A1" s="194" t="s">
        <v>814</v>
      </c>
      <c r="B1" s="198"/>
      <c r="C1" s="198"/>
      <c r="D1" s="198"/>
      <c r="E1" s="198"/>
      <c r="F1" s="198"/>
      <c r="G1" s="198"/>
    </row>
    <row r="2" spans="1:7" ht="26.25" customHeight="1">
      <c r="A2" s="197" t="s">
        <v>36</v>
      </c>
      <c r="B2" s="195"/>
      <c r="C2" s="195"/>
      <c r="D2" s="195"/>
      <c r="E2" s="195"/>
      <c r="F2" s="195"/>
      <c r="G2" s="195"/>
    </row>
    <row r="3" ht="15">
      <c r="G3" t="s">
        <v>684</v>
      </c>
    </row>
    <row r="4" spans="1:7" ht="45">
      <c r="A4" s="2" t="s">
        <v>136</v>
      </c>
      <c r="B4" s="3" t="s">
        <v>137</v>
      </c>
      <c r="C4" s="84" t="s">
        <v>965</v>
      </c>
      <c r="D4" s="84" t="s">
        <v>630</v>
      </c>
      <c r="E4" s="84" t="s">
        <v>631</v>
      </c>
      <c r="F4" s="84" t="s">
        <v>632</v>
      </c>
      <c r="G4" s="97" t="s">
        <v>966</v>
      </c>
    </row>
    <row r="5" spans="1:7" ht="15">
      <c r="A5" s="38" t="s">
        <v>633</v>
      </c>
      <c r="B5" s="38"/>
      <c r="C5" s="38">
        <v>1200</v>
      </c>
      <c r="D5" s="38"/>
      <c r="E5" s="38"/>
      <c r="F5" s="38"/>
      <c r="G5" s="38">
        <f>SUM(C5:F5)</f>
        <v>1200</v>
      </c>
    </row>
    <row r="6" spans="1:7" ht="15">
      <c r="A6" s="38"/>
      <c r="B6" s="38"/>
      <c r="C6" s="38"/>
      <c r="D6" s="38"/>
      <c r="E6" s="38"/>
      <c r="F6" s="38"/>
      <c r="G6" s="38"/>
    </row>
    <row r="7" spans="1:7" ht="15">
      <c r="A7" s="38"/>
      <c r="B7" s="38"/>
      <c r="C7" s="38"/>
      <c r="D7" s="38"/>
      <c r="E7" s="38"/>
      <c r="F7" s="38"/>
      <c r="G7" s="38"/>
    </row>
    <row r="8" spans="1:7" ht="15">
      <c r="A8" s="17" t="s">
        <v>249</v>
      </c>
      <c r="B8" s="6" t="s">
        <v>250</v>
      </c>
      <c r="C8" s="38">
        <v>1200</v>
      </c>
      <c r="D8" s="38"/>
      <c r="E8" s="38"/>
      <c r="F8" s="38"/>
      <c r="G8" s="38">
        <f>SUM(C8:F8)</f>
        <v>1200</v>
      </c>
    </row>
    <row r="9" spans="1:7" ht="15">
      <c r="A9" s="17"/>
      <c r="B9" s="6"/>
      <c r="C9" s="38"/>
      <c r="D9" s="38"/>
      <c r="E9" s="38"/>
      <c r="F9" s="38"/>
      <c r="G9" s="38"/>
    </row>
    <row r="10" spans="1:7" ht="15">
      <c r="A10" s="17"/>
      <c r="B10" s="6"/>
      <c r="C10" s="38"/>
      <c r="D10" s="38"/>
      <c r="E10" s="38"/>
      <c r="F10" s="38"/>
      <c r="G10" s="38"/>
    </row>
    <row r="11" spans="1:7" ht="15">
      <c r="A11" s="17" t="s">
        <v>592</v>
      </c>
      <c r="B11" s="6" t="s">
        <v>251</v>
      </c>
      <c r="C11" s="38"/>
      <c r="D11" s="38"/>
      <c r="E11" s="38"/>
      <c r="F11" s="38"/>
      <c r="G11" s="38"/>
    </row>
    <row r="12" spans="1:7" ht="15">
      <c r="A12" s="17" t="s">
        <v>643</v>
      </c>
      <c r="B12" s="6"/>
      <c r="C12" s="38"/>
      <c r="D12" s="38"/>
      <c r="E12" s="38"/>
      <c r="F12" s="38">
        <v>1400</v>
      </c>
      <c r="G12" s="38">
        <f>SUM(C12:F12)</f>
        <v>1400</v>
      </c>
    </row>
    <row r="13" spans="1:7" ht="15">
      <c r="A13" s="17"/>
      <c r="B13" s="6"/>
      <c r="C13" s="38"/>
      <c r="D13" s="38"/>
      <c r="E13" s="38"/>
      <c r="F13" s="38"/>
      <c r="G13" s="38"/>
    </row>
    <row r="14" spans="1:7" ht="15">
      <c r="A14" s="17"/>
      <c r="B14" s="6"/>
      <c r="C14" s="38"/>
      <c r="D14" s="38"/>
      <c r="E14" s="38"/>
      <c r="F14" s="38"/>
      <c r="G14" s="38"/>
    </row>
    <row r="15" spans="1:7" ht="15">
      <c r="A15" s="5" t="s">
        <v>253</v>
      </c>
      <c r="B15" s="6" t="s">
        <v>254</v>
      </c>
      <c r="C15" s="38"/>
      <c r="D15" s="38"/>
      <c r="E15" s="38"/>
      <c r="F15" s="38">
        <v>1400</v>
      </c>
      <c r="G15" s="38">
        <f>SUM(C15:F15)</f>
        <v>1400</v>
      </c>
    </row>
    <row r="16" spans="1:7" ht="15">
      <c r="A16" s="5" t="s">
        <v>645</v>
      </c>
      <c r="B16" s="6"/>
      <c r="C16" s="38">
        <v>495</v>
      </c>
      <c r="D16" s="38">
        <v>500</v>
      </c>
      <c r="E16" s="38">
        <v>330</v>
      </c>
      <c r="F16" s="38"/>
      <c r="G16" s="38">
        <f>SUM(C16:F16)</f>
        <v>1325</v>
      </c>
    </row>
    <row r="17" spans="1:7" ht="15">
      <c r="A17" s="5"/>
      <c r="B17" s="6"/>
      <c r="C17" s="38"/>
      <c r="D17" s="38"/>
      <c r="E17" s="38"/>
      <c r="F17" s="38"/>
      <c r="G17" s="38"/>
    </row>
    <row r="18" spans="1:7" ht="15">
      <c r="A18" s="17" t="s">
        <v>255</v>
      </c>
      <c r="B18" s="6" t="s">
        <v>256</v>
      </c>
      <c r="C18" s="38">
        <v>495</v>
      </c>
      <c r="D18" s="38">
        <v>500</v>
      </c>
      <c r="E18" s="38">
        <v>330</v>
      </c>
      <c r="F18" s="38"/>
      <c r="G18" s="38">
        <f>SUM(C18:F18)</f>
        <v>1325</v>
      </c>
    </row>
    <row r="19" spans="1:7" ht="15">
      <c r="A19" s="17"/>
      <c r="B19" s="6"/>
      <c r="C19" s="38"/>
      <c r="D19" s="38"/>
      <c r="E19" s="38"/>
      <c r="F19" s="38"/>
      <c r="G19" s="38"/>
    </row>
    <row r="20" spans="1:7" ht="15">
      <c r="A20" s="17"/>
      <c r="B20" s="6"/>
      <c r="C20" s="38"/>
      <c r="D20" s="38"/>
      <c r="E20" s="38"/>
      <c r="F20" s="38"/>
      <c r="G20" s="38"/>
    </row>
    <row r="21" spans="1:7" ht="15">
      <c r="A21" s="17" t="s">
        <v>262</v>
      </c>
      <c r="B21" s="6" t="s">
        <v>263</v>
      </c>
      <c r="C21" s="38"/>
      <c r="D21" s="38"/>
      <c r="E21" s="38"/>
      <c r="F21" s="38"/>
      <c r="G21" s="38"/>
    </row>
    <row r="22" spans="1:7" ht="15">
      <c r="A22" s="17"/>
      <c r="B22" s="6"/>
      <c r="C22" s="38"/>
      <c r="D22" s="38"/>
      <c r="E22" s="38"/>
      <c r="F22" s="38"/>
      <c r="G22" s="38"/>
    </row>
    <row r="23" spans="1:7" ht="15">
      <c r="A23" s="17"/>
      <c r="B23" s="6"/>
      <c r="C23" s="38"/>
      <c r="D23" s="38"/>
      <c r="E23" s="38"/>
      <c r="F23" s="38"/>
      <c r="G23" s="38"/>
    </row>
    <row r="24" spans="1:7" ht="15">
      <c r="A24" s="5" t="s">
        <v>264</v>
      </c>
      <c r="B24" s="6" t="s">
        <v>265</v>
      </c>
      <c r="C24" s="38"/>
      <c r="D24" s="38"/>
      <c r="E24" s="38"/>
      <c r="F24" s="38"/>
      <c r="G24" s="38"/>
    </row>
    <row r="25" spans="1:7" ht="15">
      <c r="A25" s="5" t="s">
        <v>266</v>
      </c>
      <c r="B25" s="6" t="s">
        <v>267</v>
      </c>
      <c r="C25" s="38">
        <v>434</v>
      </c>
      <c r="D25" s="38">
        <v>135</v>
      </c>
      <c r="E25" s="38">
        <v>90</v>
      </c>
      <c r="F25" s="38">
        <v>378</v>
      </c>
      <c r="G25" s="38">
        <f>SUM(C25:F25)</f>
        <v>1037</v>
      </c>
    </row>
    <row r="26" spans="1:7" ht="15.75">
      <c r="A26" s="26" t="s">
        <v>593</v>
      </c>
      <c r="B26" s="12" t="s">
        <v>268</v>
      </c>
      <c r="C26" s="153">
        <f>C8+C11+C15+C18+C21+C24+C25</f>
        <v>2129</v>
      </c>
      <c r="D26" s="153">
        <f>D8+D11+D15+D18+D21+D24+D25</f>
        <v>635</v>
      </c>
      <c r="E26" s="153">
        <f>E8+E11+E15+E18+E21+E24+E25</f>
        <v>420</v>
      </c>
      <c r="F26" s="153">
        <f>F8+F11+F15+F18+F21+F24+F25</f>
        <v>1778</v>
      </c>
      <c r="G26" s="153">
        <f>SUM(C26:F26)</f>
        <v>4962</v>
      </c>
    </row>
    <row r="27" spans="1:7" ht="15.75">
      <c r="A27" s="174" t="s">
        <v>634</v>
      </c>
      <c r="B27" s="10"/>
      <c r="C27" s="38">
        <v>15748</v>
      </c>
      <c r="D27" s="38"/>
      <c r="E27" s="38"/>
      <c r="F27" s="38"/>
      <c r="G27" s="38">
        <f aca="true" t="shared" si="0" ref="G27:G32">SUM(C27:F27)</f>
        <v>15748</v>
      </c>
    </row>
    <row r="28" spans="1:7" ht="15.75">
      <c r="A28" s="174" t="s">
        <v>635</v>
      </c>
      <c r="B28" s="10"/>
      <c r="C28" s="38">
        <v>1890</v>
      </c>
      <c r="D28" s="38"/>
      <c r="E28" s="38"/>
      <c r="F28" s="38"/>
      <c r="G28" s="38">
        <f t="shared" si="0"/>
        <v>1890</v>
      </c>
    </row>
    <row r="29" spans="1:7" ht="15.75">
      <c r="A29" s="174" t="s">
        <v>636</v>
      </c>
      <c r="B29" s="10"/>
      <c r="C29" s="38">
        <v>787</v>
      </c>
      <c r="D29" s="38"/>
      <c r="E29" s="38"/>
      <c r="F29" s="38"/>
      <c r="G29" s="38">
        <f t="shared" si="0"/>
        <v>787</v>
      </c>
    </row>
    <row r="30" spans="1:7" ht="15.75">
      <c r="A30" s="174" t="s">
        <v>637</v>
      </c>
      <c r="B30" s="10"/>
      <c r="C30" s="38">
        <v>10400</v>
      </c>
      <c r="D30" s="38"/>
      <c r="E30" s="38"/>
      <c r="F30" s="38"/>
      <c r="G30" s="38">
        <f t="shared" si="0"/>
        <v>10400</v>
      </c>
    </row>
    <row r="31" spans="1:7" ht="15">
      <c r="A31" s="17" t="s">
        <v>269</v>
      </c>
      <c r="B31" s="6" t="s">
        <v>270</v>
      </c>
      <c r="C31" s="38">
        <f>SUM(C27:C30)</f>
        <v>28825</v>
      </c>
      <c r="D31" s="38"/>
      <c r="E31" s="38"/>
      <c r="F31" s="38"/>
      <c r="G31" s="38">
        <f t="shared" si="0"/>
        <v>28825</v>
      </c>
    </row>
    <row r="32" spans="1:7" ht="15">
      <c r="A32" s="17"/>
      <c r="B32" s="6"/>
      <c r="C32" s="38"/>
      <c r="D32" s="38"/>
      <c r="E32" s="38">
        <v>40</v>
      </c>
      <c r="F32" s="38"/>
      <c r="G32" s="38">
        <f t="shared" si="0"/>
        <v>40</v>
      </c>
    </row>
    <row r="33" spans="1:7" ht="15">
      <c r="A33" s="17"/>
      <c r="B33" s="6"/>
      <c r="C33" s="38"/>
      <c r="D33" s="38"/>
      <c r="E33" s="38"/>
      <c r="F33" s="38"/>
      <c r="G33" s="38"/>
    </row>
    <row r="34" spans="1:7" ht="15">
      <c r="A34" s="17" t="s">
        <v>271</v>
      </c>
      <c r="B34" s="6" t="s">
        <v>272</v>
      </c>
      <c r="C34" s="38"/>
      <c r="D34" s="38"/>
      <c r="E34" s="38"/>
      <c r="F34" s="38"/>
      <c r="G34" s="38"/>
    </row>
    <row r="35" spans="1:7" ht="15">
      <c r="A35" s="17"/>
      <c r="B35" s="6"/>
      <c r="C35" s="38"/>
      <c r="D35" s="38"/>
      <c r="E35" s="38"/>
      <c r="F35" s="38"/>
      <c r="G35" s="38"/>
    </row>
    <row r="36" spans="1:7" ht="15">
      <c r="A36" s="17"/>
      <c r="B36" s="6"/>
      <c r="C36" s="38"/>
      <c r="D36" s="38"/>
      <c r="E36" s="38"/>
      <c r="F36" s="38"/>
      <c r="G36" s="38"/>
    </row>
    <row r="37" spans="1:7" ht="15">
      <c r="A37" s="17" t="s">
        <v>273</v>
      </c>
      <c r="B37" s="6" t="s">
        <v>274</v>
      </c>
      <c r="C37" s="38"/>
      <c r="D37" s="38"/>
      <c r="E37" s="38"/>
      <c r="F37" s="38"/>
      <c r="G37" s="38"/>
    </row>
    <row r="38" spans="1:7" ht="15">
      <c r="A38" s="17" t="s">
        <v>275</v>
      </c>
      <c r="B38" s="6" t="s">
        <v>276</v>
      </c>
      <c r="C38" s="38">
        <v>7783</v>
      </c>
      <c r="D38" s="38"/>
      <c r="E38" s="38">
        <v>10</v>
      </c>
      <c r="F38" s="38"/>
      <c r="G38" s="38">
        <f>SUM(C38:F38)</f>
        <v>7793</v>
      </c>
    </row>
    <row r="39" spans="1:7" ht="15.75">
      <c r="A39" s="26" t="s">
        <v>594</v>
      </c>
      <c r="B39" s="12" t="s">
        <v>277</v>
      </c>
      <c r="C39" s="153">
        <v>36608</v>
      </c>
      <c r="D39" s="153"/>
      <c r="E39" s="153">
        <v>50</v>
      </c>
      <c r="F39" s="153"/>
      <c r="G39" s="153">
        <f>SUM(C39:F39)</f>
        <v>36658</v>
      </c>
    </row>
    <row r="42" spans="1:6" ht="15">
      <c r="A42" s="54" t="s">
        <v>913</v>
      </c>
      <c r="B42" s="38"/>
      <c r="C42" s="54" t="s">
        <v>914</v>
      </c>
      <c r="D42" s="54" t="s">
        <v>915</v>
      </c>
      <c r="E42" s="54" t="s">
        <v>916</v>
      </c>
      <c r="F42" s="4"/>
    </row>
    <row r="43" spans="1:6" ht="15">
      <c r="A43" s="38" t="s">
        <v>633</v>
      </c>
      <c r="B43" s="38"/>
      <c r="C43" s="53">
        <v>1200</v>
      </c>
      <c r="D43" s="53">
        <v>300</v>
      </c>
      <c r="E43" s="53">
        <v>1500</v>
      </c>
      <c r="F43" s="4"/>
    </row>
    <row r="44" spans="1:6" ht="15">
      <c r="A44" s="53"/>
      <c r="B44" s="53"/>
      <c r="C44" s="53"/>
      <c r="D44" s="53"/>
      <c r="E44" s="53"/>
      <c r="F44" s="4"/>
    </row>
    <row r="45" spans="1:6" ht="15">
      <c r="A45" s="53"/>
      <c r="B45" s="53"/>
      <c r="C45" s="53"/>
      <c r="D45" s="53"/>
      <c r="E45" s="53"/>
      <c r="F45" s="4"/>
    </row>
    <row r="46" spans="1:6" ht="15">
      <c r="A46" s="17" t="s">
        <v>249</v>
      </c>
      <c r="B46" s="6" t="s">
        <v>250</v>
      </c>
      <c r="C46" s="53">
        <v>1200</v>
      </c>
      <c r="D46" s="53">
        <v>300</v>
      </c>
      <c r="E46" s="53">
        <v>1500</v>
      </c>
      <c r="F46" s="4"/>
    </row>
    <row r="47" spans="1:6" ht="15">
      <c r="A47" s="17"/>
      <c r="B47" s="6"/>
      <c r="C47" s="53"/>
      <c r="D47" s="53"/>
      <c r="E47" s="53"/>
      <c r="F47" s="4"/>
    </row>
    <row r="48" spans="1:6" ht="15">
      <c r="A48" s="17"/>
      <c r="B48" s="6"/>
      <c r="C48" s="53"/>
      <c r="D48" s="53"/>
      <c r="E48" s="53"/>
      <c r="F48" s="4"/>
    </row>
    <row r="49" spans="1:6" ht="15">
      <c r="A49" s="17"/>
      <c r="B49" s="6"/>
      <c r="C49" s="53"/>
      <c r="D49" s="53"/>
      <c r="E49" s="53"/>
      <c r="F49" s="4"/>
    </row>
    <row r="50" spans="1:6" ht="15">
      <c r="A50" s="17" t="s">
        <v>592</v>
      </c>
      <c r="B50" s="6" t="s">
        <v>251</v>
      </c>
      <c r="C50" s="53"/>
      <c r="D50" s="53"/>
      <c r="E50" s="53"/>
      <c r="F50" s="4"/>
    </row>
    <row r="51" spans="1:6" ht="15">
      <c r="A51" s="17" t="s">
        <v>643</v>
      </c>
      <c r="B51" s="6"/>
      <c r="C51" s="53">
        <v>1400</v>
      </c>
      <c r="D51" s="53">
        <v>378</v>
      </c>
      <c r="E51" s="53">
        <v>1778</v>
      </c>
      <c r="F51" s="4"/>
    </row>
    <row r="52" spans="1:6" ht="15">
      <c r="A52" s="17"/>
      <c r="B52" s="6"/>
      <c r="C52" s="53"/>
      <c r="D52" s="53"/>
      <c r="E52" s="53"/>
      <c r="F52" s="4"/>
    </row>
    <row r="53" spans="1:6" ht="15">
      <c r="A53" s="17"/>
      <c r="B53" s="6"/>
      <c r="C53" s="53"/>
      <c r="D53" s="53"/>
      <c r="E53" s="53"/>
      <c r="F53" s="4"/>
    </row>
    <row r="54" spans="1:6" ht="15">
      <c r="A54" s="5" t="s">
        <v>253</v>
      </c>
      <c r="B54" s="6" t="s">
        <v>254</v>
      </c>
      <c r="C54" s="53">
        <v>1400</v>
      </c>
      <c r="D54" s="53">
        <v>378</v>
      </c>
      <c r="E54" s="53">
        <v>1778</v>
      </c>
      <c r="F54" s="4"/>
    </row>
    <row r="55" spans="1:6" ht="15">
      <c r="A55" s="5" t="s">
        <v>638</v>
      </c>
      <c r="B55" s="6"/>
      <c r="C55" s="53">
        <v>245</v>
      </c>
      <c r="D55" s="53">
        <v>66</v>
      </c>
      <c r="E55" s="53">
        <v>311</v>
      </c>
      <c r="F55" s="4"/>
    </row>
    <row r="56" spans="1:6" ht="15">
      <c r="A56" s="5" t="s">
        <v>639</v>
      </c>
      <c r="B56" s="6"/>
      <c r="C56" s="53">
        <v>200</v>
      </c>
      <c r="D56" s="53">
        <v>54</v>
      </c>
      <c r="E56" s="53">
        <v>254</v>
      </c>
      <c r="F56" s="4"/>
    </row>
    <row r="57" spans="1:6" ht="15">
      <c r="A57" s="5" t="s">
        <v>640</v>
      </c>
      <c r="B57" s="6"/>
      <c r="C57" s="53">
        <v>50</v>
      </c>
      <c r="D57" s="53">
        <v>14</v>
      </c>
      <c r="E57" s="53">
        <v>64</v>
      </c>
      <c r="F57" s="4"/>
    </row>
    <row r="58" spans="1:6" ht="15">
      <c r="A58" s="5" t="s">
        <v>642</v>
      </c>
      <c r="B58" s="6"/>
      <c r="C58" s="53">
        <v>500</v>
      </c>
      <c r="D58" s="53">
        <v>135</v>
      </c>
      <c r="E58" s="53">
        <v>635</v>
      </c>
      <c r="F58" s="4"/>
    </row>
    <row r="59" spans="1:6" ht="15">
      <c r="A59" s="5" t="s">
        <v>644</v>
      </c>
      <c r="B59" s="6"/>
      <c r="C59" s="53">
        <v>330</v>
      </c>
      <c r="D59" s="53">
        <v>90</v>
      </c>
      <c r="E59" s="53">
        <v>420</v>
      </c>
      <c r="F59" s="4"/>
    </row>
    <row r="60" spans="1:6" ht="15">
      <c r="A60" s="5"/>
      <c r="B60" s="6"/>
      <c r="C60" s="53"/>
      <c r="D60" s="53"/>
      <c r="E60" s="53"/>
      <c r="F60" s="4"/>
    </row>
    <row r="61" spans="1:6" ht="15">
      <c r="A61" s="5"/>
      <c r="B61" s="6"/>
      <c r="C61" s="53"/>
      <c r="D61" s="53"/>
      <c r="E61" s="53"/>
      <c r="F61" s="4"/>
    </row>
    <row r="62" spans="1:6" ht="15">
      <c r="A62" s="17" t="s">
        <v>255</v>
      </c>
      <c r="B62" s="6" t="s">
        <v>256</v>
      </c>
      <c r="C62" s="53">
        <f>SUM(C55:C61)</f>
        <v>1325</v>
      </c>
      <c r="D62" s="53">
        <f>SUM(D55:D61)</f>
        <v>359</v>
      </c>
      <c r="E62" s="53">
        <f>SUM(E55:E61)</f>
        <v>1684</v>
      </c>
      <c r="F62" s="4"/>
    </row>
    <row r="63" spans="1:6" ht="15.75">
      <c r="A63" s="26" t="s">
        <v>593</v>
      </c>
      <c r="B63" s="12" t="s">
        <v>268</v>
      </c>
      <c r="C63" s="148">
        <f>C46+C50+C54+C62</f>
        <v>3925</v>
      </c>
      <c r="D63" s="148">
        <f>D46+D50+D54+D62</f>
        <v>1037</v>
      </c>
      <c r="E63" s="148">
        <f>E46+E50+E54+E62</f>
        <v>4962</v>
      </c>
      <c r="F63" s="4"/>
    </row>
    <row r="64" spans="1:6" ht="15.75">
      <c r="A64" s="174" t="s">
        <v>634</v>
      </c>
      <c r="B64" s="10"/>
      <c r="C64" s="38">
        <v>15748</v>
      </c>
      <c r="D64" s="53">
        <v>4252</v>
      </c>
      <c r="E64" s="53">
        <v>20000</v>
      </c>
      <c r="F64" s="4"/>
    </row>
    <row r="65" spans="1:6" ht="15.75">
      <c r="A65" s="174" t="s">
        <v>635</v>
      </c>
      <c r="B65" s="10"/>
      <c r="C65" s="38">
        <v>1890</v>
      </c>
      <c r="D65" s="53">
        <v>510</v>
      </c>
      <c r="E65" s="53">
        <v>2400</v>
      </c>
      <c r="F65" s="4"/>
    </row>
    <row r="66" spans="1:6" ht="15.75">
      <c r="A66" s="174" t="s">
        <v>636</v>
      </c>
      <c r="B66" s="10"/>
      <c r="C66" s="38">
        <v>787</v>
      </c>
      <c r="D66" s="53">
        <v>213</v>
      </c>
      <c r="E66" s="53">
        <v>1000</v>
      </c>
      <c r="F66" s="4"/>
    </row>
    <row r="67" spans="1:6" ht="15.75">
      <c r="A67" s="174" t="s">
        <v>637</v>
      </c>
      <c r="B67" s="10"/>
      <c r="C67" s="38">
        <v>10400</v>
      </c>
      <c r="D67" s="53">
        <v>2808</v>
      </c>
      <c r="E67" s="53">
        <v>13208</v>
      </c>
      <c r="F67" s="4"/>
    </row>
    <row r="68" spans="1:6" ht="15">
      <c r="A68" s="17" t="s">
        <v>269</v>
      </c>
      <c r="B68" s="6" t="s">
        <v>270</v>
      </c>
      <c r="C68" s="38">
        <f>SUM(C64:C67)</f>
        <v>28825</v>
      </c>
      <c r="D68" s="38">
        <f>SUM(D64:D67)</f>
        <v>7783</v>
      </c>
      <c r="E68" s="38">
        <f>SUM(E64:E67)</f>
        <v>36608</v>
      </c>
      <c r="F68" s="4"/>
    </row>
    <row r="69" spans="1:6" ht="15">
      <c r="A69" s="17" t="s">
        <v>641</v>
      </c>
      <c r="B69" s="6"/>
      <c r="C69" s="53">
        <v>40</v>
      </c>
      <c r="D69" s="53">
        <v>10</v>
      </c>
      <c r="E69" s="53">
        <v>50</v>
      </c>
      <c r="F69" s="4"/>
    </row>
    <row r="70" spans="1:6" ht="15">
      <c r="A70" s="17"/>
      <c r="B70" s="6"/>
      <c r="C70" s="53"/>
      <c r="D70" s="53"/>
      <c r="E70" s="53"/>
      <c r="F70" s="4"/>
    </row>
    <row r="71" spans="1:6" ht="15">
      <c r="A71" s="17"/>
      <c r="B71" s="6"/>
      <c r="C71" s="53"/>
      <c r="D71" s="53"/>
      <c r="E71" s="53"/>
      <c r="F71" s="4"/>
    </row>
    <row r="72" spans="1:6" ht="15">
      <c r="A72" s="17"/>
      <c r="B72" s="6"/>
      <c r="C72" s="53"/>
      <c r="D72" s="53"/>
      <c r="E72" s="53"/>
      <c r="F72" s="4"/>
    </row>
    <row r="73" spans="1:6" ht="15">
      <c r="A73" s="17" t="s">
        <v>271</v>
      </c>
      <c r="B73" s="6" t="s">
        <v>272</v>
      </c>
      <c r="C73" s="53">
        <v>40</v>
      </c>
      <c r="D73" s="53">
        <v>10</v>
      </c>
      <c r="E73" s="53">
        <v>50</v>
      </c>
      <c r="F73" s="4"/>
    </row>
    <row r="74" spans="1:6" ht="15">
      <c r="A74" s="17"/>
      <c r="B74" s="6"/>
      <c r="C74" s="53"/>
      <c r="D74" s="53"/>
      <c r="E74" s="53"/>
      <c r="F74" s="4"/>
    </row>
    <row r="75" spans="1:6" ht="15">
      <c r="A75" s="17"/>
      <c r="B75" s="6"/>
      <c r="C75" s="53"/>
      <c r="D75" s="53"/>
      <c r="E75" s="53"/>
      <c r="F75" s="4"/>
    </row>
    <row r="76" spans="1:6" ht="15">
      <c r="A76" s="17"/>
      <c r="B76" s="6"/>
      <c r="C76" s="53"/>
      <c r="D76" s="53"/>
      <c r="E76" s="53"/>
      <c r="F76" s="4"/>
    </row>
    <row r="77" spans="1:6" ht="15">
      <c r="A77" s="17"/>
      <c r="B77" s="6"/>
      <c r="C77" s="53"/>
      <c r="D77" s="53"/>
      <c r="E77" s="53"/>
      <c r="F77" s="4"/>
    </row>
    <row r="78" spans="1:6" ht="15">
      <c r="A78" s="17" t="s">
        <v>273</v>
      </c>
      <c r="B78" s="6" t="s">
        <v>274</v>
      </c>
      <c r="C78" s="53"/>
      <c r="D78" s="53"/>
      <c r="E78" s="53"/>
      <c r="F78" s="4"/>
    </row>
    <row r="79" spans="1:6" ht="15.75">
      <c r="A79" s="26" t="s">
        <v>594</v>
      </c>
      <c r="B79" s="12" t="s">
        <v>277</v>
      </c>
      <c r="C79" s="148">
        <f>C68+C73+C78</f>
        <v>28865</v>
      </c>
      <c r="D79" s="148">
        <f>D68+D73+D78</f>
        <v>7793</v>
      </c>
      <c r="E79" s="148">
        <f>E68+E73+E78</f>
        <v>36658</v>
      </c>
      <c r="F79" s="4"/>
    </row>
    <row r="80" spans="1:6" ht="15">
      <c r="A80" s="4"/>
      <c r="B80" s="4"/>
      <c r="C80" s="4"/>
      <c r="D80" s="4"/>
      <c r="E80" s="4"/>
      <c r="F80" s="4"/>
    </row>
    <row r="81" spans="1:6" ht="15">
      <c r="A81" s="4"/>
      <c r="B81" s="4"/>
      <c r="C81" s="4"/>
      <c r="D81" s="4"/>
      <c r="E81" s="4"/>
      <c r="F81" s="4"/>
    </row>
    <row r="82" spans="1:6" ht="15">
      <c r="A82" s="4"/>
      <c r="B82" s="4"/>
      <c r="C82" s="4"/>
      <c r="D82" s="4"/>
      <c r="E82" s="4"/>
      <c r="F82" s="4"/>
    </row>
    <row r="83" spans="1:6" ht="15">
      <c r="A83" s="4"/>
      <c r="B83" s="4"/>
      <c r="C83" s="4"/>
      <c r="D83" s="4"/>
      <c r="E83" s="4"/>
      <c r="F83" s="4"/>
    </row>
    <row r="84" spans="1:6" ht="15">
      <c r="A84" s="4"/>
      <c r="B84" s="4"/>
      <c r="C84" s="4"/>
      <c r="D84" s="4"/>
      <c r="E84" s="4"/>
      <c r="F84" s="4"/>
    </row>
    <row r="85" spans="1:6" ht="15">
      <c r="A85" s="4"/>
      <c r="B85" s="4"/>
      <c r="C85" s="4"/>
      <c r="D85" s="4"/>
      <c r="E85" s="4"/>
      <c r="F85" s="4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7" width="17.7109375" style="0" customWidth="1"/>
  </cols>
  <sheetData>
    <row r="1" spans="1:7" ht="24" customHeight="1">
      <c r="A1" s="194" t="s">
        <v>814</v>
      </c>
      <c r="B1" s="198"/>
      <c r="C1" s="198"/>
      <c r="D1" s="198"/>
      <c r="E1" s="198"/>
      <c r="F1" s="198"/>
      <c r="G1" s="198"/>
    </row>
    <row r="2" spans="1:7" ht="23.25" customHeight="1">
      <c r="A2" s="197" t="s">
        <v>37</v>
      </c>
      <c r="B2" s="195"/>
      <c r="C2" s="195"/>
      <c r="D2" s="195"/>
      <c r="E2" s="195"/>
      <c r="F2" s="195"/>
      <c r="G2" s="195"/>
    </row>
    <row r="3" spans="1:7" ht="18">
      <c r="A3" s="63"/>
      <c r="G3" t="s">
        <v>685</v>
      </c>
    </row>
    <row r="5" spans="1:7" ht="45">
      <c r="A5" s="2" t="s">
        <v>136</v>
      </c>
      <c r="B5" s="3" t="s">
        <v>137</v>
      </c>
      <c r="C5" s="84" t="s">
        <v>965</v>
      </c>
      <c r="D5" s="84" t="s">
        <v>630</v>
      </c>
      <c r="E5" s="84" t="s">
        <v>631</v>
      </c>
      <c r="F5" s="84" t="s">
        <v>632</v>
      </c>
      <c r="G5" s="97" t="s">
        <v>966</v>
      </c>
    </row>
    <row r="6" spans="1:7" ht="15">
      <c r="A6" s="38"/>
      <c r="B6" s="38"/>
      <c r="C6" s="38"/>
      <c r="D6" s="38"/>
      <c r="E6" s="38"/>
      <c r="F6" s="38"/>
      <c r="G6" s="38"/>
    </row>
    <row r="7" spans="1:7" ht="15">
      <c r="A7" s="38"/>
      <c r="B7" s="38"/>
      <c r="C7" s="38"/>
      <c r="D7" s="38"/>
      <c r="E7" s="38"/>
      <c r="F7" s="38"/>
      <c r="G7" s="38"/>
    </row>
    <row r="8" spans="1:7" ht="15">
      <c r="A8" s="38"/>
      <c r="B8" s="38"/>
      <c r="C8" s="38"/>
      <c r="D8" s="38"/>
      <c r="E8" s="38"/>
      <c r="F8" s="38"/>
      <c r="G8" s="38"/>
    </row>
    <row r="9" spans="1:7" ht="15">
      <c r="A9" s="38"/>
      <c r="B9" s="38"/>
      <c r="C9" s="38"/>
      <c r="D9" s="38"/>
      <c r="E9" s="38"/>
      <c r="F9" s="38"/>
      <c r="G9" s="38"/>
    </row>
    <row r="10" spans="1:7" ht="15">
      <c r="A10" s="20" t="s">
        <v>912</v>
      </c>
      <c r="B10" s="10" t="s">
        <v>247</v>
      </c>
      <c r="C10" s="179">
        <v>7321</v>
      </c>
      <c r="D10" s="38"/>
      <c r="E10" s="38"/>
      <c r="F10" s="38"/>
      <c r="G10" s="38">
        <v>7321</v>
      </c>
    </row>
    <row r="11" spans="1:7" ht="15">
      <c r="A11" s="20"/>
      <c r="B11" s="10"/>
      <c r="C11" s="38"/>
      <c r="D11" s="38"/>
      <c r="E11" s="38"/>
      <c r="F11" s="38"/>
      <c r="G11" s="38"/>
    </row>
    <row r="12" spans="1:7" ht="15">
      <c r="A12" s="20"/>
      <c r="B12" s="10"/>
      <c r="C12" s="38"/>
      <c r="D12" s="38"/>
      <c r="E12" s="38"/>
      <c r="F12" s="38"/>
      <c r="G12" s="38"/>
    </row>
    <row r="13" spans="1:7" ht="15">
      <c r="A13" s="20"/>
      <c r="B13" s="10"/>
      <c r="C13" s="38"/>
      <c r="D13" s="38"/>
      <c r="E13" s="38"/>
      <c r="F13" s="38"/>
      <c r="G13" s="38"/>
    </row>
    <row r="14" spans="1:7" ht="15">
      <c r="A14" s="20"/>
      <c r="B14" s="10"/>
      <c r="C14" s="38"/>
      <c r="D14" s="38"/>
      <c r="E14" s="38"/>
      <c r="F14" s="38"/>
      <c r="G14" s="38"/>
    </row>
    <row r="15" spans="1:7" ht="15">
      <c r="A15" s="20" t="s">
        <v>911</v>
      </c>
      <c r="B15" s="10" t="s">
        <v>247</v>
      </c>
      <c r="C15" s="38"/>
      <c r="D15" s="38"/>
      <c r="E15" s="38"/>
      <c r="F15" s="38"/>
      <c r="G15" s="38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C49">
      <selection activeCell="J3" sqref="J3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94" t="s">
        <v>814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46.5" customHeight="1">
      <c r="A2" s="197" t="s">
        <v>38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ht="16.5" customHeight="1">
      <c r="A3" s="95"/>
      <c r="B3" s="96"/>
      <c r="C3" s="96"/>
      <c r="D3" s="96"/>
      <c r="E3" s="96"/>
      <c r="F3" s="96"/>
      <c r="G3" s="96"/>
      <c r="H3" s="96"/>
      <c r="I3" s="96"/>
      <c r="J3" s="192" t="s">
        <v>686</v>
      </c>
    </row>
    <row r="4" ht="15">
      <c r="A4" s="4" t="s">
        <v>965</v>
      </c>
    </row>
    <row r="5" spans="1:10" ht="61.5" customHeight="1">
      <c r="A5" s="2" t="s">
        <v>136</v>
      </c>
      <c r="B5" s="3" t="s">
        <v>137</v>
      </c>
      <c r="C5" s="84" t="s">
        <v>917</v>
      </c>
      <c r="D5" s="84" t="s">
        <v>920</v>
      </c>
      <c r="E5" s="84" t="s">
        <v>921</v>
      </c>
      <c r="F5" s="84" t="s">
        <v>922</v>
      </c>
      <c r="G5" s="84" t="s">
        <v>929</v>
      </c>
      <c r="H5" s="84" t="s">
        <v>918</v>
      </c>
      <c r="I5" s="84" t="s">
        <v>919</v>
      </c>
      <c r="J5" s="84" t="s">
        <v>923</v>
      </c>
    </row>
    <row r="6" spans="1:10" ht="15">
      <c r="A6" s="53"/>
      <c r="B6" s="53"/>
      <c r="C6" s="53"/>
      <c r="D6" s="53"/>
      <c r="E6" s="53"/>
      <c r="F6" s="90" t="s">
        <v>646</v>
      </c>
      <c r="G6" s="89" t="s">
        <v>471</v>
      </c>
      <c r="H6" s="175">
        <v>41536</v>
      </c>
      <c r="I6" s="175">
        <v>45265</v>
      </c>
      <c r="J6" s="176">
        <v>23845817</v>
      </c>
    </row>
    <row r="7" spans="1:10" ht="1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5">
      <c r="A10" s="17" t="s">
        <v>249</v>
      </c>
      <c r="B10" s="6" t="s">
        <v>250</v>
      </c>
      <c r="C10" s="53"/>
      <c r="D10" s="53"/>
      <c r="E10" s="53"/>
      <c r="F10" s="53"/>
      <c r="G10" s="53"/>
      <c r="H10" s="53"/>
      <c r="I10" s="53"/>
      <c r="J10" s="53"/>
    </row>
    <row r="11" spans="1:10" ht="15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ht="15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ht="15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ht="15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ht="15">
      <c r="A15" s="17" t="s">
        <v>592</v>
      </c>
      <c r="B15" s="6" t="s">
        <v>251</v>
      </c>
      <c r="C15" s="53"/>
      <c r="D15" s="53"/>
      <c r="E15" s="53"/>
      <c r="F15" s="53"/>
      <c r="G15" s="53"/>
      <c r="H15" s="53"/>
      <c r="I15" s="53"/>
      <c r="J15" s="53"/>
    </row>
    <row r="16" spans="1:10" ht="15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ht="15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ht="15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ht="15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ht="15">
      <c r="A20" s="5" t="s">
        <v>253</v>
      </c>
      <c r="B20" s="6" t="s">
        <v>254</v>
      </c>
      <c r="C20" s="53"/>
      <c r="D20" s="53"/>
      <c r="E20" s="53"/>
      <c r="F20" s="53"/>
      <c r="G20" s="53"/>
      <c r="H20" s="53"/>
      <c r="I20" s="53"/>
      <c r="J20" s="53"/>
    </row>
    <row r="21" spans="1:10" ht="15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ht="15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ht="15">
      <c r="A23" s="17" t="s">
        <v>255</v>
      </c>
      <c r="B23" s="6" t="s">
        <v>256</v>
      </c>
      <c r="C23" s="53"/>
      <c r="D23" s="53"/>
      <c r="E23" s="53"/>
      <c r="F23" s="53"/>
      <c r="G23" s="53"/>
      <c r="H23" s="53"/>
      <c r="I23" s="53"/>
      <c r="J23" s="53"/>
    </row>
    <row r="24" spans="1:10" ht="15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ht="15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ht="15">
      <c r="A26" s="17" t="s">
        <v>262</v>
      </c>
      <c r="B26" s="6" t="s">
        <v>263</v>
      </c>
      <c r="C26" s="53"/>
      <c r="D26" s="53"/>
      <c r="E26" s="53"/>
      <c r="F26" s="53"/>
      <c r="G26" s="53"/>
      <c r="H26" s="53"/>
      <c r="I26" s="53"/>
      <c r="J26" s="53"/>
    </row>
    <row r="27" spans="1:10" ht="15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ht="15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ht="15">
      <c r="A29" s="5" t="s">
        <v>264</v>
      </c>
      <c r="B29" s="6" t="s">
        <v>265</v>
      </c>
      <c r="C29" s="53"/>
      <c r="D29" s="53"/>
      <c r="E29" s="53"/>
      <c r="F29" s="53"/>
      <c r="G29" s="53"/>
      <c r="H29" s="53"/>
      <c r="I29" s="53"/>
      <c r="J29" s="53"/>
    </row>
    <row r="30" spans="1:10" ht="15">
      <c r="A30" s="5" t="s">
        <v>266</v>
      </c>
      <c r="B30" s="6" t="s">
        <v>267</v>
      </c>
      <c r="C30" s="53"/>
      <c r="D30" s="53"/>
      <c r="E30" s="53"/>
      <c r="F30" s="53"/>
      <c r="G30" s="53"/>
      <c r="H30" s="53"/>
      <c r="I30" s="53"/>
      <c r="J30" s="53"/>
    </row>
    <row r="31" spans="1:10" ht="15.75">
      <c r="A31" s="26" t="s">
        <v>593</v>
      </c>
      <c r="B31" s="12" t="s">
        <v>268</v>
      </c>
      <c r="C31" s="53"/>
      <c r="D31" s="53"/>
      <c r="E31" s="53"/>
      <c r="F31" s="53"/>
      <c r="G31" s="53"/>
      <c r="H31" s="53"/>
      <c r="I31" s="53"/>
      <c r="J31" s="53"/>
    </row>
    <row r="32" spans="1:10" ht="15.75">
      <c r="A32" s="174" t="s">
        <v>634</v>
      </c>
      <c r="B32" s="10"/>
      <c r="C32" s="53">
        <v>15748</v>
      </c>
      <c r="D32" s="53">
        <v>1000</v>
      </c>
      <c r="E32" s="53">
        <v>14748</v>
      </c>
      <c r="F32" s="53"/>
      <c r="G32" s="53"/>
      <c r="H32" s="53"/>
      <c r="I32" s="53"/>
      <c r="J32" s="53"/>
    </row>
    <row r="33" spans="1:10" ht="15.7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ht="15">
      <c r="A36" s="17" t="s">
        <v>269</v>
      </c>
      <c r="B36" s="6" t="s">
        <v>270</v>
      </c>
      <c r="C36" s="53">
        <v>15748</v>
      </c>
      <c r="D36" s="53">
        <v>1000</v>
      </c>
      <c r="E36" s="53">
        <v>14748</v>
      </c>
      <c r="F36" s="53"/>
      <c r="G36" s="53"/>
      <c r="H36" s="53"/>
      <c r="I36" s="53"/>
      <c r="J36" s="53"/>
    </row>
    <row r="37" spans="1:10" ht="15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ht="15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ht="15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ht="15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ht="15">
      <c r="A41" s="17" t="s">
        <v>271</v>
      </c>
      <c r="B41" s="6" t="s">
        <v>272</v>
      </c>
      <c r="C41" s="53"/>
      <c r="D41" s="53"/>
      <c r="E41" s="53"/>
      <c r="F41" s="53"/>
      <c r="G41" s="53"/>
      <c r="H41" s="53"/>
      <c r="I41" s="53"/>
      <c r="J41" s="53"/>
    </row>
    <row r="42" spans="1:10" ht="15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ht="15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ht="15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ht="15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ht="15">
      <c r="A46" s="17" t="s">
        <v>273</v>
      </c>
      <c r="B46" s="6" t="s">
        <v>274</v>
      </c>
      <c r="C46" s="53"/>
      <c r="D46" s="53"/>
      <c r="E46" s="53"/>
      <c r="F46" s="53"/>
      <c r="G46" s="53"/>
      <c r="H46" s="53"/>
      <c r="I46" s="53"/>
      <c r="J46" s="53"/>
    </row>
    <row r="47" spans="1:10" ht="15">
      <c r="A47" s="17" t="s">
        <v>275</v>
      </c>
      <c r="B47" s="6" t="s">
        <v>276</v>
      </c>
      <c r="C47" s="53">
        <v>4252</v>
      </c>
      <c r="D47" s="53"/>
      <c r="E47" s="53">
        <v>4252</v>
      </c>
      <c r="F47" s="53"/>
      <c r="G47" s="53"/>
      <c r="H47" s="53"/>
      <c r="I47" s="53"/>
      <c r="J47" s="53"/>
    </row>
    <row r="48" spans="1:10" ht="15.75">
      <c r="A48" s="26" t="s">
        <v>594</v>
      </c>
      <c r="B48" s="12" t="s">
        <v>277</v>
      </c>
      <c r="C48" s="53">
        <v>20000</v>
      </c>
      <c r="D48" s="53">
        <v>1000</v>
      </c>
      <c r="E48" s="53">
        <v>19000</v>
      </c>
      <c r="F48" s="53"/>
      <c r="G48" s="53"/>
      <c r="H48" s="53"/>
      <c r="I48" s="53"/>
      <c r="J48" s="53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61">
      <selection activeCell="H2" sqref="H2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3.7109375" style="0" customWidth="1"/>
    <col min="4" max="4" width="14.140625" style="0" customWidth="1"/>
    <col min="5" max="5" width="13.00390625" style="0" customWidth="1"/>
    <col min="6" max="6" width="13.57421875" style="0" customWidth="1"/>
    <col min="7" max="7" width="13.8515625" style="0" customWidth="1"/>
    <col min="8" max="9" width="14.8515625" style="0" customWidth="1"/>
    <col min="10" max="10" width="14.57421875" style="0" customWidth="1"/>
  </cols>
  <sheetData>
    <row r="1" spans="1:8" ht="25.5" customHeight="1">
      <c r="A1" s="194" t="s">
        <v>814</v>
      </c>
      <c r="B1" s="198"/>
      <c r="C1" s="198"/>
      <c r="D1" s="198"/>
      <c r="E1" s="198"/>
      <c r="F1" s="198"/>
      <c r="G1" s="198"/>
      <c r="H1" t="s">
        <v>687</v>
      </c>
    </row>
    <row r="2" spans="1:7" ht="82.5" customHeight="1">
      <c r="A2" s="197" t="s">
        <v>62</v>
      </c>
      <c r="B2" s="197"/>
      <c r="C2" s="197"/>
      <c r="D2" s="197"/>
      <c r="E2" s="197"/>
      <c r="F2" s="197"/>
      <c r="G2" s="197"/>
    </row>
    <row r="3" spans="1:7" ht="20.25" customHeight="1">
      <c r="A3" s="93"/>
      <c r="B3" s="94"/>
      <c r="C3" s="94"/>
      <c r="D3" s="94"/>
      <c r="E3" s="94"/>
      <c r="F3" s="94"/>
      <c r="G3" s="94"/>
    </row>
    <row r="4" ht="15">
      <c r="A4" s="4" t="s">
        <v>965</v>
      </c>
    </row>
    <row r="5" spans="1:8" ht="86.25" customHeight="1">
      <c r="A5" s="2" t="s">
        <v>136</v>
      </c>
      <c r="B5" s="3" t="s">
        <v>137</v>
      </c>
      <c r="C5" s="84" t="s">
        <v>450</v>
      </c>
      <c r="D5" s="84" t="s">
        <v>451</v>
      </c>
      <c r="E5" s="84" t="s">
        <v>452</v>
      </c>
      <c r="F5" s="84" t="s">
        <v>453</v>
      </c>
      <c r="G5" s="84" t="s">
        <v>918</v>
      </c>
      <c r="H5" s="84" t="s">
        <v>919</v>
      </c>
    </row>
    <row r="6" spans="1:8" ht="15">
      <c r="A6" s="29" t="s">
        <v>743</v>
      </c>
      <c r="B6" s="5" t="s">
        <v>467</v>
      </c>
      <c r="C6" s="53">
        <v>19000</v>
      </c>
      <c r="D6" s="53">
        <v>0</v>
      </c>
      <c r="E6" s="53">
        <v>0</v>
      </c>
      <c r="F6" s="53">
        <v>0</v>
      </c>
      <c r="G6" s="175">
        <v>41536</v>
      </c>
      <c r="H6" s="175">
        <v>45265</v>
      </c>
    </row>
    <row r="7" spans="1:8" ht="15">
      <c r="A7" s="69" t="s">
        <v>291</v>
      </c>
      <c r="B7" s="69" t="s">
        <v>467</v>
      </c>
      <c r="C7" s="53">
        <v>19000</v>
      </c>
      <c r="D7" s="53">
        <v>0</v>
      </c>
      <c r="E7" s="53">
        <v>0</v>
      </c>
      <c r="F7" s="53">
        <v>0</v>
      </c>
      <c r="G7" s="175">
        <v>41536</v>
      </c>
      <c r="H7" s="175">
        <v>45265</v>
      </c>
    </row>
    <row r="8" spans="1:8" ht="30">
      <c r="A8" s="16" t="s">
        <v>468</v>
      </c>
      <c r="B8" s="5" t="s">
        <v>469</v>
      </c>
      <c r="C8" s="53"/>
      <c r="D8" s="53"/>
      <c r="E8" s="53"/>
      <c r="F8" s="53"/>
      <c r="G8" s="177"/>
      <c r="H8" s="177"/>
    </row>
    <row r="9" spans="1:8" ht="15">
      <c r="A9" s="29" t="s">
        <v>810</v>
      </c>
      <c r="B9" s="5" t="s">
        <v>470</v>
      </c>
      <c r="C9" s="53"/>
      <c r="D9" s="53"/>
      <c r="E9" s="53"/>
      <c r="F9" s="53"/>
      <c r="G9" s="177"/>
      <c r="H9" s="177"/>
    </row>
    <row r="10" spans="1:8" ht="15">
      <c r="A10" s="69" t="s">
        <v>291</v>
      </c>
      <c r="B10" s="69" t="s">
        <v>470</v>
      </c>
      <c r="C10" s="53"/>
      <c r="D10" s="53"/>
      <c r="E10" s="53"/>
      <c r="F10" s="53"/>
      <c r="G10" s="177"/>
      <c r="H10" s="177"/>
    </row>
    <row r="11" spans="1:8" ht="15">
      <c r="A11" s="15" t="s">
        <v>763</v>
      </c>
      <c r="B11" s="9" t="s">
        <v>471</v>
      </c>
      <c r="C11" s="53"/>
      <c r="D11" s="53"/>
      <c r="E11" s="53"/>
      <c r="F11" s="53"/>
      <c r="G11" s="177"/>
      <c r="H11" s="177"/>
    </row>
    <row r="12" spans="1:8" ht="15">
      <c r="A12" s="16" t="s">
        <v>811</v>
      </c>
      <c r="B12" s="5" t="s">
        <v>472</v>
      </c>
      <c r="C12" s="53"/>
      <c r="D12" s="53"/>
      <c r="E12" s="53"/>
      <c r="F12" s="53"/>
      <c r="G12" s="177"/>
      <c r="H12" s="177"/>
    </row>
    <row r="13" spans="1:8" ht="15">
      <c r="A13" s="69" t="s">
        <v>299</v>
      </c>
      <c r="B13" s="69" t="s">
        <v>472</v>
      </c>
      <c r="C13" s="53"/>
      <c r="D13" s="53"/>
      <c r="E13" s="53"/>
      <c r="F13" s="53"/>
      <c r="G13" s="177"/>
      <c r="H13" s="177"/>
    </row>
    <row r="14" spans="1:8" ht="15">
      <c r="A14" s="29" t="s">
        <v>473</v>
      </c>
      <c r="B14" s="5" t="s">
        <v>474</v>
      </c>
      <c r="C14" s="53"/>
      <c r="D14" s="53"/>
      <c r="E14" s="53"/>
      <c r="F14" s="53"/>
      <c r="G14" s="177"/>
      <c r="H14" s="177"/>
    </row>
    <row r="15" spans="1:8" ht="15">
      <c r="A15" s="17" t="s">
        <v>812</v>
      </c>
      <c r="B15" s="5" t="s">
        <v>475</v>
      </c>
      <c r="C15" s="38"/>
      <c r="D15" s="38"/>
      <c r="E15" s="38"/>
      <c r="F15" s="38"/>
      <c r="G15" s="34"/>
      <c r="H15" s="34"/>
    </row>
    <row r="16" spans="1:8" ht="15">
      <c r="A16" s="69" t="s">
        <v>300</v>
      </c>
      <c r="B16" s="69" t="s">
        <v>475</v>
      </c>
      <c r="C16" s="38"/>
      <c r="D16" s="38"/>
      <c r="E16" s="38"/>
      <c r="F16" s="38"/>
      <c r="G16" s="34"/>
      <c r="H16" s="34"/>
    </row>
    <row r="17" spans="1:8" ht="15">
      <c r="A17" s="29" t="s">
        <v>476</v>
      </c>
      <c r="B17" s="5" t="s">
        <v>477</v>
      </c>
      <c r="C17" s="38"/>
      <c r="D17" s="38"/>
      <c r="E17" s="38"/>
      <c r="F17" s="38"/>
      <c r="G17" s="34"/>
      <c r="H17" s="34"/>
    </row>
    <row r="18" spans="1:8" ht="15">
      <c r="A18" s="30" t="s">
        <v>764</v>
      </c>
      <c r="B18" s="9" t="s">
        <v>478</v>
      </c>
      <c r="C18" s="38"/>
      <c r="D18" s="38"/>
      <c r="E18" s="38"/>
      <c r="F18" s="38"/>
      <c r="G18" s="34"/>
      <c r="H18" s="34"/>
    </row>
    <row r="19" spans="1:8" ht="15">
      <c r="A19" s="16" t="s">
        <v>500</v>
      </c>
      <c r="B19" s="5" t="s">
        <v>501</v>
      </c>
      <c r="C19" s="38"/>
      <c r="D19" s="38"/>
      <c r="E19" s="38"/>
      <c r="F19" s="38"/>
      <c r="G19" s="34"/>
      <c r="H19" s="34"/>
    </row>
    <row r="20" spans="1:8" ht="15">
      <c r="A20" s="17" t="s">
        <v>502</v>
      </c>
      <c r="B20" s="5" t="s">
        <v>503</v>
      </c>
      <c r="C20" s="38"/>
      <c r="D20" s="38"/>
      <c r="E20" s="38"/>
      <c r="F20" s="38"/>
      <c r="G20" s="34"/>
      <c r="H20" s="34"/>
    </row>
    <row r="21" spans="1:8" ht="15">
      <c r="A21" s="29" t="s">
        <v>504</v>
      </c>
      <c r="B21" s="5" t="s">
        <v>505</v>
      </c>
      <c r="C21" s="38"/>
      <c r="D21" s="38"/>
      <c r="E21" s="38"/>
      <c r="F21" s="38"/>
      <c r="G21" s="34"/>
      <c r="H21" s="34"/>
    </row>
    <row r="22" spans="1:8" ht="15">
      <c r="A22" s="29" t="s">
        <v>748</v>
      </c>
      <c r="B22" s="5" t="s">
        <v>506</v>
      </c>
      <c r="C22" s="38"/>
      <c r="D22" s="38"/>
      <c r="E22" s="38"/>
      <c r="F22" s="38"/>
      <c r="G22" s="34"/>
      <c r="H22" s="34"/>
    </row>
    <row r="23" spans="1:8" ht="15">
      <c r="A23" s="69" t="s">
        <v>325</v>
      </c>
      <c r="B23" s="69" t="s">
        <v>506</v>
      </c>
      <c r="C23" s="38"/>
      <c r="D23" s="38"/>
      <c r="E23" s="38"/>
      <c r="F23" s="38"/>
      <c r="G23" s="34"/>
      <c r="H23" s="34"/>
    </row>
    <row r="24" spans="1:8" ht="15">
      <c r="A24" s="69" t="s">
        <v>326</v>
      </c>
      <c r="B24" s="69" t="s">
        <v>506</v>
      </c>
      <c r="C24" s="38"/>
      <c r="D24" s="38"/>
      <c r="E24" s="38"/>
      <c r="F24" s="38"/>
      <c r="G24" s="34"/>
      <c r="H24" s="34"/>
    </row>
    <row r="25" spans="1:8" ht="15">
      <c r="A25" s="77" t="s">
        <v>327</v>
      </c>
      <c r="B25" s="77" t="s">
        <v>506</v>
      </c>
      <c r="C25" s="38"/>
      <c r="D25" s="38"/>
      <c r="E25" s="38"/>
      <c r="F25" s="38"/>
      <c r="G25" s="34"/>
      <c r="H25" s="34"/>
    </row>
    <row r="26" spans="1:8" ht="15">
      <c r="A26" s="78" t="s">
        <v>767</v>
      </c>
      <c r="B26" s="50" t="s">
        <v>507</v>
      </c>
      <c r="C26" s="38"/>
      <c r="D26" s="38"/>
      <c r="E26" s="38"/>
      <c r="F26" s="38"/>
      <c r="G26" s="34"/>
      <c r="H26" s="34"/>
    </row>
    <row r="27" spans="1:8" ht="15">
      <c r="A27" s="142"/>
      <c r="B27" s="143"/>
      <c r="C27" s="34"/>
      <c r="D27" s="34"/>
      <c r="E27" s="34"/>
      <c r="F27" s="34"/>
      <c r="G27" s="34"/>
      <c r="H27" s="34"/>
    </row>
    <row r="28" spans="1:8" ht="33.75" customHeight="1">
      <c r="A28" s="147" t="s">
        <v>454</v>
      </c>
      <c r="B28" s="50" t="s">
        <v>449</v>
      </c>
      <c r="C28" s="38">
        <v>635</v>
      </c>
      <c r="D28" s="38">
        <v>2982</v>
      </c>
      <c r="E28" s="38">
        <v>2881</v>
      </c>
      <c r="F28" s="38">
        <v>2780</v>
      </c>
      <c r="G28" s="34"/>
      <c r="H28" s="34"/>
    </row>
    <row r="29" spans="1:8" ht="15">
      <c r="A29" s="142"/>
      <c r="B29" s="143"/>
      <c r="C29" s="34"/>
      <c r="D29" s="34"/>
      <c r="E29" s="34"/>
      <c r="F29" s="34"/>
      <c r="G29" s="34"/>
      <c r="H29" s="34"/>
    </row>
    <row r="30" spans="1:8" ht="15">
      <c r="A30" s="142"/>
      <c r="B30" s="143"/>
      <c r="C30" s="34"/>
      <c r="D30" s="34"/>
      <c r="E30" s="34"/>
      <c r="F30" s="34"/>
      <c r="G30" s="34"/>
      <c r="H30" s="34"/>
    </row>
    <row r="31" spans="1:2" ht="15">
      <c r="A31" s="142"/>
      <c r="B31" s="143"/>
    </row>
    <row r="32" spans="1:6" ht="46.5" customHeight="1">
      <c r="A32" s="2" t="s">
        <v>136</v>
      </c>
      <c r="B32" s="3" t="s">
        <v>137</v>
      </c>
      <c r="C32" s="84" t="s">
        <v>924</v>
      </c>
      <c r="D32" s="84" t="s">
        <v>925</v>
      </c>
      <c r="E32" s="84" t="s">
        <v>926</v>
      </c>
      <c r="F32" s="84" t="s">
        <v>116</v>
      </c>
    </row>
    <row r="33" spans="1:6" ht="26.25">
      <c r="A33" s="147" t="s">
        <v>110</v>
      </c>
      <c r="B33" s="50"/>
      <c r="C33" s="38"/>
      <c r="D33" s="38"/>
      <c r="E33" s="38"/>
      <c r="F33" s="38"/>
    </row>
    <row r="34" spans="1:6" ht="15.75">
      <c r="A34" s="145" t="s">
        <v>104</v>
      </c>
      <c r="B34" s="50" t="s">
        <v>448</v>
      </c>
      <c r="C34" s="38">
        <v>80500</v>
      </c>
      <c r="D34" s="38">
        <v>80500</v>
      </c>
      <c r="E34" s="38">
        <v>80500</v>
      </c>
      <c r="F34" s="38">
        <v>80500</v>
      </c>
    </row>
    <row r="35" spans="1:6" ht="31.5">
      <c r="A35" s="145" t="s">
        <v>105</v>
      </c>
      <c r="B35" s="50" t="s">
        <v>406</v>
      </c>
      <c r="C35" s="38">
        <v>10400</v>
      </c>
      <c r="D35" s="38">
        <v>10400</v>
      </c>
      <c r="E35" s="38">
        <v>10400</v>
      </c>
      <c r="F35" s="38">
        <v>10400</v>
      </c>
    </row>
    <row r="36" spans="1:6" ht="15.75">
      <c r="A36" s="145" t="s">
        <v>106</v>
      </c>
      <c r="B36" s="50"/>
      <c r="C36" s="38"/>
      <c r="D36" s="38"/>
      <c r="E36" s="38"/>
      <c r="F36" s="38"/>
    </row>
    <row r="37" spans="1:6" ht="31.5">
      <c r="A37" s="145" t="s">
        <v>107</v>
      </c>
      <c r="B37" s="50" t="s">
        <v>434</v>
      </c>
      <c r="C37" s="38">
        <v>1144</v>
      </c>
      <c r="D37" s="38">
        <v>1144</v>
      </c>
      <c r="E37" s="38">
        <v>0</v>
      </c>
      <c r="F37" s="38">
        <v>0</v>
      </c>
    </row>
    <row r="38" spans="1:6" ht="15.75">
      <c r="A38" s="145" t="s">
        <v>108</v>
      </c>
      <c r="B38" s="50" t="s">
        <v>398</v>
      </c>
      <c r="C38" s="38">
        <v>600</v>
      </c>
      <c r="D38" s="38">
        <v>600</v>
      </c>
      <c r="E38" s="38">
        <v>600</v>
      </c>
      <c r="F38" s="38">
        <v>600</v>
      </c>
    </row>
    <row r="39" spans="1:6" ht="15.75">
      <c r="A39" s="145" t="s">
        <v>109</v>
      </c>
      <c r="B39" s="50"/>
      <c r="C39" s="38"/>
      <c r="D39" s="38"/>
      <c r="E39" s="38"/>
      <c r="F39" s="38"/>
    </row>
    <row r="40" spans="1:6" ht="15">
      <c r="A40" s="78" t="s">
        <v>50</v>
      </c>
      <c r="B40" s="50"/>
      <c r="C40" s="153">
        <f>SUM(C34:C39)</f>
        <v>92644</v>
      </c>
      <c r="D40" s="153">
        <f>SUM(D34:D39)</f>
        <v>92644</v>
      </c>
      <c r="E40" s="153">
        <f>SUM(E34:E39)</f>
        <v>91500</v>
      </c>
      <c r="F40" s="153">
        <f>SUM(F34:F39)</f>
        <v>91500</v>
      </c>
    </row>
    <row r="41" spans="1:2" ht="15">
      <c r="A41" s="142"/>
      <c r="B41" s="143"/>
    </row>
    <row r="42" spans="1:2" ht="15">
      <c r="A42" s="142"/>
      <c r="B42" s="143"/>
    </row>
    <row r="43" spans="1:2" ht="15">
      <c r="A43" s="142"/>
      <c r="B43" s="143"/>
    </row>
    <row r="44" spans="1:2" ht="15">
      <c r="A44" s="142"/>
      <c r="B44" s="143"/>
    </row>
    <row r="45" spans="1:2" ht="15">
      <c r="A45" s="142"/>
      <c r="B45" s="143"/>
    </row>
    <row r="46" spans="1:2" ht="15">
      <c r="A46" s="142"/>
      <c r="B46" s="143"/>
    </row>
    <row r="47" spans="1:2" ht="15">
      <c r="A47" s="142"/>
      <c r="B47" s="143"/>
    </row>
    <row r="48" spans="1:2" ht="15">
      <c r="A48" s="142"/>
      <c r="B48" s="143"/>
    </row>
    <row r="49" spans="1:2" ht="15">
      <c r="A49" s="142"/>
      <c r="B49" s="143"/>
    </row>
    <row r="51" spans="1:6" ht="15">
      <c r="A51" s="4"/>
      <c r="B51" s="4"/>
      <c r="C51" s="4"/>
      <c r="D51" s="4"/>
      <c r="E51" s="4"/>
      <c r="F51" s="4"/>
    </row>
    <row r="52" spans="1:6" ht="15">
      <c r="A52" s="91" t="s">
        <v>927</v>
      </c>
      <c r="B52" s="4"/>
      <c r="C52" s="4"/>
      <c r="D52" s="4"/>
      <c r="E52" s="4"/>
      <c r="F52" s="4"/>
    </row>
    <row r="53" spans="1:6" ht="15.75">
      <c r="A53" s="92" t="s">
        <v>930</v>
      </c>
      <c r="B53" s="4"/>
      <c r="C53" s="4"/>
      <c r="D53" s="4"/>
      <c r="E53" s="4"/>
      <c r="F53" s="4"/>
    </row>
    <row r="54" spans="1:6" ht="15.75">
      <c r="A54" s="92" t="s">
        <v>931</v>
      </c>
      <c r="B54" s="4"/>
      <c r="C54" s="4"/>
      <c r="D54" s="4"/>
      <c r="E54" s="4"/>
      <c r="F54" s="4"/>
    </row>
    <row r="55" spans="1:6" ht="15.75">
      <c r="A55" s="92" t="s">
        <v>932</v>
      </c>
      <c r="B55" s="4"/>
      <c r="C55" s="4"/>
      <c r="D55" s="4"/>
      <c r="E55" s="4"/>
      <c r="F55" s="4"/>
    </row>
    <row r="56" spans="1:6" ht="15.75">
      <c r="A56" s="92" t="s">
        <v>933</v>
      </c>
      <c r="B56" s="4"/>
      <c r="C56" s="4"/>
      <c r="D56" s="4"/>
      <c r="E56" s="4"/>
      <c r="F56" s="4"/>
    </row>
    <row r="57" spans="1:6" ht="15.75">
      <c r="A57" s="92" t="s">
        <v>934</v>
      </c>
      <c r="B57" s="4"/>
      <c r="C57" s="4"/>
      <c r="D57" s="4"/>
      <c r="E57" s="4"/>
      <c r="F57" s="4"/>
    </row>
    <row r="58" spans="1:6" ht="15">
      <c r="A58" s="91" t="s">
        <v>928</v>
      </c>
      <c r="B58" s="4"/>
      <c r="C58" s="4"/>
      <c r="D58" s="4"/>
      <c r="E58" s="4"/>
      <c r="F58" s="4"/>
    </row>
    <row r="59" spans="1:6" ht="15">
      <c r="A59" s="4"/>
      <c r="B59" s="4"/>
      <c r="C59" s="4"/>
      <c r="D59" s="4"/>
      <c r="E59" s="4"/>
      <c r="F59" s="4"/>
    </row>
    <row r="60" spans="1:7" ht="45.75" customHeight="1">
      <c r="A60" s="203" t="s">
        <v>935</v>
      </c>
      <c r="B60" s="204"/>
      <c r="C60" s="204"/>
      <c r="D60" s="204"/>
      <c r="E60" s="204"/>
      <c r="F60" s="204"/>
      <c r="G60" s="204"/>
    </row>
    <row r="63" ht="15.75">
      <c r="A63" s="79" t="s">
        <v>937</v>
      </c>
    </row>
    <row r="64" ht="15.75">
      <c r="A64" s="92" t="s">
        <v>938</v>
      </c>
    </row>
    <row r="65" ht="15.75">
      <c r="A65" s="92" t="s">
        <v>939</v>
      </c>
    </row>
    <row r="66" ht="15.75">
      <c r="A66" s="92" t="s">
        <v>940</v>
      </c>
    </row>
    <row r="67" ht="15">
      <c r="A67" s="91" t="s">
        <v>936</v>
      </c>
    </row>
    <row r="68" ht="15.75">
      <c r="A68" s="92" t="s">
        <v>941</v>
      </c>
    </row>
    <row r="70" ht="15.75">
      <c r="A70" s="140" t="s">
        <v>102</v>
      </c>
    </row>
    <row r="71" ht="15.75">
      <c r="A71" s="140" t="s">
        <v>103</v>
      </c>
    </row>
    <row r="72" ht="15.75">
      <c r="A72" s="141" t="s">
        <v>104</v>
      </c>
    </row>
    <row r="73" ht="15.75">
      <c r="A73" s="141" t="s">
        <v>105</v>
      </c>
    </row>
    <row r="74" ht="15.75">
      <c r="A74" s="141" t="s">
        <v>106</v>
      </c>
    </row>
    <row r="75" ht="15.75">
      <c r="A75" s="141" t="s">
        <v>107</v>
      </c>
    </row>
    <row r="76" ht="15.75">
      <c r="A76" s="141" t="s">
        <v>108</v>
      </c>
    </row>
    <row r="77" ht="15.75">
      <c r="A77" s="141" t="s">
        <v>109</v>
      </c>
    </row>
  </sheetData>
  <sheetProtection/>
  <mergeCells count="3">
    <mergeCell ref="A2:G2"/>
    <mergeCell ref="A60:G60"/>
    <mergeCell ref="A1:G1"/>
  </mergeCells>
  <hyperlinks>
    <hyperlink ref="A18" r:id="rId1" display="http://njt.hu/cgi_bin/njt_doc.cgi?docid=142896.245143#foot4"/>
    <hyperlink ref="A52" r:id="rId2" display="http://njt.hu/cgi_bin/njt_doc.cgi?docid=142896.245143#foot4"/>
    <hyperlink ref="A58" r:id="rId3" display="http://njt.hu/cgi_bin/njt_doc.cgi?docid=142896.245143#foot5"/>
    <hyperlink ref="A67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6" r:id="rId5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194" t="s">
        <v>814</v>
      </c>
      <c r="B1" s="198"/>
    </row>
    <row r="2" spans="1:7" ht="71.25" customHeight="1">
      <c r="A2" s="197" t="s">
        <v>52</v>
      </c>
      <c r="B2" s="197"/>
      <c r="C2" s="99"/>
      <c r="D2" s="99"/>
      <c r="E2" s="99"/>
      <c r="F2" s="99"/>
      <c r="G2" s="99"/>
    </row>
    <row r="3" spans="1:7" ht="24" customHeight="1">
      <c r="A3" s="95"/>
      <c r="B3" s="193"/>
      <c r="C3" s="99"/>
      <c r="D3" s="99"/>
      <c r="E3" s="99"/>
      <c r="F3" s="99"/>
      <c r="G3" s="99"/>
    </row>
    <row r="4" spans="1:2" ht="22.5" customHeight="1">
      <c r="A4" s="4" t="s">
        <v>965</v>
      </c>
      <c r="B4" t="s">
        <v>688</v>
      </c>
    </row>
    <row r="5" spans="1:2" ht="18">
      <c r="A5" s="55" t="s">
        <v>1</v>
      </c>
      <c r="B5" s="54" t="s">
        <v>7</v>
      </c>
    </row>
    <row r="6" spans="1:2" ht="15">
      <c r="A6" s="53" t="s">
        <v>118</v>
      </c>
      <c r="B6" s="53"/>
    </row>
    <row r="7" spans="1:2" ht="15">
      <c r="A7" s="100" t="s">
        <v>119</v>
      </c>
      <c r="B7" s="53"/>
    </row>
    <row r="8" spans="1:2" ht="15">
      <c r="A8" s="53" t="s">
        <v>120</v>
      </c>
      <c r="B8" s="53"/>
    </row>
    <row r="9" spans="1:2" ht="15">
      <c r="A9" s="53" t="s">
        <v>121</v>
      </c>
      <c r="B9" s="53"/>
    </row>
    <row r="10" spans="1:2" ht="15">
      <c r="A10" s="53" t="s">
        <v>122</v>
      </c>
      <c r="B10" s="53"/>
    </row>
    <row r="11" spans="1:2" ht="15">
      <c r="A11" s="53" t="s">
        <v>123</v>
      </c>
      <c r="B11" s="53"/>
    </row>
    <row r="12" spans="1:2" ht="15">
      <c r="A12" s="53" t="s">
        <v>124</v>
      </c>
      <c r="B12" s="53"/>
    </row>
    <row r="13" spans="1:2" ht="15">
      <c r="A13" s="53" t="s">
        <v>125</v>
      </c>
      <c r="B13" s="53"/>
    </row>
    <row r="14" spans="1:2" ht="15">
      <c r="A14" s="98" t="s">
        <v>10</v>
      </c>
      <c r="B14" s="103"/>
    </row>
    <row r="15" spans="1:2" ht="30">
      <c r="A15" s="101" t="s">
        <v>2</v>
      </c>
      <c r="B15" s="53"/>
    </row>
    <row r="16" spans="1:2" ht="30">
      <c r="A16" s="101" t="s">
        <v>3</v>
      </c>
      <c r="B16" s="53"/>
    </row>
    <row r="17" spans="1:2" ht="15">
      <c r="A17" s="102" t="s">
        <v>4</v>
      </c>
      <c r="B17" s="53"/>
    </row>
    <row r="18" spans="1:2" ht="15">
      <c r="A18" s="102" t="s">
        <v>5</v>
      </c>
      <c r="B18" s="53"/>
    </row>
    <row r="19" spans="1:2" ht="15">
      <c r="A19" s="53" t="s">
        <v>8</v>
      </c>
      <c r="B19" s="53"/>
    </row>
    <row r="20" spans="1:2" ht="15">
      <c r="A20" s="64" t="s">
        <v>6</v>
      </c>
      <c r="B20" s="53"/>
    </row>
    <row r="21" spans="1:2" ht="31.5">
      <c r="A21" s="104" t="s">
        <v>9</v>
      </c>
      <c r="B21" s="31"/>
    </row>
    <row r="22" spans="1:2" ht="15.75">
      <c r="A22" s="56" t="s">
        <v>813</v>
      </c>
      <c r="B22" s="57"/>
    </row>
    <row r="25" spans="1:2" ht="18">
      <c r="A25" s="55" t="s">
        <v>1</v>
      </c>
      <c r="B25" s="54" t="s">
        <v>7</v>
      </c>
    </row>
    <row r="26" spans="1:2" ht="15">
      <c r="A26" s="53" t="s">
        <v>118</v>
      </c>
      <c r="B26" s="53"/>
    </row>
    <row r="27" spans="1:2" ht="15">
      <c r="A27" s="100" t="s">
        <v>119</v>
      </c>
      <c r="B27" s="53"/>
    </row>
    <row r="28" spans="1:2" ht="15">
      <c r="A28" s="53" t="s">
        <v>120</v>
      </c>
      <c r="B28" s="53"/>
    </row>
    <row r="29" spans="1:2" ht="15">
      <c r="A29" s="53" t="s">
        <v>121</v>
      </c>
      <c r="B29" s="53"/>
    </row>
    <row r="30" spans="1:2" ht="15">
      <c r="A30" s="53" t="s">
        <v>122</v>
      </c>
      <c r="B30" s="53"/>
    </row>
    <row r="31" spans="1:2" ht="15">
      <c r="A31" s="53" t="s">
        <v>123</v>
      </c>
      <c r="B31" s="53"/>
    </row>
    <row r="32" spans="1:2" ht="15">
      <c r="A32" s="53" t="s">
        <v>124</v>
      </c>
      <c r="B32" s="53"/>
    </row>
    <row r="33" spans="1:2" ht="15">
      <c r="A33" s="53" t="s">
        <v>125</v>
      </c>
      <c r="B33" s="53"/>
    </row>
    <row r="34" spans="1:2" ht="15">
      <c r="A34" s="98" t="s">
        <v>10</v>
      </c>
      <c r="B34" s="103"/>
    </row>
    <row r="35" spans="1:2" ht="30">
      <c r="A35" s="101" t="s">
        <v>2</v>
      </c>
      <c r="B35" s="53"/>
    </row>
    <row r="36" spans="1:2" ht="30">
      <c r="A36" s="101" t="s">
        <v>3</v>
      </c>
      <c r="B36" s="53"/>
    </row>
    <row r="37" spans="1:2" ht="15">
      <c r="A37" s="102" t="s">
        <v>4</v>
      </c>
      <c r="B37" s="53"/>
    </row>
    <row r="38" spans="1:2" ht="15">
      <c r="A38" s="102" t="s">
        <v>5</v>
      </c>
      <c r="B38" s="53"/>
    </row>
    <row r="39" spans="1:2" ht="15">
      <c r="A39" s="53" t="s">
        <v>8</v>
      </c>
      <c r="B39" s="53"/>
    </row>
    <row r="40" spans="1:2" ht="15">
      <c r="A40" s="64" t="s">
        <v>6</v>
      </c>
      <c r="B40" s="53"/>
    </row>
    <row r="41" spans="1:2" ht="31.5">
      <c r="A41" s="104" t="s">
        <v>9</v>
      </c>
      <c r="B41" s="31"/>
    </row>
    <row r="42" spans="1:2" ht="15.75">
      <c r="A42" s="56" t="s">
        <v>813</v>
      </c>
      <c r="B42" s="5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C1">
      <selection activeCell="E3" sqref="E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94" t="s">
        <v>814</v>
      </c>
      <c r="B1" s="195"/>
      <c r="C1" s="195"/>
      <c r="D1" s="195"/>
      <c r="E1" s="195"/>
      <c r="F1" s="196"/>
    </row>
    <row r="2" spans="1:6" ht="18.75" customHeight="1">
      <c r="A2" s="197" t="s">
        <v>816</v>
      </c>
      <c r="B2" s="195"/>
      <c r="C2" s="195"/>
      <c r="D2" s="195"/>
      <c r="E2" s="195"/>
      <c r="F2" s="196"/>
    </row>
    <row r="3" spans="1:5" ht="18">
      <c r="A3" s="63"/>
      <c r="E3" t="s">
        <v>672</v>
      </c>
    </row>
    <row r="4" ht="15">
      <c r="A4" s="151" t="s">
        <v>716</v>
      </c>
    </row>
    <row r="5" spans="1:6" ht="45">
      <c r="A5" s="2" t="s">
        <v>136</v>
      </c>
      <c r="B5" s="3" t="s">
        <v>137</v>
      </c>
      <c r="C5" s="85" t="s">
        <v>850</v>
      </c>
      <c r="D5" s="85" t="s">
        <v>851</v>
      </c>
      <c r="E5" s="85" t="s">
        <v>853</v>
      </c>
      <c r="F5" s="146" t="s">
        <v>48</v>
      </c>
    </row>
    <row r="6" spans="1:6" ht="15">
      <c r="A6" s="39" t="s">
        <v>138</v>
      </c>
      <c r="B6" s="40" t="s">
        <v>139</v>
      </c>
      <c r="C6" s="53">
        <v>52383</v>
      </c>
      <c r="D6" s="53"/>
      <c r="E6" s="53"/>
      <c r="F6" s="53">
        <v>52383</v>
      </c>
    </row>
    <row r="7" spans="1:6" ht="15">
      <c r="A7" s="39" t="s">
        <v>140</v>
      </c>
      <c r="B7" s="41" t="s">
        <v>141</v>
      </c>
      <c r="C7" s="53"/>
      <c r="D7" s="53"/>
      <c r="E7" s="53"/>
      <c r="F7" s="53"/>
    </row>
    <row r="8" spans="1:6" ht="15">
      <c r="A8" s="39" t="s">
        <v>142</v>
      </c>
      <c r="B8" s="41" t="s">
        <v>143</v>
      </c>
      <c r="C8" s="53"/>
      <c r="D8" s="53"/>
      <c r="E8" s="53"/>
      <c r="F8" s="53"/>
    </row>
    <row r="9" spans="1:6" ht="15">
      <c r="A9" s="42" t="s">
        <v>144</v>
      </c>
      <c r="B9" s="41" t="s">
        <v>145</v>
      </c>
      <c r="C9" s="53">
        <v>956</v>
      </c>
      <c r="D9" s="53"/>
      <c r="E9" s="53"/>
      <c r="F9" s="53">
        <v>956</v>
      </c>
    </row>
    <row r="10" spans="1:6" ht="15">
      <c r="A10" s="42" t="s">
        <v>146</v>
      </c>
      <c r="B10" s="41" t="s">
        <v>147</v>
      </c>
      <c r="C10" s="53"/>
      <c r="D10" s="53"/>
      <c r="E10" s="53"/>
      <c r="F10" s="53"/>
    </row>
    <row r="11" spans="1:6" ht="15">
      <c r="A11" s="42" t="s">
        <v>148</v>
      </c>
      <c r="B11" s="41" t="s">
        <v>149</v>
      </c>
      <c r="C11" s="53">
        <v>2466</v>
      </c>
      <c r="D11" s="53"/>
      <c r="E11" s="53"/>
      <c r="F11" s="53">
        <v>2466</v>
      </c>
    </row>
    <row r="12" spans="1:6" ht="15">
      <c r="A12" s="42" t="s">
        <v>150</v>
      </c>
      <c r="B12" s="41" t="s">
        <v>151</v>
      </c>
      <c r="C12" s="53">
        <v>1458</v>
      </c>
      <c r="D12" s="53"/>
      <c r="E12" s="53"/>
      <c r="F12" s="53">
        <v>1458</v>
      </c>
    </row>
    <row r="13" spans="1:6" ht="15">
      <c r="A13" s="42" t="s">
        <v>152</v>
      </c>
      <c r="B13" s="41" t="s">
        <v>153</v>
      </c>
      <c r="C13" s="53"/>
      <c r="D13" s="53"/>
      <c r="E13" s="53"/>
      <c r="F13" s="53"/>
    </row>
    <row r="14" spans="1:6" ht="15">
      <c r="A14" s="5" t="s">
        <v>154</v>
      </c>
      <c r="B14" s="41" t="s">
        <v>155</v>
      </c>
      <c r="C14" s="53">
        <v>228</v>
      </c>
      <c r="D14" s="53"/>
      <c r="E14" s="53"/>
      <c r="F14" s="53">
        <v>228</v>
      </c>
    </row>
    <row r="15" spans="1:6" ht="15">
      <c r="A15" s="5" t="s">
        <v>156</v>
      </c>
      <c r="B15" s="41" t="s">
        <v>157</v>
      </c>
      <c r="C15" s="53"/>
      <c r="D15" s="53"/>
      <c r="E15" s="53"/>
      <c r="F15" s="53"/>
    </row>
    <row r="16" spans="1:6" ht="15">
      <c r="A16" s="5" t="s">
        <v>158</v>
      </c>
      <c r="B16" s="41" t="s">
        <v>159</v>
      </c>
      <c r="C16" s="53"/>
      <c r="D16" s="53"/>
      <c r="E16" s="53"/>
      <c r="F16" s="53"/>
    </row>
    <row r="17" spans="1:6" ht="15">
      <c r="A17" s="5" t="s">
        <v>160</v>
      </c>
      <c r="B17" s="41" t="s">
        <v>161</v>
      </c>
      <c r="C17" s="53"/>
      <c r="D17" s="53"/>
      <c r="E17" s="53"/>
      <c r="F17" s="53"/>
    </row>
    <row r="18" spans="1:6" ht="15">
      <c r="A18" s="5" t="s">
        <v>614</v>
      </c>
      <c r="B18" s="41" t="s">
        <v>162</v>
      </c>
      <c r="C18" s="53"/>
      <c r="D18" s="53"/>
      <c r="E18" s="53"/>
      <c r="F18" s="53"/>
    </row>
    <row r="19" spans="1:6" ht="15">
      <c r="A19" s="43" t="s">
        <v>512</v>
      </c>
      <c r="B19" s="44" t="s">
        <v>164</v>
      </c>
      <c r="C19" s="149">
        <f>SUM(C6:C18)</f>
        <v>57491</v>
      </c>
      <c r="D19" s="53"/>
      <c r="E19" s="53"/>
      <c r="F19" s="149">
        <f>SUM(F6:F18)</f>
        <v>57491</v>
      </c>
    </row>
    <row r="20" spans="1:6" ht="15">
      <c r="A20" s="5" t="s">
        <v>165</v>
      </c>
      <c r="B20" s="41" t="s">
        <v>166</v>
      </c>
      <c r="C20" s="53"/>
      <c r="D20" s="53"/>
      <c r="E20" s="53"/>
      <c r="F20" s="53"/>
    </row>
    <row r="21" spans="1:6" ht="15">
      <c r="A21" s="5" t="s">
        <v>167</v>
      </c>
      <c r="B21" s="41" t="s">
        <v>168</v>
      </c>
      <c r="C21" s="53"/>
      <c r="D21" s="53"/>
      <c r="E21" s="53"/>
      <c r="F21" s="53"/>
    </row>
    <row r="22" spans="1:6" ht="15">
      <c r="A22" s="6" t="s">
        <v>169</v>
      </c>
      <c r="B22" s="41" t="s">
        <v>170</v>
      </c>
      <c r="C22" s="53">
        <v>95</v>
      </c>
      <c r="D22" s="53"/>
      <c r="E22" s="53"/>
      <c r="F22" s="53">
        <v>95</v>
      </c>
    </row>
    <row r="23" spans="1:6" ht="15">
      <c r="A23" s="9" t="s">
        <v>513</v>
      </c>
      <c r="B23" s="44" t="s">
        <v>171</v>
      </c>
      <c r="C23" s="53">
        <f>SUM(C20:C22)</f>
        <v>95</v>
      </c>
      <c r="D23" s="53"/>
      <c r="E23" s="53"/>
      <c r="F23" s="53">
        <f>SUM(F20:F22)</f>
        <v>95</v>
      </c>
    </row>
    <row r="24" spans="1:6" ht="15">
      <c r="A24" s="66" t="s">
        <v>664</v>
      </c>
      <c r="B24" s="67" t="s">
        <v>172</v>
      </c>
      <c r="C24" s="148">
        <f>C19+C23</f>
        <v>57586</v>
      </c>
      <c r="D24" s="53"/>
      <c r="E24" s="53"/>
      <c r="F24" s="148">
        <f>F19+F23</f>
        <v>57586</v>
      </c>
    </row>
    <row r="25" spans="1:6" ht="15">
      <c r="A25" s="50" t="s">
        <v>615</v>
      </c>
      <c r="B25" s="67" t="s">
        <v>173</v>
      </c>
      <c r="C25" s="148">
        <v>15665</v>
      </c>
      <c r="D25" s="53"/>
      <c r="E25" s="53"/>
      <c r="F25" s="148">
        <v>15665</v>
      </c>
    </row>
    <row r="26" spans="1:6" ht="15">
      <c r="A26" s="5" t="s">
        <v>174</v>
      </c>
      <c r="B26" s="41" t="s">
        <v>175</v>
      </c>
      <c r="C26" s="53">
        <v>630</v>
      </c>
      <c r="D26" s="53"/>
      <c r="E26" s="53"/>
      <c r="F26" s="53">
        <v>630</v>
      </c>
    </row>
    <row r="27" spans="1:6" ht="15">
      <c r="A27" s="5" t="s">
        <v>176</v>
      </c>
      <c r="B27" s="41" t="s">
        <v>177</v>
      </c>
      <c r="C27" s="53">
        <v>807</v>
      </c>
      <c r="D27" s="53"/>
      <c r="E27" s="53"/>
      <c r="F27" s="53">
        <v>807</v>
      </c>
    </row>
    <row r="28" spans="1:6" ht="15">
      <c r="A28" s="5" t="s">
        <v>178</v>
      </c>
      <c r="B28" s="41" t="s">
        <v>179</v>
      </c>
      <c r="C28" s="53"/>
      <c r="D28" s="53"/>
      <c r="E28" s="53"/>
      <c r="F28" s="53"/>
    </row>
    <row r="29" spans="1:6" ht="15">
      <c r="A29" s="9" t="s">
        <v>523</v>
      </c>
      <c r="B29" s="44" t="s">
        <v>180</v>
      </c>
      <c r="C29" s="53">
        <f>SUM(C26:C28)</f>
        <v>1437</v>
      </c>
      <c r="D29" s="53"/>
      <c r="E29" s="53"/>
      <c r="F29" s="53">
        <f>SUM(F26:F28)</f>
        <v>1437</v>
      </c>
    </row>
    <row r="30" spans="1:6" ht="15">
      <c r="A30" s="5" t="s">
        <v>181</v>
      </c>
      <c r="B30" s="41" t="s">
        <v>182</v>
      </c>
      <c r="C30" s="53"/>
      <c r="D30" s="53"/>
      <c r="E30" s="53"/>
      <c r="F30" s="53"/>
    </row>
    <row r="31" spans="1:6" ht="15">
      <c r="A31" s="5" t="s">
        <v>183</v>
      </c>
      <c r="B31" s="41" t="s">
        <v>184</v>
      </c>
      <c r="C31" s="53"/>
      <c r="D31" s="53"/>
      <c r="E31" s="53"/>
      <c r="F31" s="53"/>
    </row>
    <row r="32" spans="1:6" ht="15" customHeight="1">
      <c r="A32" s="9" t="s">
        <v>665</v>
      </c>
      <c r="B32" s="44" t="s">
        <v>185</v>
      </c>
      <c r="C32" s="53">
        <f>SUM(C30:C31)</f>
        <v>0</v>
      </c>
      <c r="D32" s="53"/>
      <c r="E32" s="53"/>
      <c r="F32" s="53">
        <f>SUM(F30:F31)</f>
        <v>0</v>
      </c>
    </row>
    <row r="33" spans="1:6" ht="15">
      <c r="A33" s="5" t="s">
        <v>186</v>
      </c>
      <c r="B33" s="41" t="s">
        <v>187</v>
      </c>
      <c r="C33" s="53">
        <v>3430</v>
      </c>
      <c r="D33" s="53"/>
      <c r="E33" s="53"/>
      <c r="F33" s="53">
        <v>3430</v>
      </c>
    </row>
    <row r="34" spans="1:6" ht="15">
      <c r="A34" s="5" t="s">
        <v>188</v>
      </c>
      <c r="B34" s="41" t="s">
        <v>189</v>
      </c>
      <c r="C34" s="53">
        <v>8662</v>
      </c>
      <c r="D34" s="53"/>
      <c r="E34" s="53"/>
      <c r="F34" s="53">
        <v>8662</v>
      </c>
    </row>
    <row r="35" spans="1:6" ht="15">
      <c r="A35" s="5" t="s">
        <v>616</v>
      </c>
      <c r="B35" s="41" t="s">
        <v>190</v>
      </c>
      <c r="C35" s="53"/>
      <c r="D35" s="53"/>
      <c r="E35" s="53"/>
      <c r="F35" s="53"/>
    </row>
    <row r="36" spans="1:6" ht="15">
      <c r="A36" s="5" t="s">
        <v>192</v>
      </c>
      <c r="B36" s="41" t="s">
        <v>193</v>
      </c>
      <c r="C36" s="53"/>
      <c r="D36" s="53"/>
      <c r="E36" s="53"/>
      <c r="F36" s="53"/>
    </row>
    <row r="37" spans="1:6" ht="15">
      <c r="A37" s="14" t="s">
        <v>617</v>
      </c>
      <c r="B37" s="41" t="s">
        <v>194</v>
      </c>
      <c r="C37" s="53"/>
      <c r="D37" s="53"/>
      <c r="E37" s="53"/>
      <c r="F37" s="53"/>
    </row>
    <row r="38" spans="1:6" ht="15">
      <c r="A38" s="6" t="s">
        <v>196</v>
      </c>
      <c r="B38" s="41" t="s">
        <v>197</v>
      </c>
      <c r="C38" s="53">
        <v>600</v>
      </c>
      <c r="D38" s="53"/>
      <c r="E38" s="53"/>
      <c r="F38" s="53">
        <v>600</v>
      </c>
    </row>
    <row r="39" spans="1:6" ht="15">
      <c r="A39" s="5" t="s">
        <v>618</v>
      </c>
      <c r="B39" s="41" t="s">
        <v>198</v>
      </c>
      <c r="C39" s="53">
        <v>550</v>
      </c>
      <c r="D39" s="53"/>
      <c r="E39" s="53"/>
      <c r="F39" s="53">
        <v>550</v>
      </c>
    </row>
    <row r="40" spans="1:6" ht="15">
      <c r="A40" s="9" t="s">
        <v>528</v>
      </c>
      <c r="B40" s="44" t="s">
        <v>200</v>
      </c>
      <c r="C40" s="53">
        <f>SUM(C33:C39)</f>
        <v>13242</v>
      </c>
      <c r="D40" s="53"/>
      <c r="E40" s="53"/>
      <c r="F40" s="53">
        <f>SUM(F33:F39)</f>
        <v>13242</v>
      </c>
    </row>
    <row r="41" spans="1:6" ht="15">
      <c r="A41" s="5" t="s">
        <v>201</v>
      </c>
      <c r="B41" s="41" t="s">
        <v>202</v>
      </c>
      <c r="C41" s="53">
        <v>100</v>
      </c>
      <c r="D41" s="53"/>
      <c r="E41" s="53"/>
      <c r="F41" s="53">
        <v>100</v>
      </c>
    </row>
    <row r="42" spans="1:6" ht="15">
      <c r="A42" s="5" t="s">
        <v>203</v>
      </c>
      <c r="B42" s="41" t="s">
        <v>204</v>
      </c>
      <c r="C42" s="53"/>
      <c r="D42" s="53"/>
      <c r="E42" s="53"/>
      <c r="F42" s="53"/>
    </row>
    <row r="43" spans="1:6" ht="15">
      <c r="A43" s="9" t="s">
        <v>529</v>
      </c>
      <c r="B43" s="44" t="s">
        <v>205</v>
      </c>
      <c r="C43" s="53">
        <v>100</v>
      </c>
      <c r="D43" s="53"/>
      <c r="E43" s="53"/>
      <c r="F43" s="53">
        <v>100</v>
      </c>
    </row>
    <row r="44" spans="1:6" ht="15">
      <c r="A44" s="5" t="s">
        <v>206</v>
      </c>
      <c r="B44" s="41" t="s">
        <v>207</v>
      </c>
      <c r="C44" s="53">
        <v>1581</v>
      </c>
      <c r="D44" s="53"/>
      <c r="E44" s="53"/>
      <c r="F44" s="53">
        <v>1581</v>
      </c>
    </row>
    <row r="45" spans="1:6" ht="15">
      <c r="A45" s="5" t="s">
        <v>208</v>
      </c>
      <c r="B45" s="41" t="s">
        <v>209</v>
      </c>
      <c r="C45" s="53">
        <v>2339</v>
      </c>
      <c r="D45" s="53"/>
      <c r="E45" s="53"/>
      <c r="F45" s="53">
        <v>2339</v>
      </c>
    </row>
    <row r="46" spans="1:6" ht="15">
      <c r="A46" s="5" t="s">
        <v>619</v>
      </c>
      <c r="B46" s="41" t="s">
        <v>210</v>
      </c>
      <c r="C46" s="53"/>
      <c r="D46" s="53"/>
      <c r="E46" s="53"/>
      <c r="F46" s="53"/>
    </row>
    <row r="47" spans="1:6" ht="15">
      <c r="A47" s="5" t="s">
        <v>620</v>
      </c>
      <c r="B47" s="41" t="s">
        <v>212</v>
      </c>
      <c r="C47" s="53">
        <v>100</v>
      </c>
      <c r="D47" s="53"/>
      <c r="E47" s="53"/>
      <c r="F47" s="53">
        <v>100</v>
      </c>
    </row>
    <row r="48" spans="1:6" ht="15">
      <c r="A48" s="5" t="s">
        <v>216</v>
      </c>
      <c r="B48" s="41" t="s">
        <v>217</v>
      </c>
      <c r="C48" s="53">
        <v>50</v>
      </c>
      <c r="D48" s="53"/>
      <c r="E48" s="53"/>
      <c r="F48" s="53">
        <v>50</v>
      </c>
    </row>
    <row r="49" spans="1:6" ht="15">
      <c r="A49" s="9" t="s">
        <v>532</v>
      </c>
      <c r="B49" s="44" t="s">
        <v>218</v>
      </c>
      <c r="C49" s="53">
        <f>SUM(C44:C48)</f>
        <v>4070</v>
      </c>
      <c r="D49" s="53"/>
      <c r="E49" s="53"/>
      <c r="F49" s="53">
        <f>SUM(F44:F48)</f>
        <v>4070</v>
      </c>
    </row>
    <row r="50" spans="1:6" ht="15">
      <c r="A50" s="50" t="s">
        <v>533</v>
      </c>
      <c r="B50" s="67" t="s">
        <v>219</v>
      </c>
      <c r="C50" s="148">
        <f>C29+C32+C40+C43+C49</f>
        <v>18849</v>
      </c>
      <c r="D50" s="53"/>
      <c r="E50" s="53"/>
      <c r="F50" s="148">
        <f>F29+F32+F40+F43+F49</f>
        <v>18849</v>
      </c>
    </row>
    <row r="51" spans="1:6" ht="15">
      <c r="A51" s="17" t="s">
        <v>220</v>
      </c>
      <c r="B51" s="41" t="s">
        <v>221</v>
      </c>
      <c r="C51" s="53"/>
      <c r="D51" s="53"/>
      <c r="E51" s="53"/>
      <c r="F51" s="53"/>
    </row>
    <row r="52" spans="1:6" ht="15">
      <c r="A52" s="17" t="s">
        <v>550</v>
      </c>
      <c r="B52" s="41" t="s">
        <v>222</v>
      </c>
      <c r="C52" s="53"/>
      <c r="D52" s="53"/>
      <c r="E52" s="53"/>
      <c r="F52" s="53"/>
    </row>
    <row r="53" spans="1:6" ht="15">
      <c r="A53" s="22" t="s">
        <v>621</v>
      </c>
      <c r="B53" s="41" t="s">
        <v>223</v>
      </c>
      <c r="C53" s="53"/>
      <c r="D53" s="53"/>
      <c r="E53" s="53"/>
      <c r="F53" s="53"/>
    </row>
    <row r="54" spans="1:6" ht="15">
      <c r="A54" s="22" t="s">
        <v>622</v>
      </c>
      <c r="B54" s="41" t="s">
        <v>224</v>
      </c>
      <c r="C54" s="53"/>
      <c r="D54" s="53"/>
      <c r="E54" s="53"/>
      <c r="F54" s="53"/>
    </row>
    <row r="55" spans="1:6" ht="15">
      <c r="A55" s="22" t="s">
        <v>623</v>
      </c>
      <c r="B55" s="41" t="s">
        <v>225</v>
      </c>
      <c r="C55" s="53"/>
      <c r="D55" s="53"/>
      <c r="E55" s="53"/>
      <c r="F55" s="53"/>
    </row>
    <row r="56" spans="1:6" ht="15">
      <c r="A56" s="17" t="s">
        <v>624</v>
      </c>
      <c r="B56" s="41" t="s">
        <v>226</v>
      </c>
      <c r="C56" s="53"/>
      <c r="D56" s="53"/>
      <c r="E56" s="53"/>
      <c r="F56" s="53"/>
    </row>
    <row r="57" spans="1:6" ht="15">
      <c r="A57" s="17" t="s">
        <v>625</v>
      </c>
      <c r="B57" s="41" t="s">
        <v>227</v>
      </c>
      <c r="C57" s="53">
        <v>300</v>
      </c>
      <c r="D57" s="53"/>
      <c r="E57" s="53"/>
      <c r="F57" s="53"/>
    </row>
    <row r="58" spans="1:6" ht="15">
      <c r="A58" s="17" t="s">
        <v>626</v>
      </c>
      <c r="B58" s="41" t="s">
        <v>228</v>
      </c>
      <c r="C58" s="53"/>
      <c r="D58" s="53"/>
      <c r="E58" s="53"/>
      <c r="F58" s="53">
        <v>300</v>
      </c>
    </row>
    <row r="59" spans="1:6" ht="15">
      <c r="A59" s="64" t="s">
        <v>583</v>
      </c>
      <c r="B59" s="67" t="s">
        <v>229</v>
      </c>
      <c r="C59" s="148">
        <f>SUM(C51:C58)</f>
        <v>300</v>
      </c>
      <c r="D59" s="53"/>
      <c r="E59" s="53"/>
      <c r="F59" s="148">
        <f>SUM(F51:F58)</f>
        <v>300</v>
      </c>
    </row>
    <row r="60" spans="1:6" ht="15">
      <c r="A60" s="16" t="s">
        <v>647</v>
      </c>
      <c r="B60" s="41" t="s">
        <v>230</v>
      </c>
      <c r="C60" s="53"/>
      <c r="D60" s="53"/>
      <c r="E60" s="53"/>
      <c r="F60" s="53"/>
    </row>
    <row r="61" spans="1:6" ht="15">
      <c r="A61" s="16" t="s">
        <v>232</v>
      </c>
      <c r="B61" s="41" t="s">
        <v>233</v>
      </c>
      <c r="C61" s="53"/>
      <c r="D61" s="53"/>
      <c r="E61" s="53"/>
      <c r="F61" s="53"/>
    </row>
    <row r="62" spans="1:6" ht="15">
      <c r="A62" s="16" t="s">
        <v>234</v>
      </c>
      <c r="B62" s="41" t="s">
        <v>235</v>
      </c>
      <c r="C62" s="53"/>
      <c r="D62" s="53"/>
      <c r="E62" s="53"/>
      <c r="F62" s="53"/>
    </row>
    <row r="63" spans="1:6" ht="15">
      <c r="A63" s="16" t="s">
        <v>585</v>
      </c>
      <c r="B63" s="41" t="s">
        <v>236</v>
      </c>
      <c r="C63" s="53"/>
      <c r="D63" s="53"/>
      <c r="E63" s="53"/>
      <c r="F63" s="53"/>
    </row>
    <row r="64" spans="1:6" ht="15">
      <c r="A64" s="16" t="s">
        <v>648</v>
      </c>
      <c r="B64" s="41" t="s">
        <v>237</v>
      </c>
      <c r="C64" s="53"/>
      <c r="D64" s="53"/>
      <c r="E64" s="53"/>
      <c r="F64" s="53"/>
    </row>
    <row r="65" spans="1:6" ht="15">
      <c r="A65" s="16" t="s">
        <v>587</v>
      </c>
      <c r="B65" s="41" t="s">
        <v>238</v>
      </c>
      <c r="C65" s="53"/>
      <c r="D65" s="53"/>
      <c r="E65" s="53"/>
      <c r="F65" s="53"/>
    </row>
    <row r="66" spans="1:6" ht="15">
      <c r="A66" s="16" t="s">
        <v>649</v>
      </c>
      <c r="B66" s="41" t="s">
        <v>239</v>
      </c>
      <c r="C66" s="53"/>
      <c r="D66" s="53"/>
      <c r="E66" s="53"/>
      <c r="F66" s="53"/>
    </row>
    <row r="67" spans="1:6" ht="15">
      <c r="A67" s="16" t="s">
        <v>650</v>
      </c>
      <c r="B67" s="41" t="s">
        <v>241</v>
      </c>
      <c r="C67" s="53"/>
      <c r="D67" s="53"/>
      <c r="E67" s="53"/>
      <c r="F67" s="53"/>
    </row>
    <row r="68" spans="1:6" ht="15">
      <c r="A68" s="16" t="s">
        <v>242</v>
      </c>
      <c r="B68" s="41" t="s">
        <v>243</v>
      </c>
      <c r="C68" s="53"/>
      <c r="D68" s="53"/>
      <c r="E68" s="53"/>
      <c r="F68" s="53"/>
    </row>
    <row r="69" spans="1:6" ht="15">
      <c r="A69" s="29" t="s">
        <v>244</v>
      </c>
      <c r="B69" s="41" t="s">
        <v>245</v>
      </c>
      <c r="C69" s="53"/>
      <c r="D69" s="53"/>
      <c r="E69" s="53"/>
      <c r="F69" s="53"/>
    </row>
    <row r="70" spans="1:6" ht="15">
      <c r="A70" s="16" t="s">
        <v>651</v>
      </c>
      <c r="B70" s="41" t="s">
        <v>246</v>
      </c>
      <c r="C70" s="53"/>
      <c r="D70" s="53"/>
      <c r="E70" s="53"/>
      <c r="F70" s="53"/>
    </row>
    <row r="71" spans="1:6" ht="15">
      <c r="A71" s="29" t="s">
        <v>909</v>
      </c>
      <c r="B71" s="41" t="s">
        <v>247</v>
      </c>
      <c r="C71" s="53"/>
      <c r="D71" s="53"/>
      <c r="E71" s="53"/>
      <c r="F71" s="53"/>
    </row>
    <row r="72" spans="1:6" ht="15">
      <c r="A72" s="29" t="s">
        <v>910</v>
      </c>
      <c r="B72" s="41" t="s">
        <v>247</v>
      </c>
      <c r="C72" s="53"/>
      <c r="D72" s="53"/>
      <c r="E72" s="53"/>
      <c r="F72" s="53"/>
    </row>
    <row r="73" spans="1:6" ht="15">
      <c r="A73" s="64" t="s">
        <v>591</v>
      </c>
      <c r="B73" s="67" t="s">
        <v>248</v>
      </c>
      <c r="C73" s="148"/>
      <c r="D73" s="53"/>
      <c r="E73" s="53"/>
      <c r="F73" s="148"/>
    </row>
    <row r="74" spans="1:6" ht="15.75">
      <c r="A74" s="83" t="s">
        <v>849</v>
      </c>
      <c r="B74" s="67"/>
      <c r="C74" s="53"/>
      <c r="D74" s="53"/>
      <c r="E74" s="53"/>
      <c r="F74" s="53"/>
    </row>
    <row r="75" spans="1:6" ht="15">
      <c r="A75" s="45" t="s">
        <v>249</v>
      </c>
      <c r="B75" s="41" t="s">
        <v>250</v>
      </c>
      <c r="C75" s="53"/>
      <c r="D75" s="53"/>
      <c r="E75" s="53"/>
      <c r="F75" s="53"/>
    </row>
    <row r="76" spans="1:6" ht="15">
      <c r="A76" s="45" t="s">
        <v>652</v>
      </c>
      <c r="B76" s="41" t="s">
        <v>251</v>
      </c>
      <c r="C76" s="53"/>
      <c r="D76" s="53"/>
      <c r="E76" s="53"/>
      <c r="F76" s="53"/>
    </row>
    <row r="77" spans="1:6" ht="15">
      <c r="A77" s="45" t="s">
        <v>253</v>
      </c>
      <c r="B77" s="41" t="s">
        <v>254</v>
      </c>
      <c r="C77" s="53"/>
      <c r="D77" s="53"/>
      <c r="E77" s="53"/>
      <c r="F77" s="53"/>
    </row>
    <row r="78" spans="1:6" ht="15">
      <c r="A78" s="45" t="s">
        <v>255</v>
      </c>
      <c r="B78" s="41" t="s">
        <v>256</v>
      </c>
      <c r="C78" s="53">
        <v>500</v>
      </c>
      <c r="D78" s="53"/>
      <c r="E78" s="53"/>
      <c r="F78" s="53">
        <v>500</v>
      </c>
    </row>
    <row r="79" spans="1:6" ht="15">
      <c r="A79" s="6" t="s">
        <v>262</v>
      </c>
      <c r="B79" s="41" t="s">
        <v>263</v>
      </c>
      <c r="C79" s="53"/>
      <c r="D79" s="53"/>
      <c r="E79" s="53"/>
      <c r="F79" s="53"/>
    </row>
    <row r="80" spans="1:6" ht="15">
      <c r="A80" s="6" t="s">
        <v>264</v>
      </c>
      <c r="B80" s="41" t="s">
        <v>265</v>
      </c>
      <c r="C80" s="53"/>
      <c r="D80" s="53"/>
      <c r="E80" s="53"/>
      <c r="F80" s="53"/>
    </row>
    <row r="81" spans="1:6" ht="15">
      <c r="A81" s="6" t="s">
        <v>266</v>
      </c>
      <c r="B81" s="41" t="s">
        <v>267</v>
      </c>
      <c r="C81" s="53">
        <v>135</v>
      </c>
      <c r="D81" s="53"/>
      <c r="E81" s="53"/>
      <c r="F81" s="53">
        <v>135</v>
      </c>
    </row>
    <row r="82" spans="1:6" ht="15">
      <c r="A82" s="65" t="s">
        <v>593</v>
      </c>
      <c r="B82" s="67" t="s">
        <v>268</v>
      </c>
      <c r="C82" s="148">
        <f>SUM(C75:C81)</f>
        <v>635</v>
      </c>
      <c r="D82" s="53"/>
      <c r="E82" s="53"/>
      <c r="F82" s="148">
        <f>SUM(F75:F81)</f>
        <v>635</v>
      </c>
    </row>
    <row r="83" spans="1:6" ht="15">
      <c r="A83" s="17" t="s">
        <v>269</v>
      </c>
      <c r="B83" s="41" t="s">
        <v>270</v>
      </c>
      <c r="C83" s="53"/>
      <c r="D83" s="53"/>
      <c r="E83" s="53"/>
      <c r="F83" s="53"/>
    </row>
    <row r="84" spans="1:6" ht="15">
      <c r="A84" s="17" t="s">
        <v>271</v>
      </c>
      <c r="B84" s="41" t="s">
        <v>272</v>
      </c>
      <c r="C84" s="53"/>
      <c r="D84" s="53"/>
      <c r="E84" s="53"/>
      <c r="F84" s="53"/>
    </row>
    <row r="85" spans="1:6" ht="15">
      <c r="A85" s="17" t="s">
        <v>273</v>
      </c>
      <c r="B85" s="41" t="s">
        <v>274</v>
      </c>
      <c r="C85" s="53"/>
      <c r="D85" s="53"/>
      <c r="E85" s="53"/>
      <c r="F85" s="53"/>
    </row>
    <row r="86" spans="1:6" ht="15">
      <c r="A86" s="17" t="s">
        <v>275</v>
      </c>
      <c r="B86" s="41" t="s">
        <v>276</v>
      </c>
      <c r="C86" s="53"/>
      <c r="D86" s="53"/>
      <c r="E86" s="53"/>
      <c r="F86" s="53"/>
    </row>
    <row r="87" spans="1:6" ht="15">
      <c r="A87" s="64" t="s">
        <v>594</v>
      </c>
      <c r="B87" s="67" t="s">
        <v>277</v>
      </c>
      <c r="C87" s="148"/>
      <c r="D87" s="53"/>
      <c r="E87" s="53"/>
      <c r="F87" s="148"/>
    </row>
    <row r="88" spans="1:6" ht="15">
      <c r="A88" s="17" t="s">
        <v>278</v>
      </c>
      <c r="B88" s="41" t="s">
        <v>279</v>
      </c>
      <c r="C88" s="53"/>
      <c r="D88" s="53"/>
      <c r="E88" s="53"/>
      <c r="F88" s="53"/>
    </row>
    <row r="89" spans="1:6" ht="15">
      <c r="A89" s="17" t="s">
        <v>653</v>
      </c>
      <c r="B89" s="41" t="s">
        <v>280</v>
      </c>
      <c r="C89" s="53"/>
      <c r="D89" s="53"/>
      <c r="E89" s="53"/>
      <c r="F89" s="53"/>
    </row>
    <row r="90" spans="1:6" ht="15">
      <c r="A90" s="17" t="s">
        <v>654</v>
      </c>
      <c r="B90" s="41" t="s">
        <v>281</v>
      </c>
      <c r="C90" s="53"/>
      <c r="D90" s="53"/>
      <c r="E90" s="53"/>
      <c r="F90" s="53"/>
    </row>
    <row r="91" spans="1:6" ht="15">
      <c r="A91" s="17" t="s">
        <v>655</v>
      </c>
      <c r="B91" s="41" t="s">
        <v>282</v>
      </c>
      <c r="C91" s="53"/>
      <c r="D91" s="53"/>
      <c r="E91" s="53"/>
      <c r="F91" s="53"/>
    </row>
    <row r="92" spans="1:6" ht="15">
      <c r="A92" s="17" t="s">
        <v>656</v>
      </c>
      <c r="B92" s="41" t="s">
        <v>283</v>
      </c>
      <c r="C92" s="53"/>
      <c r="D92" s="53"/>
      <c r="E92" s="53"/>
      <c r="F92" s="53"/>
    </row>
    <row r="93" spans="1:6" ht="15">
      <c r="A93" s="17" t="s">
        <v>657</v>
      </c>
      <c r="B93" s="41" t="s">
        <v>284</v>
      </c>
      <c r="C93" s="53"/>
      <c r="D93" s="53"/>
      <c r="E93" s="53"/>
      <c r="F93" s="53"/>
    </row>
    <row r="94" spans="1:6" ht="15">
      <c r="A94" s="17" t="s">
        <v>285</v>
      </c>
      <c r="B94" s="41" t="s">
        <v>286</v>
      </c>
      <c r="C94" s="53"/>
      <c r="D94" s="53"/>
      <c r="E94" s="53"/>
      <c r="F94" s="53"/>
    </row>
    <row r="95" spans="1:6" ht="15">
      <c r="A95" s="17" t="s">
        <v>658</v>
      </c>
      <c r="B95" s="41" t="s">
        <v>287</v>
      </c>
      <c r="C95" s="53"/>
      <c r="D95" s="53"/>
      <c r="E95" s="53"/>
      <c r="F95" s="53"/>
    </row>
    <row r="96" spans="1:6" ht="15">
      <c r="A96" s="64" t="s">
        <v>595</v>
      </c>
      <c r="B96" s="67" t="s">
        <v>288</v>
      </c>
      <c r="C96" s="148"/>
      <c r="D96" s="53"/>
      <c r="E96" s="53"/>
      <c r="F96" s="148"/>
    </row>
    <row r="97" spans="1:6" ht="15.75">
      <c r="A97" s="83" t="s">
        <v>848</v>
      </c>
      <c r="B97" s="67"/>
      <c r="C97" s="53"/>
      <c r="D97" s="53"/>
      <c r="E97" s="53"/>
      <c r="F97" s="53"/>
    </row>
    <row r="98" spans="1:6" ht="15.75">
      <c r="A98" s="46" t="s">
        <v>666</v>
      </c>
      <c r="B98" s="47" t="s">
        <v>289</v>
      </c>
      <c r="C98" s="148">
        <f>C24+C25+C50+C59+C73+C82+C87+C96</f>
        <v>93035</v>
      </c>
      <c r="D98" s="53"/>
      <c r="E98" s="53"/>
      <c r="F98" s="148">
        <f>F24+F25+F50+F59+F73+F82+F87+F96</f>
        <v>93035</v>
      </c>
    </row>
    <row r="99" spans="1:25" ht="15">
      <c r="A99" s="17" t="s">
        <v>659</v>
      </c>
      <c r="B99" s="5" t="s">
        <v>290</v>
      </c>
      <c r="C99" s="17"/>
      <c r="D99" s="17"/>
      <c r="E99" s="17"/>
      <c r="F99" s="17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293</v>
      </c>
      <c r="B100" s="5" t="s">
        <v>294</v>
      </c>
      <c r="C100" s="17"/>
      <c r="D100" s="17"/>
      <c r="E100" s="17"/>
      <c r="F100" s="17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660</v>
      </c>
      <c r="B101" s="5" t="s">
        <v>295</v>
      </c>
      <c r="C101" s="17"/>
      <c r="D101" s="17"/>
      <c r="E101" s="17"/>
      <c r="F101" s="17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602</v>
      </c>
      <c r="B102" s="9" t="s">
        <v>297</v>
      </c>
      <c r="C102" s="20"/>
      <c r="D102" s="20"/>
      <c r="E102" s="20"/>
      <c r="F102" s="2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661</v>
      </c>
      <c r="B103" s="5" t="s">
        <v>298</v>
      </c>
      <c r="C103" s="48"/>
      <c r="D103" s="48"/>
      <c r="E103" s="48"/>
      <c r="F103" s="48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608</v>
      </c>
      <c r="B104" s="5" t="s">
        <v>301</v>
      </c>
      <c r="C104" s="48"/>
      <c r="D104" s="48"/>
      <c r="E104" s="48"/>
      <c r="F104" s="48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302</v>
      </c>
      <c r="B105" s="5" t="s">
        <v>303</v>
      </c>
      <c r="C105" s="17"/>
      <c r="D105" s="17"/>
      <c r="E105" s="17"/>
      <c r="F105" s="17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662</v>
      </c>
      <c r="B106" s="5" t="s">
        <v>304</v>
      </c>
      <c r="C106" s="17"/>
      <c r="D106" s="17"/>
      <c r="E106" s="17"/>
      <c r="F106" s="17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605</v>
      </c>
      <c r="B107" s="9" t="s">
        <v>305</v>
      </c>
      <c r="C107" s="18"/>
      <c r="D107" s="18"/>
      <c r="E107" s="18"/>
      <c r="F107" s="18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306</v>
      </c>
      <c r="B108" s="5" t="s">
        <v>307</v>
      </c>
      <c r="C108" s="48"/>
      <c r="D108" s="48"/>
      <c r="E108" s="48"/>
      <c r="F108" s="48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308</v>
      </c>
      <c r="B109" s="5" t="s">
        <v>309</v>
      </c>
      <c r="C109" s="48"/>
      <c r="D109" s="48"/>
      <c r="E109" s="48"/>
      <c r="F109" s="48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310</v>
      </c>
      <c r="B110" s="9" t="s">
        <v>311</v>
      </c>
      <c r="C110" s="150"/>
      <c r="D110" s="48"/>
      <c r="E110" s="48"/>
      <c r="F110" s="150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312</v>
      </c>
      <c r="B111" s="5" t="s">
        <v>313</v>
      </c>
      <c r="C111" s="48"/>
      <c r="D111" s="48"/>
      <c r="E111" s="48"/>
      <c r="F111" s="48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314</v>
      </c>
      <c r="B112" s="5" t="s">
        <v>315</v>
      </c>
      <c r="C112" s="48"/>
      <c r="D112" s="48"/>
      <c r="E112" s="48"/>
      <c r="F112" s="48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316</v>
      </c>
      <c r="B113" s="5" t="s">
        <v>317</v>
      </c>
      <c r="C113" s="48"/>
      <c r="D113" s="48"/>
      <c r="E113" s="48"/>
      <c r="F113" s="48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606</v>
      </c>
      <c r="B114" s="50" t="s">
        <v>318</v>
      </c>
      <c r="C114" s="18"/>
      <c r="D114" s="18"/>
      <c r="E114" s="18"/>
      <c r="F114" s="18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319</v>
      </c>
      <c r="B115" s="5" t="s">
        <v>320</v>
      </c>
      <c r="C115" s="48"/>
      <c r="D115" s="48"/>
      <c r="E115" s="48"/>
      <c r="F115" s="48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321</v>
      </c>
      <c r="B116" s="5" t="s">
        <v>322</v>
      </c>
      <c r="C116" s="17"/>
      <c r="D116" s="17"/>
      <c r="E116" s="17"/>
      <c r="F116" s="17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663</v>
      </c>
      <c r="B117" s="5" t="s">
        <v>323</v>
      </c>
      <c r="C117" s="48"/>
      <c r="D117" s="48"/>
      <c r="E117" s="48"/>
      <c r="F117" s="48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611</v>
      </c>
      <c r="B118" s="5" t="s">
        <v>324</v>
      </c>
      <c r="C118" s="48"/>
      <c r="D118" s="48"/>
      <c r="E118" s="48"/>
      <c r="F118" s="48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612</v>
      </c>
      <c r="B119" s="50" t="s">
        <v>328</v>
      </c>
      <c r="C119" s="18"/>
      <c r="D119" s="18"/>
      <c r="E119" s="18"/>
      <c r="F119" s="18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329</v>
      </c>
      <c r="B120" s="5" t="s">
        <v>330</v>
      </c>
      <c r="C120" s="17"/>
      <c r="D120" s="17"/>
      <c r="E120" s="17"/>
      <c r="F120" s="17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667</v>
      </c>
      <c r="B121" s="52" t="s">
        <v>331</v>
      </c>
      <c r="C121" s="18">
        <f>C102+C107+C110+C114+C119+C120</f>
        <v>0</v>
      </c>
      <c r="D121" s="18"/>
      <c r="E121" s="18"/>
      <c r="F121" s="18">
        <f>F102+F107+F110+F114+F119+F120</f>
        <v>0</v>
      </c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749</v>
      </c>
      <c r="B122" s="57"/>
      <c r="C122" s="148">
        <f>C98+C121</f>
        <v>93035</v>
      </c>
      <c r="D122" s="53"/>
      <c r="E122" s="53"/>
      <c r="F122" s="148">
        <f>F98+F121</f>
        <v>93035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94" t="s">
        <v>814</v>
      </c>
      <c r="B1" s="195"/>
      <c r="C1" s="195"/>
      <c r="D1" s="195"/>
    </row>
    <row r="2" spans="1:4" ht="48.75" customHeight="1">
      <c r="A2" s="197" t="s">
        <v>63</v>
      </c>
      <c r="B2" s="195"/>
      <c r="C2" s="195"/>
      <c r="D2" s="196"/>
    </row>
    <row r="3" spans="1:3" ht="21" customHeight="1">
      <c r="A3" s="95"/>
      <c r="B3" s="96"/>
      <c r="C3" s="96"/>
    </row>
    <row r="4" spans="1:4" ht="15">
      <c r="A4" s="4" t="s">
        <v>965</v>
      </c>
      <c r="D4" t="s">
        <v>689</v>
      </c>
    </row>
    <row r="5" spans="1:4" ht="25.5">
      <c r="A5" s="54" t="s">
        <v>913</v>
      </c>
      <c r="B5" s="3" t="s">
        <v>137</v>
      </c>
      <c r="C5" s="123" t="s">
        <v>53</v>
      </c>
      <c r="D5" s="123" t="s">
        <v>55</v>
      </c>
    </row>
    <row r="6" spans="1:4" ht="15">
      <c r="A6" s="16" t="s">
        <v>604</v>
      </c>
      <c r="B6" s="5" t="s">
        <v>290</v>
      </c>
      <c r="C6" s="38"/>
      <c r="D6" s="38"/>
    </row>
    <row r="7" spans="1:4" ht="15">
      <c r="A7" s="25" t="s">
        <v>291</v>
      </c>
      <c r="B7" s="25" t="s">
        <v>290</v>
      </c>
      <c r="C7" s="38"/>
      <c r="D7" s="38"/>
    </row>
    <row r="8" spans="1:4" ht="15">
      <c r="A8" s="25" t="s">
        <v>292</v>
      </c>
      <c r="B8" s="25" t="s">
        <v>290</v>
      </c>
      <c r="C8" s="38"/>
      <c r="D8" s="38"/>
    </row>
    <row r="9" spans="1:4" ht="30">
      <c r="A9" s="16" t="s">
        <v>293</v>
      </c>
      <c r="B9" s="5" t="s">
        <v>294</v>
      </c>
      <c r="C9" s="38"/>
      <c r="D9" s="38"/>
    </row>
    <row r="10" spans="1:4" ht="15">
      <c r="A10" s="16" t="s">
        <v>603</v>
      </c>
      <c r="B10" s="5" t="s">
        <v>295</v>
      </c>
      <c r="C10" s="38"/>
      <c r="D10" s="38"/>
    </row>
    <row r="11" spans="1:4" ht="15">
      <c r="A11" s="25" t="s">
        <v>291</v>
      </c>
      <c r="B11" s="25" t="s">
        <v>295</v>
      </c>
      <c r="C11" s="38"/>
      <c r="D11" s="38"/>
    </row>
    <row r="12" spans="1:4" ht="15">
      <c r="A12" s="25" t="s">
        <v>292</v>
      </c>
      <c r="B12" s="25" t="s">
        <v>296</v>
      </c>
      <c r="C12" s="38"/>
      <c r="D12" s="38"/>
    </row>
    <row r="13" spans="1:4" ht="15">
      <c r="A13" s="15" t="s">
        <v>602</v>
      </c>
      <c r="B13" s="9" t="s">
        <v>297</v>
      </c>
      <c r="C13" s="38"/>
      <c r="D13" s="38"/>
    </row>
    <row r="14" spans="1:4" ht="15">
      <c r="A14" s="29" t="s">
        <v>607</v>
      </c>
      <c r="B14" s="5" t="s">
        <v>298</v>
      </c>
      <c r="C14" s="38"/>
      <c r="D14" s="38"/>
    </row>
    <row r="15" spans="1:4" ht="15">
      <c r="A15" s="25" t="s">
        <v>299</v>
      </c>
      <c r="B15" s="25" t="s">
        <v>298</v>
      </c>
      <c r="C15" s="38"/>
      <c r="D15" s="38"/>
    </row>
    <row r="16" spans="1:4" ht="15">
      <c r="A16" s="25" t="s">
        <v>300</v>
      </c>
      <c r="B16" s="25" t="s">
        <v>298</v>
      </c>
      <c r="C16" s="38"/>
      <c r="D16" s="38"/>
    </row>
    <row r="17" spans="1:4" ht="15">
      <c r="A17" s="29" t="s">
        <v>608</v>
      </c>
      <c r="B17" s="5" t="s">
        <v>301</v>
      </c>
      <c r="C17" s="38"/>
      <c r="D17" s="38"/>
    </row>
    <row r="18" spans="1:4" ht="15">
      <c r="A18" s="25" t="s">
        <v>292</v>
      </c>
      <c r="B18" s="25" t="s">
        <v>301</v>
      </c>
      <c r="C18" s="38"/>
      <c r="D18" s="38"/>
    </row>
    <row r="19" spans="1:4" ht="15">
      <c r="A19" s="17" t="s">
        <v>302</v>
      </c>
      <c r="B19" s="5" t="s">
        <v>303</v>
      </c>
      <c r="C19" s="38"/>
      <c r="D19" s="38"/>
    </row>
    <row r="20" spans="1:4" ht="15">
      <c r="A20" s="17" t="s">
        <v>609</v>
      </c>
      <c r="B20" s="5" t="s">
        <v>304</v>
      </c>
      <c r="C20" s="38"/>
      <c r="D20" s="38"/>
    </row>
    <row r="21" spans="1:4" ht="15">
      <c r="A21" s="25" t="s">
        <v>300</v>
      </c>
      <c r="B21" s="25" t="s">
        <v>304</v>
      </c>
      <c r="C21" s="38"/>
      <c r="D21" s="38"/>
    </row>
    <row r="22" spans="1:4" ht="15">
      <c r="A22" s="25" t="s">
        <v>292</v>
      </c>
      <c r="B22" s="25" t="s">
        <v>304</v>
      </c>
      <c r="C22" s="38"/>
      <c r="D22" s="38"/>
    </row>
    <row r="23" spans="1:4" ht="15">
      <c r="A23" s="30" t="s">
        <v>605</v>
      </c>
      <c r="B23" s="9" t="s">
        <v>305</v>
      </c>
      <c r="C23" s="38"/>
      <c r="D23" s="38"/>
    </row>
    <row r="24" spans="1:4" ht="15">
      <c r="A24" s="29" t="s">
        <v>306</v>
      </c>
      <c r="B24" s="5" t="s">
        <v>307</v>
      </c>
      <c r="C24" s="38"/>
      <c r="D24" s="38"/>
    </row>
    <row r="25" spans="1:4" ht="15">
      <c r="A25" s="29" t="s">
        <v>308</v>
      </c>
      <c r="B25" s="5" t="s">
        <v>309</v>
      </c>
      <c r="C25" s="38"/>
      <c r="D25" s="38"/>
    </row>
    <row r="26" spans="1:4" ht="15">
      <c r="A26" s="29" t="s">
        <v>312</v>
      </c>
      <c r="B26" s="5" t="s">
        <v>313</v>
      </c>
      <c r="C26" s="38"/>
      <c r="D26" s="38"/>
    </row>
    <row r="27" spans="1:4" ht="15">
      <c r="A27" s="29" t="s">
        <v>314</v>
      </c>
      <c r="B27" s="5" t="s">
        <v>315</v>
      </c>
      <c r="C27" s="38"/>
      <c r="D27" s="38"/>
    </row>
    <row r="28" spans="1:4" ht="15">
      <c r="A28" s="29" t="s">
        <v>316</v>
      </c>
      <c r="B28" s="5" t="s">
        <v>317</v>
      </c>
      <c r="C28" s="38"/>
      <c r="D28" s="38"/>
    </row>
    <row r="29" spans="1:4" ht="15">
      <c r="A29" s="59" t="s">
        <v>606</v>
      </c>
      <c r="B29" s="60" t="s">
        <v>318</v>
      </c>
      <c r="C29" s="38"/>
      <c r="D29" s="38"/>
    </row>
    <row r="30" spans="1:4" ht="15">
      <c r="A30" s="29" t="s">
        <v>319</v>
      </c>
      <c r="B30" s="5" t="s">
        <v>320</v>
      </c>
      <c r="C30" s="38"/>
      <c r="D30" s="38"/>
    </row>
    <row r="31" spans="1:4" ht="15">
      <c r="A31" s="16" t="s">
        <v>321</v>
      </c>
      <c r="B31" s="5" t="s">
        <v>322</v>
      </c>
      <c r="C31" s="38"/>
      <c r="D31" s="38"/>
    </row>
    <row r="32" spans="1:4" ht="15">
      <c r="A32" s="29" t="s">
        <v>610</v>
      </c>
      <c r="B32" s="5" t="s">
        <v>323</v>
      </c>
      <c r="C32" s="38"/>
      <c r="D32" s="38"/>
    </row>
    <row r="33" spans="1:4" ht="15">
      <c r="A33" s="25" t="s">
        <v>292</v>
      </c>
      <c r="B33" s="25" t="s">
        <v>323</v>
      </c>
      <c r="C33" s="38"/>
      <c r="D33" s="38"/>
    </row>
    <row r="34" spans="1:4" ht="15">
      <c r="A34" s="29" t="s">
        <v>611</v>
      </c>
      <c r="B34" s="5" t="s">
        <v>324</v>
      </c>
      <c r="C34" s="38"/>
      <c r="D34" s="38"/>
    </row>
    <row r="35" spans="1:4" ht="15">
      <c r="A35" s="25" t="s">
        <v>325</v>
      </c>
      <c r="B35" s="25" t="s">
        <v>324</v>
      </c>
      <c r="C35" s="38"/>
      <c r="D35" s="38"/>
    </row>
    <row r="36" spans="1:4" ht="15">
      <c r="A36" s="25" t="s">
        <v>326</v>
      </c>
      <c r="B36" s="25" t="s">
        <v>324</v>
      </c>
      <c r="C36" s="38"/>
      <c r="D36" s="38"/>
    </row>
    <row r="37" spans="1:4" ht="15">
      <c r="A37" s="25" t="s">
        <v>327</v>
      </c>
      <c r="B37" s="25" t="s">
        <v>324</v>
      </c>
      <c r="C37" s="38"/>
      <c r="D37" s="38"/>
    </row>
    <row r="38" spans="1:4" ht="15">
      <c r="A38" s="25" t="s">
        <v>292</v>
      </c>
      <c r="B38" s="25" t="s">
        <v>324</v>
      </c>
      <c r="C38" s="38"/>
      <c r="D38" s="38"/>
    </row>
    <row r="39" spans="1:4" ht="15">
      <c r="A39" s="59" t="s">
        <v>612</v>
      </c>
      <c r="B39" s="60" t="s">
        <v>328</v>
      </c>
      <c r="C39" s="38"/>
      <c r="D39" s="38"/>
    </row>
    <row r="42" spans="1:4" ht="25.5">
      <c r="A42" s="54" t="s">
        <v>913</v>
      </c>
      <c r="B42" s="3" t="s">
        <v>137</v>
      </c>
      <c r="C42" s="123" t="s">
        <v>53</v>
      </c>
      <c r="D42" s="123" t="s">
        <v>54</v>
      </c>
    </row>
    <row r="43" spans="1:4" ht="15">
      <c r="A43" s="29" t="s">
        <v>743</v>
      </c>
      <c r="B43" s="5" t="s">
        <v>467</v>
      </c>
      <c r="C43" s="38"/>
      <c r="D43" s="38">
        <v>19000</v>
      </c>
    </row>
    <row r="44" spans="1:4" ht="15">
      <c r="A44" s="69" t="s">
        <v>291</v>
      </c>
      <c r="B44" s="69" t="s">
        <v>467</v>
      </c>
      <c r="C44" s="38"/>
      <c r="D44" s="38">
        <v>19000</v>
      </c>
    </row>
    <row r="45" spans="1:4" ht="30">
      <c r="A45" s="16" t="s">
        <v>468</v>
      </c>
      <c r="B45" s="5" t="s">
        <v>469</v>
      </c>
      <c r="C45" s="38"/>
      <c r="D45" s="38"/>
    </row>
    <row r="46" spans="1:4" ht="15">
      <c r="A46" s="29" t="s">
        <v>810</v>
      </c>
      <c r="B46" s="5" t="s">
        <v>470</v>
      </c>
      <c r="C46" s="38"/>
      <c r="D46" s="38"/>
    </row>
    <row r="47" spans="1:4" ht="15">
      <c r="A47" s="69" t="s">
        <v>291</v>
      </c>
      <c r="B47" s="69" t="s">
        <v>470</v>
      </c>
      <c r="C47" s="38"/>
      <c r="D47" s="38"/>
    </row>
    <row r="48" spans="1:4" ht="15">
      <c r="A48" s="15" t="s">
        <v>763</v>
      </c>
      <c r="B48" s="9" t="s">
        <v>471</v>
      </c>
      <c r="C48" s="38"/>
      <c r="D48" s="38"/>
    </row>
    <row r="49" spans="1:4" ht="15">
      <c r="A49" s="16" t="s">
        <v>811</v>
      </c>
      <c r="B49" s="5" t="s">
        <v>472</v>
      </c>
      <c r="C49" s="38"/>
      <c r="D49" s="38"/>
    </row>
    <row r="50" spans="1:4" ht="15">
      <c r="A50" s="69" t="s">
        <v>299</v>
      </c>
      <c r="B50" s="69" t="s">
        <v>472</v>
      </c>
      <c r="C50" s="38"/>
      <c r="D50" s="38"/>
    </row>
    <row r="51" spans="1:4" ht="15">
      <c r="A51" s="29" t="s">
        <v>473</v>
      </c>
      <c r="B51" s="5" t="s">
        <v>474</v>
      </c>
      <c r="C51" s="38"/>
      <c r="D51" s="38"/>
    </row>
    <row r="52" spans="1:4" ht="15">
      <c r="A52" s="17" t="s">
        <v>812</v>
      </c>
      <c r="B52" s="5" t="s">
        <v>475</v>
      </c>
      <c r="C52" s="38"/>
      <c r="D52" s="38"/>
    </row>
    <row r="53" spans="1:4" ht="15">
      <c r="A53" s="69" t="s">
        <v>300</v>
      </c>
      <c r="B53" s="69" t="s">
        <v>475</v>
      </c>
      <c r="C53" s="38"/>
      <c r="D53" s="38"/>
    </row>
    <row r="54" spans="1:4" ht="15">
      <c r="A54" s="29" t="s">
        <v>476</v>
      </c>
      <c r="B54" s="5" t="s">
        <v>477</v>
      </c>
      <c r="C54" s="38"/>
      <c r="D54" s="38"/>
    </row>
    <row r="55" spans="1:4" ht="15">
      <c r="A55" s="30" t="s">
        <v>764</v>
      </c>
      <c r="B55" s="9" t="s">
        <v>478</v>
      </c>
      <c r="C55" s="38"/>
      <c r="D55" s="38"/>
    </row>
    <row r="56" spans="1:4" ht="15">
      <c r="A56" s="30" t="s">
        <v>482</v>
      </c>
      <c r="B56" s="9" t="s">
        <v>483</v>
      </c>
      <c r="C56" s="38"/>
      <c r="D56" s="38"/>
    </row>
    <row r="57" spans="1:4" ht="15">
      <c r="A57" s="30" t="s">
        <v>484</v>
      </c>
      <c r="B57" s="9" t="s">
        <v>485</v>
      </c>
      <c r="C57" s="38"/>
      <c r="D57" s="38"/>
    </row>
    <row r="58" spans="1:4" ht="15">
      <c r="A58" s="30" t="s">
        <v>488</v>
      </c>
      <c r="B58" s="9" t="s">
        <v>489</v>
      </c>
      <c r="C58" s="38"/>
      <c r="D58" s="38"/>
    </row>
    <row r="59" spans="1:4" ht="15">
      <c r="A59" s="15" t="s">
        <v>942</v>
      </c>
      <c r="B59" s="9" t="s">
        <v>490</v>
      </c>
      <c r="C59" s="38"/>
      <c r="D59" s="38"/>
    </row>
    <row r="60" spans="1:4" ht="15">
      <c r="A60" s="20" t="s">
        <v>498</v>
      </c>
      <c r="B60" s="9" t="s">
        <v>490</v>
      </c>
      <c r="C60" s="38"/>
      <c r="D60" s="38"/>
    </row>
    <row r="61" spans="1:4" ht="15">
      <c r="A61" s="127" t="s">
        <v>766</v>
      </c>
      <c r="B61" s="60" t="s">
        <v>499</v>
      </c>
      <c r="C61" s="38"/>
      <c r="D61" s="38">
        <v>19000</v>
      </c>
    </row>
    <row r="62" spans="1:4" ht="15">
      <c r="A62" s="16" t="s">
        <v>500</v>
      </c>
      <c r="B62" s="5" t="s">
        <v>501</v>
      </c>
      <c r="C62" s="38"/>
      <c r="D62" s="38"/>
    </row>
    <row r="63" spans="1:4" ht="15">
      <c r="A63" s="17" t="s">
        <v>502</v>
      </c>
      <c r="B63" s="5" t="s">
        <v>503</v>
      </c>
      <c r="C63" s="38"/>
      <c r="D63" s="38"/>
    </row>
    <row r="64" spans="1:4" ht="15">
      <c r="A64" s="29" t="s">
        <v>504</v>
      </c>
      <c r="B64" s="5" t="s">
        <v>505</v>
      </c>
      <c r="C64" s="38"/>
      <c r="D64" s="38"/>
    </row>
    <row r="65" spans="1:4" ht="15">
      <c r="A65" s="29" t="s">
        <v>748</v>
      </c>
      <c r="B65" s="5" t="s">
        <v>506</v>
      </c>
      <c r="C65" s="38"/>
      <c r="D65" s="38"/>
    </row>
    <row r="66" spans="1:4" ht="15">
      <c r="A66" s="69" t="s">
        <v>325</v>
      </c>
      <c r="B66" s="69" t="s">
        <v>506</v>
      </c>
      <c r="C66" s="38"/>
      <c r="D66" s="38"/>
    </row>
    <row r="67" spans="1:4" ht="15">
      <c r="A67" s="69" t="s">
        <v>326</v>
      </c>
      <c r="B67" s="69" t="s">
        <v>506</v>
      </c>
      <c r="C67" s="38"/>
      <c r="D67" s="38"/>
    </row>
    <row r="68" spans="1:4" ht="15">
      <c r="A68" s="77" t="s">
        <v>327</v>
      </c>
      <c r="B68" s="77" t="s">
        <v>506</v>
      </c>
      <c r="C68" s="38"/>
      <c r="D68" s="38"/>
    </row>
    <row r="69" spans="1:4" ht="15">
      <c r="A69" s="59" t="s">
        <v>767</v>
      </c>
      <c r="B69" s="60" t="s">
        <v>507</v>
      </c>
      <c r="C69" s="38"/>
      <c r="D69" s="3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73.00390625" style="0" customWidth="1"/>
    <col min="2" max="2" width="14.57421875" style="0" customWidth="1"/>
    <col min="3" max="3" width="20.140625" style="0" customWidth="1"/>
    <col min="4" max="4" width="17.28125" style="0" customWidth="1"/>
    <col min="5" max="5" width="21.140625" style="0" customWidth="1"/>
    <col min="6" max="6" width="19.57421875" style="0" customWidth="1"/>
  </cols>
  <sheetData>
    <row r="1" spans="1:6" ht="23.25" customHeight="1">
      <c r="A1" s="194" t="s">
        <v>814</v>
      </c>
      <c r="B1" s="195"/>
      <c r="C1" s="195"/>
      <c r="D1" s="195"/>
      <c r="E1" s="195"/>
      <c r="F1" s="195"/>
    </row>
    <row r="2" spans="1:6" ht="25.5" customHeight="1">
      <c r="A2" s="205" t="s">
        <v>49</v>
      </c>
      <c r="B2" s="195"/>
      <c r="C2" s="195"/>
      <c r="D2" s="195"/>
      <c r="E2" s="195"/>
      <c r="F2" s="195"/>
    </row>
    <row r="3" spans="1:6" ht="21.75" customHeight="1">
      <c r="A3" s="124"/>
      <c r="B3" s="96"/>
      <c r="C3" s="96"/>
      <c r="D3" s="96"/>
      <c r="E3" s="96"/>
      <c r="F3" s="192" t="s">
        <v>690</v>
      </c>
    </row>
    <row r="4" ht="20.25" customHeight="1">
      <c r="A4" s="4" t="s">
        <v>965</v>
      </c>
    </row>
    <row r="5" spans="1:6" ht="39.75" customHeight="1">
      <c r="A5" s="54" t="s">
        <v>913</v>
      </c>
      <c r="B5" s="3" t="s">
        <v>137</v>
      </c>
      <c r="C5" s="97" t="s">
        <v>455</v>
      </c>
      <c r="D5" s="120" t="s">
        <v>456</v>
      </c>
      <c r="E5" s="120" t="s">
        <v>457</v>
      </c>
      <c r="F5" s="54" t="s">
        <v>48</v>
      </c>
    </row>
    <row r="6" spans="1:6" ht="26.25" customHeight="1">
      <c r="A6" s="121" t="s">
        <v>46</v>
      </c>
      <c r="B6" s="5" t="s">
        <v>311</v>
      </c>
      <c r="C6" s="38">
        <v>85555</v>
      </c>
      <c r="D6" s="38">
        <v>10403</v>
      </c>
      <c r="E6" s="38">
        <v>53192</v>
      </c>
      <c r="F6" s="38">
        <f>SUM(C6:E6)</f>
        <v>149150</v>
      </c>
    </row>
    <row r="7" spans="1:6" ht="26.25" customHeight="1">
      <c r="A7" s="121" t="s">
        <v>47</v>
      </c>
      <c r="B7" s="5" t="s">
        <v>311</v>
      </c>
      <c r="C7" s="38">
        <v>635</v>
      </c>
      <c r="D7" s="38">
        <v>470</v>
      </c>
      <c r="E7" s="38">
        <v>1778</v>
      </c>
      <c r="F7" s="38">
        <f>SUM(C7:E7)</f>
        <v>2883</v>
      </c>
    </row>
    <row r="8" spans="1:6" ht="22.5" customHeight="1">
      <c r="A8" s="54" t="s">
        <v>50</v>
      </c>
      <c r="B8" s="54"/>
      <c r="C8" s="38">
        <f>C6+C7</f>
        <v>86190</v>
      </c>
      <c r="D8" s="38">
        <f>D6+D7</f>
        <v>10873</v>
      </c>
      <c r="E8" s="38">
        <f>E6+E7</f>
        <v>54970</v>
      </c>
      <c r="F8" s="38">
        <f>F6+F7</f>
        <v>152033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194" t="s">
        <v>814</v>
      </c>
      <c r="B1" s="198"/>
      <c r="C1" s="198"/>
    </row>
    <row r="2" spans="1:3" ht="26.25" customHeight="1">
      <c r="A2" s="197" t="s">
        <v>67</v>
      </c>
      <c r="B2" s="197"/>
      <c r="C2" s="197"/>
    </row>
    <row r="3" spans="1:3" ht="18.75" customHeight="1">
      <c r="A3" s="124"/>
      <c r="B3" s="128"/>
      <c r="C3" s="128"/>
    </row>
    <row r="4" spans="1:3" ht="23.25" customHeight="1">
      <c r="A4" s="4" t="s">
        <v>965</v>
      </c>
      <c r="C4" t="s">
        <v>691</v>
      </c>
    </row>
    <row r="5" spans="1:3" ht="25.5">
      <c r="A5" s="54" t="s">
        <v>913</v>
      </c>
      <c r="B5" s="3" t="s">
        <v>137</v>
      </c>
      <c r="C5" s="123" t="s">
        <v>51</v>
      </c>
    </row>
    <row r="6" spans="1:3" ht="15">
      <c r="A6" s="16" t="s">
        <v>555</v>
      </c>
      <c r="B6" s="6" t="s">
        <v>224</v>
      </c>
      <c r="C6" s="38"/>
    </row>
    <row r="7" spans="1:3" ht="15">
      <c r="A7" s="16" t="s">
        <v>556</v>
      </c>
      <c r="B7" s="6" t="s">
        <v>224</v>
      </c>
      <c r="C7" s="38"/>
    </row>
    <row r="8" spans="1:3" ht="15">
      <c r="A8" s="16" t="s">
        <v>557</v>
      </c>
      <c r="B8" s="6" t="s">
        <v>224</v>
      </c>
      <c r="C8" s="38"/>
    </row>
    <row r="9" spans="1:3" ht="15">
      <c r="A9" s="16" t="s">
        <v>558</v>
      </c>
      <c r="B9" s="6" t="s">
        <v>224</v>
      </c>
      <c r="C9" s="38"/>
    </row>
    <row r="10" spans="1:3" ht="15">
      <c r="A10" s="17" t="s">
        <v>559</v>
      </c>
      <c r="B10" s="6" t="s">
        <v>224</v>
      </c>
      <c r="C10" s="38">
        <v>850</v>
      </c>
    </row>
    <row r="11" spans="1:3" ht="15">
      <c r="A11" s="17" t="s">
        <v>560</v>
      </c>
      <c r="B11" s="6" t="s">
        <v>224</v>
      </c>
      <c r="C11" s="38">
        <v>400</v>
      </c>
    </row>
    <row r="12" spans="1:3" ht="15">
      <c r="A12" s="20" t="s">
        <v>60</v>
      </c>
      <c r="B12" s="18" t="s">
        <v>224</v>
      </c>
      <c r="C12" s="38">
        <f>SUM(C6:C11)</f>
        <v>1250</v>
      </c>
    </row>
    <row r="13" spans="1:3" ht="15">
      <c r="A13" s="16" t="s">
        <v>561</v>
      </c>
      <c r="B13" s="6" t="s">
        <v>225</v>
      </c>
      <c r="C13" s="38">
        <v>1000</v>
      </c>
    </row>
    <row r="14" spans="1:3" ht="15">
      <c r="A14" s="21" t="s">
        <v>59</v>
      </c>
      <c r="B14" s="18" t="s">
        <v>225</v>
      </c>
      <c r="C14" s="38">
        <v>1000</v>
      </c>
    </row>
    <row r="15" spans="1:3" ht="15">
      <c r="A15" s="16" t="s">
        <v>562</v>
      </c>
      <c r="B15" s="6" t="s">
        <v>226</v>
      </c>
      <c r="C15" s="38"/>
    </row>
    <row r="16" spans="1:3" ht="15">
      <c r="A16" s="16" t="s">
        <v>563</v>
      </c>
      <c r="B16" s="6" t="s">
        <v>226</v>
      </c>
      <c r="C16" s="38"/>
    </row>
    <row r="17" spans="1:3" ht="15">
      <c r="A17" s="17" t="s">
        <v>564</v>
      </c>
      <c r="B17" s="6" t="s">
        <v>226</v>
      </c>
      <c r="C17" s="38">
        <v>2000</v>
      </c>
    </row>
    <row r="18" spans="1:3" ht="15">
      <c r="A18" s="17" t="s">
        <v>565</v>
      </c>
      <c r="B18" s="6" t="s">
        <v>226</v>
      </c>
      <c r="C18" s="38"/>
    </row>
    <row r="19" spans="1:3" ht="15">
      <c r="A19" s="17" t="s">
        <v>566</v>
      </c>
      <c r="B19" s="6" t="s">
        <v>226</v>
      </c>
      <c r="C19" s="38"/>
    </row>
    <row r="20" spans="1:3" ht="30">
      <c r="A20" s="22" t="s">
        <v>567</v>
      </c>
      <c r="B20" s="6" t="s">
        <v>226</v>
      </c>
      <c r="C20" s="38"/>
    </row>
    <row r="21" spans="1:3" ht="15">
      <c r="A21" s="15" t="s">
        <v>58</v>
      </c>
      <c r="B21" s="18" t="s">
        <v>226</v>
      </c>
      <c r="C21" s="38">
        <v>2000</v>
      </c>
    </row>
    <row r="22" spans="1:3" ht="15">
      <c r="A22" s="16" t="s">
        <v>568</v>
      </c>
      <c r="B22" s="6" t="s">
        <v>227</v>
      </c>
      <c r="C22" s="38"/>
    </row>
    <row r="23" spans="1:3" ht="15">
      <c r="A23" s="16" t="s">
        <v>569</v>
      </c>
      <c r="B23" s="6" t="s">
        <v>227</v>
      </c>
      <c r="C23" s="38">
        <v>670</v>
      </c>
    </row>
    <row r="24" spans="1:3" ht="15">
      <c r="A24" s="15" t="s">
        <v>57</v>
      </c>
      <c r="B24" s="10" t="s">
        <v>227</v>
      </c>
      <c r="C24" s="38">
        <v>670</v>
      </c>
    </row>
    <row r="25" spans="1:3" ht="15">
      <c r="A25" s="16" t="s">
        <v>570</v>
      </c>
      <c r="B25" s="6" t="s">
        <v>228</v>
      </c>
      <c r="C25" s="38"/>
    </row>
    <row r="26" spans="1:3" ht="15">
      <c r="A26" s="16" t="s">
        <v>571</v>
      </c>
      <c r="B26" s="6" t="s">
        <v>228</v>
      </c>
      <c r="C26" s="38">
        <v>500</v>
      </c>
    </row>
    <row r="27" spans="1:3" ht="15">
      <c r="A27" s="17" t="s">
        <v>572</v>
      </c>
      <c r="B27" s="6" t="s">
        <v>228</v>
      </c>
      <c r="C27" s="38">
        <v>600</v>
      </c>
    </row>
    <row r="28" spans="1:3" ht="15">
      <c r="A28" s="17" t="s">
        <v>573</v>
      </c>
      <c r="B28" s="6" t="s">
        <v>228</v>
      </c>
      <c r="C28" s="38">
        <v>200</v>
      </c>
    </row>
    <row r="29" spans="1:3" ht="15">
      <c r="A29" s="17" t="s">
        <v>574</v>
      </c>
      <c r="B29" s="6" t="s">
        <v>228</v>
      </c>
      <c r="C29" s="38"/>
    </row>
    <row r="30" spans="1:3" ht="15">
      <c r="A30" s="17" t="s">
        <v>575</v>
      </c>
      <c r="B30" s="6" t="s">
        <v>228</v>
      </c>
      <c r="C30" s="38"/>
    </row>
    <row r="31" spans="1:3" ht="15">
      <c r="A31" s="17" t="s">
        <v>576</v>
      </c>
      <c r="B31" s="6" t="s">
        <v>228</v>
      </c>
      <c r="C31" s="38"/>
    </row>
    <row r="32" spans="1:3" ht="15">
      <c r="A32" s="17" t="s">
        <v>577</v>
      </c>
      <c r="B32" s="6" t="s">
        <v>228</v>
      </c>
      <c r="C32" s="38"/>
    </row>
    <row r="33" spans="1:3" ht="15">
      <c r="A33" s="17" t="s">
        <v>578</v>
      </c>
      <c r="B33" s="6" t="s">
        <v>228</v>
      </c>
      <c r="C33" s="38"/>
    </row>
    <row r="34" spans="1:3" ht="15">
      <c r="A34" s="17" t="s">
        <v>579</v>
      </c>
      <c r="B34" s="6" t="s">
        <v>228</v>
      </c>
      <c r="C34" s="38"/>
    </row>
    <row r="35" spans="1:4" ht="30">
      <c r="A35" s="17" t="s">
        <v>580</v>
      </c>
      <c r="B35" s="6" t="s">
        <v>228</v>
      </c>
      <c r="C35" s="38">
        <v>940</v>
      </c>
      <c r="D35" t="s">
        <v>458</v>
      </c>
    </row>
    <row r="36" spans="1:3" ht="30">
      <c r="A36" s="17" t="s">
        <v>581</v>
      </c>
      <c r="B36" s="6" t="s">
        <v>228</v>
      </c>
      <c r="C36" s="38"/>
    </row>
    <row r="37" spans="1:3" ht="15">
      <c r="A37" s="15" t="s">
        <v>582</v>
      </c>
      <c r="B37" s="18" t="s">
        <v>228</v>
      </c>
      <c r="C37" s="38">
        <f>SUM(C25:C36)</f>
        <v>2240</v>
      </c>
    </row>
    <row r="38" spans="1:3" ht="15.75">
      <c r="A38" s="23" t="s">
        <v>583</v>
      </c>
      <c r="B38" s="12" t="s">
        <v>229</v>
      </c>
      <c r="C38" s="38">
        <f>C12+C14+C21+C24+C37</f>
        <v>7160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94" t="s">
        <v>814</v>
      </c>
      <c r="B1" s="195"/>
      <c r="C1" s="195"/>
    </row>
    <row r="2" spans="1:3" ht="27" customHeight="1">
      <c r="A2" s="197" t="s">
        <v>64</v>
      </c>
      <c r="B2" s="195"/>
      <c r="C2" s="195"/>
    </row>
    <row r="3" spans="1:3" ht="19.5" customHeight="1">
      <c r="A3" s="95"/>
      <c r="B3" s="96"/>
      <c r="C3" s="192" t="s">
        <v>692</v>
      </c>
    </row>
    <row r="4" ht="15">
      <c r="A4" s="4" t="s">
        <v>965</v>
      </c>
    </row>
    <row r="5" spans="1:3" ht="25.5">
      <c r="A5" s="54" t="s">
        <v>913</v>
      </c>
      <c r="B5" s="3" t="s">
        <v>137</v>
      </c>
      <c r="C5" s="123" t="s">
        <v>51</v>
      </c>
    </row>
    <row r="6" spans="1:3" ht="15">
      <c r="A6" s="17" t="s">
        <v>854</v>
      </c>
      <c r="B6" s="6" t="s">
        <v>236</v>
      </c>
      <c r="C6" s="38"/>
    </row>
    <row r="7" spans="1:3" ht="15">
      <c r="A7" s="17" t="s">
        <v>855</v>
      </c>
      <c r="B7" s="6" t="s">
        <v>236</v>
      </c>
      <c r="C7" s="38"/>
    </row>
    <row r="8" spans="1:3" ht="15">
      <c r="A8" s="17" t="s">
        <v>856</v>
      </c>
      <c r="B8" s="6" t="s">
        <v>236</v>
      </c>
      <c r="C8" s="38"/>
    </row>
    <row r="9" spans="1:3" ht="15">
      <c r="A9" s="17" t="s">
        <v>857</v>
      </c>
      <c r="B9" s="6" t="s">
        <v>236</v>
      </c>
      <c r="C9" s="38"/>
    </row>
    <row r="10" spans="1:3" ht="15">
      <c r="A10" s="17" t="s">
        <v>858</v>
      </c>
      <c r="B10" s="6" t="s">
        <v>236</v>
      </c>
      <c r="C10" s="38"/>
    </row>
    <row r="11" spans="1:3" ht="15">
      <c r="A11" s="17" t="s">
        <v>859</v>
      </c>
      <c r="B11" s="6" t="s">
        <v>236</v>
      </c>
      <c r="C11" s="38"/>
    </row>
    <row r="12" spans="1:3" ht="15">
      <c r="A12" s="17" t="s">
        <v>860</v>
      </c>
      <c r="B12" s="6" t="s">
        <v>236</v>
      </c>
      <c r="C12" s="38"/>
    </row>
    <row r="13" spans="1:3" ht="15">
      <c r="A13" s="17" t="s">
        <v>861</v>
      </c>
      <c r="B13" s="6" t="s">
        <v>236</v>
      </c>
      <c r="C13" s="38"/>
    </row>
    <row r="14" spans="1:3" ht="15">
      <c r="A14" s="17" t="s">
        <v>867</v>
      </c>
      <c r="B14" s="6" t="s">
        <v>236</v>
      </c>
      <c r="C14" s="38"/>
    </row>
    <row r="15" spans="1:3" ht="15">
      <c r="A15" s="17" t="s">
        <v>868</v>
      </c>
      <c r="B15" s="6" t="s">
        <v>236</v>
      </c>
      <c r="C15" s="38"/>
    </row>
    <row r="16" spans="1:3" ht="25.5">
      <c r="A16" s="15" t="s">
        <v>585</v>
      </c>
      <c r="B16" s="10" t="s">
        <v>236</v>
      </c>
      <c r="C16" s="38"/>
    </row>
    <row r="17" spans="1:3" ht="15">
      <c r="A17" s="17" t="s">
        <v>854</v>
      </c>
      <c r="B17" s="6" t="s">
        <v>237</v>
      </c>
      <c r="C17" s="38"/>
    </row>
    <row r="18" spans="1:3" ht="15">
      <c r="A18" s="17" t="s">
        <v>855</v>
      </c>
      <c r="B18" s="6" t="s">
        <v>237</v>
      </c>
      <c r="C18" s="38"/>
    </row>
    <row r="19" spans="1:3" ht="15">
      <c r="A19" s="17" t="s">
        <v>856</v>
      </c>
      <c r="B19" s="6" t="s">
        <v>237</v>
      </c>
      <c r="C19" s="38"/>
    </row>
    <row r="20" spans="1:3" ht="15">
      <c r="A20" s="17" t="s">
        <v>857</v>
      </c>
      <c r="B20" s="6" t="s">
        <v>237</v>
      </c>
      <c r="C20" s="38"/>
    </row>
    <row r="21" spans="1:3" ht="15">
      <c r="A21" s="17" t="s">
        <v>858</v>
      </c>
      <c r="B21" s="6" t="s">
        <v>237</v>
      </c>
      <c r="C21" s="38"/>
    </row>
    <row r="22" spans="1:3" ht="15">
      <c r="A22" s="17" t="s">
        <v>859</v>
      </c>
      <c r="B22" s="6" t="s">
        <v>237</v>
      </c>
      <c r="C22" s="38"/>
    </row>
    <row r="23" spans="1:3" ht="15">
      <c r="A23" s="17" t="s">
        <v>860</v>
      </c>
      <c r="B23" s="6" t="s">
        <v>237</v>
      </c>
      <c r="C23" s="38"/>
    </row>
    <row r="24" spans="1:3" ht="15">
      <c r="A24" s="17" t="s">
        <v>861</v>
      </c>
      <c r="B24" s="6" t="s">
        <v>237</v>
      </c>
      <c r="C24" s="38"/>
    </row>
    <row r="25" spans="1:3" ht="15">
      <c r="A25" s="17" t="s">
        <v>867</v>
      </c>
      <c r="B25" s="6" t="s">
        <v>237</v>
      </c>
      <c r="C25" s="38"/>
    </row>
    <row r="26" spans="1:3" ht="15">
      <c r="A26" s="17" t="s">
        <v>868</v>
      </c>
      <c r="B26" s="6" t="s">
        <v>237</v>
      </c>
      <c r="C26" s="38"/>
    </row>
    <row r="27" spans="1:3" ht="25.5">
      <c r="A27" s="15" t="s">
        <v>586</v>
      </c>
      <c r="B27" s="10" t="s">
        <v>237</v>
      </c>
      <c r="C27" s="38"/>
    </row>
    <row r="28" spans="1:3" ht="15">
      <c r="A28" s="17" t="s">
        <v>854</v>
      </c>
      <c r="B28" s="6" t="s">
        <v>238</v>
      </c>
      <c r="C28" s="38"/>
    </row>
    <row r="29" spans="1:3" ht="15">
      <c r="A29" s="17" t="s">
        <v>855</v>
      </c>
      <c r="B29" s="6" t="s">
        <v>238</v>
      </c>
      <c r="C29" s="38"/>
    </row>
    <row r="30" spans="1:3" ht="15">
      <c r="A30" s="17" t="s">
        <v>856</v>
      </c>
      <c r="B30" s="6" t="s">
        <v>238</v>
      </c>
      <c r="C30" s="38"/>
    </row>
    <row r="31" spans="1:3" ht="15">
      <c r="A31" s="17" t="s">
        <v>857</v>
      </c>
      <c r="B31" s="6" t="s">
        <v>238</v>
      </c>
      <c r="C31" s="38">
        <v>250</v>
      </c>
    </row>
    <row r="32" spans="1:3" ht="15">
      <c r="A32" s="17" t="s">
        <v>858</v>
      </c>
      <c r="B32" s="6" t="s">
        <v>238</v>
      </c>
      <c r="C32" s="38"/>
    </row>
    <row r="33" spans="1:3" ht="15">
      <c r="A33" s="17" t="s">
        <v>859</v>
      </c>
      <c r="B33" s="6" t="s">
        <v>238</v>
      </c>
      <c r="C33" s="38"/>
    </row>
    <row r="34" spans="1:3" ht="15">
      <c r="A34" s="17" t="s">
        <v>860</v>
      </c>
      <c r="B34" s="6" t="s">
        <v>238</v>
      </c>
      <c r="C34" s="38"/>
    </row>
    <row r="35" spans="1:3" ht="15">
      <c r="A35" s="17" t="s">
        <v>861</v>
      </c>
      <c r="B35" s="6" t="s">
        <v>238</v>
      </c>
      <c r="C35" s="38"/>
    </row>
    <row r="36" spans="1:3" ht="15">
      <c r="A36" s="17" t="s">
        <v>867</v>
      </c>
      <c r="B36" s="6" t="s">
        <v>238</v>
      </c>
      <c r="C36" s="38">
        <v>400</v>
      </c>
    </row>
    <row r="37" spans="1:3" ht="15">
      <c r="A37" s="17" t="s">
        <v>868</v>
      </c>
      <c r="B37" s="6" t="s">
        <v>238</v>
      </c>
      <c r="C37" s="38"/>
    </row>
    <row r="38" spans="1:3" ht="15">
      <c r="A38" s="15" t="s">
        <v>587</v>
      </c>
      <c r="B38" s="10" t="s">
        <v>238</v>
      </c>
      <c r="C38" s="38">
        <v>650</v>
      </c>
    </row>
    <row r="39" spans="1:3" ht="15">
      <c r="A39" s="17" t="s">
        <v>869</v>
      </c>
      <c r="B39" s="5" t="s">
        <v>241</v>
      </c>
      <c r="C39" s="38"/>
    </row>
    <row r="40" spans="1:3" ht="15">
      <c r="A40" s="17" t="s">
        <v>870</v>
      </c>
      <c r="B40" s="5" t="s">
        <v>241</v>
      </c>
      <c r="C40" s="38"/>
    </row>
    <row r="41" spans="1:3" ht="15">
      <c r="A41" s="17" t="s">
        <v>871</v>
      </c>
      <c r="B41" s="5" t="s">
        <v>241</v>
      </c>
      <c r="C41" s="38"/>
    </row>
    <row r="42" spans="1:3" ht="15">
      <c r="A42" s="5" t="s">
        <v>872</v>
      </c>
      <c r="B42" s="5" t="s">
        <v>241</v>
      </c>
      <c r="C42" s="38"/>
    </row>
    <row r="43" spans="1:3" ht="15">
      <c r="A43" s="5" t="s">
        <v>873</v>
      </c>
      <c r="B43" s="5" t="s">
        <v>241</v>
      </c>
      <c r="C43" s="38"/>
    </row>
    <row r="44" spans="1:3" ht="15">
      <c r="A44" s="5" t="s">
        <v>874</v>
      </c>
      <c r="B44" s="5" t="s">
        <v>241</v>
      </c>
      <c r="C44" s="38"/>
    </row>
    <row r="45" spans="1:3" ht="15">
      <c r="A45" s="17" t="s">
        <v>875</v>
      </c>
      <c r="B45" s="5" t="s">
        <v>241</v>
      </c>
      <c r="C45" s="38"/>
    </row>
    <row r="46" spans="1:3" ht="15">
      <c r="A46" s="17" t="s">
        <v>876</v>
      </c>
      <c r="B46" s="5" t="s">
        <v>241</v>
      </c>
      <c r="C46" s="38"/>
    </row>
    <row r="47" spans="1:3" ht="15">
      <c r="A47" s="17" t="s">
        <v>877</v>
      </c>
      <c r="B47" s="5" t="s">
        <v>241</v>
      </c>
      <c r="C47" s="38"/>
    </row>
    <row r="48" spans="1:3" ht="15">
      <c r="A48" s="17" t="s">
        <v>878</v>
      </c>
      <c r="B48" s="5" t="s">
        <v>241</v>
      </c>
      <c r="C48" s="38"/>
    </row>
    <row r="49" spans="1:3" ht="25.5">
      <c r="A49" s="15" t="s">
        <v>589</v>
      </c>
      <c r="B49" s="10" t="s">
        <v>241</v>
      </c>
      <c r="C49" s="38"/>
    </row>
    <row r="50" spans="1:3" ht="15">
      <c r="A50" s="17" t="s">
        <v>869</v>
      </c>
      <c r="B50" s="5" t="s">
        <v>246</v>
      </c>
      <c r="C50" s="38">
        <v>440</v>
      </c>
    </row>
    <row r="51" spans="1:3" ht="15">
      <c r="A51" s="17" t="s">
        <v>870</v>
      </c>
      <c r="B51" s="5" t="s">
        <v>246</v>
      </c>
      <c r="C51" s="38">
        <v>3130</v>
      </c>
    </row>
    <row r="52" spans="1:3" ht="15">
      <c r="A52" s="17" t="s">
        <v>871</v>
      </c>
      <c r="B52" s="5" t="s">
        <v>246</v>
      </c>
      <c r="C52" s="38"/>
    </row>
    <row r="53" spans="1:3" ht="15">
      <c r="A53" s="5" t="s">
        <v>872</v>
      </c>
      <c r="B53" s="5" t="s">
        <v>246</v>
      </c>
      <c r="C53" s="38"/>
    </row>
    <row r="54" spans="1:3" ht="15">
      <c r="A54" s="5" t="s">
        <v>873</v>
      </c>
      <c r="B54" s="5" t="s">
        <v>246</v>
      </c>
      <c r="C54" s="38"/>
    </row>
    <row r="55" spans="1:3" ht="15">
      <c r="A55" s="5" t="s">
        <v>874</v>
      </c>
      <c r="B55" s="5" t="s">
        <v>246</v>
      </c>
      <c r="C55" s="38">
        <v>22000</v>
      </c>
    </row>
    <row r="56" spans="1:3" ht="15">
      <c r="A56" s="17" t="s">
        <v>875</v>
      </c>
      <c r="B56" s="5" t="s">
        <v>246</v>
      </c>
      <c r="C56" s="38">
        <v>2575</v>
      </c>
    </row>
    <row r="57" spans="1:3" ht="15">
      <c r="A57" s="17" t="s">
        <v>879</v>
      </c>
      <c r="B57" s="5" t="s">
        <v>246</v>
      </c>
      <c r="C57" s="38"/>
    </row>
    <row r="58" spans="1:3" ht="15">
      <c r="A58" s="17" t="s">
        <v>877</v>
      </c>
      <c r="B58" s="5" t="s">
        <v>246</v>
      </c>
      <c r="C58" s="38"/>
    </row>
    <row r="59" spans="1:3" ht="15">
      <c r="A59" s="17" t="s">
        <v>878</v>
      </c>
      <c r="B59" s="5" t="s">
        <v>246</v>
      </c>
      <c r="C59" s="38"/>
    </row>
    <row r="60" spans="1:3" ht="15">
      <c r="A60" s="20" t="s">
        <v>590</v>
      </c>
      <c r="B60" s="10" t="s">
        <v>246</v>
      </c>
      <c r="C60" s="38">
        <f>SUM(C50:C59)</f>
        <v>28145</v>
      </c>
    </row>
    <row r="61" spans="1:3" ht="15">
      <c r="A61" s="17" t="s">
        <v>854</v>
      </c>
      <c r="B61" s="6" t="s">
        <v>280</v>
      </c>
      <c r="C61" s="38"/>
    </row>
    <row r="62" spans="1:3" ht="15">
      <c r="A62" s="17" t="s">
        <v>855</v>
      </c>
      <c r="B62" s="6" t="s">
        <v>280</v>
      </c>
      <c r="C62" s="38"/>
    </row>
    <row r="63" spans="1:3" ht="15">
      <c r="A63" s="17" t="s">
        <v>856</v>
      </c>
      <c r="B63" s="6" t="s">
        <v>280</v>
      </c>
      <c r="C63" s="38"/>
    </row>
    <row r="64" spans="1:3" ht="15">
      <c r="A64" s="17" t="s">
        <v>857</v>
      </c>
      <c r="B64" s="6" t="s">
        <v>280</v>
      </c>
      <c r="C64" s="38"/>
    </row>
    <row r="65" spans="1:3" ht="15">
      <c r="A65" s="17" t="s">
        <v>858</v>
      </c>
      <c r="B65" s="6" t="s">
        <v>280</v>
      </c>
      <c r="C65" s="38"/>
    </row>
    <row r="66" spans="1:3" ht="15">
      <c r="A66" s="17" t="s">
        <v>859</v>
      </c>
      <c r="B66" s="6" t="s">
        <v>280</v>
      </c>
      <c r="C66" s="38"/>
    </row>
    <row r="67" spans="1:3" ht="15">
      <c r="A67" s="17" t="s">
        <v>860</v>
      </c>
      <c r="B67" s="6" t="s">
        <v>280</v>
      </c>
      <c r="C67" s="38"/>
    </row>
    <row r="68" spans="1:3" ht="15">
      <c r="A68" s="17" t="s">
        <v>861</v>
      </c>
      <c r="B68" s="6" t="s">
        <v>280</v>
      </c>
      <c r="C68" s="38"/>
    </row>
    <row r="69" spans="1:3" ht="15">
      <c r="A69" s="17" t="s">
        <v>867</v>
      </c>
      <c r="B69" s="6" t="s">
        <v>280</v>
      </c>
      <c r="C69" s="38"/>
    </row>
    <row r="70" spans="1:3" ht="15">
      <c r="A70" s="17" t="s">
        <v>868</v>
      </c>
      <c r="B70" s="6" t="s">
        <v>280</v>
      </c>
      <c r="C70" s="38"/>
    </row>
    <row r="71" spans="1:3" ht="25.5">
      <c r="A71" s="15" t="s">
        <v>601</v>
      </c>
      <c r="B71" s="10" t="s">
        <v>280</v>
      </c>
      <c r="C71" s="38"/>
    </row>
    <row r="72" spans="1:3" ht="15">
      <c r="A72" s="17" t="s">
        <v>854</v>
      </c>
      <c r="B72" s="6" t="s">
        <v>281</v>
      </c>
      <c r="C72" s="38"/>
    </row>
    <row r="73" spans="1:3" ht="15">
      <c r="A73" s="17" t="s">
        <v>855</v>
      </c>
      <c r="B73" s="6" t="s">
        <v>281</v>
      </c>
      <c r="C73" s="38"/>
    </row>
    <row r="74" spans="1:3" ht="15">
      <c r="A74" s="17" t="s">
        <v>856</v>
      </c>
      <c r="B74" s="6" t="s">
        <v>281</v>
      </c>
      <c r="C74" s="38"/>
    </row>
    <row r="75" spans="1:3" ht="15">
      <c r="A75" s="17" t="s">
        <v>857</v>
      </c>
      <c r="B75" s="6" t="s">
        <v>281</v>
      </c>
      <c r="C75" s="38"/>
    </row>
    <row r="76" spans="1:3" ht="15">
      <c r="A76" s="17" t="s">
        <v>858</v>
      </c>
      <c r="B76" s="6" t="s">
        <v>281</v>
      </c>
      <c r="C76" s="38"/>
    </row>
    <row r="77" spans="1:3" ht="15">
      <c r="A77" s="17" t="s">
        <v>859</v>
      </c>
      <c r="B77" s="6" t="s">
        <v>281</v>
      </c>
      <c r="C77" s="38"/>
    </row>
    <row r="78" spans="1:3" ht="15">
      <c r="A78" s="17" t="s">
        <v>860</v>
      </c>
      <c r="B78" s="6" t="s">
        <v>281</v>
      </c>
      <c r="C78" s="38"/>
    </row>
    <row r="79" spans="1:3" ht="15">
      <c r="A79" s="17" t="s">
        <v>861</v>
      </c>
      <c r="B79" s="6" t="s">
        <v>281</v>
      </c>
      <c r="C79" s="38"/>
    </row>
    <row r="80" spans="1:3" ht="15">
      <c r="A80" s="17" t="s">
        <v>867</v>
      </c>
      <c r="B80" s="6" t="s">
        <v>281</v>
      </c>
      <c r="C80" s="38"/>
    </row>
    <row r="81" spans="1:3" ht="15">
      <c r="A81" s="17" t="s">
        <v>868</v>
      </c>
      <c r="B81" s="6" t="s">
        <v>281</v>
      </c>
      <c r="C81" s="38"/>
    </row>
    <row r="82" spans="1:3" ht="25.5">
      <c r="A82" s="15" t="s">
        <v>600</v>
      </c>
      <c r="B82" s="10" t="s">
        <v>281</v>
      </c>
      <c r="C82" s="38"/>
    </row>
    <row r="83" spans="1:3" ht="15">
      <c r="A83" s="17" t="s">
        <v>854</v>
      </c>
      <c r="B83" s="6" t="s">
        <v>282</v>
      </c>
      <c r="C83" s="38"/>
    </row>
    <row r="84" spans="1:3" ht="15">
      <c r="A84" s="17" t="s">
        <v>855</v>
      </c>
      <c r="B84" s="6" t="s">
        <v>282</v>
      </c>
      <c r="C84" s="38"/>
    </row>
    <row r="85" spans="1:3" ht="15">
      <c r="A85" s="17" t="s">
        <v>856</v>
      </c>
      <c r="B85" s="6" t="s">
        <v>282</v>
      </c>
      <c r="C85" s="38"/>
    </row>
    <row r="86" spans="1:3" ht="15">
      <c r="A86" s="17" t="s">
        <v>857</v>
      </c>
      <c r="B86" s="6" t="s">
        <v>282</v>
      </c>
      <c r="C86" s="38"/>
    </row>
    <row r="87" spans="1:3" ht="15">
      <c r="A87" s="17" t="s">
        <v>858</v>
      </c>
      <c r="B87" s="6" t="s">
        <v>282</v>
      </c>
      <c r="C87" s="38"/>
    </row>
    <row r="88" spans="1:3" ht="15">
      <c r="A88" s="17" t="s">
        <v>859</v>
      </c>
      <c r="B88" s="6" t="s">
        <v>282</v>
      </c>
      <c r="C88" s="38"/>
    </row>
    <row r="89" spans="1:3" ht="15">
      <c r="A89" s="17" t="s">
        <v>860</v>
      </c>
      <c r="B89" s="6" t="s">
        <v>282</v>
      </c>
      <c r="C89" s="38"/>
    </row>
    <row r="90" spans="1:3" ht="15">
      <c r="A90" s="17" t="s">
        <v>861</v>
      </c>
      <c r="B90" s="6" t="s">
        <v>282</v>
      </c>
      <c r="C90" s="38"/>
    </row>
    <row r="91" spans="1:3" ht="15">
      <c r="A91" s="17" t="s">
        <v>867</v>
      </c>
      <c r="B91" s="6" t="s">
        <v>282</v>
      </c>
      <c r="C91" s="38"/>
    </row>
    <row r="92" spans="1:3" ht="15">
      <c r="A92" s="17" t="s">
        <v>868</v>
      </c>
      <c r="B92" s="6" t="s">
        <v>282</v>
      </c>
      <c r="C92" s="38"/>
    </row>
    <row r="93" spans="1:3" ht="15">
      <c r="A93" s="15" t="s">
        <v>599</v>
      </c>
      <c r="B93" s="10" t="s">
        <v>282</v>
      </c>
      <c r="C93" s="38"/>
    </row>
    <row r="94" spans="1:3" ht="15">
      <c r="A94" s="17" t="s">
        <v>869</v>
      </c>
      <c r="B94" s="5" t="s">
        <v>284</v>
      </c>
      <c r="C94" s="38"/>
    </row>
    <row r="95" spans="1:3" ht="15">
      <c r="A95" s="17" t="s">
        <v>870</v>
      </c>
      <c r="B95" s="6" t="s">
        <v>284</v>
      </c>
      <c r="C95" s="38"/>
    </row>
    <row r="96" spans="1:3" ht="15">
      <c r="A96" s="17" t="s">
        <v>871</v>
      </c>
      <c r="B96" s="5" t="s">
        <v>284</v>
      </c>
      <c r="C96" s="38"/>
    </row>
    <row r="97" spans="1:3" ht="15">
      <c r="A97" s="5" t="s">
        <v>872</v>
      </c>
      <c r="B97" s="6" t="s">
        <v>284</v>
      </c>
      <c r="C97" s="38"/>
    </row>
    <row r="98" spans="1:3" ht="15">
      <c r="A98" s="5" t="s">
        <v>873</v>
      </c>
      <c r="B98" s="5" t="s">
        <v>284</v>
      </c>
      <c r="C98" s="38"/>
    </row>
    <row r="99" spans="1:3" ht="15">
      <c r="A99" s="5" t="s">
        <v>874</v>
      </c>
      <c r="B99" s="6" t="s">
        <v>284</v>
      </c>
      <c r="C99" s="38"/>
    </row>
    <row r="100" spans="1:3" ht="15">
      <c r="A100" s="17" t="s">
        <v>875</v>
      </c>
      <c r="B100" s="5" t="s">
        <v>284</v>
      </c>
      <c r="C100" s="38"/>
    </row>
    <row r="101" spans="1:3" ht="15">
      <c r="A101" s="17" t="s">
        <v>879</v>
      </c>
      <c r="B101" s="6" t="s">
        <v>284</v>
      </c>
      <c r="C101" s="38"/>
    </row>
    <row r="102" spans="1:3" ht="15">
      <c r="A102" s="17" t="s">
        <v>877</v>
      </c>
      <c r="B102" s="5" t="s">
        <v>284</v>
      </c>
      <c r="C102" s="38"/>
    </row>
    <row r="103" spans="1:3" ht="15">
      <c r="A103" s="17" t="s">
        <v>878</v>
      </c>
      <c r="B103" s="6" t="s">
        <v>284</v>
      </c>
      <c r="C103" s="38"/>
    </row>
    <row r="104" spans="1:3" ht="25.5">
      <c r="A104" s="15" t="s">
        <v>597</v>
      </c>
      <c r="B104" s="10" t="s">
        <v>284</v>
      </c>
      <c r="C104" s="38"/>
    </row>
    <row r="105" spans="1:3" ht="15">
      <c r="A105" s="17" t="s">
        <v>869</v>
      </c>
      <c r="B105" s="5" t="s">
        <v>287</v>
      </c>
      <c r="C105" s="38"/>
    </row>
    <row r="106" spans="1:3" ht="15">
      <c r="A106" s="17" t="s">
        <v>870</v>
      </c>
      <c r="B106" s="5" t="s">
        <v>287</v>
      </c>
      <c r="C106" s="38"/>
    </row>
    <row r="107" spans="1:3" ht="15">
      <c r="A107" s="17" t="s">
        <v>871</v>
      </c>
      <c r="B107" s="5" t="s">
        <v>287</v>
      </c>
      <c r="C107" s="38"/>
    </row>
    <row r="108" spans="1:3" ht="15">
      <c r="A108" s="5" t="s">
        <v>872</v>
      </c>
      <c r="B108" s="5" t="s">
        <v>287</v>
      </c>
      <c r="C108" s="38"/>
    </row>
    <row r="109" spans="1:3" ht="15">
      <c r="A109" s="5" t="s">
        <v>873</v>
      </c>
      <c r="B109" s="5" t="s">
        <v>287</v>
      </c>
      <c r="C109" s="38"/>
    </row>
    <row r="110" spans="1:3" ht="15">
      <c r="A110" s="5" t="s">
        <v>874</v>
      </c>
      <c r="B110" s="5" t="s">
        <v>287</v>
      </c>
      <c r="C110" s="38"/>
    </row>
    <row r="111" spans="1:3" ht="15">
      <c r="A111" s="17" t="s">
        <v>875</v>
      </c>
      <c r="B111" s="5" t="s">
        <v>287</v>
      </c>
      <c r="C111" s="38"/>
    </row>
    <row r="112" spans="1:3" ht="15">
      <c r="A112" s="17" t="s">
        <v>879</v>
      </c>
      <c r="B112" s="5" t="s">
        <v>287</v>
      </c>
      <c r="C112" s="38"/>
    </row>
    <row r="113" spans="1:3" ht="15">
      <c r="A113" s="17" t="s">
        <v>877</v>
      </c>
      <c r="B113" s="5" t="s">
        <v>287</v>
      </c>
      <c r="C113" s="38"/>
    </row>
    <row r="114" spans="1:3" ht="15">
      <c r="A114" s="17" t="s">
        <v>878</v>
      </c>
      <c r="B114" s="5" t="s">
        <v>287</v>
      </c>
      <c r="C114" s="38"/>
    </row>
    <row r="115" spans="1:3" ht="15">
      <c r="A115" s="20" t="s">
        <v>658</v>
      </c>
      <c r="B115" s="10" t="s">
        <v>287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94" t="s">
        <v>814</v>
      </c>
      <c r="B1" s="195"/>
      <c r="C1" s="195"/>
    </row>
    <row r="2" spans="1:3" ht="25.5" customHeight="1">
      <c r="A2" s="197" t="s">
        <v>65</v>
      </c>
      <c r="B2" s="195"/>
      <c r="C2" s="195"/>
    </row>
    <row r="3" spans="1:3" ht="15.75" customHeight="1">
      <c r="A3" s="95"/>
      <c r="B3" s="96"/>
      <c r="C3" s="192" t="s">
        <v>693</v>
      </c>
    </row>
    <row r="4" ht="21" customHeight="1">
      <c r="A4" s="4" t="s">
        <v>965</v>
      </c>
    </row>
    <row r="5" spans="1:3" ht="25.5">
      <c r="A5" s="54" t="s">
        <v>913</v>
      </c>
      <c r="B5" s="3" t="s">
        <v>137</v>
      </c>
      <c r="C5" s="123" t="s">
        <v>51</v>
      </c>
    </row>
    <row r="6" spans="1:3" ht="15">
      <c r="A6" s="17" t="s">
        <v>880</v>
      </c>
      <c r="B6" s="6" t="s">
        <v>349</v>
      </c>
      <c r="C6" s="38"/>
    </row>
    <row r="7" spans="1:3" ht="15">
      <c r="A7" s="17" t="s">
        <v>889</v>
      </c>
      <c r="B7" s="6" t="s">
        <v>349</v>
      </c>
      <c r="C7" s="38"/>
    </row>
    <row r="8" spans="1:3" ht="30">
      <c r="A8" s="17" t="s">
        <v>890</v>
      </c>
      <c r="B8" s="6" t="s">
        <v>349</v>
      </c>
      <c r="C8" s="38"/>
    </row>
    <row r="9" spans="1:3" ht="15">
      <c r="A9" s="17" t="s">
        <v>888</v>
      </c>
      <c r="B9" s="6" t="s">
        <v>349</v>
      </c>
      <c r="C9" s="38"/>
    </row>
    <row r="10" spans="1:3" ht="15">
      <c r="A10" s="17" t="s">
        <v>887</v>
      </c>
      <c r="B10" s="6" t="s">
        <v>349</v>
      </c>
      <c r="C10" s="38"/>
    </row>
    <row r="11" spans="1:3" ht="15">
      <c r="A11" s="17" t="s">
        <v>886</v>
      </c>
      <c r="B11" s="6" t="s">
        <v>349</v>
      </c>
      <c r="C11" s="38"/>
    </row>
    <row r="12" spans="1:3" ht="15">
      <c r="A12" s="17" t="s">
        <v>881</v>
      </c>
      <c r="B12" s="6" t="s">
        <v>349</v>
      </c>
      <c r="C12" s="38"/>
    </row>
    <row r="13" spans="1:3" ht="15">
      <c r="A13" s="17" t="s">
        <v>882</v>
      </c>
      <c r="B13" s="6" t="s">
        <v>349</v>
      </c>
      <c r="C13" s="38"/>
    </row>
    <row r="14" spans="1:3" ht="15">
      <c r="A14" s="17" t="s">
        <v>883</v>
      </c>
      <c r="B14" s="6" t="s">
        <v>349</v>
      </c>
      <c r="C14" s="38"/>
    </row>
    <row r="15" spans="1:3" ht="15">
      <c r="A15" s="17" t="s">
        <v>884</v>
      </c>
      <c r="B15" s="6" t="s">
        <v>349</v>
      </c>
      <c r="C15" s="38"/>
    </row>
    <row r="16" spans="1:3" ht="25.5">
      <c r="A16" s="9" t="s">
        <v>668</v>
      </c>
      <c r="B16" s="10" t="s">
        <v>349</v>
      </c>
      <c r="C16" s="38"/>
    </row>
    <row r="17" spans="1:3" ht="15">
      <c r="A17" s="17" t="s">
        <v>880</v>
      </c>
      <c r="B17" s="6" t="s">
        <v>350</v>
      </c>
      <c r="C17" s="38"/>
    </row>
    <row r="18" spans="1:3" ht="15">
      <c r="A18" s="17" t="s">
        <v>889</v>
      </c>
      <c r="B18" s="6" t="s">
        <v>350</v>
      </c>
      <c r="C18" s="38"/>
    </row>
    <row r="19" spans="1:3" ht="30">
      <c r="A19" s="17" t="s">
        <v>890</v>
      </c>
      <c r="B19" s="6" t="s">
        <v>350</v>
      </c>
      <c r="C19" s="38"/>
    </row>
    <row r="20" spans="1:3" ht="15">
      <c r="A20" s="17" t="s">
        <v>888</v>
      </c>
      <c r="B20" s="6" t="s">
        <v>350</v>
      </c>
      <c r="C20" s="38"/>
    </row>
    <row r="21" spans="1:3" ht="15">
      <c r="A21" s="17" t="s">
        <v>887</v>
      </c>
      <c r="B21" s="6" t="s">
        <v>350</v>
      </c>
      <c r="C21" s="38"/>
    </row>
    <row r="22" spans="1:3" ht="15">
      <c r="A22" s="17" t="s">
        <v>886</v>
      </c>
      <c r="B22" s="6" t="s">
        <v>350</v>
      </c>
      <c r="C22" s="38"/>
    </row>
    <row r="23" spans="1:3" ht="15">
      <c r="A23" s="17" t="s">
        <v>881</v>
      </c>
      <c r="B23" s="6" t="s">
        <v>350</v>
      </c>
      <c r="C23" s="38"/>
    </row>
    <row r="24" spans="1:3" ht="15">
      <c r="A24" s="17" t="s">
        <v>882</v>
      </c>
      <c r="B24" s="6" t="s">
        <v>350</v>
      </c>
      <c r="C24" s="38"/>
    </row>
    <row r="25" spans="1:3" ht="15">
      <c r="A25" s="17" t="s">
        <v>883</v>
      </c>
      <c r="B25" s="6" t="s">
        <v>350</v>
      </c>
      <c r="C25" s="38"/>
    </row>
    <row r="26" spans="1:3" ht="15">
      <c r="A26" s="17" t="s">
        <v>884</v>
      </c>
      <c r="B26" s="6" t="s">
        <v>350</v>
      </c>
      <c r="C26" s="38"/>
    </row>
    <row r="27" spans="1:3" ht="25.5">
      <c r="A27" s="9" t="s">
        <v>772</v>
      </c>
      <c r="B27" s="10" t="s">
        <v>350</v>
      </c>
      <c r="C27" s="38"/>
    </row>
    <row r="28" spans="1:3" ht="15">
      <c r="A28" s="17" t="s">
        <v>880</v>
      </c>
      <c r="B28" s="6" t="s">
        <v>351</v>
      </c>
      <c r="C28" s="38">
        <v>600</v>
      </c>
    </row>
    <row r="29" spans="1:3" ht="15">
      <c r="A29" s="17" t="s">
        <v>889</v>
      </c>
      <c r="B29" s="6" t="s">
        <v>351</v>
      </c>
      <c r="C29" s="38"/>
    </row>
    <row r="30" spans="1:3" ht="30">
      <c r="A30" s="17" t="s">
        <v>890</v>
      </c>
      <c r="B30" s="6" t="s">
        <v>351</v>
      </c>
      <c r="C30" s="38"/>
    </row>
    <row r="31" spans="1:3" ht="15">
      <c r="A31" s="17" t="s">
        <v>888</v>
      </c>
      <c r="B31" s="6" t="s">
        <v>351</v>
      </c>
      <c r="C31" s="38">
        <v>9989</v>
      </c>
    </row>
    <row r="32" spans="1:3" ht="15">
      <c r="A32" s="17" t="s">
        <v>887</v>
      </c>
      <c r="B32" s="6" t="s">
        <v>351</v>
      </c>
      <c r="C32" s="38">
        <v>6414</v>
      </c>
    </row>
    <row r="33" spans="1:3" ht="15">
      <c r="A33" s="17" t="s">
        <v>886</v>
      </c>
      <c r="B33" s="6" t="s">
        <v>351</v>
      </c>
      <c r="C33" s="38"/>
    </row>
    <row r="34" spans="1:3" ht="15">
      <c r="A34" s="17" t="s">
        <v>881</v>
      </c>
      <c r="B34" s="6" t="s">
        <v>351</v>
      </c>
      <c r="C34" s="38">
        <v>280</v>
      </c>
    </row>
    <row r="35" spans="1:3" ht="15">
      <c r="A35" s="17" t="s">
        <v>882</v>
      </c>
      <c r="B35" s="6" t="s">
        <v>351</v>
      </c>
      <c r="C35" s="38"/>
    </row>
    <row r="36" spans="1:3" ht="15">
      <c r="A36" s="17" t="s">
        <v>883</v>
      </c>
      <c r="B36" s="6" t="s">
        <v>351</v>
      </c>
      <c r="C36" s="38"/>
    </row>
    <row r="37" spans="1:3" ht="15">
      <c r="A37" s="17" t="s">
        <v>884</v>
      </c>
      <c r="B37" s="6" t="s">
        <v>351</v>
      </c>
      <c r="C37" s="38"/>
    </row>
    <row r="38" spans="1:3" ht="15">
      <c r="A38" s="9" t="s">
        <v>771</v>
      </c>
      <c r="B38" s="10" t="s">
        <v>351</v>
      </c>
      <c r="C38" s="38">
        <f>SUM(C28:C37)</f>
        <v>17283</v>
      </c>
    </row>
    <row r="39" spans="1:3" ht="15">
      <c r="A39" s="17" t="s">
        <v>880</v>
      </c>
      <c r="B39" s="6" t="s">
        <v>357</v>
      </c>
      <c r="C39" s="38"/>
    </row>
    <row r="40" spans="1:3" ht="15">
      <c r="A40" s="17" t="s">
        <v>889</v>
      </c>
      <c r="B40" s="6" t="s">
        <v>357</v>
      </c>
      <c r="C40" s="38"/>
    </row>
    <row r="41" spans="1:3" ht="30">
      <c r="A41" s="17" t="s">
        <v>890</v>
      </c>
      <c r="B41" s="6" t="s">
        <v>357</v>
      </c>
      <c r="C41" s="38"/>
    </row>
    <row r="42" spans="1:3" ht="15">
      <c r="A42" s="17" t="s">
        <v>888</v>
      </c>
      <c r="B42" s="6" t="s">
        <v>357</v>
      </c>
      <c r="C42" s="38"/>
    </row>
    <row r="43" spans="1:3" ht="15">
      <c r="A43" s="17" t="s">
        <v>887</v>
      </c>
      <c r="B43" s="6" t="s">
        <v>357</v>
      </c>
      <c r="C43" s="38"/>
    </row>
    <row r="44" spans="1:3" ht="15">
      <c r="A44" s="17" t="s">
        <v>886</v>
      </c>
      <c r="B44" s="6" t="s">
        <v>357</v>
      </c>
      <c r="C44" s="38"/>
    </row>
    <row r="45" spans="1:3" ht="15">
      <c r="A45" s="17" t="s">
        <v>881</v>
      </c>
      <c r="B45" s="6" t="s">
        <v>357</v>
      </c>
      <c r="C45" s="38"/>
    </row>
    <row r="46" spans="1:3" ht="15">
      <c r="A46" s="17" t="s">
        <v>882</v>
      </c>
      <c r="B46" s="6" t="s">
        <v>357</v>
      </c>
      <c r="C46" s="38"/>
    </row>
    <row r="47" spans="1:3" ht="15">
      <c r="A47" s="17" t="s">
        <v>883</v>
      </c>
      <c r="B47" s="6" t="s">
        <v>357</v>
      </c>
      <c r="C47" s="38"/>
    </row>
    <row r="48" spans="1:3" ht="15">
      <c r="A48" s="17" t="s">
        <v>884</v>
      </c>
      <c r="B48" s="6" t="s">
        <v>357</v>
      </c>
      <c r="C48" s="38"/>
    </row>
    <row r="49" spans="1:3" ht="25.5">
      <c r="A49" s="9" t="s">
        <v>769</v>
      </c>
      <c r="B49" s="10" t="s">
        <v>357</v>
      </c>
      <c r="C49" s="38"/>
    </row>
    <row r="50" spans="1:3" ht="15">
      <c r="A50" s="17" t="s">
        <v>885</v>
      </c>
      <c r="B50" s="6" t="s">
        <v>358</v>
      </c>
      <c r="C50" s="38"/>
    </row>
    <row r="51" spans="1:3" ht="15">
      <c r="A51" s="17" t="s">
        <v>889</v>
      </c>
      <c r="B51" s="6" t="s">
        <v>358</v>
      </c>
      <c r="C51" s="38"/>
    </row>
    <row r="52" spans="1:3" ht="30">
      <c r="A52" s="17" t="s">
        <v>890</v>
      </c>
      <c r="B52" s="6" t="s">
        <v>358</v>
      </c>
      <c r="C52" s="38"/>
    </row>
    <row r="53" spans="1:3" ht="15">
      <c r="A53" s="17" t="s">
        <v>888</v>
      </c>
      <c r="B53" s="6" t="s">
        <v>358</v>
      </c>
      <c r="C53" s="38"/>
    </row>
    <row r="54" spans="1:3" ht="15">
      <c r="A54" s="17" t="s">
        <v>887</v>
      </c>
      <c r="B54" s="6" t="s">
        <v>358</v>
      </c>
      <c r="C54" s="38"/>
    </row>
    <row r="55" spans="1:3" ht="15">
      <c r="A55" s="17" t="s">
        <v>886</v>
      </c>
      <c r="B55" s="6" t="s">
        <v>358</v>
      </c>
      <c r="C55" s="38"/>
    </row>
    <row r="56" spans="1:3" ht="15">
      <c r="A56" s="17" t="s">
        <v>881</v>
      </c>
      <c r="B56" s="6" t="s">
        <v>358</v>
      </c>
      <c r="C56" s="38"/>
    </row>
    <row r="57" spans="1:3" ht="15">
      <c r="A57" s="17" t="s">
        <v>882</v>
      </c>
      <c r="B57" s="6" t="s">
        <v>358</v>
      </c>
      <c r="C57" s="38"/>
    </row>
    <row r="58" spans="1:3" ht="15">
      <c r="A58" s="17" t="s">
        <v>883</v>
      </c>
      <c r="B58" s="6" t="s">
        <v>358</v>
      </c>
      <c r="C58" s="38"/>
    </row>
    <row r="59" spans="1:3" ht="15">
      <c r="A59" s="17" t="s">
        <v>884</v>
      </c>
      <c r="B59" s="6" t="s">
        <v>358</v>
      </c>
      <c r="C59" s="38"/>
    </row>
    <row r="60" spans="1:3" ht="25.5">
      <c r="A60" s="9" t="s">
        <v>773</v>
      </c>
      <c r="B60" s="10" t="s">
        <v>358</v>
      </c>
      <c r="C60" s="38"/>
    </row>
    <row r="61" spans="1:3" ht="15">
      <c r="A61" s="17" t="s">
        <v>880</v>
      </c>
      <c r="B61" s="6" t="s">
        <v>359</v>
      </c>
      <c r="C61" s="38"/>
    </row>
    <row r="62" spans="1:3" ht="15">
      <c r="A62" s="17" t="s">
        <v>889</v>
      </c>
      <c r="B62" s="6" t="s">
        <v>359</v>
      </c>
      <c r="C62" s="38"/>
    </row>
    <row r="63" spans="1:3" ht="30">
      <c r="A63" s="17" t="s">
        <v>890</v>
      </c>
      <c r="B63" s="6" t="s">
        <v>359</v>
      </c>
      <c r="C63" s="38"/>
    </row>
    <row r="64" spans="1:3" ht="15">
      <c r="A64" s="17" t="s">
        <v>888</v>
      </c>
      <c r="B64" s="6" t="s">
        <v>359</v>
      </c>
      <c r="C64" s="38"/>
    </row>
    <row r="65" spans="1:3" ht="15">
      <c r="A65" s="17" t="s">
        <v>887</v>
      </c>
      <c r="B65" s="6" t="s">
        <v>359</v>
      </c>
      <c r="C65" s="38"/>
    </row>
    <row r="66" spans="1:3" ht="15">
      <c r="A66" s="17" t="s">
        <v>886</v>
      </c>
      <c r="B66" s="6" t="s">
        <v>359</v>
      </c>
      <c r="C66" s="38"/>
    </row>
    <row r="67" spans="1:3" ht="15">
      <c r="A67" s="17" t="s">
        <v>881</v>
      </c>
      <c r="B67" s="6" t="s">
        <v>359</v>
      </c>
      <c r="C67" s="38"/>
    </row>
    <row r="68" spans="1:3" ht="15">
      <c r="A68" s="17" t="s">
        <v>882</v>
      </c>
      <c r="B68" s="6" t="s">
        <v>359</v>
      </c>
      <c r="C68" s="38"/>
    </row>
    <row r="69" spans="1:3" ht="15">
      <c r="A69" s="17" t="s">
        <v>883</v>
      </c>
      <c r="B69" s="6" t="s">
        <v>359</v>
      </c>
      <c r="C69" s="38"/>
    </row>
    <row r="70" spans="1:3" ht="15">
      <c r="A70" s="17" t="s">
        <v>884</v>
      </c>
      <c r="B70" s="6" t="s">
        <v>359</v>
      </c>
      <c r="C70" s="38"/>
    </row>
    <row r="71" spans="1:3" ht="15">
      <c r="A71" s="9" t="s">
        <v>703</v>
      </c>
      <c r="B71" s="10" t="s">
        <v>359</v>
      </c>
      <c r="C71" s="38"/>
    </row>
    <row r="72" spans="1:3" ht="15">
      <c r="A72" s="17" t="s">
        <v>891</v>
      </c>
      <c r="B72" s="5" t="s">
        <v>445</v>
      </c>
      <c r="C72" s="38"/>
    </row>
    <row r="73" spans="1:3" ht="15">
      <c r="A73" s="17" t="s">
        <v>892</v>
      </c>
      <c r="B73" s="5" t="s">
        <v>445</v>
      </c>
      <c r="C73" s="38"/>
    </row>
    <row r="74" spans="1:3" ht="15">
      <c r="A74" s="17" t="s">
        <v>900</v>
      </c>
      <c r="B74" s="5" t="s">
        <v>445</v>
      </c>
      <c r="C74" s="38"/>
    </row>
    <row r="75" spans="1:3" ht="15">
      <c r="A75" s="5" t="s">
        <v>899</v>
      </c>
      <c r="B75" s="5" t="s">
        <v>445</v>
      </c>
      <c r="C75" s="38"/>
    </row>
    <row r="76" spans="1:3" ht="15">
      <c r="A76" s="5" t="s">
        <v>898</v>
      </c>
      <c r="B76" s="5" t="s">
        <v>445</v>
      </c>
      <c r="C76" s="38"/>
    </row>
    <row r="77" spans="1:3" ht="15">
      <c r="A77" s="5" t="s">
        <v>897</v>
      </c>
      <c r="B77" s="5" t="s">
        <v>445</v>
      </c>
      <c r="C77" s="38"/>
    </row>
    <row r="78" spans="1:3" ht="15">
      <c r="A78" s="17" t="s">
        <v>896</v>
      </c>
      <c r="B78" s="5" t="s">
        <v>445</v>
      </c>
      <c r="C78" s="38"/>
    </row>
    <row r="79" spans="1:3" ht="15">
      <c r="A79" s="17" t="s">
        <v>901</v>
      </c>
      <c r="B79" s="5" t="s">
        <v>445</v>
      </c>
      <c r="C79" s="38"/>
    </row>
    <row r="80" spans="1:3" ht="15">
      <c r="A80" s="17" t="s">
        <v>893</v>
      </c>
      <c r="B80" s="5" t="s">
        <v>445</v>
      </c>
      <c r="C80" s="38"/>
    </row>
    <row r="81" spans="1:3" ht="15">
      <c r="A81" s="17" t="s">
        <v>894</v>
      </c>
      <c r="B81" s="5" t="s">
        <v>445</v>
      </c>
      <c r="C81" s="38"/>
    </row>
    <row r="82" spans="1:3" ht="25.5">
      <c r="A82" s="9" t="s">
        <v>806</v>
      </c>
      <c r="B82" s="10" t="s">
        <v>445</v>
      </c>
      <c r="C82" s="38"/>
    </row>
    <row r="83" spans="1:3" ht="15">
      <c r="A83" s="17" t="s">
        <v>891</v>
      </c>
      <c r="B83" s="5" t="s">
        <v>446</v>
      </c>
      <c r="C83" s="38"/>
    </row>
    <row r="84" spans="1:3" ht="15">
      <c r="A84" s="17" t="s">
        <v>892</v>
      </c>
      <c r="B84" s="5" t="s">
        <v>446</v>
      </c>
      <c r="C84" s="38"/>
    </row>
    <row r="85" spans="1:3" ht="15">
      <c r="A85" s="17" t="s">
        <v>900</v>
      </c>
      <c r="B85" s="5" t="s">
        <v>446</v>
      </c>
      <c r="C85" s="38">
        <v>1300</v>
      </c>
    </row>
    <row r="86" spans="1:3" ht="15">
      <c r="A86" s="5" t="s">
        <v>899</v>
      </c>
      <c r="B86" s="5" t="s">
        <v>446</v>
      </c>
      <c r="C86" s="38"/>
    </row>
    <row r="87" spans="1:3" ht="15">
      <c r="A87" s="5" t="s">
        <v>898</v>
      </c>
      <c r="B87" s="5" t="s">
        <v>446</v>
      </c>
      <c r="C87" s="38"/>
    </row>
    <row r="88" spans="1:3" ht="15">
      <c r="A88" s="5" t="s">
        <v>897</v>
      </c>
      <c r="B88" s="5" t="s">
        <v>446</v>
      </c>
      <c r="C88" s="38"/>
    </row>
    <row r="89" spans="1:3" ht="15">
      <c r="A89" s="17" t="s">
        <v>896</v>
      </c>
      <c r="B89" s="5" t="s">
        <v>446</v>
      </c>
      <c r="C89" s="38"/>
    </row>
    <row r="90" spans="1:3" ht="15">
      <c r="A90" s="17" t="s">
        <v>895</v>
      </c>
      <c r="B90" s="5" t="s">
        <v>446</v>
      </c>
      <c r="C90" s="38"/>
    </row>
    <row r="91" spans="1:3" ht="15">
      <c r="A91" s="17" t="s">
        <v>893</v>
      </c>
      <c r="B91" s="5" t="s">
        <v>446</v>
      </c>
      <c r="C91" s="38"/>
    </row>
    <row r="92" spans="1:4" ht="15">
      <c r="A92" s="17" t="s">
        <v>894</v>
      </c>
      <c r="B92" s="5" t="s">
        <v>446</v>
      </c>
      <c r="C92" s="38">
        <v>1160</v>
      </c>
      <c r="D92" t="s">
        <v>459</v>
      </c>
    </row>
    <row r="93" spans="1:3" ht="15">
      <c r="A93" s="20" t="s">
        <v>807</v>
      </c>
      <c r="B93" s="10" t="s">
        <v>446</v>
      </c>
      <c r="C93" s="153">
        <v>2460</v>
      </c>
    </row>
    <row r="94" spans="1:3" ht="15">
      <c r="A94" s="17" t="s">
        <v>891</v>
      </c>
      <c r="B94" s="5" t="s">
        <v>463</v>
      </c>
      <c r="C94" s="38"/>
    </row>
    <row r="95" spans="1:3" ht="15">
      <c r="A95" s="17" t="s">
        <v>892</v>
      </c>
      <c r="B95" s="5" t="s">
        <v>463</v>
      </c>
      <c r="C95" s="38"/>
    </row>
    <row r="96" spans="1:3" ht="15">
      <c r="A96" s="17" t="s">
        <v>900</v>
      </c>
      <c r="B96" s="5" t="s">
        <v>463</v>
      </c>
      <c r="C96" s="38">
        <v>170</v>
      </c>
    </row>
    <row r="97" spans="1:3" ht="15">
      <c r="A97" s="5" t="s">
        <v>899</v>
      </c>
      <c r="B97" s="5" t="s">
        <v>463</v>
      </c>
      <c r="C97" s="38"/>
    </row>
    <row r="98" spans="1:3" ht="15">
      <c r="A98" s="5" t="s">
        <v>898</v>
      </c>
      <c r="B98" s="5" t="s">
        <v>463</v>
      </c>
      <c r="C98" s="38"/>
    </row>
    <row r="99" spans="1:3" ht="15">
      <c r="A99" s="5" t="s">
        <v>897</v>
      </c>
      <c r="B99" s="5" t="s">
        <v>463</v>
      </c>
      <c r="C99" s="38"/>
    </row>
    <row r="100" spans="1:3" ht="15">
      <c r="A100" s="17" t="s">
        <v>896</v>
      </c>
      <c r="B100" s="5" t="s">
        <v>463</v>
      </c>
      <c r="C100" s="38"/>
    </row>
    <row r="101" spans="1:3" ht="15">
      <c r="A101" s="17" t="s">
        <v>901</v>
      </c>
      <c r="B101" s="5" t="s">
        <v>463</v>
      </c>
      <c r="C101" s="38"/>
    </row>
    <row r="102" spans="1:3" ht="15">
      <c r="A102" s="17" t="s">
        <v>893</v>
      </c>
      <c r="B102" s="5" t="s">
        <v>463</v>
      </c>
      <c r="C102" s="38"/>
    </row>
    <row r="103" spans="1:3" ht="15">
      <c r="A103" s="17" t="s">
        <v>894</v>
      </c>
      <c r="B103" s="5" t="s">
        <v>463</v>
      </c>
      <c r="C103" s="38"/>
    </row>
    <row r="104" spans="1:3" ht="25.5">
      <c r="A104" s="9" t="s">
        <v>808</v>
      </c>
      <c r="B104" s="10" t="s">
        <v>463</v>
      </c>
      <c r="C104" s="153">
        <v>170</v>
      </c>
    </row>
    <row r="105" spans="1:3" ht="15">
      <c r="A105" s="17" t="s">
        <v>891</v>
      </c>
      <c r="B105" s="5" t="s">
        <v>464</v>
      </c>
      <c r="C105" s="38"/>
    </row>
    <row r="106" spans="1:3" ht="15">
      <c r="A106" s="17" t="s">
        <v>892</v>
      </c>
      <c r="B106" s="5" t="s">
        <v>464</v>
      </c>
      <c r="C106" s="38"/>
    </row>
    <row r="107" spans="1:3" ht="15">
      <c r="A107" s="17" t="s">
        <v>900</v>
      </c>
      <c r="B107" s="5" t="s">
        <v>464</v>
      </c>
      <c r="C107" s="38"/>
    </row>
    <row r="108" spans="1:3" ht="15">
      <c r="A108" s="5" t="s">
        <v>899</v>
      </c>
      <c r="B108" s="5" t="s">
        <v>464</v>
      </c>
      <c r="C108" s="38"/>
    </row>
    <row r="109" spans="1:3" ht="15">
      <c r="A109" s="5" t="s">
        <v>898</v>
      </c>
      <c r="B109" s="5" t="s">
        <v>464</v>
      </c>
      <c r="C109" s="38"/>
    </row>
    <row r="110" spans="1:3" ht="15">
      <c r="A110" s="5" t="s">
        <v>897</v>
      </c>
      <c r="B110" s="5" t="s">
        <v>464</v>
      </c>
      <c r="C110" s="38"/>
    </row>
    <row r="111" spans="1:3" ht="15">
      <c r="A111" s="17" t="s">
        <v>896</v>
      </c>
      <c r="B111" s="5" t="s">
        <v>464</v>
      </c>
      <c r="C111" s="38"/>
    </row>
    <row r="112" spans="1:3" ht="15">
      <c r="A112" s="17" t="s">
        <v>895</v>
      </c>
      <c r="B112" s="5" t="s">
        <v>464</v>
      </c>
      <c r="C112" s="38"/>
    </row>
    <row r="113" spans="1:3" ht="15">
      <c r="A113" s="17" t="s">
        <v>893</v>
      </c>
      <c r="B113" s="5" t="s">
        <v>464</v>
      </c>
      <c r="C113" s="38"/>
    </row>
    <row r="114" spans="1:3" ht="15">
      <c r="A114" s="17" t="s">
        <v>894</v>
      </c>
      <c r="B114" s="5" t="s">
        <v>464</v>
      </c>
      <c r="C114" s="38"/>
    </row>
    <row r="115" spans="1:3" ht="15">
      <c r="A115" s="20" t="s">
        <v>809</v>
      </c>
      <c r="B115" s="10" t="s">
        <v>464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94" t="s">
        <v>814</v>
      </c>
      <c r="B1" s="195"/>
      <c r="C1" s="195"/>
    </row>
    <row r="2" spans="1:3" ht="26.25" customHeight="1">
      <c r="A2" s="197" t="s">
        <v>61</v>
      </c>
      <c r="B2" s="195"/>
      <c r="C2" s="195"/>
    </row>
    <row r="3" ht="15">
      <c r="C3" t="s">
        <v>694</v>
      </c>
    </row>
    <row r="4" spans="1:3" ht="25.5">
      <c r="A4" s="54" t="s">
        <v>913</v>
      </c>
      <c r="B4" s="3" t="s">
        <v>137</v>
      </c>
      <c r="C4" s="123" t="s">
        <v>51</v>
      </c>
    </row>
    <row r="5" spans="1:3" ht="15">
      <c r="A5" s="5" t="s">
        <v>776</v>
      </c>
      <c r="B5" s="5" t="s">
        <v>369</v>
      </c>
      <c r="C5" s="38">
        <v>21000</v>
      </c>
    </row>
    <row r="6" spans="1:3" ht="15">
      <c r="A6" s="5" t="s">
        <v>777</v>
      </c>
      <c r="B6" s="5" t="s">
        <v>369</v>
      </c>
      <c r="C6" s="38"/>
    </row>
    <row r="7" spans="1:3" ht="15">
      <c r="A7" s="5" t="s">
        <v>778</v>
      </c>
      <c r="B7" s="5" t="s">
        <v>369</v>
      </c>
      <c r="C7" s="38"/>
    </row>
    <row r="8" spans="1:3" ht="15">
      <c r="A8" s="5" t="s">
        <v>779</v>
      </c>
      <c r="B8" s="5" t="s">
        <v>369</v>
      </c>
      <c r="C8" s="38"/>
    </row>
    <row r="9" spans="1:3" ht="15">
      <c r="A9" s="9" t="s">
        <v>708</v>
      </c>
      <c r="B9" s="10" t="s">
        <v>369</v>
      </c>
      <c r="C9" s="153">
        <v>21000</v>
      </c>
    </row>
    <row r="10" spans="1:3" ht="15">
      <c r="A10" s="5" t="s">
        <v>709</v>
      </c>
      <c r="B10" s="6" t="s">
        <v>370</v>
      </c>
      <c r="C10" s="38">
        <v>58000</v>
      </c>
    </row>
    <row r="11" spans="1:3" ht="27">
      <c r="A11" s="69" t="s">
        <v>371</v>
      </c>
      <c r="B11" s="69" t="s">
        <v>370</v>
      </c>
      <c r="C11" s="38">
        <v>58000</v>
      </c>
    </row>
    <row r="12" spans="1:3" ht="27">
      <c r="A12" s="69" t="s">
        <v>372</v>
      </c>
      <c r="B12" s="69" t="s">
        <v>370</v>
      </c>
      <c r="C12" s="38"/>
    </row>
    <row r="13" spans="1:3" ht="15">
      <c r="A13" s="5" t="s">
        <v>711</v>
      </c>
      <c r="B13" s="6" t="s">
        <v>376</v>
      </c>
      <c r="C13" s="38">
        <v>10400</v>
      </c>
    </row>
    <row r="14" spans="1:3" ht="27">
      <c r="A14" s="69" t="s">
        <v>377</v>
      </c>
      <c r="B14" s="69" t="s">
        <v>376</v>
      </c>
      <c r="C14" s="38"/>
    </row>
    <row r="15" spans="1:3" ht="27">
      <c r="A15" s="69" t="s">
        <v>378</v>
      </c>
      <c r="B15" s="69" t="s">
        <v>376</v>
      </c>
      <c r="C15" s="38">
        <v>10400</v>
      </c>
    </row>
    <row r="16" spans="1:3" ht="15">
      <c r="A16" s="69" t="s">
        <v>379</v>
      </c>
      <c r="B16" s="69" t="s">
        <v>376</v>
      </c>
      <c r="C16" s="38"/>
    </row>
    <row r="17" spans="1:3" ht="15">
      <c r="A17" s="69" t="s">
        <v>380</v>
      </c>
      <c r="B17" s="69" t="s">
        <v>376</v>
      </c>
      <c r="C17" s="38"/>
    </row>
    <row r="18" spans="1:3" ht="15">
      <c r="A18" s="5" t="s">
        <v>784</v>
      </c>
      <c r="B18" s="6" t="s">
        <v>381</v>
      </c>
      <c r="C18" s="38">
        <v>1800</v>
      </c>
    </row>
    <row r="19" spans="1:3" ht="15">
      <c r="A19" s="69" t="s">
        <v>389</v>
      </c>
      <c r="B19" s="69" t="s">
        <v>381</v>
      </c>
      <c r="C19" s="38">
        <v>500</v>
      </c>
    </row>
    <row r="20" spans="1:3" ht="15">
      <c r="A20" s="69" t="s">
        <v>390</v>
      </c>
      <c r="B20" s="69" t="s">
        <v>381</v>
      </c>
      <c r="C20" s="38">
        <v>1000</v>
      </c>
    </row>
    <row r="21" spans="1:3" ht="15">
      <c r="A21" s="9" t="s">
        <v>756</v>
      </c>
      <c r="B21" s="10" t="s">
        <v>397</v>
      </c>
      <c r="C21" s="153">
        <f>C10+C13+C18</f>
        <v>70200</v>
      </c>
    </row>
    <row r="22" spans="1:3" ht="15">
      <c r="A22" s="5" t="s">
        <v>785</v>
      </c>
      <c r="B22" s="5" t="s">
        <v>398</v>
      </c>
      <c r="C22" s="38"/>
    </row>
    <row r="23" spans="1:3" ht="15">
      <c r="A23" s="5" t="s">
        <v>787</v>
      </c>
      <c r="B23" s="5" t="s">
        <v>398</v>
      </c>
      <c r="C23" s="38"/>
    </row>
    <row r="24" spans="1:3" ht="15">
      <c r="A24" s="5" t="s">
        <v>788</v>
      </c>
      <c r="B24" s="5" t="s">
        <v>398</v>
      </c>
      <c r="C24" s="38"/>
    </row>
    <row r="25" spans="1:3" ht="15">
      <c r="A25" s="5" t="s">
        <v>789</v>
      </c>
      <c r="B25" s="5" t="s">
        <v>398</v>
      </c>
      <c r="C25" s="38"/>
    </row>
    <row r="26" spans="1:3" ht="15">
      <c r="A26" s="5" t="s">
        <v>791</v>
      </c>
      <c r="B26" s="5" t="s">
        <v>398</v>
      </c>
      <c r="C26" s="38"/>
    </row>
    <row r="27" spans="1:3" ht="15">
      <c r="A27" s="5" t="s">
        <v>792</v>
      </c>
      <c r="B27" s="5" t="s">
        <v>398</v>
      </c>
      <c r="C27" s="38"/>
    </row>
    <row r="28" spans="1:3" ht="15">
      <c r="A28" s="5" t="s">
        <v>793</v>
      </c>
      <c r="B28" s="5" t="s">
        <v>398</v>
      </c>
      <c r="C28" s="38"/>
    </row>
    <row r="29" spans="1:3" ht="15">
      <c r="A29" s="5" t="s">
        <v>794</v>
      </c>
      <c r="B29" s="5" t="s">
        <v>398</v>
      </c>
      <c r="C29" s="38"/>
    </row>
    <row r="30" spans="1:3" ht="45">
      <c r="A30" s="5" t="s">
        <v>795</v>
      </c>
      <c r="B30" s="5" t="s">
        <v>398</v>
      </c>
      <c r="C30" s="38">
        <v>600</v>
      </c>
    </row>
    <row r="31" spans="1:3" ht="15">
      <c r="A31" s="5" t="s">
        <v>796</v>
      </c>
      <c r="B31" s="5" t="s">
        <v>398</v>
      </c>
      <c r="C31" s="38">
        <v>200</v>
      </c>
    </row>
    <row r="32" spans="1:3" ht="15">
      <c r="A32" s="9" t="s">
        <v>713</v>
      </c>
      <c r="B32" s="10" t="s">
        <v>398</v>
      </c>
      <c r="C32" s="153">
        <v>800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portrait" paperSize="9" scale="9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01.28125" style="0" customWidth="1"/>
    <col min="3" max="3" width="13.8515625" style="0" customWidth="1"/>
    <col min="4" max="4" width="12.140625" style="0" customWidth="1"/>
    <col min="5" max="5" width="13.421875" style="0" customWidth="1"/>
  </cols>
  <sheetData>
    <row r="1" spans="1:6" ht="15">
      <c r="A1" s="117" t="s">
        <v>23</v>
      </c>
      <c r="B1" s="118"/>
      <c r="C1" s="118"/>
      <c r="D1" s="118"/>
      <c r="E1" s="118"/>
      <c r="F1" s="139"/>
    </row>
    <row r="2" spans="1:5" ht="26.25" customHeight="1">
      <c r="A2" s="194" t="s">
        <v>814</v>
      </c>
      <c r="B2" s="198"/>
      <c r="C2" s="198"/>
      <c r="D2" s="198"/>
      <c r="E2" s="198"/>
    </row>
    <row r="3" spans="1:5" ht="30" customHeight="1">
      <c r="A3" s="197" t="s">
        <v>39</v>
      </c>
      <c r="B3" s="195"/>
      <c r="C3" s="195"/>
      <c r="D3" s="195"/>
      <c r="E3" s="195"/>
    </row>
    <row r="4" ht="15">
      <c r="E4" t="s">
        <v>491</v>
      </c>
    </row>
    <row r="5" ht="15">
      <c r="A5" s="4" t="s">
        <v>0</v>
      </c>
    </row>
    <row r="6" spans="1:5" ht="45">
      <c r="A6" s="2" t="s">
        <v>136</v>
      </c>
      <c r="B6" s="3" t="s">
        <v>137</v>
      </c>
      <c r="C6" s="85" t="s">
        <v>100</v>
      </c>
      <c r="D6" s="85" t="s">
        <v>101</v>
      </c>
      <c r="E6" s="85" t="s">
        <v>99</v>
      </c>
    </row>
    <row r="7" spans="1:5" ht="15">
      <c r="A7" s="42" t="s">
        <v>512</v>
      </c>
      <c r="B7" s="41" t="s">
        <v>164</v>
      </c>
      <c r="C7" s="53">
        <f>ONK_MERLEG!C7+OVI_MERLEG!C7+PH_MERLEG!C7+MUVHAZ_MERLEG!C7</f>
        <v>82068</v>
      </c>
      <c r="D7" s="53">
        <f>ONK_MERLEG!D7+OVI_MERLEG!D7+PH_MERLEG!D7+MUVHAZ_MERLEG!D7</f>
        <v>93555</v>
      </c>
      <c r="E7" s="53">
        <f>ONK_MERLEG!E7+OVI_MERLEG!E7+PH_MERLEG!E7+MUVHAZ_MERLEG!E7</f>
        <v>111364</v>
      </c>
    </row>
    <row r="8" spans="1:5" ht="15">
      <c r="A8" s="5" t="s">
        <v>513</v>
      </c>
      <c r="B8" s="41" t="s">
        <v>171</v>
      </c>
      <c r="C8" s="53">
        <f>ONK_MERLEG!C8+OVI_MERLEG!C8+PH_MERLEG!C8+MUVHAZ_MERLEG!C8</f>
        <v>7120</v>
      </c>
      <c r="D8" s="53">
        <f>ONK_MERLEG!D8+OVI_MERLEG!D8+PH_MERLEG!D8+MUVHAZ_MERLEG!D8</f>
        <v>4185</v>
      </c>
      <c r="E8" s="53">
        <f>ONK_MERLEG!E8+OVI_MERLEG!E8+PH_MERLEG!E8+MUVHAZ_MERLEG!E8</f>
        <v>3780</v>
      </c>
    </row>
    <row r="9" spans="1:5" ht="15">
      <c r="A9" s="66" t="s">
        <v>664</v>
      </c>
      <c r="B9" s="67" t="s">
        <v>172</v>
      </c>
      <c r="C9" s="53">
        <f>ONK_MERLEG!C9+OVI_MERLEG!C9+PH_MERLEG!C9+MUVHAZ_MERLEG!C9</f>
        <v>89188</v>
      </c>
      <c r="D9" s="53">
        <f>ONK_MERLEG!D9+OVI_MERLEG!D9+PH_MERLEG!D9+MUVHAZ_MERLEG!D9</f>
        <v>97740</v>
      </c>
      <c r="E9" s="53">
        <f>ONK_MERLEG!E9+OVI_MERLEG!E9+PH_MERLEG!E9+MUVHAZ_MERLEG!E9</f>
        <v>115144</v>
      </c>
    </row>
    <row r="10" spans="1:5" ht="15">
      <c r="A10" s="50" t="s">
        <v>615</v>
      </c>
      <c r="B10" s="67" t="s">
        <v>173</v>
      </c>
      <c r="C10" s="53">
        <f>ONK_MERLEG!C10+OVI_MERLEG!C10+PH_MERLEG!C10+MUVHAZ_MERLEG!C10</f>
        <v>23721</v>
      </c>
      <c r="D10" s="53">
        <f>ONK_MERLEG!D10+OVI_MERLEG!D10+PH_MERLEG!D10+MUVHAZ_MERLEG!D10</f>
        <v>23188</v>
      </c>
      <c r="E10" s="53">
        <f>ONK_MERLEG!E10+OVI_MERLEG!E10+PH_MERLEG!E10+MUVHAZ_MERLEG!E10</f>
        <v>29692</v>
      </c>
    </row>
    <row r="11" spans="1:5" ht="15">
      <c r="A11" s="5" t="s">
        <v>523</v>
      </c>
      <c r="B11" s="41" t="s">
        <v>180</v>
      </c>
      <c r="C11" s="53">
        <f>ONK_MERLEG!C11+OVI_MERLEG!C11+PH_MERLEG!C11+MUVHAZ_MERLEG!C11</f>
        <v>0</v>
      </c>
      <c r="D11" s="53">
        <f>ONK_MERLEG!D11+OVI_MERLEG!D11+PH_MERLEG!D11+MUVHAZ_MERLEG!D11</f>
        <v>0</v>
      </c>
      <c r="E11" s="53">
        <f>ONK_MERLEG!E11+OVI_MERLEG!E11+PH_MERLEG!E11+MUVHAZ_MERLEG!E11</f>
        <v>4987</v>
      </c>
    </row>
    <row r="12" spans="1:5" ht="15">
      <c r="A12" s="5" t="s">
        <v>665</v>
      </c>
      <c r="B12" s="41" t="s">
        <v>185</v>
      </c>
      <c r="C12" s="53">
        <f>ONK_MERLEG!C12+OVI_MERLEG!C12+PH_MERLEG!C12+MUVHAZ_MERLEG!C12</f>
        <v>0</v>
      </c>
      <c r="D12" s="53">
        <f>ONK_MERLEG!D12+OVI_MERLEG!D12+PH_MERLEG!D12+MUVHAZ_MERLEG!D12</f>
        <v>0</v>
      </c>
      <c r="E12" s="53">
        <f>ONK_MERLEG!E12+OVI_MERLEG!E12+PH_MERLEG!E12+MUVHAZ_MERLEG!E12</f>
        <v>2513</v>
      </c>
    </row>
    <row r="13" spans="1:5" ht="15">
      <c r="A13" s="5" t="s">
        <v>528</v>
      </c>
      <c r="B13" s="41" t="s">
        <v>200</v>
      </c>
      <c r="C13" s="53">
        <f>ONK_MERLEG!C13+OVI_MERLEG!C13+PH_MERLEG!C13+MUVHAZ_MERLEG!C13</f>
        <v>0</v>
      </c>
      <c r="D13" s="53">
        <f>ONK_MERLEG!D13+OVI_MERLEG!D13+PH_MERLEG!D13+MUVHAZ_MERLEG!D13</f>
        <v>0</v>
      </c>
      <c r="E13" s="53">
        <f>ONK_MERLEG!E13+OVI_MERLEG!E13+PH_MERLEG!E13+MUVHAZ_MERLEG!E13</f>
        <v>71111</v>
      </c>
    </row>
    <row r="14" spans="1:5" ht="15">
      <c r="A14" s="5" t="s">
        <v>529</v>
      </c>
      <c r="B14" s="41" t="s">
        <v>205</v>
      </c>
      <c r="C14" s="53">
        <f>ONK_MERLEG!C14+OVI_MERLEG!C14+PH_MERLEG!C14+MUVHAZ_MERLEG!C14</f>
        <v>0</v>
      </c>
      <c r="D14" s="53">
        <f>ONK_MERLEG!D14+OVI_MERLEG!D14+PH_MERLEG!D14+MUVHAZ_MERLEG!D14</f>
        <v>0</v>
      </c>
      <c r="E14" s="53">
        <f>ONK_MERLEG!E14+OVI_MERLEG!E14+PH_MERLEG!E14+MUVHAZ_MERLEG!E14</f>
        <v>220</v>
      </c>
    </row>
    <row r="15" spans="1:5" ht="15">
      <c r="A15" s="5" t="s">
        <v>532</v>
      </c>
      <c r="B15" s="41" t="s">
        <v>218</v>
      </c>
      <c r="C15" s="53">
        <f>ONK_MERLEG!C15+OVI_MERLEG!C15+PH_MERLEG!C15+MUVHAZ_MERLEG!C15</f>
        <v>0</v>
      </c>
      <c r="D15" s="53">
        <f>ONK_MERLEG!D15+OVI_MERLEG!D15+PH_MERLEG!D15+MUVHAZ_MERLEG!D15</f>
        <v>0</v>
      </c>
      <c r="E15" s="53">
        <f>ONK_MERLEG!E15+OVI_MERLEG!E15+PH_MERLEG!E15+MUVHAZ_MERLEG!E15</f>
        <v>25687</v>
      </c>
    </row>
    <row r="16" spans="1:5" ht="15">
      <c r="A16" s="50" t="s">
        <v>533</v>
      </c>
      <c r="B16" s="67" t="s">
        <v>219</v>
      </c>
      <c r="C16" s="53">
        <f>ONK_MERLEG!C16+OVI_MERLEG!C16+PH_MERLEG!C16+MUVHAZ_MERLEG!C16</f>
        <v>93728</v>
      </c>
      <c r="D16" s="53">
        <f>ONK_MERLEG!D16+OVI_MERLEG!D16+PH_MERLEG!D16+MUVHAZ_MERLEG!D16</f>
        <v>142552</v>
      </c>
      <c r="E16" s="53">
        <f>ONK_MERLEG!E16+OVI_MERLEG!E16+PH_MERLEG!E16+MUVHAZ_MERLEG!E16</f>
        <v>104518</v>
      </c>
    </row>
    <row r="17" spans="1:5" ht="15">
      <c r="A17" s="17" t="s">
        <v>220</v>
      </c>
      <c r="B17" s="41" t="s">
        <v>221</v>
      </c>
      <c r="C17" s="53">
        <f>ONK_MERLEG!C17+OVI_MERLEG!C17+PH_MERLEG!C17+MUVHAZ_MERLEG!C17</f>
        <v>0</v>
      </c>
      <c r="D17" s="53">
        <f>ONK_MERLEG!D17+OVI_MERLEG!D17+PH_MERLEG!D17+MUVHAZ_MERLEG!D17</f>
        <v>0</v>
      </c>
      <c r="E17" s="53">
        <f>ONK_MERLEG!E17+OVI_MERLEG!E17+PH_MERLEG!E17+MUVHAZ_MERLEG!E17</f>
        <v>0</v>
      </c>
    </row>
    <row r="18" spans="1:5" ht="15">
      <c r="A18" s="17" t="s">
        <v>550</v>
      </c>
      <c r="B18" s="41" t="s">
        <v>222</v>
      </c>
      <c r="C18" s="53">
        <f>ONK_MERLEG!C18+OVI_MERLEG!C18+PH_MERLEG!C18+MUVHAZ_MERLEG!C18</f>
        <v>0</v>
      </c>
      <c r="D18" s="53">
        <f>ONK_MERLEG!D18+OVI_MERLEG!D18+PH_MERLEG!D18+MUVHAZ_MERLEG!D18</f>
        <v>0</v>
      </c>
      <c r="E18" s="53">
        <f>ONK_MERLEG!E18+OVI_MERLEG!E18+PH_MERLEG!E18+MUVHAZ_MERLEG!E18</f>
        <v>0</v>
      </c>
    </row>
    <row r="19" spans="1:5" ht="15">
      <c r="A19" s="22" t="s">
        <v>621</v>
      </c>
      <c r="B19" s="41" t="s">
        <v>223</v>
      </c>
      <c r="C19" s="53">
        <f>ONK_MERLEG!C19+OVI_MERLEG!C19+PH_MERLEG!C19+MUVHAZ_MERLEG!C19</f>
        <v>0</v>
      </c>
      <c r="D19" s="53">
        <f>ONK_MERLEG!D19+OVI_MERLEG!D19+PH_MERLEG!D19+MUVHAZ_MERLEG!D19</f>
        <v>0</v>
      </c>
      <c r="E19" s="53">
        <f>ONK_MERLEG!E19+OVI_MERLEG!E19+PH_MERLEG!E19+MUVHAZ_MERLEG!E19</f>
        <v>0</v>
      </c>
    </row>
    <row r="20" spans="1:5" ht="15">
      <c r="A20" s="22" t="s">
        <v>622</v>
      </c>
      <c r="B20" s="41" t="s">
        <v>224</v>
      </c>
      <c r="C20" s="53">
        <f>ONK_MERLEG!C20+OVI_MERLEG!C20+PH_MERLEG!C20+MUVHAZ_MERLEG!C20</f>
        <v>0</v>
      </c>
      <c r="D20" s="53">
        <f>ONK_MERLEG!D20+OVI_MERLEG!D20+PH_MERLEG!D20+MUVHAZ_MERLEG!D20</f>
        <v>0</v>
      </c>
      <c r="E20" s="53">
        <f>ONK_MERLEG!E20+OVI_MERLEG!E20+PH_MERLEG!E20+MUVHAZ_MERLEG!E20</f>
        <v>1250</v>
      </c>
    </row>
    <row r="21" spans="1:5" ht="15">
      <c r="A21" s="22" t="s">
        <v>623</v>
      </c>
      <c r="B21" s="41" t="s">
        <v>225</v>
      </c>
      <c r="C21" s="53">
        <f>ONK_MERLEG!C21+OVI_MERLEG!C21+PH_MERLEG!C21+MUVHAZ_MERLEG!C21</f>
        <v>0</v>
      </c>
      <c r="D21" s="53">
        <f>ONK_MERLEG!D21+OVI_MERLEG!D21+PH_MERLEG!D21+MUVHAZ_MERLEG!D21</f>
        <v>0</v>
      </c>
      <c r="E21" s="53">
        <f>ONK_MERLEG!E21+OVI_MERLEG!E21+PH_MERLEG!E21+MUVHAZ_MERLEG!E21</f>
        <v>1000</v>
      </c>
    </row>
    <row r="22" spans="1:5" ht="15">
      <c r="A22" s="17" t="s">
        <v>624</v>
      </c>
      <c r="B22" s="41" t="s">
        <v>226</v>
      </c>
      <c r="C22" s="53">
        <f>ONK_MERLEG!C22+OVI_MERLEG!C22+PH_MERLEG!C22+MUVHAZ_MERLEG!C22</f>
        <v>0</v>
      </c>
      <c r="D22" s="53">
        <f>ONK_MERLEG!D22+OVI_MERLEG!D22+PH_MERLEG!D22+MUVHAZ_MERLEG!D22</f>
        <v>0</v>
      </c>
      <c r="E22" s="53">
        <f>ONK_MERLEG!E22+OVI_MERLEG!E22+PH_MERLEG!E22+MUVHAZ_MERLEG!E22</f>
        <v>2000</v>
      </c>
    </row>
    <row r="23" spans="1:5" ht="15">
      <c r="A23" s="17" t="s">
        <v>625</v>
      </c>
      <c r="B23" s="41" t="s">
        <v>227</v>
      </c>
      <c r="C23" s="53">
        <f>ONK_MERLEG!C23+OVI_MERLEG!C23+PH_MERLEG!C23+MUVHAZ_MERLEG!C23</f>
        <v>0</v>
      </c>
      <c r="D23" s="53">
        <f>ONK_MERLEG!D23+OVI_MERLEG!D23+PH_MERLEG!D23+MUVHAZ_MERLEG!D23</f>
        <v>0</v>
      </c>
      <c r="E23" s="53">
        <f>ONK_MERLEG!E23+OVI_MERLEG!E23+PH_MERLEG!E23+MUVHAZ_MERLEG!E23</f>
        <v>370</v>
      </c>
    </row>
    <row r="24" spans="1:5" ht="15">
      <c r="A24" s="17" t="s">
        <v>626</v>
      </c>
      <c r="B24" s="41" t="s">
        <v>228</v>
      </c>
      <c r="C24" s="53">
        <f>ONK_MERLEG!C24+OVI_MERLEG!C24+PH_MERLEG!C24+MUVHAZ_MERLEG!C24</f>
        <v>0</v>
      </c>
      <c r="D24" s="53">
        <f>ONK_MERLEG!D24+OVI_MERLEG!D24+PH_MERLEG!D24+MUVHAZ_MERLEG!D24</f>
        <v>0</v>
      </c>
      <c r="E24" s="53">
        <f>ONK_MERLEG!E24+OVI_MERLEG!E24+PH_MERLEG!E24+MUVHAZ_MERLEG!E24</f>
        <v>2240</v>
      </c>
    </row>
    <row r="25" spans="1:5" ht="15">
      <c r="A25" s="64" t="s">
        <v>583</v>
      </c>
      <c r="B25" s="67" t="s">
        <v>229</v>
      </c>
      <c r="C25" s="53">
        <f>ONK_MERLEG!C25+OVI_MERLEG!C25+PH_MERLEG!C25+MUVHAZ_MERLEG!C25</f>
        <v>14694</v>
      </c>
      <c r="D25" s="53">
        <f>ONK_MERLEG!D25+OVI_MERLEG!D25+PH_MERLEG!D25+MUVHAZ_MERLEG!D25</f>
        <v>11753</v>
      </c>
      <c r="E25" s="53">
        <f>ONK_MERLEG!E25+OVI_MERLEG!E25+PH_MERLEG!E25+MUVHAZ_MERLEG!E25</f>
        <v>7160</v>
      </c>
    </row>
    <row r="26" spans="1:5" ht="15">
      <c r="A26" s="16" t="s">
        <v>647</v>
      </c>
      <c r="B26" s="41" t="s">
        <v>230</v>
      </c>
      <c r="C26" s="53">
        <f>ONK_MERLEG!C26+OVI_MERLEG!C26+PH_MERLEG!C26+MUVHAZ_MERLEG!C26</f>
        <v>0</v>
      </c>
      <c r="D26" s="53">
        <f>ONK_MERLEG!D26+OVI_MERLEG!D26+PH_MERLEG!D26+MUVHAZ_MERLEG!D26</f>
        <v>0</v>
      </c>
      <c r="E26" s="53">
        <f>ONK_MERLEG!E26+OVI_MERLEG!E26+PH_MERLEG!E26+MUVHAZ_MERLEG!E26</f>
        <v>0</v>
      </c>
    </row>
    <row r="27" spans="1:5" ht="15">
      <c r="A27" s="16" t="s">
        <v>232</v>
      </c>
      <c r="B27" s="41" t="s">
        <v>233</v>
      </c>
      <c r="C27" s="53">
        <f>ONK_MERLEG!C27+OVI_MERLEG!C27+PH_MERLEG!C27+MUVHAZ_MERLEG!C27</f>
        <v>0</v>
      </c>
      <c r="D27" s="53">
        <f>ONK_MERLEG!D27+OVI_MERLEG!D27+PH_MERLEG!D27+MUVHAZ_MERLEG!D27</f>
        <v>0</v>
      </c>
      <c r="E27" s="53">
        <f>ONK_MERLEG!E27+OVI_MERLEG!E27+PH_MERLEG!E27+MUVHAZ_MERLEG!E27</f>
        <v>0</v>
      </c>
    </row>
    <row r="28" spans="1:5" ht="15">
      <c r="A28" s="16" t="s">
        <v>234</v>
      </c>
      <c r="B28" s="41" t="s">
        <v>235</v>
      </c>
      <c r="C28" s="53">
        <f>ONK_MERLEG!C28+OVI_MERLEG!C28+PH_MERLEG!C28+MUVHAZ_MERLEG!C28</f>
        <v>0</v>
      </c>
      <c r="D28" s="53">
        <f>ONK_MERLEG!D28+OVI_MERLEG!D28+PH_MERLEG!D28+MUVHAZ_MERLEG!D28</f>
        <v>0</v>
      </c>
      <c r="E28" s="53">
        <f>ONK_MERLEG!E28+OVI_MERLEG!E28+PH_MERLEG!E28+MUVHAZ_MERLEG!E28</f>
        <v>0</v>
      </c>
    </row>
    <row r="29" spans="1:5" ht="15">
      <c r="A29" s="16" t="s">
        <v>585</v>
      </c>
      <c r="B29" s="41" t="s">
        <v>236</v>
      </c>
      <c r="C29" s="53">
        <f>ONK_MERLEG!C29+OVI_MERLEG!C29+PH_MERLEG!C29+MUVHAZ_MERLEG!C29</f>
        <v>0</v>
      </c>
      <c r="D29" s="53">
        <f>ONK_MERLEG!D29+OVI_MERLEG!D29+PH_MERLEG!D29+MUVHAZ_MERLEG!D29</f>
        <v>0</v>
      </c>
      <c r="E29" s="53">
        <f>ONK_MERLEG!E29+OVI_MERLEG!E29+PH_MERLEG!E29+MUVHAZ_MERLEG!E29</f>
        <v>0</v>
      </c>
    </row>
    <row r="30" spans="1:5" ht="15">
      <c r="A30" s="16" t="s">
        <v>648</v>
      </c>
      <c r="B30" s="41" t="s">
        <v>237</v>
      </c>
      <c r="C30" s="53">
        <f>ONK_MERLEG!C30+OVI_MERLEG!C30+PH_MERLEG!C30+MUVHAZ_MERLEG!C30</f>
        <v>0</v>
      </c>
      <c r="D30" s="53">
        <f>ONK_MERLEG!D30+OVI_MERLEG!D30+PH_MERLEG!D30+MUVHAZ_MERLEG!D30</f>
        <v>0</v>
      </c>
      <c r="E30" s="53">
        <f>ONK_MERLEG!E30+OVI_MERLEG!E30+PH_MERLEG!E30+MUVHAZ_MERLEG!E30</f>
        <v>0</v>
      </c>
    </row>
    <row r="31" spans="1:5" ht="15">
      <c r="A31" s="16" t="s">
        <v>587</v>
      </c>
      <c r="B31" s="41" t="s">
        <v>238</v>
      </c>
      <c r="C31" s="53">
        <f>ONK_MERLEG!C31+OVI_MERLEG!C31+PH_MERLEG!C31+MUVHAZ_MERLEG!C31</f>
        <v>1941</v>
      </c>
      <c r="D31" s="53">
        <f>ONK_MERLEG!D31+OVI_MERLEG!D31+PH_MERLEG!D31+MUVHAZ_MERLEG!D31</f>
        <v>815</v>
      </c>
      <c r="E31" s="53">
        <f>ONK_MERLEG!E31+OVI_MERLEG!E31+PH_MERLEG!E31+MUVHAZ_MERLEG!E31</f>
        <v>650</v>
      </c>
    </row>
    <row r="32" spans="1:5" ht="15">
      <c r="A32" s="16" t="s">
        <v>649</v>
      </c>
      <c r="B32" s="41" t="s">
        <v>239</v>
      </c>
      <c r="C32" s="53">
        <f>ONK_MERLEG!C32+OVI_MERLEG!C32+PH_MERLEG!C32+MUVHAZ_MERLEG!C32</f>
        <v>0</v>
      </c>
      <c r="D32" s="53">
        <f>ONK_MERLEG!D32+OVI_MERLEG!D32+PH_MERLEG!D32+MUVHAZ_MERLEG!D32</f>
        <v>0</v>
      </c>
      <c r="E32" s="53">
        <f>ONK_MERLEG!E32+OVI_MERLEG!E32+PH_MERLEG!E32+MUVHAZ_MERLEG!E32</f>
        <v>0</v>
      </c>
    </row>
    <row r="33" spans="1:5" ht="15">
      <c r="A33" s="16" t="s">
        <v>650</v>
      </c>
      <c r="B33" s="41" t="s">
        <v>241</v>
      </c>
      <c r="C33" s="53">
        <f>ONK_MERLEG!C33+OVI_MERLEG!C33+PH_MERLEG!C33+MUVHAZ_MERLEG!C33</f>
        <v>0</v>
      </c>
      <c r="D33" s="53">
        <f>ONK_MERLEG!D33+OVI_MERLEG!D33+PH_MERLEG!D33+MUVHAZ_MERLEG!D33</f>
        <v>0</v>
      </c>
      <c r="E33" s="53">
        <f>ONK_MERLEG!E33+OVI_MERLEG!E33+PH_MERLEG!E33+MUVHAZ_MERLEG!E33</f>
        <v>0</v>
      </c>
    </row>
    <row r="34" spans="1:5" ht="15">
      <c r="A34" s="16" t="s">
        <v>242</v>
      </c>
      <c r="B34" s="41" t="s">
        <v>243</v>
      </c>
      <c r="C34" s="53">
        <f>ONK_MERLEG!C34+OVI_MERLEG!C34+PH_MERLEG!C34+MUVHAZ_MERLEG!C34</f>
        <v>0</v>
      </c>
      <c r="D34" s="53">
        <f>ONK_MERLEG!D34+OVI_MERLEG!D34+PH_MERLEG!D34+MUVHAZ_MERLEG!D34</f>
        <v>0</v>
      </c>
      <c r="E34" s="53">
        <f>ONK_MERLEG!E34+OVI_MERLEG!E34+PH_MERLEG!E34+MUVHAZ_MERLEG!E34</f>
        <v>0</v>
      </c>
    </row>
    <row r="35" spans="1:5" ht="15">
      <c r="A35" s="29" t="s">
        <v>244</v>
      </c>
      <c r="B35" s="41" t="s">
        <v>245</v>
      </c>
      <c r="C35" s="53">
        <f>ONK_MERLEG!C35+OVI_MERLEG!C35+PH_MERLEG!C35+MUVHAZ_MERLEG!C35</f>
        <v>0</v>
      </c>
      <c r="D35" s="53">
        <f>ONK_MERLEG!D35+OVI_MERLEG!D35+PH_MERLEG!D35+MUVHAZ_MERLEG!D35</f>
        <v>0</v>
      </c>
      <c r="E35" s="53">
        <f>ONK_MERLEG!E35+OVI_MERLEG!E35+PH_MERLEG!E35+MUVHAZ_MERLEG!E35</f>
        <v>0</v>
      </c>
    </row>
    <row r="36" spans="1:5" ht="15">
      <c r="A36" s="16" t="s">
        <v>651</v>
      </c>
      <c r="B36" s="41" t="s">
        <v>246</v>
      </c>
      <c r="C36" s="53">
        <f>ONK_MERLEG!C36+OVI_MERLEG!C36+PH_MERLEG!C36+MUVHAZ_MERLEG!C36</f>
        <v>28236</v>
      </c>
      <c r="D36" s="53">
        <f>ONK_MERLEG!D36+OVI_MERLEG!D36+PH_MERLEG!D36+MUVHAZ_MERLEG!D36</f>
        <v>22773</v>
      </c>
      <c r="E36" s="53">
        <f>ONK_MERLEG!E36+OVI_MERLEG!E36+PH_MERLEG!E36+MUVHAZ_MERLEG!E36</f>
        <v>28145</v>
      </c>
    </row>
    <row r="37" spans="1:5" ht="15">
      <c r="A37" s="29" t="s">
        <v>909</v>
      </c>
      <c r="B37" s="41" t="s">
        <v>247</v>
      </c>
      <c r="C37" s="53">
        <f>ONK_MERLEG!C37+OVI_MERLEG!C37+PH_MERLEG!C37+MUVHAZ_MERLEG!C37</f>
        <v>0</v>
      </c>
      <c r="D37" s="53">
        <f>ONK_MERLEG!D37+OVI_MERLEG!D37+PH_MERLEG!D37+MUVHAZ_MERLEG!D37</f>
        <v>0</v>
      </c>
      <c r="E37" s="53">
        <f>ONK_MERLEG!E37+OVI_MERLEG!E37+PH_MERLEG!E37+MUVHAZ_MERLEG!E37</f>
        <v>7321</v>
      </c>
    </row>
    <row r="38" spans="1:5" ht="15">
      <c r="A38" s="29" t="s">
        <v>910</v>
      </c>
      <c r="B38" s="41" t="s">
        <v>247</v>
      </c>
      <c r="C38" s="53">
        <f>ONK_MERLEG!C38+OVI_MERLEG!C38+PH_MERLEG!C38+MUVHAZ_MERLEG!C38</f>
        <v>0</v>
      </c>
      <c r="D38" s="53">
        <f>ONK_MERLEG!D38+OVI_MERLEG!D38+PH_MERLEG!D38+MUVHAZ_MERLEG!D38</f>
        <v>0</v>
      </c>
      <c r="E38" s="53">
        <f>ONK_MERLEG!E38+OVI_MERLEG!E38+PH_MERLEG!E38+MUVHAZ_MERLEG!E38</f>
        <v>0</v>
      </c>
    </row>
    <row r="39" spans="1:5" ht="15">
      <c r="A39" s="64" t="s">
        <v>591</v>
      </c>
      <c r="B39" s="67" t="s">
        <v>248</v>
      </c>
      <c r="C39" s="53">
        <f>ONK_MERLEG!C39+OVI_MERLEG!C39+PH_MERLEG!C39+MUVHAZ_MERLEG!C39</f>
        <v>30177</v>
      </c>
      <c r="D39" s="53">
        <f>ONK_MERLEG!D39+OVI_MERLEG!D39+PH_MERLEG!D39+MUVHAZ_MERLEG!D39</f>
        <v>23588</v>
      </c>
      <c r="E39" s="53">
        <f>ONK_MERLEG!E39+OVI_MERLEG!E39+PH_MERLEG!E39+MUVHAZ_MERLEG!E39</f>
        <v>36116</v>
      </c>
    </row>
    <row r="40" spans="1:5" ht="15.75">
      <c r="A40" s="83" t="s">
        <v>849</v>
      </c>
      <c r="B40" s="138"/>
      <c r="C40" s="53">
        <f>ONK_MERLEG!C40+OVI_MERLEG!C40+PH_MERLEG!C40+MUVHAZ_MERLEG!C40</f>
        <v>0</v>
      </c>
      <c r="D40" s="53">
        <f>ONK_MERLEG!D40+OVI_MERLEG!D40+PH_MERLEG!D40+MUVHAZ_MERLEG!D40</f>
        <v>0</v>
      </c>
      <c r="E40" s="53">
        <f>ONK_MERLEG!E40+OVI_MERLEG!E40+PH_MERLEG!E40+MUVHAZ_MERLEG!E40</f>
        <v>0</v>
      </c>
    </row>
    <row r="41" spans="1:5" ht="15">
      <c r="A41" s="45" t="s">
        <v>249</v>
      </c>
      <c r="B41" s="41" t="s">
        <v>250</v>
      </c>
      <c r="C41" s="53">
        <f>ONK_MERLEG!C41+OVI_MERLEG!C41+PH_MERLEG!C41+MUVHAZ_MERLEG!C41</f>
        <v>0</v>
      </c>
      <c r="D41" s="53">
        <f>ONK_MERLEG!D41+OVI_MERLEG!D41+PH_MERLEG!D41+MUVHAZ_MERLEG!D41</f>
        <v>0</v>
      </c>
      <c r="E41" s="53">
        <f>ONK_MERLEG!E41+OVI_MERLEG!E41+PH_MERLEG!E41+MUVHAZ_MERLEG!E41</f>
        <v>1200</v>
      </c>
    </row>
    <row r="42" spans="1:5" ht="15">
      <c r="A42" s="45" t="s">
        <v>652</v>
      </c>
      <c r="B42" s="41" t="s">
        <v>251</v>
      </c>
      <c r="C42" s="53">
        <f>ONK_MERLEG!C42+OVI_MERLEG!C42+PH_MERLEG!C42+MUVHAZ_MERLEG!C42</f>
        <v>0</v>
      </c>
      <c r="D42" s="53">
        <f>ONK_MERLEG!D42+OVI_MERLEG!D42+PH_MERLEG!D42+MUVHAZ_MERLEG!D42</f>
        <v>0</v>
      </c>
      <c r="E42" s="53">
        <f>ONK_MERLEG!E42+OVI_MERLEG!E42+PH_MERLEG!E42+MUVHAZ_MERLEG!E42</f>
        <v>0</v>
      </c>
    </row>
    <row r="43" spans="1:5" ht="15">
      <c r="A43" s="45" t="s">
        <v>253</v>
      </c>
      <c r="B43" s="41" t="s">
        <v>254</v>
      </c>
      <c r="C43" s="53">
        <f>ONK_MERLEG!C43+OVI_MERLEG!C43+PH_MERLEG!C43+MUVHAZ_MERLEG!C43</f>
        <v>0</v>
      </c>
      <c r="D43" s="53">
        <f>ONK_MERLEG!D43+OVI_MERLEG!D43+PH_MERLEG!D43+MUVHAZ_MERLEG!D43</f>
        <v>0</v>
      </c>
      <c r="E43" s="53">
        <f>ONK_MERLEG!E43+OVI_MERLEG!E43+PH_MERLEG!E43+MUVHAZ_MERLEG!E43</f>
        <v>1400</v>
      </c>
    </row>
    <row r="44" spans="1:5" ht="15">
      <c r="A44" s="45" t="s">
        <v>255</v>
      </c>
      <c r="B44" s="41" t="s">
        <v>256</v>
      </c>
      <c r="C44" s="53">
        <f>ONK_MERLEG!C44+OVI_MERLEG!C44+PH_MERLEG!C44+MUVHAZ_MERLEG!C44</f>
        <v>0</v>
      </c>
      <c r="D44" s="53">
        <f>ONK_MERLEG!D44+OVI_MERLEG!D44+PH_MERLEG!D44+MUVHAZ_MERLEG!D44</f>
        <v>0</v>
      </c>
      <c r="E44" s="53">
        <f>ONK_MERLEG!E44+OVI_MERLEG!E44+PH_MERLEG!E44+MUVHAZ_MERLEG!E44</f>
        <v>995</v>
      </c>
    </row>
    <row r="45" spans="1:5" ht="15">
      <c r="A45" s="6" t="s">
        <v>262</v>
      </c>
      <c r="B45" s="41" t="s">
        <v>263</v>
      </c>
      <c r="C45" s="53">
        <f>ONK_MERLEG!C45+OVI_MERLEG!C45+PH_MERLEG!C45+MUVHAZ_MERLEG!C45</f>
        <v>0</v>
      </c>
      <c r="D45" s="53">
        <f>ONK_MERLEG!D45+OVI_MERLEG!D45+PH_MERLEG!D45+MUVHAZ_MERLEG!D45</f>
        <v>0</v>
      </c>
      <c r="E45" s="53">
        <f>ONK_MERLEG!E45+OVI_MERLEG!E45+PH_MERLEG!E45+MUVHAZ_MERLEG!E45</f>
        <v>0</v>
      </c>
    </row>
    <row r="46" spans="1:5" ht="15">
      <c r="A46" s="6" t="s">
        <v>264</v>
      </c>
      <c r="B46" s="41" t="s">
        <v>265</v>
      </c>
      <c r="C46" s="53">
        <f>ONK_MERLEG!C46+OVI_MERLEG!C46+PH_MERLEG!C46+MUVHAZ_MERLEG!C46</f>
        <v>0</v>
      </c>
      <c r="D46" s="53">
        <f>ONK_MERLEG!D46+OVI_MERLEG!D46+PH_MERLEG!D46+MUVHAZ_MERLEG!D46</f>
        <v>0</v>
      </c>
      <c r="E46" s="53">
        <f>ONK_MERLEG!E46+OVI_MERLEG!E46+PH_MERLEG!E46+MUVHAZ_MERLEG!E46</f>
        <v>0</v>
      </c>
    </row>
    <row r="47" spans="1:5" ht="15">
      <c r="A47" s="6" t="s">
        <v>266</v>
      </c>
      <c r="B47" s="41" t="s">
        <v>267</v>
      </c>
      <c r="C47" s="53">
        <f>ONK_MERLEG!C47+OVI_MERLEG!C47+PH_MERLEG!C47+MUVHAZ_MERLEG!C47</f>
        <v>0</v>
      </c>
      <c r="D47" s="53">
        <f>ONK_MERLEG!D47+OVI_MERLEG!D47+PH_MERLEG!D47+MUVHAZ_MERLEG!D47</f>
        <v>0</v>
      </c>
      <c r="E47" s="53">
        <f>ONK_MERLEG!E47+OVI_MERLEG!E47+PH_MERLEG!E47+MUVHAZ_MERLEG!E47</f>
        <v>947</v>
      </c>
    </row>
    <row r="48" spans="1:5" ht="15">
      <c r="A48" s="65" t="s">
        <v>593</v>
      </c>
      <c r="B48" s="67" t="s">
        <v>268</v>
      </c>
      <c r="C48" s="53">
        <f>ONK_MERLEG!C48+OVI_MERLEG!C48+PH_MERLEG!C48+MUVHAZ_MERLEG!C48</f>
        <v>9987</v>
      </c>
      <c r="D48" s="53">
        <f>ONK_MERLEG!D48+OVI_MERLEG!D48+PH_MERLEG!D48+MUVHAZ_MERLEG!D48</f>
        <v>9598</v>
      </c>
      <c r="E48" s="53">
        <f>ONK_MERLEG!E48+OVI_MERLEG!E48+PH_MERLEG!E48+MUVHAZ_MERLEG!E48</f>
        <v>4962</v>
      </c>
    </row>
    <row r="49" spans="1:5" ht="15">
      <c r="A49" s="17" t="s">
        <v>269</v>
      </c>
      <c r="B49" s="41" t="s">
        <v>270</v>
      </c>
      <c r="C49" s="53">
        <f>ONK_MERLEG!C49+OVI_MERLEG!C49+PH_MERLEG!C49+MUVHAZ_MERLEG!C49</f>
        <v>0</v>
      </c>
      <c r="D49" s="53">
        <f>ONK_MERLEG!D49+OVI_MERLEG!D49+PH_MERLEG!D49+MUVHAZ_MERLEG!D49</f>
        <v>0</v>
      </c>
      <c r="E49" s="53">
        <f>ONK_MERLEG!E49+OVI_MERLEG!E49+PH_MERLEG!E49+MUVHAZ_MERLEG!E49</f>
        <v>28825</v>
      </c>
    </row>
    <row r="50" spans="1:5" ht="15">
      <c r="A50" s="17" t="s">
        <v>271</v>
      </c>
      <c r="B50" s="41" t="s">
        <v>272</v>
      </c>
      <c r="C50" s="53">
        <f>ONK_MERLEG!C50+OVI_MERLEG!C50+PH_MERLEG!C50+MUVHAZ_MERLEG!C50</f>
        <v>0</v>
      </c>
      <c r="D50" s="53">
        <f>ONK_MERLEG!D50+OVI_MERLEG!D50+PH_MERLEG!D50+MUVHAZ_MERLEG!D50</f>
        <v>0</v>
      </c>
      <c r="E50" s="53">
        <f>ONK_MERLEG!E50+OVI_MERLEG!E50+PH_MERLEG!E50+MUVHAZ_MERLEG!E50</f>
        <v>0</v>
      </c>
    </row>
    <row r="51" spans="1:5" ht="15">
      <c r="A51" s="17" t="s">
        <v>273</v>
      </c>
      <c r="B51" s="41" t="s">
        <v>274</v>
      </c>
      <c r="C51" s="53">
        <f>ONK_MERLEG!C51+OVI_MERLEG!C51+PH_MERLEG!C51+MUVHAZ_MERLEG!C51</f>
        <v>0</v>
      </c>
      <c r="D51" s="53">
        <f>ONK_MERLEG!D51+OVI_MERLEG!D51+PH_MERLEG!D51+MUVHAZ_MERLEG!D51</f>
        <v>0</v>
      </c>
      <c r="E51" s="53">
        <f>ONK_MERLEG!E51+OVI_MERLEG!E51+PH_MERLEG!E51+MUVHAZ_MERLEG!E51</f>
        <v>0</v>
      </c>
    </row>
    <row r="52" spans="1:5" ht="15">
      <c r="A52" s="17" t="s">
        <v>275</v>
      </c>
      <c r="B52" s="41" t="s">
        <v>276</v>
      </c>
      <c r="C52" s="53">
        <f>ONK_MERLEG!C52+OVI_MERLEG!C52+PH_MERLEG!C52+MUVHAZ_MERLEG!C52</f>
        <v>0</v>
      </c>
      <c r="D52" s="53">
        <f>ONK_MERLEG!D52+OVI_MERLEG!D52+PH_MERLEG!D52+MUVHAZ_MERLEG!D52</f>
        <v>0</v>
      </c>
      <c r="E52" s="53">
        <f>ONK_MERLEG!E52+OVI_MERLEG!E52+PH_MERLEG!E52+MUVHAZ_MERLEG!E52</f>
        <v>7783</v>
      </c>
    </row>
    <row r="53" spans="1:5" ht="15">
      <c r="A53" s="64" t="s">
        <v>594</v>
      </c>
      <c r="B53" s="67" t="s">
        <v>277</v>
      </c>
      <c r="C53" s="53">
        <f>ONK_MERLEG!C53+OVI_MERLEG!C53+PH_MERLEG!C53+MUVHAZ_MERLEG!C53</f>
        <v>12681</v>
      </c>
      <c r="D53" s="53">
        <f>ONK_MERLEG!D53+OVI_MERLEG!D53+PH_MERLEG!D53+MUVHAZ_MERLEG!D53</f>
        <v>11987</v>
      </c>
      <c r="E53" s="53">
        <f>ONK_MERLEG!E53+OVI_MERLEG!E53+PH_MERLEG!E53+MUVHAZ_MERLEG!E53</f>
        <v>36658</v>
      </c>
    </row>
    <row r="54" spans="1:5" ht="15">
      <c r="A54" s="17" t="s">
        <v>278</v>
      </c>
      <c r="B54" s="41" t="s">
        <v>279</v>
      </c>
      <c r="C54" s="53">
        <f>ONK_MERLEG!C54+OVI_MERLEG!C54+PH_MERLEG!C54+MUVHAZ_MERLEG!C54</f>
        <v>0</v>
      </c>
      <c r="D54" s="53">
        <f>ONK_MERLEG!D54+OVI_MERLEG!D54+PH_MERLEG!D54+MUVHAZ_MERLEG!D54</f>
        <v>0</v>
      </c>
      <c r="E54" s="53">
        <f>ONK_MERLEG!E54+OVI_MERLEG!E54+PH_MERLEG!E54+MUVHAZ_MERLEG!E54</f>
        <v>0</v>
      </c>
    </row>
    <row r="55" spans="1:5" ht="15">
      <c r="A55" s="17" t="s">
        <v>653</v>
      </c>
      <c r="B55" s="41" t="s">
        <v>280</v>
      </c>
      <c r="C55" s="53">
        <f>ONK_MERLEG!C55+OVI_MERLEG!C55+PH_MERLEG!C55+MUVHAZ_MERLEG!C55</f>
        <v>0</v>
      </c>
      <c r="D55" s="53">
        <f>ONK_MERLEG!D55+OVI_MERLEG!D55+PH_MERLEG!D55+MUVHAZ_MERLEG!D55</f>
        <v>0</v>
      </c>
      <c r="E55" s="53">
        <f>ONK_MERLEG!E55+OVI_MERLEG!E55+PH_MERLEG!E55+MUVHAZ_MERLEG!E55</f>
        <v>0</v>
      </c>
    </row>
    <row r="56" spans="1:5" ht="15">
      <c r="A56" s="17" t="s">
        <v>654</v>
      </c>
      <c r="B56" s="41" t="s">
        <v>281</v>
      </c>
      <c r="C56" s="53">
        <f>ONK_MERLEG!C56+OVI_MERLEG!C56+PH_MERLEG!C56+MUVHAZ_MERLEG!C56</f>
        <v>0</v>
      </c>
      <c r="D56" s="53">
        <f>ONK_MERLEG!D56+OVI_MERLEG!D56+PH_MERLEG!D56+MUVHAZ_MERLEG!D56</f>
        <v>0</v>
      </c>
      <c r="E56" s="53">
        <f>ONK_MERLEG!E56+OVI_MERLEG!E56+PH_MERLEG!E56+MUVHAZ_MERLEG!E56</f>
        <v>0</v>
      </c>
    </row>
    <row r="57" spans="1:5" ht="15">
      <c r="A57" s="17" t="s">
        <v>655</v>
      </c>
      <c r="B57" s="41" t="s">
        <v>282</v>
      </c>
      <c r="C57" s="53">
        <f>ONK_MERLEG!C57+OVI_MERLEG!C57+PH_MERLEG!C57+MUVHAZ_MERLEG!C57</f>
        <v>0</v>
      </c>
      <c r="D57" s="53">
        <f>ONK_MERLEG!D57+OVI_MERLEG!D57+PH_MERLEG!D57+MUVHAZ_MERLEG!D57</f>
        <v>0</v>
      </c>
      <c r="E57" s="53">
        <f>ONK_MERLEG!E57+OVI_MERLEG!E57+PH_MERLEG!E57+MUVHAZ_MERLEG!E57</f>
        <v>0</v>
      </c>
    </row>
    <row r="58" spans="1:5" ht="15">
      <c r="A58" s="17" t="s">
        <v>656</v>
      </c>
      <c r="B58" s="41" t="s">
        <v>283</v>
      </c>
      <c r="C58" s="53">
        <f>ONK_MERLEG!C58+OVI_MERLEG!C58+PH_MERLEG!C58+MUVHAZ_MERLEG!C58</f>
        <v>0</v>
      </c>
      <c r="D58" s="53">
        <f>ONK_MERLEG!D58+OVI_MERLEG!D58+PH_MERLEG!D58+MUVHAZ_MERLEG!D58</f>
        <v>0</v>
      </c>
      <c r="E58" s="53">
        <f>ONK_MERLEG!E58+OVI_MERLEG!E58+PH_MERLEG!E58+MUVHAZ_MERLEG!E58</f>
        <v>0</v>
      </c>
    </row>
    <row r="59" spans="1:5" ht="15">
      <c r="A59" s="17" t="s">
        <v>657</v>
      </c>
      <c r="B59" s="41" t="s">
        <v>284</v>
      </c>
      <c r="C59" s="53">
        <f>ONK_MERLEG!C59+OVI_MERLEG!C59+PH_MERLEG!C59+MUVHAZ_MERLEG!C59</f>
        <v>0</v>
      </c>
      <c r="D59" s="53">
        <f>ONK_MERLEG!D59+OVI_MERLEG!D59+PH_MERLEG!D59+MUVHAZ_MERLEG!D59</f>
        <v>0</v>
      </c>
      <c r="E59" s="53">
        <f>ONK_MERLEG!E59+OVI_MERLEG!E59+PH_MERLEG!E59+MUVHAZ_MERLEG!E59</f>
        <v>0</v>
      </c>
    </row>
    <row r="60" spans="1:5" ht="15">
      <c r="A60" s="17" t="s">
        <v>285</v>
      </c>
      <c r="B60" s="41" t="s">
        <v>286</v>
      </c>
      <c r="C60" s="53">
        <f>ONK_MERLEG!C60+OVI_MERLEG!C60+PH_MERLEG!C60+MUVHAZ_MERLEG!C60</f>
        <v>0</v>
      </c>
      <c r="D60" s="53">
        <f>ONK_MERLEG!D60+OVI_MERLEG!D60+PH_MERLEG!D60+MUVHAZ_MERLEG!D60</f>
        <v>0</v>
      </c>
      <c r="E60" s="53">
        <f>ONK_MERLEG!E60+OVI_MERLEG!E60+PH_MERLEG!E60+MUVHAZ_MERLEG!E60</f>
        <v>0</v>
      </c>
    </row>
    <row r="61" spans="1:5" ht="15">
      <c r="A61" s="17" t="s">
        <v>658</v>
      </c>
      <c r="B61" s="41" t="s">
        <v>287</v>
      </c>
      <c r="C61" s="53">
        <f>ONK_MERLEG!C61+OVI_MERLEG!C61+PH_MERLEG!C61+MUVHAZ_MERLEG!C61</f>
        <v>0</v>
      </c>
      <c r="D61" s="53">
        <f>ONK_MERLEG!D61+OVI_MERLEG!D61+PH_MERLEG!D61+MUVHAZ_MERLEG!D61</f>
        <v>0</v>
      </c>
      <c r="E61" s="53">
        <f>ONK_MERLEG!E61+OVI_MERLEG!E61+PH_MERLEG!E61+MUVHAZ_MERLEG!E61</f>
        <v>0</v>
      </c>
    </row>
    <row r="62" spans="1:5" ht="15">
      <c r="A62" s="64" t="s">
        <v>595</v>
      </c>
      <c r="B62" s="67" t="s">
        <v>288</v>
      </c>
      <c r="C62" s="53">
        <f>ONK_MERLEG!C62+OVI_MERLEG!C62+PH_MERLEG!C62+MUVHAZ_MERLEG!C62</f>
        <v>0</v>
      </c>
      <c r="D62" s="53">
        <f>ONK_MERLEG!D62+OVI_MERLEG!D62+PH_MERLEG!D62+MUVHAZ_MERLEG!D62</f>
        <v>0</v>
      </c>
      <c r="E62" s="53">
        <f>ONK_MERLEG!E62+OVI_MERLEG!E62+PH_MERLEG!E62+MUVHAZ_MERLEG!E62</f>
        <v>0</v>
      </c>
    </row>
    <row r="63" spans="1:5" ht="15.75">
      <c r="A63" s="83" t="s">
        <v>848</v>
      </c>
      <c r="B63" s="138"/>
      <c r="C63" s="53">
        <f>ONK_MERLEG!C63+OVI_MERLEG!C63+PH_MERLEG!C63+MUVHAZ_MERLEG!C63</f>
        <v>0</v>
      </c>
      <c r="D63" s="53">
        <f>ONK_MERLEG!D63+OVI_MERLEG!D63+PH_MERLEG!D63+MUVHAZ_MERLEG!D63</f>
        <v>0</v>
      </c>
      <c r="E63" s="53">
        <f>ONK_MERLEG!E63+OVI_MERLEG!E63+PH_MERLEG!E63+MUVHAZ_MERLEG!E63</f>
        <v>0</v>
      </c>
    </row>
    <row r="64" spans="1:5" ht="15.75">
      <c r="A64" s="46" t="s">
        <v>666</v>
      </c>
      <c r="B64" s="47" t="s">
        <v>289</v>
      </c>
      <c r="C64" s="53">
        <f>ONK_MERLEG!C64+OVI_MERLEG!C64+PH_MERLEG!C64+MUVHAZ_MERLEG!C64</f>
        <v>274176</v>
      </c>
      <c r="D64" s="53">
        <f>ONK_MERLEG!D64+OVI_MERLEG!D64+PH_MERLEG!D64+MUVHAZ_MERLEG!D64</f>
        <v>320406</v>
      </c>
      <c r="E64" s="53">
        <f>ONK_MERLEG!E64+OVI_MERLEG!E64+PH_MERLEG!E64+MUVHAZ_MERLEG!E64</f>
        <v>334250</v>
      </c>
    </row>
    <row r="65" spans="1:5" ht="15">
      <c r="A65" s="20" t="s">
        <v>602</v>
      </c>
      <c r="B65" s="9" t="s">
        <v>297</v>
      </c>
      <c r="C65" s="53">
        <f>ONK_MERLEG!C65+OVI_MERLEG!C65+PH_MERLEG!C65+MUVHAZ_MERLEG!C65</f>
        <v>266781</v>
      </c>
      <c r="D65" s="53">
        <f>ONK_MERLEG!D65+OVI_MERLEG!D65+PH_MERLEG!D65+MUVHAZ_MERLEG!D65</f>
        <v>0</v>
      </c>
      <c r="E65" s="53">
        <f>ONK_MERLEG!E65+OVI_MERLEG!E65+PH_MERLEG!E65+MUVHAZ_MERLEG!E65</f>
        <v>0</v>
      </c>
    </row>
    <row r="66" spans="1:5" ht="15">
      <c r="A66" s="18" t="s">
        <v>605</v>
      </c>
      <c r="B66" s="9" t="s">
        <v>305</v>
      </c>
      <c r="C66" s="53">
        <f>ONK_MERLEG!C66+OVI_MERLEG!C66+PH_MERLEG!C66+MUVHAZ_MERLEG!C66</f>
        <v>0</v>
      </c>
      <c r="D66" s="53">
        <f>ONK_MERLEG!D66+OVI_MERLEG!D66+PH_MERLEG!D66+MUVHAZ_MERLEG!D66</f>
        <v>0</v>
      </c>
      <c r="E66" s="53">
        <f>ONK_MERLEG!E66+OVI_MERLEG!E66+PH_MERLEG!E66+MUVHAZ_MERLEG!E66</f>
        <v>0</v>
      </c>
    </row>
    <row r="67" spans="1:5" ht="15">
      <c r="A67" s="48" t="s">
        <v>306</v>
      </c>
      <c r="B67" s="5" t="s">
        <v>307</v>
      </c>
      <c r="C67" s="53">
        <f>ONK_MERLEG!C67+OVI_MERLEG!C67+PH_MERLEG!C67+MUVHAZ_MERLEG!C67</f>
        <v>0</v>
      </c>
      <c r="D67" s="53">
        <f>ONK_MERLEG!D67+OVI_MERLEG!D67+PH_MERLEG!D67+MUVHAZ_MERLEG!D67</f>
        <v>0</v>
      </c>
      <c r="E67" s="53">
        <f>ONK_MERLEG!E67+OVI_MERLEG!E67+PH_MERLEG!E67+MUVHAZ_MERLEG!E67</f>
        <v>0</v>
      </c>
    </row>
    <row r="68" spans="1:5" ht="15">
      <c r="A68" s="48" t="s">
        <v>308</v>
      </c>
      <c r="B68" s="5" t="s">
        <v>309</v>
      </c>
      <c r="C68" s="53">
        <f>ONK_MERLEG!C68+OVI_MERLEG!C68+PH_MERLEG!C68+MUVHAZ_MERLEG!C68</f>
        <v>0</v>
      </c>
      <c r="D68" s="53">
        <f>ONK_MERLEG!D68+OVI_MERLEG!D68+PH_MERLEG!D68+MUVHAZ_MERLEG!D68</f>
        <v>0</v>
      </c>
      <c r="E68" s="53">
        <f>ONK_MERLEG!E68+OVI_MERLEG!E68+PH_MERLEG!E68+MUVHAZ_MERLEG!E68</f>
        <v>0</v>
      </c>
    </row>
    <row r="69" spans="1:5" ht="15">
      <c r="A69" s="18" t="s">
        <v>310</v>
      </c>
      <c r="B69" s="9" t="s">
        <v>311</v>
      </c>
      <c r="C69" s="53">
        <v>121732</v>
      </c>
      <c r="D69" s="53"/>
      <c r="E69" s="53"/>
    </row>
    <row r="70" spans="1:5" ht="15">
      <c r="A70" s="48" t="s">
        <v>312</v>
      </c>
      <c r="B70" s="5" t="s">
        <v>313</v>
      </c>
      <c r="C70" s="53">
        <f>ONK_MERLEG!C70+OVI_MERLEG!C70+PH_MERLEG!C70+MUVHAZ_MERLEG!C70</f>
        <v>0</v>
      </c>
      <c r="D70" s="53">
        <f>ONK_MERLEG!D70+OVI_MERLEG!D70+PH_MERLEG!D70+MUVHAZ_MERLEG!D70</f>
        <v>20000</v>
      </c>
      <c r="E70" s="53">
        <f>ONK_MERLEG!E70+OVI_MERLEG!E70+PH_MERLEG!E70+MUVHAZ_MERLEG!E70</f>
        <v>0</v>
      </c>
    </row>
    <row r="71" spans="1:5" ht="15">
      <c r="A71" s="48" t="s">
        <v>314</v>
      </c>
      <c r="B71" s="5" t="s">
        <v>315</v>
      </c>
      <c r="C71" s="53">
        <f>ONK_MERLEG!C71+OVI_MERLEG!C71+PH_MERLEG!C71+MUVHAZ_MERLEG!C71</f>
        <v>0</v>
      </c>
      <c r="D71" s="53">
        <f>ONK_MERLEG!D71+OVI_MERLEG!D71+PH_MERLEG!D71+MUVHAZ_MERLEG!D71</f>
        <v>0</v>
      </c>
      <c r="E71" s="53">
        <f>ONK_MERLEG!E71+OVI_MERLEG!E71+PH_MERLEG!E71+MUVHAZ_MERLEG!E71</f>
        <v>0</v>
      </c>
    </row>
    <row r="72" spans="1:5" ht="15">
      <c r="A72" s="48" t="s">
        <v>316</v>
      </c>
      <c r="B72" s="5" t="s">
        <v>317</v>
      </c>
      <c r="C72" s="53">
        <f>ONK_MERLEG!C72+OVI_MERLEG!C72+PH_MERLEG!C72+MUVHAZ_MERLEG!C72</f>
        <v>0</v>
      </c>
      <c r="D72" s="53">
        <f>ONK_MERLEG!D72+OVI_MERLEG!D72+PH_MERLEG!D72+MUVHAZ_MERLEG!D72</f>
        <v>0</v>
      </c>
      <c r="E72" s="53">
        <f>ONK_MERLEG!E72+OVI_MERLEG!E72+PH_MERLEG!E72+MUVHAZ_MERLEG!E72</f>
        <v>0</v>
      </c>
    </row>
    <row r="73" spans="1:5" ht="15">
      <c r="A73" s="49" t="s">
        <v>606</v>
      </c>
      <c r="B73" s="50" t="s">
        <v>318</v>
      </c>
      <c r="C73" s="53">
        <v>388513</v>
      </c>
      <c r="D73" s="53">
        <v>20000</v>
      </c>
      <c r="E73" s="53">
        <v>0</v>
      </c>
    </row>
    <row r="74" spans="1:5" ht="15">
      <c r="A74" s="48" t="s">
        <v>319</v>
      </c>
      <c r="B74" s="5" t="s">
        <v>320</v>
      </c>
      <c r="C74" s="53">
        <f>ONK_MERLEG!C74+OVI_MERLEG!C74+PH_MERLEG!C74+MUVHAZ_MERLEG!C74</f>
        <v>0</v>
      </c>
      <c r="D74" s="53">
        <f>ONK_MERLEG!D74+OVI_MERLEG!D74+PH_MERLEG!D74+MUVHAZ_MERLEG!D74</f>
        <v>0</v>
      </c>
      <c r="E74" s="53">
        <f>ONK_MERLEG!E74+OVI_MERLEG!E74+PH_MERLEG!E74+MUVHAZ_MERLEG!E74</f>
        <v>0</v>
      </c>
    </row>
    <row r="75" spans="1:5" ht="15">
      <c r="A75" s="17" t="s">
        <v>321</v>
      </c>
      <c r="B75" s="5" t="s">
        <v>322</v>
      </c>
      <c r="C75" s="53">
        <f>ONK_MERLEG!C75+OVI_MERLEG!C75+PH_MERLEG!C75+MUVHAZ_MERLEG!C75</f>
        <v>0</v>
      </c>
      <c r="D75" s="53">
        <f>ONK_MERLEG!D75+OVI_MERLEG!D75+PH_MERLEG!D75+MUVHAZ_MERLEG!D75</f>
        <v>0</v>
      </c>
      <c r="E75" s="53">
        <f>ONK_MERLEG!E75+OVI_MERLEG!E75+PH_MERLEG!E75+MUVHAZ_MERLEG!E75</f>
        <v>0</v>
      </c>
    </row>
    <row r="76" spans="1:5" ht="15">
      <c r="A76" s="48" t="s">
        <v>663</v>
      </c>
      <c r="B76" s="5" t="s">
        <v>323</v>
      </c>
      <c r="C76" s="53">
        <f>ONK_MERLEG!C76+OVI_MERLEG!C76+PH_MERLEG!C76+MUVHAZ_MERLEG!C76</f>
        <v>0</v>
      </c>
      <c r="D76" s="53">
        <f>ONK_MERLEG!D76+OVI_MERLEG!D76+PH_MERLEG!D76+MUVHAZ_MERLEG!D76</f>
        <v>0</v>
      </c>
      <c r="E76" s="53">
        <f>ONK_MERLEG!E76+OVI_MERLEG!E76+PH_MERLEG!E76+MUVHAZ_MERLEG!E76</f>
        <v>0</v>
      </c>
    </row>
    <row r="77" spans="1:5" ht="15">
      <c r="A77" s="48" t="s">
        <v>611</v>
      </c>
      <c r="B77" s="5" t="s">
        <v>324</v>
      </c>
      <c r="C77" s="53">
        <f>ONK_MERLEG!C77+OVI_MERLEG!C77+PH_MERLEG!C77+MUVHAZ_MERLEG!C77</f>
        <v>0</v>
      </c>
      <c r="D77" s="53">
        <f>ONK_MERLEG!D77+OVI_MERLEG!D77+PH_MERLEG!D77+MUVHAZ_MERLEG!D77</f>
        <v>0</v>
      </c>
      <c r="E77" s="53">
        <f>ONK_MERLEG!E77+OVI_MERLEG!E77+PH_MERLEG!E77+MUVHAZ_MERLEG!E77</f>
        <v>0</v>
      </c>
    </row>
    <row r="78" spans="1:5" ht="15">
      <c r="A78" s="49" t="s">
        <v>612</v>
      </c>
      <c r="B78" s="50" t="s">
        <v>328</v>
      </c>
      <c r="C78" s="53">
        <f>ONK_MERLEG!C78+OVI_MERLEG!C78+PH_MERLEG!C78+MUVHAZ_MERLEG!C78</f>
        <v>0</v>
      </c>
      <c r="D78" s="53">
        <f>ONK_MERLEG!D78+OVI_MERLEG!D78+PH_MERLEG!D78+MUVHAZ_MERLEG!D78</f>
        <v>0</v>
      </c>
      <c r="E78" s="53">
        <f>ONK_MERLEG!E78+OVI_MERLEG!E78+PH_MERLEG!E78+MUVHAZ_MERLEG!E78</f>
        <v>0</v>
      </c>
    </row>
    <row r="79" spans="1:5" ht="15">
      <c r="A79" s="17" t="s">
        <v>329</v>
      </c>
      <c r="B79" s="5" t="s">
        <v>330</v>
      </c>
      <c r="C79" s="53">
        <f>ONK_MERLEG!C79+OVI_MERLEG!C79+PH_MERLEG!C79+MUVHAZ_MERLEG!C79</f>
        <v>0</v>
      </c>
      <c r="D79" s="53">
        <f>ONK_MERLEG!D79+OVI_MERLEG!D79+PH_MERLEG!D79+MUVHAZ_MERLEG!D79</f>
        <v>0</v>
      </c>
      <c r="E79" s="53">
        <f>ONK_MERLEG!E79+OVI_MERLEG!E79+PH_MERLEG!E79+MUVHAZ_MERLEG!E79</f>
        <v>0</v>
      </c>
    </row>
    <row r="80" spans="1:5" ht="15.75">
      <c r="A80" s="51" t="s">
        <v>667</v>
      </c>
      <c r="B80" s="52" t="s">
        <v>331</v>
      </c>
      <c r="C80" s="53">
        <v>388513</v>
      </c>
      <c r="D80" s="29">
        <v>20000</v>
      </c>
      <c r="E80" s="29">
        <v>0</v>
      </c>
    </row>
    <row r="81" spans="1:5" ht="15.75">
      <c r="A81" s="56" t="s">
        <v>749</v>
      </c>
      <c r="B81" s="57"/>
      <c r="C81" s="148">
        <f>C64+C80</f>
        <v>662689</v>
      </c>
      <c r="D81" s="148">
        <f>D64+D80</f>
        <v>340406</v>
      </c>
      <c r="E81" s="148">
        <f>E64+E80</f>
        <v>334250</v>
      </c>
    </row>
    <row r="82" spans="1:5" ht="45">
      <c r="A82" s="2" t="s">
        <v>136</v>
      </c>
      <c r="B82" s="3" t="s">
        <v>66</v>
      </c>
      <c r="C82" s="85" t="s">
        <v>100</v>
      </c>
      <c r="D82" s="85" t="s">
        <v>101</v>
      </c>
      <c r="E82" s="85" t="s">
        <v>99</v>
      </c>
    </row>
    <row r="83" spans="1:5" ht="15">
      <c r="A83" s="5" t="s">
        <v>752</v>
      </c>
      <c r="B83" s="6" t="s">
        <v>344</v>
      </c>
      <c r="C83" s="53">
        <f>ONK_MERLEG!C83+OVI_MERLEG!C83+PH_MERLEG!C83+MUVHAZ_MERLEG!C83</f>
        <v>392006</v>
      </c>
      <c r="D83" s="53">
        <f>ONK_MERLEG!D83+OVI_MERLEG!D83+PH_MERLEG!D83+MUVHAZ_MERLEG!D83</f>
        <v>133251</v>
      </c>
      <c r="E83" s="53">
        <f>ONK_MERLEG!E83+OVI_MERLEG!E83+PH_MERLEG!E83+MUVHAZ_MERLEG!E83</f>
        <v>140918</v>
      </c>
    </row>
    <row r="84" spans="1:5" ht="15">
      <c r="A84" s="5" t="s">
        <v>345</v>
      </c>
      <c r="B84" s="6" t="s">
        <v>346</v>
      </c>
      <c r="C84" s="53">
        <f>ONK_MERLEG!C84+OVI_MERLEG!C84+PH_MERLEG!C84+MUVHAZ_MERLEG!C84</f>
        <v>0</v>
      </c>
      <c r="D84" s="53">
        <f>ONK_MERLEG!D84+OVI_MERLEG!D84+PH_MERLEG!D84+MUVHAZ_MERLEG!D84</f>
        <v>0</v>
      </c>
      <c r="E84" s="53">
        <f>ONK_MERLEG!E84+OVI_MERLEG!E84+PH_MERLEG!E84+MUVHAZ_MERLEG!E84</f>
        <v>0</v>
      </c>
    </row>
    <row r="85" spans="1:5" ht="15">
      <c r="A85" s="5" t="s">
        <v>347</v>
      </c>
      <c r="B85" s="6" t="s">
        <v>348</v>
      </c>
      <c r="C85" s="53">
        <f>ONK_MERLEG!C85+OVI_MERLEG!C85+PH_MERLEG!C85+MUVHAZ_MERLEG!C85</f>
        <v>0</v>
      </c>
      <c r="D85" s="53">
        <f>ONK_MERLEG!D85+OVI_MERLEG!D85+PH_MERLEG!D85+MUVHAZ_MERLEG!D85</f>
        <v>0</v>
      </c>
      <c r="E85" s="53">
        <f>ONK_MERLEG!E85+OVI_MERLEG!E85+PH_MERLEG!E85+MUVHAZ_MERLEG!E85</f>
        <v>0</v>
      </c>
    </row>
    <row r="86" spans="1:5" ht="15">
      <c r="A86" s="5" t="s">
        <v>668</v>
      </c>
      <c r="B86" s="6" t="s">
        <v>349</v>
      </c>
      <c r="C86" s="53">
        <f>ONK_MERLEG!C86+OVI_MERLEG!C86+PH_MERLEG!C86+MUVHAZ_MERLEG!C86</f>
        <v>0</v>
      </c>
      <c r="D86" s="53">
        <f>ONK_MERLEG!D86+OVI_MERLEG!D86+PH_MERLEG!D86+MUVHAZ_MERLEG!D86</f>
        <v>0</v>
      </c>
      <c r="E86" s="53">
        <f>ONK_MERLEG!E86+OVI_MERLEG!E86+PH_MERLEG!E86+MUVHAZ_MERLEG!E86</f>
        <v>0</v>
      </c>
    </row>
    <row r="87" spans="1:5" ht="15">
      <c r="A87" s="5" t="s">
        <v>669</v>
      </c>
      <c r="B87" s="6" t="s">
        <v>350</v>
      </c>
      <c r="C87" s="53">
        <f>ONK_MERLEG!C87+OVI_MERLEG!C87+PH_MERLEG!C87+MUVHAZ_MERLEG!C87</f>
        <v>0</v>
      </c>
      <c r="D87" s="53">
        <f>ONK_MERLEG!D87+OVI_MERLEG!D87+PH_MERLEG!D87+MUVHAZ_MERLEG!D87</f>
        <v>0</v>
      </c>
      <c r="E87" s="53">
        <f>ONK_MERLEG!E87+OVI_MERLEG!E87+PH_MERLEG!E87+MUVHAZ_MERLEG!E87</f>
        <v>0</v>
      </c>
    </row>
    <row r="88" spans="1:5" ht="15">
      <c r="A88" s="5" t="s">
        <v>700</v>
      </c>
      <c r="B88" s="6" t="s">
        <v>351</v>
      </c>
      <c r="C88" s="53">
        <f>ONK_MERLEG!C88+OVI_MERLEG!C88+PH_MERLEG!C88+MUVHAZ_MERLEG!C88</f>
        <v>13822</v>
      </c>
      <c r="D88" s="53">
        <f>ONK_MERLEG!D88+OVI_MERLEG!D88+PH_MERLEG!D88+MUVHAZ_MERLEG!D88</f>
        <v>22139</v>
      </c>
      <c r="E88" s="53">
        <f>ONK_MERLEG!E88+OVI_MERLEG!E88+PH_MERLEG!E88+MUVHAZ_MERLEG!E88</f>
        <v>17283</v>
      </c>
    </row>
    <row r="89" spans="1:5" ht="15">
      <c r="A89" s="50" t="s">
        <v>753</v>
      </c>
      <c r="B89" s="65" t="s">
        <v>352</v>
      </c>
      <c r="C89" s="53">
        <f>ONK_MERLEG!C89+OVI_MERLEG!C89+PH_MERLEG!C89+MUVHAZ_MERLEG!C89</f>
        <v>405828</v>
      </c>
      <c r="D89" s="53">
        <f>ONK_MERLEG!D89+OVI_MERLEG!D89+PH_MERLEG!D89+MUVHAZ_MERLEG!D89</f>
        <v>155390</v>
      </c>
      <c r="E89" s="53">
        <f>ONK_MERLEG!E89+OVI_MERLEG!E89+PH_MERLEG!E89+MUVHAZ_MERLEG!E89</f>
        <v>158201</v>
      </c>
    </row>
    <row r="90" spans="1:5" ht="15">
      <c r="A90" s="5" t="s">
        <v>755</v>
      </c>
      <c r="B90" s="6" t="s">
        <v>366</v>
      </c>
      <c r="C90" s="53">
        <f>ONK_MERLEG!C90+OVI_MERLEG!C90+PH_MERLEG!C90+MUVHAZ_MERLEG!C90</f>
        <v>0</v>
      </c>
      <c r="D90" s="53">
        <f>ONK_MERLEG!D90+OVI_MERLEG!D90+PH_MERLEG!D90+MUVHAZ_MERLEG!D90</f>
        <v>0</v>
      </c>
      <c r="E90" s="53">
        <f>ONK_MERLEG!E90+OVI_MERLEG!E90+PH_MERLEG!E90+MUVHAZ_MERLEG!E90</f>
        <v>0</v>
      </c>
    </row>
    <row r="91" spans="1:5" ht="15">
      <c r="A91" s="5" t="s">
        <v>706</v>
      </c>
      <c r="B91" s="6" t="s">
        <v>367</v>
      </c>
      <c r="C91" s="53">
        <f>ONK_MERLEG!C91+OVI_MERLEG!C91+PH_MERLEG!C91+MUVHAZ_MERLEG!C91</f>
        <v>0</v>
      </c>
      <c r="D91" s="53">
        <f>ONK_MERLEG!D91+OVI_MERLEG!D91+PH_MERLEG!D91+MUVHAZ_MERLEG!D91</f>
        <v>0</v>
      </c>
      <c r="E91" s="53">
        <f>ONK_MERLEG!E91+OVI_MERLEG!E91+PH_MERLEG!E91+MUVHAZ_MERLEG!E91</f>
        <v>0</v>
      </c>
    </row>
    <row r="92" spans="1:5" ht="15">
      <c r="A92" s="5" t="s">
        <v>707</v>
      </c>
      <c r="B92" s="6" t="s">
        <v>368</v>
      </c>
      <c r="C92" s="53">
        <f>ONK_MERLEG!C92+OVI_MERLEG!C92+PH_MERLEG!C92+MUVHAZ_MERLEG!C92</f>
        <v>0</v>
      </c>
      <c r="D92" s="53">
        <f>ONK_MERLEG!D92+OVI_MERLEG!D92+PH_MERLEG!D92+MUVHAZ_MERLEG!D92</f>
        <v>0</v>
      </c>
      <c r="E92" s="53">
        <f>ONK_MERLEG!E92+OVI_MERLEG!E92+PH_MERLEG!E92+MUVHAZ_MERLEG!E92</f>
        <v>0</v>
      </c>
    </row>
    <row r="93" spans="1:5" ht="15">
      <c r="A93" s="5" t="s">
        <v>708</v>
      </c>
      <c r="B93" s="6" t="s">
        <v>369</v>
      </c>
      <c r="C93" s="53">
        <f>ONK_MERLEG!C93+OVI_MERLEG!C93+PH_MERLEG!C93+MUVHAZ_MERLEG!C93</f>
        <v>0</v>
      </c>
      <c r="D93" s="53">
        <f>ONK_MERLEG!D93+OVI_MERLEG!D93+PH_MERLEG!D93+MUVHAZ_MERLEG!D93</f>
        <v>0</v>
      </c>
      <c r="E93" s="53">
        <f>ONK_MERLEG!E93+OVI_MERLEG!E93+PH_MERLEG!E93+MUVHAZ_MERLEG!E93</f>
        <v>21000</v>
      </c>
    </row>
    <row r="94" spans="1:5" ht="15">
      <c r="A94" s="5" t="s">
        <v>756</v>
      </c>
      <c r="B94" s="6" t="s">
        <v>397</v>
      </c>
      <c r="C94" s="53">
        <f>ONK_MERLEG!C94+OVI_MERLEG!C94+PH_MERLEG!C94+MUVHAZ_MERLEG!C94</f>
        <v>0</v>
      </c>
      <c r="D94" s="53">
        <f>ONK_MERLEG!D94+OVI_MERLEG!D94+PH_MERLEG!D94+MUVHAZ_MERLEG!D94</f>
        <v>0</v>
      </c>
      <c r="E94" s="53">
        <f>ONK_MERLEG!E94+OVI_MERLEG!E94+PH_MERLEG!E94+MUVHAZ_MERLEG!E94</f>
        <v>70200</v>
      </c>
    </row>
    <row r="95" spans="1:5" ht="15">
      <c r="A95" s="5" t="s">
        <v>713</v>
      </c>
      <c r="B95" s="6" t="s">
        <v>398</v>
      </c>
      <c r="C95" s="53">
        <f>ONK_MERLEG!C95+OVI_MERLEG!C95+PH_MERLEG!C95+MUVHAZ_MERLEG!C95</f>
        <v>0</v>
      </c>
      <c r="D95" s="53">
        <f>ONK_MERLEG!D95+OVI_MERLEG!D95+PH_MERLEG!D95+MUVHAZ_MERLEG!D95</f>
        <v>0</v>
      </c>
      <c r="E95" s="53">
        <f>ONK_MERLEG!E95+OVI_MERLEG!E95+PH_MERLEG!E95+MUVHAZ_MERLEG!E95</f>
        <v>800</v>
      </c>
    </row>
    <row r="96" spans="1:5" ht="15">
      <c r="A96" s="50" t="s">
        <v>757</v>
      </c>
      <c r="B96" s="65" t="s">
        <v>399</v>
      </c>
      <c r="C96" s="53">
        <f>ONK_MERLEG!C96+OVI_MERLEG!C96+PH_MERLEG!C96+MUVHAZ_MERLEG!C96</f>
        <v>178601</v>
      </c>
      <c r="D96" s="53">
        <f>ONK_MERLEG!D96+OVI_MERLEG!D96+PH_MERLEG!D96+MUVHAZ_MERLEG!D96</f>
        <v>93521</v>
      </c>
      <c r="E96" s="53">
        <f>ONK_MERLEG!E96+OVI_MERLEG!E96+PH_MERLEG!E96+MUVHAZ_MERLEG!E96</f>
        <v>92000</v>
      </c>
    </row>
    <row r="97" spans="1:5" ht="15">
      <c r="A97" s="17" t="s">
        <v>400</v>
      </c>
      <c r="B97" s="6" t="s">
        <v>401</v>
      </c>
      <c r="C97" s="53">
        <f>ONK_MERLEG!C97+OVI_MERLEG!C97+PH_MERLEG!C97+MUVHAZ_MERLEG!C97</f>
        <v>0</v>
      </c>
      <c r="D97" s="53">
        <f>ONK_MERLEG!D97+OVI_MERLEG!D97+PH_MERLEG!D97+MUVHAZ_MERLEG!D97</f>
        <v>0</v>
      </c>
      <c r="E97" s="53">
        <f>ONK_MERLEG!E97+OVI_MERLEG!E97+PH_MERLEG!E97+MUVHAZ_MERLEG!E97</f>
        <v>0</v>
      </c>
    </row>
    <row r="98" spans="1:5" ht="15">
      <c r="A98" s="17" t="s">
        <v>714</v>
      </c>
      <c r="B98" s="6" t="s">
        <v>402</v>
      </c>
      <c r="C98" s="53">
        <f>ONK_MERLEG!C98+OVI_MERLEG!C98+PH_MERLEG!C98+MUVHAZ_MERLEG!C98</f>
        <v>0</v>
      </c>
      <c r="D98" s="53">
        <f>ONK_MERLEG!D98+OVI_MERLEG!D98+PH_MERLEG!D98+MUVHAZ_MERLEG!D98</f>
        <v>0</v>
      </c>
      <c r="E98" s="53">
        <f>ONK_MERLEG!E98+OVI_MERLEG!E98+PH_MERLEG!E98+MUVHAZ_MERLEG!E98</f>
        <v>1930</v>
      </c>
    </row>
    <row r="99" spans="1:5" ht="15">
      <c r="A99" s="17" t="s">
        <v>715</v>
      </c>
      <c r="B99" s="6" t="s">
        <v>405</v>
      </c>
      <c r="C99" s="53">
        <f>ONK_MERLEG!C99+OVI_MERLEG!C99+PH_MERLEG!C99+MUVHAZ_MERLEG!C99</f>
        <v>0</v>
      </c>
      <c r="D99" s="53">
        <f>ONK_MERLEG!D99+OVI_MERLEG!D99+PH_MERLEG!D99+MUVHAZ_MERLEG!D99</f>
        <v>0</v>
      </c>
      <c r="E99" s="53">
        <f>ONK_MERLEG!E99+OVI_MERLEG!E99+PH_MERLEG!E99+MUVHAZ_MERLEG!E99</f>
        <v>8710</v>
      </c>
    </row>
    <row r="100" spans="1:5" ht="15">
      <c r="A100" s="17" t="s">
        <v>731</v>
      </c>
      <c r="B100" s="6" t="s">
        <v>406</v>
      </c>
      <c r="C100" s="53">
        <f>ONK_MERLEG!C100+OVI_MERLEG!C100+PH_MERLEG!C100+MUVHAZ_MERLEG!C100</f>
        <v>10612</v>
      </c>
      <c r="D100" s="53">
        <f>ONK_MERLEG!D100+OVI_MERLEG!D100+PH_MERLEG!D100+MUVHAZ_MERLEG!D100</f>
        <v>8324</v>
      </c>
      <c r="E100" s="53">
        <f>ONK_MERLEG!E100+OVI_MERLEG!E100+PH_MERLEG!E100+MUVHAZ_MERLEG!E100</f>
        <v>11850</v>
      </c>
    </row>
    <row r="101" spans="1:5" ht="15">
      <c r="A101" s="17" t="s">
        <v>413</v>
      </c>
      <c r="B101" s="6" t="s">
        <v>414</v>
      </c>
      <c r="C101" s="53">
        <f>ONK_MERLEG!C101+OVI_MERLEG!C101+PH_MERLEG!C101+MUVHAZ_MERLEG!C101</f>
        <v>4421</v>
      </c>
      <c r="D101" s="53">
        <f>ONK_MERLEG!D101+OVI_MERLEG!D101+PH_MERLEG!D101+MUVHAZ_MERLEG!D101</f>
        <v>4354</v>
      </c>
      <c r="E101" s="53">
        <f>ONK_MERLEG!E101+OVI_MERLEG!E101+PH_MERLEG!E101+MUVHAZ_MERLEG!E101</f>
        <v>10989</v>
      </c>
    </row>
    <row r="102" spans="1:5" ht="15">
      <c r="A102" s="17" t="s">
        <v>415</v>
      </c>
      <c r="B102" s="6" t="s">
        <v>416</v>
      </c>
      <c r="C102" s="53">
        <f>ONK_MERLEG!C102+OVI_MERLEG!C102+PH_MERLEG!C102+MUVHAZ_MERLEG!C102</f>
        <v>1194</v>
      </c>
      <c r="D102" s="53">
        <f>ONK_MERLEG!D102+OVI_MERLEG!D102+PH_MERLEG!D102+MUVHAZ_MERLEG!D102</f>
        <v>1175</v>
      </c>
      <c r="E102" s="53">
        <f>ONK_MERLEG!E102+OVI_MERLEG!E102+PH_MERLEG!E102+MUVHAZ_MERLEG!E102</f>
        <v>8536</v>
      </c>
    </row>
    <row r="103" spans="1:5" ht="15">
      <c r="A103" s="17" t="s">
        <v>417</v>
      </c>
      <c r="B103" s="6" t="s">
        <v>418</v>
      </c>
      <c r="C103" s="53">
        <f>ONK_MERLEG!C103+OVI_MERLEG!C103+PH_MERLEG!C103+MUVHAZ_MERLEG!C103</f>
        <v>0</v>
      </c>
      <c r="D103" s="53">
        <f>ONK_MERLEG!D103+OVI_MERLEG!D103+PH_MERLEG!D103+MUVHAZ_MERLEG!D103</f>
        <v>1308</v>
      </c>
      <c r="E103" s="53">
        <f>ONK_MERLEG!E103+OVI_MERLEG!E103+PH_MERLEG!E103+MUVHAZ_MERLEG!E103</f>
        <v>1000</v>
      </c>
    </row>
    <row r="104" spans="1:5" ht="15">
      <c r="A104" s="17" t="s">
        <v>732</v>
      </c>
      <c r="B104" s="6" t="s">
        <v>419</v>
      </c>
      <c r="C104" s="53">
        <f>ONK_MERLEG!C104+OVI_MERLEG!C104+PH_MERLEG!C104+MUVHAZ_MERLEG!C104</f>
        <v>0</v>
      </c>
      <c r="D104" s="53">
        <f>ONK_MERLEG!D104+OVI_MERLEG!D104+PH_MERLEG!D104+MUVHAZ_MERLEG!D104</f>
        <v>1</v>
      </c>
      <c r="E104" s="53">
        <f>ONK_MERLEG!E104+OVI_MERLEG!E104+PH_MERLEG!E104+MUVHAZ_MERLEG!E104</f>
        <v>0</v>
      </c>
    </row>
    <row r="105" spans="1:5" ht="15">
      <c r="A105" s="17" t="s">
        <v>733</v>
      </c>
      <c r="B105" s="6" t="s">
        <v>421</v>
      </c>
      <c r="C105" s="53">
        <f>ONK_MERLEG!C105+OVI_MERLEG!C105+PH_MERLEG!C105+MUVHAZ_MERLEG!C105</f>
        <v>0</v>
      </c>
      <c r="D105" s="53">
        <f>ONK_MERLEG!D105+OVI_MERLEG!D105+PH_MERLEG!D105+MUVHAZ_MERLEG!D105</f>
        <v>0</v>
      </c>
      <c r="E105" s="53">
        <f>ONK_MERLEG!E105+OVI_MERLEG!E105+PH_MERLEG!E105+MUVHAZ_MERLEG!E105</f>
        <v>60</v>
      </c>
    </row>
    <row r="106" spans="1:5" ht="15">
      <c r="A106" s="17" t="s">
        <v>734</v>
      </c>
      <c r="B106" s="6" t="s">
        <v>426</v>
      </c>
      <c r="C106" s="53">
        <f>ONK_MERLEG!C106+OVI_MERLEG!C106+PH_MERLEG!C106+MUVHAZ_MERLEG!C106</f>
        <v>27510</v>
      </c>
      <c r="D106" s="53">
        <f>ONK_MERLEG!D106+OVI_MERLEG!D106+PH_MERLEG!D106+MUVHAZ_MERLEG!D106</f>
        <v>31636</v>
      </c>
      <c r="E106" s="53">
        <f>ONK_MERLEG!E106+OVI_MERLEG!E106+PH_MERLEG!E106+MUVHAZ_MERLEG!E106</f>
        <v>0</v>
      </c>
    </row>
    <row r="107" spans="1:5" ht="15">
      <c r="A107" s="64" t="s">
        <v>758</v>
      </c>
      <c r="B107" s="65" t="s">
        <v>431</v>
      </c>
      <c r="C107" s="53">
        <f>ONK_MERLEG!C107+OVI_MERLEG!C107+PH_MERLEG!C107+MUVHAZ_MERLEG!C107</f>
        <v>44808</v>
      </c>
      <c r="D107" s="53">
        <f>ONK_MERLEG!D107+OVI_MERLEG!D107+PH_MERLEG!D107+MUVHAZ_MERLEG!D107</f>
        <v>47224</v>
      </c>
      <c r="E107" s="53">
        <f>ONK_MERLEG!E107+OVI_MERLEG!E107+PH_MERLEG!E107+MUVHAZ_MERLEG!E107</f>
        <v>43275</v>
      </c>
    </row>
    <row r="108" spans="1:5" ht="15">
      <c r="A108" s="17" t="s">
        <v>443</v>
      </c>
      <c r="B108" s="6" t="s">
        <v>444</v>
      </c>
      <c r="C108" s="53">
        <f>ONK_MERLEG!C108+OVI_MERLEG!C108+PH_MERLEG!C108+MUVHAZ_MERLEG!C108</f>
        <v>0</v>
      </c>
      <c r="D108" s="53">
        <f>ONK_MERLEG!D108+OVI_MERLEG!D108+PH_MERLEG!D108+MUVHAZ_MERLEG!D108</f>
        <v>0</v>
      </c>
      <c r="E108" s="53">
        <f>ONK_MERLEG!E108+OVI_MERLEG!E108+PH_MERLEG!E108+MUVHAZ_MERLEG!E108</f>
        <v>0</v>
      </c>
    </row>
    <row r="109" spans="1:5" ht="15">
      <c r="A109" s="5" t="s">
        <v>738</v>
      </c>
      <c r="B109" s="6" t="s">
        <v>445</v>
      </c>
      <c r="C109" s="53">
        <f>ONK_MERLEG!C109+OVI_MERLEG!C109+PH_MERLEG!C109+MUVHAZ_MERLEG!C109</f>
        <v>0</v>
      </c>
      <c r="D109" s="53">
        <f>ONK_MERLEG!D109+OVI_MERLEG!D109+PH_MERLEG!D109+MUVHAZ_MERLEG!D109</f>
        <v>0</v>
      </c>
      <c r="E109" s="53">
        <f>ONK_MERLEG!E109+OVI_MERLEG!E109+PH_MERLEG!E109+MUVHAZ_MERLEG!E109</f>
        <v>0</v>
      </c>
    </row>
    <row r="110" spans="1:5" ht="15">
      <c r="A110" s="17" t="s">
        <v>739</v>
      </c>
      <c r="B110" s="6" t="s">
        <v>446</v>
      </c>
      <c r="C110" s="53">
        <f>ONK_MERLEG!C110+OVI_MERLEG!C110+PH_MERLEG!C110+MUVHAZ_MERLEG!C110</f>
        <v>603</v>
      </c>
      <c r="D110" s="53">
        <f>ONK_MERLEG!D110+OVI_MERLEG!D110+PH_MERLEG!D110+MUVHAZ_MERLEG!D110</f>
        <v>504</v>
      </c>
      <c r="E110" s="53">
        <f>ONK_MERLEG!E110+OVI_MERLEG!E110+PH_MERLEG!E110+MUVHAZ_MERLEG!E110</f>
        <v>2460</v>
      </c>
    </row>
    <row r="111" spans="1:5" ht="15">
      <c r="A111" s="50" t="s">
        <v>760</v>
      </c>
      <c r="B111" s="65" t="s">
        <v>447</v>
      </c>
      <c r="C111" s="53">
        <f>ONK_MERLEG!C111+OVI_MERLEG!C111+PH_MERLEG!C111+MUVHAZ_MERLEG!C111</f>
        <v>603</v>
      </c>
      <c r="D111" s="53">
        <f>ONK_MERLEG!D111+OVI_MERLEG!D111+PH_MERLEG!D111+MUVHAZ_MERLEG!D111</f>
        <v>504</v>
      </c>
      <c r="E111" s="53">
        <f>ONK_MERLEG!E111+OVI_MERLEG!E111+PH_MERLEG!E111+MUVHAZ_MERLEG!E111</f>
        <v>2460</v>
      </c>
    </row>
    <row r="112" spans="1:5" ht="15.75">
      <c r="A112" s="83" t="s">
        <v>849</v>
      </c>
      <c r="B112" s="88"/>
      <c r="C112" s="53">
        <f>ONK_MERLEG!C112+OVI_MERLEG!C112+PH_MERLEG!C112+MUVHAZ_MERLEG!C112</f>
        <v>0</v>
      </c>
      <c r="D112" s="53">
        <f>ONK_MERLEG!D112+OVI_MERLEG!D112+PH_MERLEG!D112+MUVHAZ_MERLEG!D112</f>
        <v>0</v>
      </c>
      <c r="E112" s="53">
        <f>ONK_MERLEG!E112+OVI_MERLEG!E112+PH_MERLEG!E112+MUVHAZ_MERLEG!E112</f>
        <v>0</v>
      </c>
    </row>
    <row r="113" spans="1:5" ht="15">
      <c r="A113" s="5" t="s">
        <v>353</v>
      </c>
      <c r="B113" s="6" t="s">
        <v>354</v>
      </c>
      <c r="C113" s="53">
        <f>ONK_MERLEG!C113+OVI_MERLEG!C113+PH_MERLEG!C113+MUVHAZ_MERLEG!C113</f>
        <v>0</v>
      </c>
      <c r="D113" s="53">
        <f>ONK_MERLEG!D113+OVI_MERLEG!D113+PH_MERLEG!D113+MUVHAZ_MERLEG!D113</f>
        <v>21701</v>
      </c>
      <c r="E113" s="53">
        <f>ONK_MERLEG!E113+OVI_MERLEG!E113+PH_MERLEG!E113+MUVHAZ_MERLEG!E113</f>
        <v>0</v>
      </c>
    </row>
    <row r="114" spans="1:5" ht="15">
      <c r="A114" s="5" t="s">
        <v>355</v>
      </c>
      <c r="B114" s="6" t="s">
        <v>356</v>
      </c>
      <c r="C114" s="53">
        <f>ONK_MERLEG!C114+OVI_MERLEG!C114+PH_MERLEG!C114+MUVHAZ_MERLEG!C114</f>
        <v>0</v>
      </c>
      <c r="D114" s="53">
        <f>ONK_MERLEG!D114+OVI_MERLEG!D114+PH_MERLEG!D114+MUVHAZ_MERLEG!D114</f>
        <v>0</v>
      </c>
      <c r="E114" s="53">
        <f>ONK_MERLEG!E114+OVI_MERLEG!E114+PH_MERLEG!E114+MUVHAZ_MERLEG!E114</f>
        <v>0</v>
      </c>
    </row>
    <row r="115" spans="1:5" ht="15">
      <c r="A115" s="5" t="s">
        <v>701</v>
      </c>
      <c r="B115" s="6" t="s">
        <v>357</v>
      </c>
      <c r="C115" s="53">
        <f>ONK_MERLEG!C115+OVI_MERLEG!C115+PH_MERLEG!C115+MUVHAZ_MERLEG!C115</f>
        <v>0</v>
      </c>
      <c r="D115" s="53">
        <f>ONK_MERLEG!D115+OVI_MERLEG!D115+PH_MERLEG!D115+MUVHAZ_MERLEG!D115</f>
        <v>0</v>
      </c>
      <c r="E115" s="53">
        <f>ONK_MERLEG!E115+OVI_MERLEG!E115+PH_MERLEG!E115+MUVHAZ_MERLEG!E115</f>
        <v>0</v>
      </c>
    </row>
    <row r="116" spans="1:5" ht="15">
      <c r="A116" s="5" t="s">
        <v>702</v>
      </c>
      <c r="B116" s="6" t="s">
        <v>358</v>
      </c>
      <c r="C116" s="53">
        <f>ONK_MERLEG!C116+OVI_MERLEG!C116+PH_MERLEG!C116+MUVHAZ_MERLEG!C116</f>
        <v>0</v>
      </c>
      <c r="D116" s="53">
        <f>ONK_MERLEG!D116+OVI_MERLEG!D116+PH_MERLEG!D116+MUVHAZ_MERLEG!D116</f>
        <v>0</v>
      </c>
      <c r="E116" s="53">
        <f>ONK_MERLEG!E116+OVI_MERLEG!E116+PH_MERLEG!E116+MUVHAZ_MERLEG!E116</f>
        <v>0</v>
      </c>
    </row>
    <row r="117" spans="1:5" ht="15">
      <c r="A117" s="5" t="s">
        <v>703</v>
      </c>
      <c r="B117" s="6" t="s">
        <v>359</v>
      </c>
      <c r="C117" s="53">
        <f>ONK_MERLEG!C117+OVI_MERLEG!C117+PH_MERLEG!C117+MUVHAZ_MERLEG!C117</f>
        <v>11744</v>
      </c>
      <c r="D117" s="53">
        <f>ONK_MERLEG!D117+OVI_MERLEG!D117+PH_MERLEG!D117+MUVHAZ_MERLEG!D117</f>
        <v>517</v>
      </c>
      <c r="E117" s="53">
        <f>ONK_MERLEG!E117+OVI_MERLEG!E117+PH_MERLEG!E117+MUVHAZ_MERLEG!E117</f>
        <v>0</v>
      </c>
    </row>
    <row r="118" spans="1:5" ht="15">
      <c r="A118" s="50" t="s">
        <v>754</v>
      </c>
      <c r="B118" s="65" t="s">
        <v>360</v>
      </c>
      <c r="C118" s="53">
        <f>ONK_MERLEG!C118+OVI_MERLEG!C118+PH_MERLEG!C118+MUVHAZ_MERLEG!C118</f>
        <v>11744</v>
      </c>
      <c r="D118" s="53">
        <f>ONK_MERLEG!D118+OVI_MERLEG!D118+PH_MERLEG!D118+MUVHAZ_MERLEG!D118</f>
        <v>22218</v>
      </c>
      <c r="E118" s="53">
        <f>ONK_MERLEG!E118+OVI_MERLEG!E118+PH_MERLEG!E118+MUVHAZ_MERLEG!E118</f>
        <v>0</v>
      </c>
    </row>
    <row r="119" spans="1:5" ht="15">
      <c r="A119" s="17" t="s">
        <v>735</v>
      </c>
      <c r="B119" s="6" t="s">
        <v>432</v>
      </c>
      <c r="C119" s="53">
        <f>ONK_MERLEG!C119+OVI_MERLEG!C119+PH_MERLEG!C119+MUVHAZ_MERLEG!C119</f>
        <v>0</v>
      </c>
      <c r="D119" s="53">
        <f>ONK_MERLEG!D119+OVI_MERLEG!D119+PH_MERLEG!D119+MUVHAZ_MERLEG!D119</f>
        <v>0</v>
      </c>
      <c r="E119" s="53">
        <f>ONK_MERLEG!E119+OVI_MERLEG!E119+PH_MERLEG!E119+MUVHAZ_MERLEG!E119</f>
        <v>0</v>
      </c>
    </row>
    <row r="120" spans="1:5" ht="15">
      <c r="A120" s="17" t="s">
        <v>736</v>
      </c>
      <c r="B120" s="6" t="s">
        <v>434</v>
      </c>
      <c r="C120" s="53">
        <f>ONK_MERLEG!C120+OVI_MERLEG!C120+PH_MERLEG!C120+MUVHAZ_MERLEG!C120</f>
        <v>1041</v>
      </c>
      <c r="D120" s="53">
        <f>ONK_MERLEG!D120+OVI_MERLEG!D120+PH_MERLEG!D120+MUVHAZ_MERLEG!D120</f>
        <v>5198</v>
      </c>
      <c r="E120" s="53">
        <f>ONK_MERLEG!E120+OVI_MERLEG!E120+PH_MERLEG!E120+MUVHAZ_MERLEG!E120</f>
        <v>1144</v>
      </c>
    </row>
    <row r="121" spans="1:5" ht="15">
      <c r="A121" s="17" t="s">
        <v>436</v>
      </c>
      <c r="B121" s="6" t="s">
        <v>437</v>
      </c>
      <c r="C121" s="53">
        <f>ONK_MERLEG!C121+OVI_MERLEG!C121+PH_MERLEG!C121+MUVHAZ_MERLEG!C121</f>
        <v>0</v>
      </c>
      <c r="D121" s="53">
        <f>ONK_MERLEG!D121+OVI_MERLEG!D121+PH_MERLEG!D121+MUVHAZ_MERLEG!D121</f>
        <v>0</v>
      </c>
      <c r="E121" s="53">
        <f>ONK_MERLEG!E121+OVI_MERLEG!E121+PH_MERLEG!E121+MUVHAZ_MERLEG!E121</f>
        <v>0</v>
      </c>
    </row>
    <row r="122" spans="1:5" ht="15">
      <c r="A122" s="17" t="s">
        <v>737</v>
      </c>
      <c r="B122" s="6" t="s">
        <v>438</v>
      </c>
      <c r="C122" s="53">
        <f>ONK_MERLEG!C122+OVI_MERLEG!C122+PH_MERLEG!C122+MUVHAZ_MERLEG!C122</f>
        <v>0</v>
      </c>
      <c r="D122" s="53">
        <f>ONK_MERLEG!D122+OVI_MERLEG!D122+PH_MERLEG!D122+MUVHAZ_MERLEG!D122</f>
        <v>0</v>
      </c>
      <c r="E122" s="53">
        <f>ONK_MERLEG!E122+OVI_MERLEG!E122+PH_MERLEG!E122+MUVHAZ_MERLEG!E122</f>
        <v>0</v>
      </c>
    </row>
    <row r="123" spans="1:5" ht="15">
      <c r="A123" s="17" t="s">
        <v>440</v>
      </c>
      <c r="B123" s="6" t="s">
        <v>441</v>
      </c>
      <c r="C123" s="53">
        <f>ONK_MERLEG!C123+OVI_MERLEG!C123+PH_MERLEG!C123+MUVHAZ_MERLEG!C123</f>
        <v>0</v>
      </c>
      <c r="D123" s="53">
        <f>ONK_MERLEG!D123+OVI_MERLEG!D123+PH_MERLEG!D123+MUVHAZ_MERLEG!D123</f>
        <v>0</v>
      </c>
      <c r="E123" s="53">
        <f>ONK_MERLEG!E123+OVI_MERLEG!E123+PH_MERLEG!E123+MUVHAZ_MERLEG!E123</f>
        <v>0</v>
      </c>
    </row>
    <row r="124" spans="1:5" ht="15">
      <c r="A124" s="50" t="s">
        <v>759</v>
      </c>
      <c r="B124" s="65" t="s">
        <v>442</v>
      </c>
      <c r="C124" s="53">
        <f>ONK_MERLEG!C124+OVI_MERLEG!C124+PH_MERLEG!C124+MUVHAZ_MERLEG!C124</f>
        <v>1041</v>
      </c>
      <c r="D124" s="53">
        <f>ONK_MERLEG!D124+OVI_MERLEG!D124+PH_MERLEG!D124+MUVHAZ_MERLEG!D124</f>
        <v>5198</v>
      </c>
      <c r="E124" s="53">
        <f>ONK_MERLEG!E124+OVI_MERLEG!E124+PH_MERLEG!E124+MUVHAZ_MERLEG!E124</f>
        <v>1144</v>
      </c>
    </row>
    <row r="125" spans="1:5" ht="15">
      <c r="A125" s="17" t="s">
        <v>461</v>
      </c>
      <c r="B125" s="6" t="s">
        <v>462</v>
      </c>
      <c r="C125" s="53">
        <f>ONK_MERLEG!C125+OVI_MERLEG!C125+PH_MERLEG!C125+MUVHAZ_MERLEG!C125</f>
        <v>0</v>
      </c>
      <c r="D125" s="53">
        <f>ONK_MERLEG!D125+OVI_MERLEG!D125+PH_MERLEG!D125+MUVHAZ_MERLEG!D125</f>
        <v>0</v>
      </c>
      <c r="E125" s="53">
        <f>ONK_MERLEG!E125+OVI_MERLEG!E125+PH_MERLEG!E125+MUVHAZ_MERLEG!E125</f>
        <v>0</v>
      </c>
    </row>
    <row r="126" spans="1:5" ht="15">
      <c r="A126" s="5" t="s">
        <v>740</v>
      </c>
      <c r="B126" s="6" t="s">
        <v>463</v>
      </c>
      <c r="C126" s="53">
        <f>ONK_MERLEG!C126+OVI_MERLEG!C126+PH_MERLEG!C126+MUVHAZ_MERLEG!C126</f>
        <v>328</v>
      </c>
      <c r="D126" s="53">
        <f>ONK_MERLEG!D126+OVI_MERLEG!D126+PH_MERLEG!D126+MUVHAZ_MERLEG!D126</f>
        <v>53</v>
      </c>
      <c r="E126" s="53">
        <f>ONK_MERLEG!E126+OVI_MERLEG!E126+PH_MERLEG!E126+MUVHAZ_MERLEG!E126</f>
        <v>170</v>
      </c>
    </row>
    <row r="127" spans="1:5" ht="15">
      <c r="A127" s="17" t="s">
        <v>741</v>
      </c>
      <c r="B127" s="6" t="s">
        <v>464</v>
      </c>
      <c r="C127" s="53">
        <f>ONK_MERLEG!C127+OVI_MERLEG!C127+PH_MERLEG!C127+MUVHAZ_MERLEG!C127</f>
        <v>0</v>
      </c>
      <c r="D127" s="53">
        <f>ONK_MERLEG!D127+OVI_MERLEG!D127+PH_MERLEG!D127+MUVHAZ_MERLEG!D127</f>
        <v>0</v>
      </c>
      <c r="E127" s="53">
        <f>ONK_MERLEG!E127+OVI_MERLEG!E127+PH_MERLEG!E127+MUVHAZ_MERLEG!E127</f>
        <v>0</v>
      </c>
    </row>
    <row r="128" spans="1:5" ht="15">
      <c r="A128" s="50" t="s">
        <v>762</v>
      </c>
      <c r="B128" s="65" t="s">
        <v>465</v>
      </c>
      <c r="C128" s="53">
        <f>ONK_MERLEG!C128+OVI_MERLEG!C128+PH_MERLEG!C128+MUVHAZ_MERLEG!C128</f>
        <v>328</v>
      </c>
      <c r="D128" s="53">
        <f>ONK_MERLEG!D128+OVI_MERLEG!D128+PH_MERLEG!D128+MUVHAZ_MERLEG!D128</f>
        <v>53</v>
      </c>
      <c r="E128" s="53">
        <f>ONK_MERLEG!E128+OVI_MERLEG!E128+PH_MERLEG!E128+MUVHAZ_MERLEG!E128</f>
        <v>170</v>
      </c>
    </row>
    <row r="129" spans="1:5" ht="15.75">
      <c r="A129" s="83" t="s">
        <v>848</v>
      </c>
      <c r="B129" s="88"/>
      <c r="C129" s="53">
        <f>ONK_MERLEG!C129+OVI_MERLEG!C129+PH_MERLEG!C129+MUVHAZ_MERLEG!C129</f>
        <v>0</v>
      </c>
      <c r="D129" s="53">
        <f>ONK_MERLEG!D129+OVI_MERLEG!D129+PH_MERLEG!D129+MUVHAZ_MERLEG!D129</f>
        <v>0</v>
      </c>
      <c r="E129" s="53">
        <f>ONK_MERLEG!E129+OVI_MERLEG!E129+PH_MERLEG!E129+MUVHAZ_MERLEG!E129</f>
        <v>0</v>
      </c>
    </row>
    <row r="130" spans="1:5" ht="15.75">
      <c r="A130" s="62" t="s">
        <v>761</v>
      </c>
      <c r="B130" s="46" t="s">
        <v>466</v>
      </c>
      <c r="C130" s="53">
        <f>ONK_MERLEG!C130+OVI_MERLEG!C130+PH_MERLEG!C130+MUVHAZ_MERLEG!C130</f>
        <v>642953</v>
      </c>
      <c r="D130" s="53">
        <f>ONK_MERLEG!D130+OVI_MERLEG!D130+PH_MERLEG!D130+MUVHAZ_MERLEG!D130</f>
        <v>324108</v>
      </c>
      <c r="E130" s="53">
        <f>ONK_MERLEG!E130+OVI_MERLEG!E130+PH_MERLEG!E130+MUVHAZ_MERLEG!E130</f>
        <v>297250</v>
      </c>
    </row>
    <row r="131" spans="1:5" ht="15.75">
      <c r="A131" s="87" t="s">
        <v>907</v>
      </c>
      <c r="B131" s="86"/>
      <c r="C131" s="53">
        <f>ONK_MERLEG!C131+OVI_MERLEG!C131+PH_MERLEG!C131+MUVHAZ_MERLEG!C131</f>
        <v>0</v>
      </c>
      <c r="D131" s="53">
        <f>ONK_MERLEG!D131+OVI_MERLEG!D131+PH_MERLEG!D131+MUVHAZ_MERLEG!D131</f>
        <v>0</v>
      </c>
      <c r="E131" s="53">
        <f>ONK_MERLEG!E131+OVI_MERLEG!E131+PH_MERLEG!E131+MUVHAZ_MERLEG!E131</f>
        <v>0</v>
      </c>
    </row>
    <row r="132" spans="1:5" ht="15.75">
      <c r="A132" s="87" t="s">
        <v>908</v>
      </c>
      <c r="B132" s="86"/>
      <c r="C132" s="53">
        <f>ONK_MERLEG!C132+OVI_MERLEG!C132+PH_MERLEG!C132+MUVHAZ_MERLEG!C132</f>
        <v>0</v>
      </c>
      <c r="D132" s="53">
        <f>ONK_MERLEG!D132+OVI_MERLEG!D132+PH_MERLEG!D132+MUVHAZ_MERLEG!D132</f>
        <v>0</v>
      </c>
      <c r="E132" s="53">
        <f>ONK_MERLEG!E132+OVI_MERLEG!E132+PH_MERLEG!E132+MUVHAZ_MERLEG!E132</f>
        <v>0</v>
      </c>
    </row>
    <row r="133" spans="1:5" ht="15">
      <c r="A133" s="20" t="s">
        <v>763</v>
      </c>
      <c r="B133" s="9" t="s">
        <v>471</v>
      </c>
      <c r="C133" s="53">
        <f>ONK_MERLEG!C133+OVI_MERLEG!C133+PH_MERLEG!C133+MUVHAZ_MERLEG!C133</f>
        <v>33943</v>
      </c>
      <c r="D133" s="53">
        <f>ONK_MERLEG!D133+OVI_MERLEG!D133+PH_MERLEG!D133+MUVHAZ_MERLEG!D133</f>
        <v>0</v>
      </c>
      <c r="E133" s="53">
        <f>ONK_MERLEG!E133+OVI_MERLEG!E133+PH_MERLEG!E133+MUVHAZ_MERLEG!E133</f>
        <v>19000</v>
      </c>
    </row>
    <row r="134" spans="1:5" ht="15">
      <c r="A134" s="18" t="s">
        <v>764</v>
      </c>
      <c r="B134" s="9" t="s">
        <v>478</v>
      </c>
      <c r="C134" s="53">
        <f>ONK_MERLEG!C134+OVI_MERLEG!C134+PH_MERLEG!C134+MUVHAZ_MERLEG!C134</f>
        <v>0</v>
      </c>
      <c r="D134" s="53">
        <f>ONK_MERLEG!D134+OVI_MERLEG!D134+PH_MERLEG!D134+MUVHAZ_MERLEG!D134</f>
        <v>0</v>
      </c>
      <c r="E134" s="53">
        <f>ONK_MERLEG!E134+OVI_MERLEG!E134+PH_MERLEG!E134+MUVHAZ_MERLEG!E134</f>
        <v>0</v>
      </c>
    </row>
    <row r="135" spans="1:5" ht="15">
      <c r="A135" s="5" t="s">
        <v>905</v>
      </c>
      <c r="B135" s="5" t="s">
        <v>479</v>
      </c>
      <c r="C135" s="53">
        <f>ONK_MERLEG!C135+OVI_MERLEG!C135+PH_MERLEG!C135+MUVHAZ_MERLEG!C135</f>
        <v>6239</v>
      </c>
      <c r="D135" s="53">
        <f>ONK_MERLEG!D135+OVI_MERLEG!D135+PH_MERLEG!D135+MUVHAZ_MERLEG!D135</f>
        <v>13051</v>
      </c>
      <c r="E135" s="53">
        <f>ONK_MERLEG!E135+OVI_MERLEG!E135+PH_MERLEG!E135+MUVHAZ_MERLEG!E135</f>
        <v>18000</v>
      </c>
    </row>
    <row r="136" spans="1:5" ht="15">
      <c r="A136" s="5" t="s">
        <v>906</v>
      </c>
      <c r="B136" s="5" t="s">
        <v>479</v>
      </c>
      <c r="C136" s="53">
        <f>ONK_MERLEG!C136+OVI_MERLEG!C136+PH_MERLEG!C136+MUVHAZ_MERLEG!C136</f>
        <v>0</v>
      </c>
      <c r="D136" s="53">
        <f>ONK_MERLEG!D136+OVI_MERLEG!D136+PH_MERLEG!D136+MUVHAZ_MERLEG!D136</f>
        <v>4360</v>
      </c>
      <c r="E136" s="53">
        <f>ONK_MERLEG!E136+OVI_MERLEG!E136+PH_MERLEG!E136+MUVHAZ_MERLEG!E136</f>
        <v>0</v>
      </c>
    </row>
    <row r="137" spans="1:5" ht="15">
      <c r="A137" s="5" t="s">
        <v>903</v>
      </c>
      <c r="B137" s="5" t="s">
        <v>480</v>
      </c>
      <c r="C137" s="53">
        <f>ONK_MERLEG!C137+OVI_MERLEG!C137+PH_MERLEG!C137+MUVHAZ_MERLEG!C137</f>
        <v>0</v>
      </c>
      <c r="D137" s="53">
        <f>ONK_MERLEG!D137+OVI_MERLEG!D137+PH_MERLEG!D137+MUVHAZ_MERLEG!D137</f>
        <v>0</v>
      </c>
      <c r="E137" s="53">
        <f>ONK_MERLEG!E137+OVI_MERLEG!E137+PH_MERLEG!E137+MUVHAZ_MERLEG!E137</f>
        <v>0</v>
      </c>
    </row>
    <row r="138" spans="1:5" ht="15">
      <c r="A138" s="5" t="s">
        <v>904</v>
      </c>
      <c r="B138" s="5" t="s">
        <v>480</v>
      </c>
      <c r="C138" s="53">
        <f>ONK_MERLEG!C138+OVI_MERLEG!C138+PH_MERLEG!C138+MUVHAZ_MERLEG!C138</f>
        <v>0</v>
      </c>
      <c r="D138" s="53">
        <f>ONK_MERLEG!D138+OVI_MERLEG!D138+PH_MERLEG!D138+MUVHAZ_MERLEG!D138</f>
        <v>0</v>
      </c>
      <c r="E138" s="53">
        <f>ONK_MERLEG!E138+OVI_MERLEG!E138+PH_MERLEG!E138+MUVHAZ_MERLEG!E138</f>
        <v>0</v>
      </c>
    </row>
    <row r="139" spans="1:5" ht="15">
      <c r="A139" s="9" t="s">
        <v>765</v>
      </c>
      <c r="B139" s="9" t="s">
        <v>481</v>
      </c>
      <c r="C139" s="53">
        <f>ONK_MERLEG!C139+OVI_MERLEG!C139+PH_MERLEG!C139+MUVHAZ_MERLEG!C139</f>
        <v>6239</v>
      </c>
      <c r="D139" s="53">
        <f>ONK_MERLEG!D139+OVI_MERLEG!D139+PH_MERLEG!D139+MUVHAZ_MERLEG!D139</f>
        <v>16961</v>
      </c>
      <c r="E139" s="53">
        <f>ONK_MERLEG!E139+OVI_MERLEG!E139+PH_MERLEG!E139+MUVHAZ_MERLEG!E139</f>
        <v>18000</v>
      </c>
    </row>
    <row r="140" spans="1:5" ht="15">
      <c r="A140" s="48" t="s">
        <v>482</v>
      </c>
      <c r="B140" s="5" t="s">
        <v>483</v>
      </c>
      <c r="C140" s="53">
        <f>ONK_MERLEG!C140+OVI_MERLEG!C140+PH_MERLEG!C140+MUVHAZ_MERLEG!C140</f>
        <v>0</v>
      </c>
      <c r="D140" s="53">
        <f>ONK_MERLEG!D140+OVI_MERLEG!D140+PH_MERLEG!D140+MUVHAZ_MERLEG!D140</f>
        <v>0</v>
      </c>
      <c r="E140" s="53">
        <f>ONK_MERLEG!E140+OVI_MERLEG!E140+PH_MERLEG!E140+MUVHAZ_MERLEG!E140</f>
        <v>0</v>
      </c>
    </row>
    <row r="141" spans="1:5" ht="15">
      <c r="A141" s="48" t="s">
        <v>484</v>
      </c>
      <c r="B141" s="5" t="s">
        <v>485</v>
      </c>
      <c r="C141" s="53">
        <f>ONK_MERLEG!C141+OVI_MERLEG!C141+PH_MERLEG!C141+MUVHAZ_MERLEG!C141</f>
        <v>0</v>
      </c>
      <c r="D141" s="53">
        <f>ONK_MERLEG!D141+OVI_MERLEG!D141+PH_MERLEG!D141+MUVHAZ_MERLEG!D141</f>
        <v>0</v>
      </c>
      <c r="E141" s="53">
        <f>ONK_MERLEG!E141+OVI_MERLEG!E141+PH_MERLEG!E141+MUVHAZ_MERLEG!E141</f>
        <v>0</v>
      </c>
    </row>
    <row r="142" spans="1:8" ht="15">
      <c r="A142" s="48" t="s">
        <v>486</v>
      </c>
      <c r="B142" s="5" t="s">
        <v>487</v>
      </c>
      <c r="C142" s="53"/>
      <c r="D142" s="53"/>
      <c r="E142" s="53"/>
      <c r="F142" s="177"/>
      <c r="G142" s="177"/>
      <c r="H142" s="177"/>
    </row>
    <row r="143" spans="1:5" ht="15">
      <c r="A143" s="48" t="s">
        <v>488</v>
      </c>
      <c r="B143" s="5" t="s">
        <v>489</v>
      </c>
      <c r="C143" s="53">
        <f>ONK_MERLEG!C143+OVI_MERLEG!C143+PH_MERLEG!C143+MUVHAZ_MERLEG!C143</f>
        <v>0</v>
      </c>
      <c r="D143" s="53">
        <f>ONK_MERLEG!D143+OVI_MERLEG!D143+PH_MERLEG!D143+MUVHAZ_MERLEG!D143</f>
        <v>20000</v>
      </c>
      <c r="E143" s="53">
        <f>ONK_MERLEG!E143+OVI_MERLEG!E143+PH_MERLEG!E143+MUVHAZ_MERLEG!E143</f>
        <v>0</v>
      </c>
    </row>
    <row r="144" spans="1:5" ht="15">
      <c r="A144" s="17" t="s">
        <v>747</v>
      </c>
      <c r="B144" s="5" t="s">
        <v>490</v>
      </c>
      <c r="C144" s="53">
        <f>ONK_MERLEG!C144+OVI_MERLEG!C144+PH_MERLEG!C144+MUVHAZ_MERLEG!C144</f>
        <v>0</v>
      </c>
      <c r="D144" s="53">
        <f>ONK_MERLEG!D144+OVI_MERLEG!D144+PH_MERLEG!D144+MUVHAZ_MERLEG!D144</f>
        <v>0</v>
      </c>
      <c r="E144" s="53">
        <f>ONK_MERLEG!E144+OVI_MERLEG!E144+PH_MERLEG!E144+MUVHAZ_MERLEG!E144</f>
        <v>0</v>
      </c>
    </row>
    <row r="145" spans="1:5" ht="15">
      <c r="A145" s="20" t="s">
        <v>766</v>
      </c>
      <c r="B145" s="9" t="s">
        <v>499</v>
      </c>
      <c r="C145" s="53">
        <f>ONK_MERLEG!C145+OVI_MERLEG!C145+PH_MERLEG!C145+MUVHAZ_MERLEG!C145</f>
        <v>50109</v>
      </c>
      <c r="D145" s="53">
        <v>36961</v>
      </c>
      <c r="E145" s="53">
        <v>37000</v>
      </c>
    </row>
    <row r="146" spans="1:5" ht="15">
      <c r="A146" s="17" t="s">
        <v>500</v>
      </c>
      <c r="B146" s="5" t="s">
        <v>501</v>
      </c>
      <c r="C146" s="53">
        <f>ONK_MERLEG!C146+OVI_MERLEG!C146+PH_MERLEG!C146+MUVHAZ_MERLEG!C146</f>
        <v>0</v>
      </c>
      <c r="D146" s="53">
        <f>ONK_MERLEG!D146+OVI_MERLEG!D146+PH_MERLEG!D146+MUVHAZ_MERLEG!D146</f>
        <v>0</v>
      </c>
      <c r="E146" s="53">
        <f>ONK_MERLEG!E146+OVI_MERLEG!E146+PH_MERLEG!E146+MUVHAZ_MERLEG!E146</f>
        <v>0</v>
      </c>
    </row>
    <row r="147" spans="1:5" ht="15">
      <c r="A147" s="17" t="s">
        <v>502</v>
      </c>
      <c r="B147" s="5" t="s">
        <v>503</v>
      </c>
      <c r="C147" s="53">
        <f>ONK_MERLEG!C147+OVI_MERLEG!C147+PH_MERLEG!C147+MUVHAZ_MERLEG!C147</f>
        <v>0</v>
      </c>
      <c r="D147" s="53">
        <f>ONK_MERLEG!D147+OVI_MERLEG!D147+PH_MERLEG!D147+MUVHAZ_MERLEG!D147</f>
        <v>0</v>
      </c>
      <c r="E147" s="53">
        <f>ONK_MERLEG!E147+OVI_MERLEG!E147+PH_MERLEG!E147+MUVHAZ_MERLEG!E147</f>
        <v>0</v>
      </c>
    </row>
    <row r="148" spans="1:5" ht="15">
      <c r="A148" s="48" t="s">
        <v>504</v>
      </c>
      <c r="B148" s="5" t="s">
        <v>505</v>
      </c>
      <c r="C148" s="53">
        <f>ONK_MERLEG!C148+OVI_MERLEG!C148+PH_MERLEG!C148+MUVHAZ_MERLEG!C148</f>
        <v>0</v>
      </c>
      <c r="D148" s="53">
        <f>ONK_MERLEG!D148+OVI_MERLEG!D148+PH_MERLEG!D148+MUVHAZ_MERLEG!D148</f>
        <v>0</v>
      </c>
      <c r="E148" s="53">
        <f>ONK_MERLEG!E148+OVI_MERLEG!E148+PH_MERLEG!E148+MUVHAZ_MERLEG!E148</f>
        <v>0</v>
      </c>
    </row>
    <row r="149" spans="1:5" ht="15">
      <c r="A149" s="48" t="s">
        <v>748</v>
      </c>
      <c r="B149" s="5" t="s">
        <v>506</v>
      </c>
      <c r="C149" s="53">
        <f>ONK_MERLEG!C149+OVI_MERLEG!C149+PH_MERLEG!C149+MUVHAZ_MERLEG!C149</f>
        <v>0</v>
      </c>
      <c r="D149" s="53">
        <f>ONK_MERLEG!D149+OVI_MERLEG!D149+PH_MERLEG!D149+MUVHAZ_MERLEG!D149</f>
        <v>0</v>
      </c>
      <c r="E149" s="53">
        <f>ONK_MERLEG!E149+OVI_MERLEG!E149+PH_MERLEG!E149+MUVHAZ_MERLEG!E149</f>
        <v>0</v>
      </c>
    </row>
    <row r="150" spans="1:5" ht="15">
      <c r="A150" s="18" t="s">
        <v>767</v>
      </c>
      <c r="B150" s="9" t="s">
        <v>507</v>
      </c>
      <c r="C150" s="53">
        <f>ONK_MERLEG!C150+OVI_MERLEG!C150+PH_MERLEG!C150+MUVHAZ_MERLEG!C150</f>
        <v>0</v>
      </c>
      <c r="D150" s="53">
        <f>ONK_MERLEG!D150+OVI_MERLEG!D150+PH_MERLEG!D150+MUVHAZ_MERLEG!D150</f>
        <v>0</v>
      </c>
      <c r="E150" s="53">
        <f>ONK_MERLEG!E150+OVI_MERLEG!E150+PH_MERLEG!E150+MUVHAZ_MERLEG!E150</f>
        <v>0</v>
      </c>
    </row>
    <row r="151" spans="1:5" ht="15">
      <c r="A151" s="20" t="s">
        <v>508</v>
      </c>
      <c r="B151" s="9" t="s">
        <v>509</v>
      </c>
      <c r="C151" s="53">
        <f>ONK_MERLEG!C151+OVI_MERLEG!C151+PH_MERLEG!C151+MUVHAZ_MERLEG!C151</f>
        <v>0</v>
      </c>
      <c r="D151" s="53">
        <f>ONK_MERLEG!D151+OVI_MERLEG!D151+PH_MERLEG!D151+MUVHAZ_MERLEG!D151</f>
        <v>0</v>
      </c>
      <c r="E151" s="53">
        <f>ONK_MERLEG!E151+OVI_MERLEG!E151+PH_MERLEG!E151+MUVHAZ_MERLEG!E151</f>
        <v>0</v>
      </c>
    </row>
    <row r="152" spans="1:5" ht="15.75">
      <c r="A152" s="51" t="s">
        <v>768</v>
      </c>
      <c r="B152" s="52" t="s">
        <v>510</v>
      </c>
      <c r="C152" s="53">
        <v>50109</v>
      </c>
      <c r="D152" s="53">
        <v>36961</v>
      </c>
      <c r="E152" s="53">
        <v>37000</v>
      </c>
    </row>
    <row r="153" spans="1:5" ht="15.75">
      <c r="A153" s="56" t="s">
        <v>750</v>
      </c>
      <c r="B153" s="57"/>
      <c r="C153" s="153">
        <f>C130+C152</f>
        <v>693062</v>
      </c>
      <c r="D153" s="153">
        <f>D130+D152</f>
        <v>361069</v>
      </c>
      <c r="E153" s="153">
        <f>E130+E152</f>
        <v>334250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7" t="s">
        <v>23</v>
      </c>
      <c r="B1" s="118"/>
      <c r="C1" s="118"/>
      <c r="D1" s="118"/>
      <c r="E1" s="139"/>
      <c r="F1" s="139"/>
    </row>
    <row r="2" spans="1:5" ht="26.25" customHeight="1">
      <c r="A2" s="194" t="s">
        <v>814</v>
      </c>
      <c r="B2" s="198"/>
      <c r="C2" s="198"/>
      <c r="D2" s="198"/>
      <c r="E2" s="198"/>
    </row>
    <row r="3" spans="1:5" ht="30.75" customHeight="1">
      <c r="A3" s="197" t="s">
        <v>39</v>
      </c>
      <c r="B3" s="195"/>
      <c r="C3" s="195"/>
      <c r="D3" s="195"/>
      <c r="E3" s="195"/>
    </row>
    <row r="4" ht="15">
      <c r="D4" t="s">
        <v>495</v>
      </c>
    </row>
    <row r="5" ht="15">
      <c r="A5" s="4" t="s">
        <v>965</v>
      </c>
    </row>
    <row r="6" spans="1:5" ht="48.75" customHeight="1">
      <c r="A6" s="2" t="s">
        <v>136</v>
      </c>
      <c r="B6" s="3" t="s">
        <v>137</v>
      </c>
      <c r="C6" s="85" t="s">
        <v>100</v>
      </c>
      <c r="D6" s="85" t="s">
        <v>101</v>
      </c>
      <c r="E6" s="85" t="s">
        <v>99</v>
      </c>
    </row>
    <row r="7" spans="1:5" ht="15">
      <c r="A7" s="42" t="s">
        <v>512</v>
      </c>
      <c r="B7" s="41" t="s">
        <v>164</v>
      </c>
      <c r="C7" s="53">
        <v>9214</v>
      </c>
      <c r="D7" s="53">
        <v>17679</v>
      </c>
      <c r="E7" s="53">
        <v>20924</v>
      </c>
    </row>
    <row r="8" spans="1:5" ht="15">
      <c r="A8" s="5" t="s">
        <v>513</v>
      </c>
      <c r="B8" s="41" t="s">
        <v>171</v>
      </c>
      <c r="C8" s="53">
        <v>3520</v>
      </c>
      <c r="D8" s="53">
        <v>2274</v>
      </c>
      <c r="E8" s="53">
        <v>1765</v>
      </c>
    </row>
    <row r="9" spans="1:5" ht="15">
      <c r="A9" s="66" t="s">
        <v>664</v>
      </c>
      <c r="B9" s="67" t="s">
        <v>172</v>
      </c>
      <c r="C9" s="53">
        <v>12734</v>
      </c>
      <c r="D9" s="53">
        <v>19953</v>
      </c>
      <c r="E9" s="53">
        <v>22689</v>
      </c>
    </row>
    <row r="10" spans="1:5" ht="15">
      <c r="A10" s="50" t="s">
        <v>615</v>
      </c>
      <c r="B10" s="67" t="s">
        <v>173</v>
      </c>
      <c r="C10" s="53">
        <v>2962</v>
      </c>
      <c r="D10" s="53">
        <v>3792</v>
      </c>
      <c r="E10" s="53">
        <v>4736</v>
      </c>
    </row>
    <row r="11" spans="1:5" ht="15">
      <c r="A11" s="5" t="s">
        <v>523</v>
      </c>
      <c r="B11" s="41" t="s">
        <v>180</v>
      </c>
      <c r="C11" s="53"/>
      <c r="D11" s="53"/>
      <c r="E11" s="53">
        <v>1374</v>
      </c>
    </row>
    <row r="12" spans="1:5" ht="15">
      <c r="A12" s="5" t="s">
        <v>665</v>
      </c>
      <c r="B12" s="41" t="s">
        <v>185</v>
      </c>
      <c r="C12" s="53"/>
      <c r="D12" s="53"/>
      <c r="E12" s="53">
        <v>1363</v>
      </c>
    </row>
    <row r="13" spans="1:5" ht="15">
      <c r="A13" s="5" t="s">
        <v>528</v>
      </c>
      <c r="B13" s="41" t="s">
        <v>200</v>
      </c>
      <c r="C13" s="53"/>
      <c r="D13" s="53"/>
      <c r="E13" s="53">
        <v>49859</v>
      </c>
    </row>
    <row r="14" spans="1:5" ht="15">
      <c r="A14" s="5" t="s">
        <v>529</v>
      </c>
      <c r="B14" s="41" t="s">
        <v>205</v>
      </c>
      <c r="C14" s="53"/>
      <c r="D14" s="53"/>
      <c r="E14" s="53">
        <v>20</v>
      </c>
    </row>
    <row r="15" spans="1:5" ht="15">
      <c r="A15" s="5" t="s">
        <v>532</v>
      </c>
      <c r="B15" s="41" t="s">
        <v>218</v>
      </c>
      <c r="C15" s="53"/>
      <c r="D15" s="53"/>
      <c r="E15" s="53">
        <v>17618</v>
      </c>
    </row>
    <row r="16" spans="1:5" ht="15">
      <c r="A16" s="50" t="s">
        <v>533</v>
      </c>
      <c r="B16" s="67" t="s">
        <v>219</v>
      </c>
      <c r="C16" s="53">
        <v>64403</v>
      </c>
      <c r="D16" s="53">
        <v>108803</v>
      </c>
      <c r="E16" s="53">
        <v>70234</v>
      </c>
    </row>
    <row r="17" spans="1:5" ht="15">
      <c r="A17" s="17" t="s">
        <v>220</v>
      </c>
      <c r="B17" s="41" t="s">
        <v>221</v>
      </c>
      <c r="C17" s="53"/>
      <c r="D17" s="53"/>
      <c r="E17" s="53"/>
    </row>
    <row r="18" spans="1:5" ht="15">
      <c r="A18" s="17" t="s">
        <v>550</v>
      </c>
      <c r="B18" s="41" t="s">
        <v>222</v>
      </c>
      <c r="C18" s="53"/>
      <c r="D18" s="53"/>
      <c r="E18" s="53"/>
    </row>
    <row r="19" spans="1:5" ht="15">
      <c r="A19" s="22" t="s">
        <v>621</v>
      </c>
      <c r="B19" s="41" t="s">
        <v>223</v>
      </c>
      <c r="C19" s="53"/>
      <c r="D19" s="53"/>
      <c r="E19" s="53"/>
    </row>
    <row r="20" spans="1:5" ht="15">
      <c r="A20" s="22" t="s">
        <v>622</v>
      </c>
      <c r="B20" s="41" t="s">
        <v>224</v>
      </c>
      <c r="C20" s="53"/>
      <c r="D20" s="53"/>
      <c r="E20" s="53">
        <v>850</v>
      </c>
    </row>
    <row r="21" spans="1:5" ht="15">
      <c r="A21" s="22" t="s">
        <v>623</v>
      </c>
      <c r="B21" s="41" t="s">
        <v>225</v>
      </c>
      <c r="C21" s="53"/>
      <c r="D21" s="53"/>
      <c r="E21" s="53"/>
    </row>
    <row r="22" spans="1:5" ht="15">
      <c r="A22" s="17" t="s">
        <v>624</v>
      </c>
      <c r="B22" s="41" t="s">
        <v>226</v>
      </c>
      <c r="C22" s="53"/>
      <c r="D22" s="53"/>
      <c r="E22" s="53"/>
    </row>
    <row r="23" spans="1:5" ht="15">
      <c r="A23" s="17" t="s">
        <v>625</v>
      </c>
      <c r="B23" s="41" t="s">
        <v>227</v>
      </c>
      <c r="C23" s="53"/>
      <c r="D23" s="53"/>
      <c r="E23" s="53">
        <v>70</v>
      </c>
    </row>
    <row r="24" spans="1:5" ht="15">
      <c r="A24" s="17" t="s">
        <v>626</v>
      </c>
      <c r="B24" s="41" t="s">
        <v>228</v>
      </c>
      <c r="C24" s="53"/>
      <c r="D24" s="53"/>
      <c r="E24" s="53">
        <v>1740</v>
      </c>
    </row>
    <row r="25" spans="1:5" ht="15">
      <c r="A25" s="64" t="s">
        <v>583</v>
      </c>
      <c r="B25" s="67" t="s">
        <v>229</v>
      </c>
      <c r="C25" s="53">
        <v>4255</v>
      </c>
      <c r="D25" s="53">
        <v>6154</v>
      </c>
      <c r="E25" s="53">
        <v>2660</v>
      </c>
    </row>
    <row r="26" spans="1:5" ht="15">
      <c r="A26" s="16" t="s">
        <v>647</v>
      </c>
      <c r="B26" s="41" t="s">
        <v>230</v>
      </c>
      <c r="C26" s="53"/>
      <c r="D26" s="53"/>
      <c r="E26" s="53"/>
    </row>
    <row r="27" spans="1:5" ht="15">
      <c r="A27" s="16" t="s">
        <v>232</v>
      </c>
      <c r="B27" s="41" t="s">
        <v>233</v>
      </c>
      <c r="C27" s="53"/>
      <c r="D27" s="53"/>
      <c r="E27" s="53"/>
    </row>
    <row r="28" spans="1:5" ht="15">
      <c r="A28" s="16" t="s">
        <v>234</v>
      </c>
      <c r="B28" s="41" t="s">
        <v>235</v>
      </c>
      <c r="C28" s="53"/>
      <c r="D28" s="53"/>
      <c r="E28" s="53"/>
    </row>
    <row r="29" spans="1:5" ht="15">
      <c r="A29" s="16" t="s">
        <v>585</v>
      </c>
      <c r="B29" s="41" t="s">
        <v>236</v>
      </c>
      <c r="C29" s="53"/>
      <c r="D29" s="53"/>
      <c r="E29" s="53"/>
    </row>
    <row r="30" spans="1:5" ht="15">
      <c r="A30" s="16" t="s">
        <v>648</v>
      </c>
      <c r="B30" s="41" t="s">
        <v>237</v>
      </c>
      <c r="C30" s="53"/>
      <c r="D30" s="53"/>
      <c r="E30" s="53"/>
    </row>
    <row r="31" spans="1:5" ht="15">
      <c r="A31" s="16" t="s">
        <v>587</v>
      </c>
      <c r="B31" s="41" t="s">
        <v>238</v>
      </c>
      <c r="C31" s="53">
        <v>1941</v>
      </c>
      <c r="D31" s="53">
        <v>815</v>
      </c>
      <c r="E31" s="53">
        <v>650</v>
      </c>
    </row>
    <row r="32" spans="1:5" ht="15">
      <c r="A32" s="16" t="s">
        <v>649</v>
      </c>
      <c r="B32" s="41" t="s">
        <v>239</v>
      </c>
      <c r="C32" s="53"/>
      <c r="D32" s="53"/>
      <c r="E32" s="53"/>
    </row>
    <row r="33" spans="1:5" ht="15">
      <c r="A33" s="16" t="s">
        <v>650</v>
      </c>
      <c r="B33" s="41" t="s">
        <v>241</v>
      </c>
      <c r="C33" s="53"/>
      <c r="D33" s="53"/>
      <c r="E33" s="53"/>
    </row>
    <row r="34" spans="1:5" ht="15">
      <c r="A34" s="16" t="s">
        <v>242</v>
      </c>
      <c r="B34" s="41" t="s">
        <v>243</v>
      </c>
      <c r="C34" s="53"/>
      <c r="D34" s="53"/>
      <c r="E34" s="53"/>
    </row>
    <row r="35" spans="1:5" ht="15">
      <c r="A35" s="29" t="s">
        <v>244</v>
      </c>
      <c r="B35" s="41" t="s">
        <v>245</v>
      </c>
      <c r="C35" s="53"/>
      <c r="D35" s="53"/>
      <c r="E35" s="53"/>
    </row>
    <row r="36" spans="1:5" ht="15">
      <c r="A36" s="16" t="s">
        <v>651</v>
      </c>
      <c r="B36" s="41" t="s">
        <v>246</v>
      </c>
      <c r="C36" s="53">
        <v>28236</v>
      </c>
      <c r="D36" s="53">
        <v>22773</v>
      </c>
      <c r="E36" s="53">
        <v>28145</v>
      </c>
    </row>
    <row r="37" spans="1:5" ht="15">
      <c r="A37" s="29" t="s">
        <v>909</v>
      </c>
      <c r="B37" s="41" t="s">
        <v>247</v>
      </c>
      <c r="C37" s="53"/>
      <c r="D37" s="53"/>
      <c r="E37" s="53">
        <v>7321</v>
      </c>
    </row>
    <row r="38" spans="1:5" ht="15">
      <c r="A38" s="29" t="s">
        <v>910</v>
      </c>
      <c r="B38" s="41" t="s">
        <v>247</v>
      </c>
      <c r="C38" s="53"/>
      <c r="D38" s="53"/>
      <c r="E38" s="53"/>
    </row>
    <row r="39" spans="1:5" ht="15">
      <c r="A39" s="64" t="s">
        <v>591</v>
      </c>
      <c r="B39" s="67" t="s">
        <v>248</v>
      </c>
      <c r="C39" s="53">
        <v>30177</v>
      </c>
      <c r="D39" s="53">
        <v>23588</v>
      </c>
      <c r="E39" s="53">
        <v>36116</v>
      </c>
    </row>
    <row r="40" spans="1:5" ht="15.75">
      <c r="A40" s="83" t="s">
        <v>849</v>
      </c>
      <c r="B40" s="138"/>
      <c r="C40" s="53"/>
      <c r="D40" s="53"/>
      <c r="E40" s="53"/>
    </row>
    <row r="41" spans="1:5" ht="15">
      <c r="A41" s="45" t="s">
        <v>249</v>
      </c>
      <c r="B41" s="41" t="s">
        <v>250</v>
      </c>
      <c r="C41" s="53"/>
      <c r="D41" s="53"/>
      <c r="E41" s="53">
        <v>1200</v>
      </c>
    </row>
    <row r="42" spans="1:5" ht="15">
      <c r="A42" s="45" t="s">
        <v>652</v>
      </c>
      <c r="B42" s="41" t="s">
        <v>251</v>
      </c>
      <c r="C42" s="53"/>
      <c r="D42" s="53"/>
      <c r="E42" s="53"/>
    </row>
    <row r="43" spans="1:5" ht="15">
      <c r="A43" s="45" t="s">
        <v>253</v>
      </c>
      <c r="B43" s="41" t="s">
        <v>254</v>
      </c>
      <c r="C43" s="53"/>
      <c r="D43" s="53"/>
      <c r="E43" s="53"/>
    </row>
    <row r="44" spans="1:5" ht="15">
      <c r="A44" s="45" t="s">
        <v>255</v>
      </c>
      <c r="B44" s="41" t="s">
        <v>256</v>
      </c>
      <c r="C44" s="53"/>
      <c r="D44" s="53"/>
      <c r="E44" s="53">
        <v>495</v>
      </c>
    </row>
    <row r="45" spans="1:5" ht="15">
      <c r="A45" s="6" t="s">
        <v>262</v>
      </c>
      <c r="B45" s="41" t="s">
        <v>263</v>
      </c>
      <c r="C45" s="53"/>
      <c r="D45" s="53"/>
      <c r="E45" s="53"/>
    </row>
    <row r="46" spans="1:5" ht="15">
      <c r="A46" s="6" t="s">
        <v>264</v>
      </c>
      <c r="B46" s="41" t="s">
        <v>265</v>
      </c>
      <c r="C46" s="53"/>
      <c r="D46" s="53"/>
      <c r="E46" s="53"/>
    </row>
    <row r="47" spans="1:5" ht="15">
      <c r="A47" s="6" t="s">
        <v>266</v>
      </c>
      <c r="B47" s="41" t="s">
        <v>267</v>
      </c>
      <c r="C47" s="53"/>
      <c r="D47" s="53"/>
      <c r="E47" s="53">
        <v>434</v>
      </c>
    </row>
    <row r="48" spans="1:5" ht="15">
      <c r="A48" s="65" t="s">
        <v>593</v>
      </c>
      <c r="B48" s="67" t="s">
        <v>268</v>
      </c>
      <c r="C48" s="53">
        <v>9987</v>
      </c>
      <c r="D48" s="53">
        <v>9598</v>
      </c>
      <c r="E48" s="53">
        <v>2129</v>
      </c>
    </row>
    <row r="49" spans="1:5" ht="15">
      <c r="A49" s="17" t="s">
        <v>269</v>
      </c>
      <c r="B49" s="41" t="s">
        <v>270</v>
      </c>
      <c r="C49" s="53"/>
      <c r="D49" s="53"/>
      <c r="E49" s="53">
        <v>28825</v>
      </c>
    </row>
    <row r="50" spans="1:5" ht="15">
      <c r="A50" s="17" t="s">
        <v>271</v>
      </c>
      <c r="B50" s="41" t="s">
        <v>272</v>
      </c>
      <c r="C50" s="53"/>
      <c r="D50" s="53"/>
      <c r="E50" s="53"/>
    </row>
    <row r="51" spans="1:5" ht="15">
      <c r="A51" s="17" t="s">
        <v>273</v>
      </c>
      <c r="B51" s="41" t="s">
        <v>274</v>
      </c>
      <c r="C51" s="53"/>
      <c r="D51" s="53"/>
      <c r="E51" s="53"/>
    </row>
    <row r="52" spans="1:5" ht="15">
      <c r="A52" s="17" t="s">
        <v>275</v>
      </c>
      <c r="B52" s="41" t="s">
        <v>276</v>
      </c>
      <c r="C52" s="53"/>
      <c r="D52" s="53"/>
      <c r="E52" s="53">
        <v>7783</v>
      </c>
    </row>
    <row r="53" spans="1:5" ht="15">
      <c r="A53" s="64" t="s">
        <v>594</v>
      </c>
      <c r="B53" s="67" t="s">
        <v>277</v>
      </c>
      <c r="C53" s="53">
        <v>12681</v>
      </c>
      <c r="D53" s="53">
        <v>11987</v>
      </c>
      <c r="E53" s="53">
        <v>36608</v>
      </c>
    </row>
    <row r="54" spans="1:5" ht="15">
      <c r="A54" s="17" t="s">
        <v>278</v>
      </c>
      <c r="B54" s="41" t="s">
        <v>279</v>
      </c>
      <c r="C54" s="53"/>
      <c r="D54" s="53"/>
      <c r="E54" s="53"/>
    </row>
    <row r="55" spans="1:5" ht="15">
      <c r="A55" s="17" t="s">
        <v>653</v>
      </c>
      <c r="B55" s="41" t="s">
        <v>280</v>
      </c>
      <c r="C55" s="53"/>
      <c r="D55" s="53"/>
      <c r="E55" s="53"/>
    </row>
    <row r="56" spans="1:5" ht="15">
      <c r="A56" s="17" t="s">
        <v>654</v>
      </c>
      <c r="B56" s="41" t="s">
        <v>281</v>
      </c>
      <c r="C56" s="53"/>
      <c r="D56" s="53"/>
      <c r="E56" s="53"/>
    </row>
    <row r="57" spans="1:5" ht="15">
      <c r="A57" s="17" t="s">
        <v>655</v>
      </c>
      <c r="B57" s="41" t="s">
        <v>282</v>
      </c>
      <c r="C57" s="53"/>
      <c r="D57" s="53"/>
      <c r="E57" s="53"/>
    </row>
    <row r="58" spans="1:5" ht="15">
      <c r="A58" s="17" t="s">
        <v>656</v>
      </c>
      <c r="B58" s="41" t="s">
        <v>283</v>
      </c>
      <c r="C58" s="53"/>
      <c r="D58" s="53"/>
      <c r="E58" s="53"/>
    </row>
    <row r="59" spans="1:5" ht="15">
      <c r="A59" s="17" t="s">
        <v>657</v>
      </c>
      <c r="B59" s="41" t="s">
        <v>284</v>
      </c>
      <c r="C59" s="53"/>
      <c r="D59" s="53"/>
      <c r="E59" s="53"/>
    </row>
    <row r="60" spans="1:5" ht="15">
      <c r="A60" s="17" t="s">
        <v>285</v>
      </c>
      <c r="B60" s="41" t="s">
        <v>286</v>
      </c>
      <c r="C60" s="53"/>
      <c r="D60" s="53"/>
      <c r="E60" s="53"/>
    </row>
    <row r="61" spans="1:5" ht="15">
      <c r="A61" s="17" t="s">
        <v>658</v>
      </c>
      <c r="B61" s="41" t="s">
        <v>287</v>
      </c>
      <c r="C61" s="53"/>
      <c r="D61" s="53"/>
      <c r="E61" s="53"/>
    </row>
    <row r="62" spans="1:5" ht="15">
      <c r="A62" s="64" t="s">
        <v>595</v>
      </c>
      <c r="B62" s="67" t="s">
        <v>288</v>
      </c>
      <c r="C62" s="53">
        <v>0</v>
      </c>
      <c r="D62" s="53">
        <v>0</v>
      </c>
      <c r="E62" s="53">
        <v>0</v>
      </c>
    </row>
    <row r="63" spans="1:5" ht="15.75">
      <c r="A63" s="83" t="s">
        <v>848</v>
      </c>
      <c r="B63" s="138"/>
      <c r="C63" s="53"/>
      <c r="D63" s="53"/>
      <c r="E63" s="53"/>
    </row>
    <row r="64" spans="1:5" ht="15.75">
      <c r="A64" s="46" t="s">
        <v>666</v>
      </c>
      <c r="B64" s="47" t="s">
        <v>289</v>
      </c>
      <c r="C64" s="149">
        <f>C62+C53+C48+C39+C25+C16+C10+C9</f>
        <v>137199</v>
      </c>
      <c r="D64" s="149">
        <f>D62+D53+D48+D39+D25+D16+D10+D9</f>
        <v>183875</v>
      </c>
      <c r="E64" s="149">
        <f>E62+E53+E48+E39+E25+E16+E10+E9</f>
        <v>175172</v>
      </c>
    </row>
    <row r="65" spans="1:5" ht="15">
      <c r="A65" s="20" t="s">
        <v>602</v>
      </c>
      <c r="B65" s="9" t="s">
        <v>297</v>
      </c>
      <c r="C65" s="191">
        <v>266781</v>
      </c>
      <c r="D65" s="191">
        <v>0</v>
      </c>
      <c r="E65" s="20"/>
    </row>
    <row r="66" spans="1:5" ht="15">
      <c r="A66" s="18" t="s">
        <v>605</v>
      </c>
      <c r="B66" s="9" t="s">
        <v>305</v>
      </c>
      <c r="C66" s="18"/>
      <c r="D66" s="18"/>
      <c r="E66" s="18"/>
    </row>
    <row r="67" spans="1:5" ht="15">
      <c r="A67" s="48" t="s">
        <v>306</v>
      </c>
      <c r="B67" s="5" t="s">
        <v>307</v>
      </c>
      <c r="C67" s="48"/>
      <c r="D67" s="48"/>
      <c r="E67" s="48"/>
    </row>
    <row r="68" spans="1:5" ht="15">
      <c r="A68" s="48" t="s">
        <v>308</v>
      </c>
      <c r="B68" s="5" t="s">
        <v>309</v>
      </c>
      <c r="C68" s="48"/>
      <c r="D68" s="48"/>
      <c r="E68" s="48"/>
    </row>
    <row r="69" spans="1:5" ht="15">
      <c r="A69" s="18" t="s">
        <v>310</v>
      </c>
      <c r="B69" s="9" t="s">
        <v>311</v>
      </c>
      <c r="C69" s="150">
        <v>251290</v>
      </c>
      <c r="D69" s="150">
        <v>127977</v>
      </c>
      <c r="E69" s="150">
        <v>152033</v>
      </c>
    </row>
    <row r="70" spans="1:5" ht="15">
      <c r="A70" s="48" t="s">
        <v>312</v>
      </c>
      <c r="B70" s="5" t="s">
        <v>313</v>
      </c>
      <c r="C70" s="48"/>
      <c r="D70" s="150">
        <v>20000</v>
      </c>
      <c r="E70" s="48"/>
    </row>
    <row r="71" spans="1:5" ht="15">
      <c r="A71" s="48" t="s">
        <v>314</v>
      </c>
      <c r="B71" s="5" t="s">
        <v>315</v>
      </c>
      <c r="C71" s="48"/>
      <c r="D71" s="48"/>
      <c r="E71" s="48"/>
    </row>
    <row r="72" spans="1:5" ht="15">
      <c r="A72" s="48" t="s">
        <v>316</v>
      </c>
      <c r="B72" s="5" t="s">
        <v>317</v>
      </c>
      <c r="C72" s="48"/>
      <c r="D72" s="48"/>
      <c r="E72" s="48"/>
    </row>
    <row r="73" spans="1:5" ht="15">
      <c r="A73" s="49" t="s">
        <v>606</v>
      </c>
      <c r="B73" s="50" t="s">
        <v>318</v>
      </c>
      <c r="C73" s="150">
        <v>518071</v>
      </c>
      <c r="D73" s="150">
        <v>147977</v>
      </c>
      <c r="E73" s="150">
        <v>152033</v>
      </c>
    </row>
    <row r="74" spans="1:5" ht="15">
      <c r="A74" s="48" t="s">
        <v>319</v>
      </c>
      <c r="B74" s="5" t="s">
        <v>320</v>
      </c>
      <c r="C74" s="48"/>
      <c r="D74" s="48"/>
      <c r="E74" s="48"/>
    </row>
    <row r="75" spans="1:5" ht="15">
      <c r="A75" s="17" t="s">
        <v>321</v>
      </c>
      <c r="B75" s="5" t="s">
        <v>322</v>
      </c>
      <c r="C75" s="17"/>
      <c r="D75" s="17"/>
      <c r="E75" s="17"/>
    </row>
    <row r="76" spans="1:5" ht="15">
      <c r="A76" s="48" t="s">
        <v>663</v>
      </c>
      <c r="B76" s="5" t="s">
        <v>323</v>
      </c>
      <c r="C76" s="48"/>
      <c r="D76" s="48"/>
      <c r="E76" s="48"/>
    </row>
    <row r="77" spans="1:5" ht="15">
      <c r="A77" s="48" t="s">
        <v>611</v>
      </c>
      <c r="B77" s="5" t="s">
        <v>324</v>
      </c>
      <c r="C77" s="48"/>
      <c r="D77" s="48"/>
      <c r="E77" s="48"/>
    </row>
    <row r="78" spans="1:5" ht="15">
      <c r="A78" s="49" t="s">
        <v>612</v>
      </c>
      <c r="B78" s="50" t="s">
        <v>328</v>
      </c>
      <c r="C78" s="18"/>
      <c r="D78" s="18"/>
      <c r="E78" s="18"/>
    </row>
    <row r="79" spans="1:5" ht="15">
      <c r="A79" s="17" t="s">
        <v>329</v>
      </c>
      <c r="B79" s="5" t="s">
        <v>330</v>
      </c>
      <c r="C79" s="17"/>
      <c r="D79" s="17"/>
      <c r="E79" s="17"/>
    </row>
    <row r="80" spans="1:5" ht="15.75">
      <c r="A80" s="51" t="s">
        <v>667</v>
      </c>
      <c r="B80" s="52" t="s">
        <v>331</v>
      </c>
      <c r="C80" s="29">
        <v>518071</v>
      </c>
      <c r="D80" s="29">
        <v>147977</v>
      </c>
      <c r="E80" s="150">
        <v>152033</v>
      </c>
    </row>
    <row r="81" spans="1:5" ht="15.75">
      <c r="A81" s="56" t="s">
        <v>749</v>
      </c>
      <c r="B81" s="57"/>
      <c r="C81" s="148">
        <f>C64+C80</f>
        <v>655270</v>
      </c>
      <c r="D81" s="148">
        <f>D64+D80</f>
        <v>331852</v>
      </c>
      <c r="E81" s="148">
        <f>E64+E80</f>
        <v>327205</v>
      </c>
    </row>
    <row r="82" spans="1:5" ht="51.75" customHeight="1">
      <c r="A82" s="2" t="s">
        <v>136</v>
      </c>
      <c r="B82" s="3" t="s">
        <v>66</v>
      </c>
      <c r="C82" s="85" t="s">
        <v>100</v>
      </c>
      <c r="D82" s="85" t="s">
        <v>101</v>
      </c>
      <c r="E82" s="85" t="s">
        <v>99</v>
      </c>
    </row>
    <row r="83" spans="1:5" ht="15">
      <c r="A83" s="5" t="s">
        <v>752</v>
      </c>
      <c r="B83" s="6" t="s">
        <v>344</v>
      </c>
      <c r="C83" s="38">
        <v>392006</v>
      </c>
      <c r="D83" s="38">
        <v>133251</v>
      </c>
      <c r="E83" s="38">
        <v>140918</v>
      </c>
    </row>
    <row r="84" spans="1:5" ht="15">
      <c r="A84" s="5" t="s">
        <v>345</v>
      </c>
      <c r="B84" s="6" t="s">
        <v>346</v>
      </c>
      <c r="C84" s="38"/>
      <c r="D84" s="38"/>
      <c r="E84" s="38"/>
    </row>
    <row r="85" spans="1:5" ht="15">
      <c r="A85" s="5" t="s">
        <v>347</v>
      </c>
      <c r="B85" s="6" t="s">
        <v>348</v>
      </c>
      <c r="C85" s="38"/>
      <c r="D85" s="38"/>
      <c r="E85" s="38"/>
    </row>
    <row r="86" spans="1:5" ht="15">
      <c r="A86" s="5" t="s">
        <v>668</v>
      </c>
      <c r="B86" s="6" t="s">
        <v>349</v>
      </c>
      <c r="C86" s="38"/>
      <c r="D86" s="38"/>
      <c r="E86" s="38"/>
    </row>
    <row r="87" spans="1:5" ht="15">
      <c r="A87" s="5" t="s">
        <v>669</v>
      </c>
      <c r="B87" s="6" t="s">
        <v>350</v>
      </c>
      <c r="C87" s="38"/>
      <c r="D87" s="38"/>
      <c r="E87" s="38"/>
    </row>
    <row r="88" spans="1:5" ht="15">
      <c r="A88" s="5" t="s">
        <v>700</v>
      </c>
      <c r="B88" s="6" t="s">
        <v>351</v>
      </c>
      <c r="C88" s="38">
        <v>12632</v>
      </c>
      <c r="D88" s="38">
        <v>21870</v>
      </c>
      <c r="E88" s="38">
        <v>17283</v>
      </c>
    </row>
    <row r="89" spans="1:5" ht="15">
      <c r="A89" s="50" t="s">
        <v>753</v>
      </c>
      <c r="B89" s="65" t="s">
        <v>352</v>
      </c>
      <c r="C89" s="38">
        <v>404638</v>
      </c>
      <c r="D89" s="38">
        <v>155121</v>
      </c>
      <c r="E89" s="38">
        <v>158201</v>
      </c>
    </row>
    <row r="90" spans="1:5" ht="15">
      <c r="A90" s="5" t="s">
        <v>755</v>
      </c>
      <c r="B90" s="6" t="s">
        <v>366</v>
      </c>
      <c r="C90" s="38"/>
      <c r="D90" s="38"/>
      <c r="E90" s="38"/>
    </row>
    <row r="91" spans="1:5" ht="15">
      <c r="A91" s="5" t="s">
        <v>706</v>
      </c>
      <c r="B91" s="6" t="s">
        <v>367</v>
      </c>
      <c r="C91" s="38"/>
      <c r="D91" s="38"/>
      <c r="E91" s="38"/>
    </row>
    <row r="92" spans="1:5" ht="15">
      <c r="A92" s="5" t="s">
        <v>707</v>
      </c>
      <c r="B92" s="6" t="s">
        <v>368</v>
      </c>
      <c r="C92" s="38"/>
      <c r="D92" s="38"/>
      <c r="E92" s="38"/>
    </row>
    <row r="93" spans="1:5" ht="15">
      <c r="A93" s="5" t="s">
        <v>708</v>
      </c>
      <c r="B93" s="6" t="s">
        <v>369</v>
      </c>
      <c r="C93" s="38"/>
      <c r="D93" s="38"/>
      <c r="E93" s="38">
        <v>21000</v>
      </c>
    </row>
    <row r="94" spans="1:5" ht="15">
      <c r="A94" s="5" t="s">
        <v>756</v>
      </c>
      <c r="B94" s="6" t="s">
        <v>397</v>
      </c>
      <c r="C94" s="38"/>
      <c r="D94" s="38"/>
      <c r="E94" s="38">
        <v>70200</v>
      </c>
    </row>
    <row r="95" spans="1:5" ht="15">
      <c r="A95" s="5" t="s">
        <v>713</v>
      </c>
      <c r="B95" s="6" t="s">
        <v>398</v>
      </c>
      <c r="C95" s="38"/>
      <c r="D95" s="38"/>
      <c r="E95" s="38">
        <v>800</v>
      </c>
    </row>
    <row r="96" spans="1:5" ht="15">
      <c r="A96" s="50" t="s">
        <v>757</v>
      </c>
      <c r="B96" s="65" t="s">
        <v>399</v>
      </c>
      <c r="C96" s="38">
        <v>178601</v>
      </c>
      <c r="D96" s="38">
        <v>93521</v>
      </c>
      <c r="E96" s="38">
        <v>92000</v>
      </c>
    </row>
    <row r="97" spans="1:5" ht="15">
      <c r="A97" s="17" t="s">
        <v>400</v>
      </c>
      <c r="B97" s="6" t="s">
        <v>401</v>
      </c>
      <c r="C97" s="38"/>
      <c r="D97" s="38"/>
      <c r="E97" s="38"/>
    </row>
    <row r="98" spans="1:5" ht="15">
      <c r="A98" s="17" t="s">
        <v>714</v>
      </c>
      <c r="B98" s="6" t="s">
        <v>402</v>
      </c>
      <c r="C98" s="38"/>
      <c r="D98" s="38"/>
      <c r="E98" s="38">
        <v>1930</v>
      </c>
    </row>
    <row r="99" spans="1:5" ht="15">
      <c r="A99" s="17" t="s">
        <v>715</v>
      </c>
      <c r="B99" s="6" t="s">
        <v>405</v>
      </c>
      <c r="C99" s="38"/>
      <c r="D99" s="38"/>
      <c r="E99" s="38">
        <v>8710</v>
      </c>
    </row>
    <row r="100" spans="1:5" ht="15">
      <c r="A100" s="17" t="s">
        <v>731</v>
      </c>
      <c r="B100" s="6" t="s">
        <v>406</v>
      </c>
      <c r="C100" s="38">
        <v>10612</v>
      </c>
      <c r="D100" s="38">
        <v>8324</v>
      </c>
      <c r="E100" s="38">
        <v>11850</v>
      </c>
    </row>
    <row r="101" spans="1:5" ht="15">
      <c r="A101" s="17" t="s">
        <v>413</v>
      </c>
      <c r="B101" s="6" t="s">
        <v>414</v>
      </c>
      <c r="C101" s="38"/>
      <c r="D101" s="38"/>
      <c r="E101" s="38">
        <v>6387</v>
      </c>
    </row>
    <row r="102" spans="1:5" ht="15">
      <c r="A102" s="17" t="s">
        <v>415</v>
      </c>
      <c r="B102" s="6" t="s">
        <v>416</v>
      </c>
      <c r="C102" s="38"/>
      <c r="D102" s="38"/>
      <c r="E102" s="38">
        <v>7293</v>
      </c>
    </row>
    <row r="103" spans="1:5" ht="15">
      <c r="A103" s="17" t="s">
        <v>417</v>
      </c>
      <c r="B103" s="6" t="s">
        <v>418</v>
      </c>
      <c r="C103" s="38"/>
      <c r="D103" s="38"/>
      <c r="E103" s="38"/>
    </row>
    <row r="104" spans="1:5" ht="15">
      <c r="A104" s="17" t="s">
        <v>732</v>
      </c>
      <c r="B104" s="6" t="s">
        <v>419</v>
      </c>
      <c r="C104" s="38"/>
      <c r="D104" s="38"/>
      <c r="E104" s="38"/>
    </row>
    <row r="105" spans="1:5" ht="15">
      <c r="A105" s="17" t="s">
        <v>733</v>
      </c>
      <c r="B105" s="6" t="s">
        <v>421</v>
      </c>
      <c r="C105" s="38"/>
      <c r="D105" s="38"/>
      <c r="E105" s="38">
        <v>60</v>
      </c>
    </row>
    <row r="106" spans="1:5" ht="15">
      <c r="A106" s="17" t="s">
        <v>734</v>
      </c>
      <c r="B106" s="6" t="s">
        <v>426</v>
      </c>
      <c r="C106" s="38">
        <v>27510</v>
      </c>
      <c r="D106" s="38">
        <v>31636</v>
      </c>
      <c r="E106" s="38"/>
    </row>
    <row r="107" spans="1:5" ht="15">
      <c r="A107" s="64" t="s">
        <v>758</v>
      </c>
      <c r="B107" s="65" t="s">
        <v>431</v>
      </c>
      <c r="C107" s="38">
        <v>38122</v>
      </c>
      <c r="D107" s="38">
        <v>39960</v>
      </c>
      <c r="E107" s="38">
        <v>36230</v>
      </c>
    </row>
    <row r="108" spans="1:5" ht="15">
      <c r="A108" s="17" t="s">
        <v>443</v>
      </c>
      <c r="B108" s="6" t="s">
        <v>444</v>
      </c>
      <c r="C108" s="38"/>
      <c r="D108" s="38"/>
      <c r="E108" s="38"/>
    </row>
    <row r="109" spans="1:5" ht="15">
      <c r="A109" s="5" t="s">
        <v>738</v>
      </c>
      <c r="B109" s="6" t="s">
        <v>445</v>
      </c>
      <c r="C109" s="38"/>
      <c r="D109" s="38"/>
      <c r="E109" s="38"/>
    </row>
    <row r="110" spans="1:5" ht="15">
      <c r="A110" s="17" t="s">
        <v>739</v>
      </c>
      <c r="B110" s="6" t="s">
        <v>446</v>
      </c>
      <c r="C110" s="38">
        <v>483</v>
      </c>
      <c r="D110" s="38">
        <v>60</v>
      </c>
      <c r="E110" s="38">
        <v>2460</v>
      </c>
    </row>
    <row r="111" spans="1:5" ht="15">
      <c r="A111" s="50" t="s">
        <v>760</v>
      </c>
      <c r="B111" s="65" t="s">
        <v>447</v>
      </c>
      <c r="C111" s="38">
        <v>483</v>
      </c>
      <c r="D111" s="38">
        <v>60</v>
      </c>
      <c r="E111" s="38">
        <v>2460</v>
      </c>
    </row>
    <row r="112" spans="1:5" ht="15.75">
      <c r="A112" s="83" t="s">
        <v>849</v>
      </c>
      <c r="B112" s="88"/>
      <c r="C112" s="38"/>
      <c r="D112" s="38"/>
      <c r="E112" s="38"/>
    </row>
    <row r="113" spans="1:5" ht="15">
      <c r="A113" s="5" t="s">
        <v>353</v>
      </c>
      <c r="B113" s="6" t="s">
        <v>354</v>
      </c>
      <c r="C113" s="38"/>
      <c r="D113" s="38">
        <v>21701</v>
      </c>
      <c r="E113" s="38"/>
    </row>
    <row r="114" spans="1:5" ht="15">
      <c r="A114" s="5" t="s">
        <v>355</v>
      </c>
      <c r="B114" s="6" t="s">
        <v>356</v>
      </c>
      <c r="C114" s="38"/>
      <c r="D114" s="38"/>
      <c r="E114" s="38"/>
    </row>
    <row r="115" spans="1:5" ht="15">
      <c r="A115" s="5" t="s">
        <v>701</v>
      </c>
      <c r="B115" s="6" t="s">
        <v>357</v>
      </c>
      <c r="C115" s="38"/>
      <c r="D115" s="38"/>
      <c r="E115" s="38"/>
    </row>
    <row r="116" spans="1:5" ht="15">
      <c r="A116" s="5" t="s">
        <v>702</v>
      </c>
      <c r="B116" s="6" t="s">
        <v>358</v>
      </c>
      <c r="C116" s="38"/>
      <c r="D116" s="38"/>
      <c r="E116" s="38"/>
    </row>
    <row r="117" spans="1:5" ht="15">
      <c r="A117" s="5" t="s">
        <v>703</v>
      </c>
      <c r="B117" s="6" t="s">
        <v>359</v>
      </c>
      <c r="C117" s="38">
        <v>11744</v>
      </c>
      <c r="D117" s="38">
        <v>517</v>
      </c>
      <c r="E117" s="38"/>
    </row>
    <row r="118" spans="1:5" ht="15">
      <c r="A118" s="50" t="s">
        <v>754</v>
      </c>
      <c r="B118" s="65" t="s">
        <v>360</v>
      </c>
      <c r="C118" s="38">
        <v>11744</v>
      </c>
      <c r="D118" s="38">
        <v>22218</v>
      </c>
      <c r="E118" s="38">
        <v>0</v>
      </c>
    </row>
    <row r="119" spans="1:5" ht="15">
      <c r="A119" s="17" t="s">
        <v>735</v>
      </c>
      <c r="B119" s="6" t="s">
        <v>432</v>
      </c>
      <c r="C119" s="38"/>
      <c r="D119" s="38"/>
      <c r="E119" s="38"/>
    </row>
    <row r="120" spans="1:5" ht="15">
      <c r="A120" s="17" t="s">
        <v>736</v>
      </c>
      <c r="B120" s="6" t="s">
        <v>434</v>
      </c>
      <c r="C120" s="38">
        <v>1041</v>
      </c>
      <c r="D120" s="38">
        <v>5198</v>
      </c>
      <c r="E120" s="38">
        <v>1144</v>
      </c>
    </row>
    <row r="121" spans="1:5" ht="15">
      <c r="A121" s="17" t="s">
        <v>436</v>
      </c>
      <c r="B121" s="6" t="s">
        <v>437</v>
      </c>
      <c r="C121" s="38"/>
      <c r="D121" s="38"/>
      <c r="E121" s="38"/>
    </row>
    <row r="122" spans="1:5" ht="15">
      <c r="A122" s="17" t="s">
        <v>737</v>
      </c>
      <c r="B122" s="6" t="s">
        <v>438</v>
      </c>
      <c r="C122" s="38"/>
      <c r="D122" s="38"/>
      <c r="E122" s="38"/>
    </row>
    <row r="123" spans="1:5" ht="15">
      <c r="A123" s="17" t="s">
        <v>440</v>
      </c>
      <c r="B123" s="6" t="s">
        <v>441</v>
      </c>
      <c r="C123" s="38"/>
      <c r="D123" s="38"/>
      <c r="E123" s="38"/>
    </row>
    <row r="124" spans="1:5" ht="15">
      <c r="A124" s="50" t="s">
        <v>759</v>
      </c>
      <c r="B124" s="65" t="s">
        <v>442</v>
      </c>
      <c r="C124" s="38">
        <v>1041</v>
      </c>
      <c r="D124" s="38">
        <v>5198</v>
      </c>
      <c r="E124" s="38">
        <v>1144</v>
      </c>
    </row>
    <row r="125" spans="1:5" ht="15">
      <c r="A125" s="17" t="s">
        <v>461</v>
      </c>
      <c r="B125" s="6" t="s">
        <v>462</v>
      </c>
      <c r="C125" s="38"/>
      <c r="D125" s="38"/>
      <c r="E125" s="38"/>
    </row>
    <row r="126" spans="1:5" ht="15">
      <c r="A126" s="5" t="s">
        <v>740</v>
      </c>
      <c r="B126" s="6" t="s">
        <v>463</v>
      </c>
      <c r="C126" s="38">
        <v>328</v>
      </c>
      <c r="D126" s="38">
        <v>53</v>
      </c>
      <c r="E126" s="38">
        <v>170</v>
      </c>
    </row>
    <row r="127" spans="1:5" ht="15">
      <c r="A127" s="17" t="s">
        <v>741</v>
      </c>
      <c r="B127" s="6" t="s">
        <v>464</v>
      </c>
      <c r="C127" s="38"/>
      <c r="D127" s="38"/>
      <c r="E127" s="38"/>
    </row>
    <row r="128" spans="1:5" ht="15">
      <c r="A128" s="50" t="s">
        <v>762</v>
      </c>
      <c r="B128" s="65" t="s">
        <v>465</v>
      </c>
      <c r="C128" s="38">
        <v>328</v>
      </c>
      <c r="D128" s="38">
        <v>53</v>
      </c>
      <c r="E128" s="38">
        <v>170</v>
      </c>
    </row>
    <row r="129" spans="1:5" ht="15.75">
      <c r="A129" s="83" t="s">
        <v>848</v>
      </c>
      <c r="B129" s="88"/>
      <c r="C129" s="38"/>
      <c r="D129" s="38"/>
      <c r="E129" s="38"/>
    </row>
    <row r="130" spans="1:5" ht="15.75">
      <c r="A130" s="62" t="s">
        <v>761</v>
      </c>
      <c r="B130" s="46" t="s">
        <v>466</v>
      </c>
      <c r="C130" s="38">
        <f>C128+C118+C111+C107+C96+C89+C124</f>
        <v>634957</v>
      </c>
      <c r="D130" s="38">
        <f>D128+D118+D111+D107+D96+D89+D124</f>
        <v>316131</v>
      </c>
      <c r="E130" s="38">
        <f>E128+E118+E111+E107+E96+E89+E124</f>
        <v>290205</v>
      </c>
    </row>
    <row r="131" spans="1:5" ht="15.75">
      <c r="A131" s="87" t="s">
        <v>907</v>
      </c>
      <c r="B131" s="86"/>
      <c r="C131" s="38"/>
      <c r="D131" s="38"/>
      <c r="E131" s="38"/>
    </row>
    <row r="132" spans="1:5" ht="15.75">
      <c r="A132" s="87" t="s">
        <v>908</v>
      </c>
      <c r="B132" s="86"/>
      <c r="C132" s="38"/>
      <c r="D132" s="38"/>
      <c r="E132" s="38"/>
    </row>
    <row r="133" spans="1:5" ht="15">
      <c r="A133" s="20" t="s">
        <v>763</v>
      </c>
      <c r="B133" s="9" t="s">
        <v>471</v>
      </c>
      <c r="C133" s="38">
        <v>33943</v>
      </c>
      <c r="D133" s="38"/>
      <c r="E133" s="38">
        <v>19000</v>
      </c>
    </row>
    <row r="134" spans="1:5" ht="15">
      <c r="A134" s="18" t="s">
        <v>764</v>
      </c>
      <c r="B134" s="9" t="s">
        <v>478</v>
      </c>
      <c r="C134" s="38"/>
      <c r="D134" s="38"/>
      <c r="E134" s="38"/>
    </row>
    <row r="135" spans="1:5" ht="15">
      <c r="A135" s="5" t="s">
        <v>905</v>
      </c>
      <c r="B135" s="5" t="s">
        <v>479</v>
      </c>
      <c r="C135" s="38">
        <v>6239</v>
      </c>
      <c r="D135" s="38">
        <v>12474</v>
      </c>
      <c r="E135" s="38">
        <v>18000</v>
      </c>
    </row>
    <row r="136" spans="1:5" ht="15">
      <c r="A136" s="5" t="s">
        <v>906</v>
      </c>
      <c r="B136" s="5" t="s">
        <v>479</v>
      </c>
      <c r="C136" s="38"/>
      <c r="D136" s="38">
        <v>4360</v>
      </c>
      <c r="E136" s="38"/>
    </row>
    <row r="137" spans="1:5" ht="15">
      <c r="A137" s="5" t="s">
        <v>903</v>
      </c>
      <c r="B137" s="5" t="s">
        <v>480</v>
      </c>
      <c r="C137" s="38"/>
      <c r="D137" s="38"/>
      <c r="E137" s="38"/>
    </row>
    <row r="138" spans="1:5" ht="15">
      <c r="A138" s="5" t="s">
        <v>904</v>
      </c>
      <c r="B138" s="5" t="s">
        <v>480</v>
      </c>
      <c r="C138" s="38"/>
      <c r="D138" s="38"/>
      <c r="E138" s="38"/>
    </row>
    <row r="139" spans="1:5" ht="15">
      <c r="A139" s="9" t="s">
        <v>765</v>
      </c>
      <c r="B139" s="9" t="s">
        <v>481</v>
      </c>
      <c r="C139" s="38">
        <v>6239</v>
      </c>
      <c r="D139" s="38">
        <v>16834</v>
      </c>
      <c r="E139" s="38">
        <v>18000</v>
      </c>
    </row>
    <row r="140" spans="1:5" ht="15">
      <c r="A140" s="48" t="s">
        <v>482</v>
      </c>
      <c r="B140" s="5" t="s">
        <v>483</v>
      </c>
      <c r="C140" s="38"/>
      <c r="D140" s="38"/>
      <c r="E140" s="38"/>
    </row>
    <row r="141" spans="1:5" ht="15">
      <c r="A141" s="48" t="s">
        <v>484</v>
      </c>
      <c r="B141" s="5" t="s">
        <v>485</v>
      </c>
      <c r="C141" s="38"/>
      <c r="D141" s="38"/>
      <c r="E141" s="38"/>
    </row>
    <row r="142" spans="1:5" ht="15">
      <c r="A142" s="48" t="s">
        <v>486</v>
      </c>
      <c r="B142" s="5" t="s">
        <v>487</v>
      </c>
      <c r="C142" s="38"/>
      <c r="D142" s="38"/>
      <c r="E142" s="38"/>
    </row>
    <row r="143" spans="1:5" ht="15">
      <c r="A143" s="48" t="s">
        <v>488</v>
      </c>
      <c r="B143" s="5" t="s">
        <v>489</v>
      </c>
      <c r="C143" s="38"/>
      <c r="D143" s="38">
        <v>20000</v>
      </c>
      <c r="E143" s="38"/>
    </row>
    <row r="144" spans="1:5" ht="15">
      <c r="A144" s="17" t="s">
        <v>747</v>
      </c>
      <c r="B144" s="5" t="s">
        <v>490</v>
      </c>
      <c r="C144" s="38"/>
      <c r="D144" s="38"/>
      <c r="E144" s="38"/>
    </row>
    <row r="145" spans="1:5" ht="15">
      <c r="A145" s="20" t="s">
        <v>766</v>
      </c>
      <c r="B145" s="9" t="s">
        <v>499</v>
      </c>
      <c r="C145" s="38">
        <v>40182</v>
      </c>
      <c r="D145" s="38">
        <v>36834</v>
      </c>
      <c r="E145" s="38">
        <v>37000</v>
      </c>
    </row>
    <row r="146" spans="1:5" ht="15">
      <c r="A146" s="17" t="s">
        <v>500</v>
      </c>
      <c r="B146" s="5" t="s">
        <v>501</v>
      </c>
      <c r="C146" s="38"/>
      <c r="D146" s="38"/>
      <c r="E146" s="38"/>
    </row>
    <row r="147" spans="1:5" ht="15">
      <c r="A147" s="17" t="s">
        <v>502</v>
      </c>
      <c r="B147" s="5" t="s">
        <v>503</v>
      </c>
      <c r="C147" s="38"/>
      <c r="D147" s="38"/>
      <c r="E147" s="38"/>
    </row>
    <row r="148" spans="1:5" ht="15">
      <c r="A148" s="48" t="s">
        <v>504</v>
      </c>
      <c r="B148" s="5" t="s">
        <v>505</v>
      </c>
      <c r="C148" s="38"/>
      <c r="D148" s="38"/>
      <c r="E148" s="38"/>
    </row>
    <row r="149" spans="1:5" ht="15">
      <c r="A149" s="48" t="s">
        <v>748</v>
      </c>
      <c r="B149" s="5" t="s">
        <v>506</v>
      </c>
      <c r="C149" s="38"/>
      <c r="D149" s="38"/>
      <c r="E149" s="38"/>
    </row>
    <row r="150" spans="1:5" ht="15">
      <c r="A150" s="18" t="s">
        <v>767</v>
      </c>
      <c r="B150" s="9" t="s">
        <v>507</v>
      </c>
      <c r="C150" s="38"/>
      <c r="D150" s="38"/>
      <c r="E150" s="38"/>
    </row>
    <row r="151" spans="1:5" ht="15">
      <c r="A151" s="20" t="s">
        <v>508</v>
      </c>
      <c r="B151" s="9" t="s">
        <v>509</v>
      </c>
      <c r="C151" s="38"/>
      <c r="D151" s="38"/>
      <c r="E151" s="38"/>
    </row>
    <row r="152" spans="1:5" ht="15.75">
      <c r="A152" s="51" t="s">
        <v>768</v>
      </c>
      <c r="B152" s="52" t="s">
        <v>510</v>
      </c>
      <c r="C152" s="38">
        <v>40182</v>
      </c>
      <c r="D152" s="38">
        <v>36834</v>
      </c>
      <c r="E152" s="38">
        <v>37000</v>
      </c>
    </row>
    <row r="153" spans="1:5" ht="15.75">
      <c r="A153" s="56" t="s">
        <v>750</v>
      </c>
      <c r="B153" s="57"/>
      <c r="C153" s="153">
        <f>C130+C152</f>
        <v>675139</v>
      </c>
      <c r="D153" s="153">
        <f>D130+D152</f>
        <v>352965</v>
      </c>
      <c r="E153" s="153">
        <f>E130+E152</f>
        <v>327205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83" t="s">
        <v>23</v>
      </c>
      <c r="B1" s="118"/>
      <c r="C1" s="118"/>
      <c r="D1" s="118"/>
      <c r="E1" s="139"/>
      <c r="F1" s="139"/>
    </row>
    <row r="2" spans="1:5" ht="26.25" customHeight="1">
      <c r="A2" s="194" t="s">
        <v>814</v>
      </c>
      <c r="B2" s="198"/>
      <c r="C2" s="198"/>
      <c r="D2" s="198"/>
      <c r="E2" s="198"/>
    </row>
    <row r="3" spans="1:5" ht="30.75" customHeight="1">
      <c r="A3" s="206" t="s">
        <v>39</v>
      </c>
      <c r="B3" s="195"/>
      <c r="C3" s="195"/>
      <c r="D3" s="195"/>
      <c r="E3" s="195"/>
    </row>
    <row r="4" ht="15">
      <c r="D4" t="s">
        <v>494</v>
      </c>
    </row>
    <row r="5" ht="15">
      <c r="A5" s="184" t="s">
        <v>965</v>
      </c>
    </row>
    <row r="6" spans="1:5" ht="48.75" customHeight="1">
      <c r="A6" s="2" t="s">
        <v>136</v>
      </c>
      <c r="B6" s="3" t="s">
        <v>137</v>
      </c>
      <c r="C6" s="185" t="s">
        <v>100</v>
      </c>
      <c r="D6" s="185" t="s">
        <v>101</v>
      </c>
      <c r="E6" s="185" t="s">
        <v>99</v>
      </c>
    </row>
    <row r="7" spans="1:5" ht="15">
      <c r="A7" s="42" t="s">
        <v>512</v>
      </c>
      <c r="B7" s="41" t="s">
        <v>164</v>
      </c>
      <c r="C7" s="149">
        <v>40656</v>
      </c>
      <c r="D7" s="149">
        <v>41665</v>
      </c>
      <c r="E7" s="149">
        <v>57491</v>
      </c>
    </row>
    <row r="8" spans="1:5" ht="15">
      <c r="A8" s="5" t="s">
        <v>513</v>
      </c>
      <c r="B8" s="41" t="s">
        <v>171</v>
      </c>
      <c r="C8" s="149">
        <v>970</v>
      </c>
      <c r="D8" s="149">
        <v>0</v>
      </c>
      <c r="E8" s="149">
        <v>95</v>
      </c>
    </row>
    <row r="9" spans="1:5" ht="15">
      <c r="A9" s="66" t="s">
        <v>664</v>
      </c>
      <c r="B9" s="67" t="s">
        <v>172</v>
      </c>
      <c r="C9" s="149">
        <v>41626</v>
      </c>
      <c r="D9" s="149">
        <v>41665</v>
      </c>
      <c r="E9" s="149">
        <v>57586</v>
      </c>
    </row>
    <row r="10" spans="1:5" ht="15">
      <c r="A10" s="50" t="s">
        <v>615</v>
      </c>
      <c r="B10" s="67" t="s">
        <v>173</v>
      </c>
      <c r="C10" s="149">
        <v>11408</v>
      </c>
      <c r="D10" s="149">
        <v>10454</v>
      </c>
      <c r="E10" s="149">
        <v>15665</v>
      </c>
    </row>
    <row r="11" spans="1:5" ht="15">
      <c r="A11" s="5" t="s">
        <v>523</v>
      </c>
      <c r="B11" s="41" t="s">
        <v>180</v>
      </c>
      <c r="C11" s="149"/>
      <c r="D11" s="149"/>
      <c r="E11" s="149">
        <v>1437</v>
      </c>
    </row>
    <row r="12" spans="1:5" ht="15">
      <c r="A12" s="5" t="s">
        <v>665</v>
      </c>
      <c r="B12" s="41" t="s">
        <v>185</v>
      </c>
      <c r="C12" s="149"/>
      <c r="D12" s="149"/>
      <c r="E12" s="149">
        <v>0</v>
      </c>
    </row>
    <row r="13" spans="1:5" ht="15">
      <c r="A13" s="5" t="s">
        <v>528</v>
      </c>
      <c r="B13" s="41" t="s">
        <v>200</v>
      </c>
      <c r="C13" s="149"/>
      <c r="D13" s="149"/>
      <c r="E13" s="149">
        <v>13242</v>
      </c>
    </row>
    <row r="14" spans="1:5" ht="15">
      <c r="A14" s="5" t="s">
        <v>529</v>
      </c>
      <c r="B14" s="41" t="s">
        <v>205</v>
      </c>
      <c r="C14" s="149"/>
      <c r="D14" s="149"/>
      <c r="E14" s="149">
        <v>100</v>
      </c>
    </row>
    <row r="15" spans="1:5" ht="15">
      <c r="A15" s="5" t="s">
        <v>532</v>
      </c>
      <c r="B15" s="41" t="s">
        <v>218</v>
      </c>
      <c r="C15" s="149"/>
      <c r="D15" s="149"/>
      <c r="E15" s="149">
        <v>4070</v>
      </c>
    </row>
    <row r="16" spans="1:5" ht="15">
      <c r="A16" s="50" t="s">
        <v>533</v>
      </c>
      <c r="B16" s="67" t="s">
        <v>219</v>
      </c>
      <c r="C16" s="149">
        <v>16436</v>
      </c>
      <c r="D16" s="149">
        <v>20161</v>
      </c>
      <c r="E16" s="149">
        <v>18849</v>
      </c>
    </row>
    <row r="17" spans="1:5" ht="15">
      <c r="A17" s="17" t="s">
        <v>220</v>
      </c>
      <c r="B17" s="41" t="s">
        <v>221</v>
      </c>
      <c r="C17" s="149"/>
      <c r="D17" s="149"/>
      <c r="E17" s="149"/>
    </row>
    <row r="18" spans="1:5" ht="15">
      <c r="A18" s="17" t="s">
        <v>550</v>
      </c>
      <c r="B18" s="41" t="s">
        <v>222</v>
      </c>
      <c r="C18" s="149"/>
      <c r="D18" s="149"/>
      <c r="E18" s="149"/>
    </row>
    <row r="19" spans="1:5" ht="15">
      <c r="A19" s="22" t="s">
        <v>621</v>
      </c>
      <c r="B19" s="41" t="s">
        <v>223</v>
      </c>
      <c r="C19" s="149"/>
      <c r="D19" s="149"/>
      <c r="E19" s="149"/>
    </row>
    <row r="20" spans="1:5" ht="15">
      <c r="A20" s="22" t="s">
        <v>622</v>
      </c>
      <c r="B20" s="41" t="s">
        <v>224</v>
      </c>
      <c r="C20" s="149"/>
      <c r="D20" s="149"/>
      <c r="E20" s="149"/>
    </row>
    <row r="21" spans="1:5" ht="15">
      <c r="A21" s="22" t="s">
        <v>623</v>
      </c>
      <c r="B21" s="41" t="s">
        <v>225</v>
      </c>
      <c r="C21" s="149"/>
      <c r="D21" s="149"/>
      <c r="E21" s="149"/>
    </row>
    <row r="22" spans="1:5" ht="15">
      <c r="A22" s="17" t="s">
        <v>624</v>
      </c>
      <c r="B22" s="41" t="s">
        <v>226</v>
      </c>
      <c r="C22" s="149"/>
      <c r="D22" s="149"/>
      <c r="E22" s="149"/>
    </row>
    <row r="23" spans="1:5" ht="15">
      <c r="A23" s="17" t="s">
        <v>625</v>
      </c>
      <c r="B23" s="41" t="s">
        <v>227</v>
      </c>
      <c r="C23" s="149"/>
      <c r="D23" s="149"/>
      <c r="E23" s="149"/>
    </row>
    <row r="24" spans="1:5" ht="15">
      <c r="A24" s="17" t="s">
        <v>626</v>
      </c>
      <c r="B24" s="41" t="s">
        <v>228</v>
      </c>
      <c r="C24" s="149"/>
      <c r="D24" s="149"/>
      <c r="E24" s="149"/>
    </row>
    <row r="25" spans="1:5" ht="15">
      <c r="A25" s="64" t="s">
        <v>583</v>
      </c>
      <c r="B25" s="67" t="s">
        <v>229</v>
      </c>
      <c r="C25" s="149">
        <v>175</v>
      </c>
      <c r="D25" s="149">
        <v>105</v>
      </c>
      <c r="E25" s="149">
        <v>300</v>
      </c>
    </row>
    <row r="26" spans="1:5" ht="15">
      <c r="A26" s="16" t="s">
        <v>647</v>
      </c>
      <c r="B26" s="41" t="s">
        <v>230</v>
      </c>
      <c r="C26" s="149"/>
      <c r="D26" s="149"/>
      <c r="E26" s="149"/>
    </row>
    <row r="27" spans="1:5" ht="15">
      <c r="A27" s="16" t="s">
        <v>232</v>
      </c>
      <c r="B27" s="41" t="s">
        <v>233</v>
      </c>
      <c r="C27" s="149"/>
      <c r="D27" s="149"/>
      <c r="E27" s="149"/>
    </row>
    <row r="28" spans="1:5" ht="15">
      <c r="A28" s="16" t="s">
        <v>234</v>
      </c>
      <c r="B28" s="41" t="s">
        <v>235</v>
      </c>
      <c r="C28" s="149"/>
      <c r="D28" s="149"/>
      <c r="E28" s="149"/>
    </row>
    <row r="29" spans="1:5" ht="15">
      <c r="A29" s="16" t="s">
        <v>585</v>
      </c>
      <c r="B29" s="41" t="s">
        <v>236</v>
      </c>
      <c r="C29" s="149"/>
      <c r="D29" s="149"/>
      <c r="E29" s="149"/>
    </row>
    <row r="30" spans="1:5" ht="15">
      <c r="A30" s="16" t="s">
        <v>648</v>
      </c>
      <c r="B30" s="41" t="s">
        <v>237</v>
      </c>
      <c r="C30" s="149"/>
      <c r="D30" s="149"/>
      <c r="E30" s="149"/>
    </row>
    <row r="31" spans="1:5" ht="15">
      <c r="A31" s="16" t="s">
        <v>587</v>
      </c>
      <c r="B31" s="41" t="s">
        <v>238</v>
      </c>
      <c r="C31" s="149"/>
      <c r="D31" s="149"/>
      <c r="E31" s="149"/>
    </row>
    <row r="32" spans="1:5" ht="15">
      <c r="A32" s="16" t="s">
        <v>649</v>
      </c>
      <c r="B32" s="41" t="s">
        <v>239</v>
      </c>
      <c r="C32" s="149"/>
      <c r="D32" s="149"/>
      <c r="E32" s="149"/>
    </row>
    <row r="33" spans="1:5" ht="15">
      <c r="A33" s="16" t="s">
        <v>650</v>
      </c>
      <c r="B33" s="41" t="s">
        <v>241</v>
      </c>
      <c r="C33" s="149"/>
      <c r="D33" s="149"/>
      <c r="E33" s="149"/>
    </row>
    <row r="34" spans="1:5" ht="15">
      <c r="A34" s="16" t="s">
        <v>242</v>
      </c>
      <c r="B34" s="41" t="s">
        <v>243</v>
      </c>
      <c r="C34" s="149"/>
      <c r="D34" s="149"/>
      <c r="E34" s="149"/>
    </row>
    <row r="35" spans="1:5" ht="15">
      <c r="A35" s="29" t="s">
        <v>244</v>
      </c>
      <c r="B35" s="41" t="s">
        <v>245</v>
      </c>
      <c r="C35" s="149"/>
      <c r="D35" s="149"/>
      <c r="E35" s="149"/>
    </row>
    <row r="36" spans="1:5" ht="15">
      <c r="A36" s="16" t="s">
        <v>651</v>
      </c>
      <c r="B36" s="41" t="s">
        <v>246</v>
      </c>
      <c r="C36" s="149"/>
      <c r="D36" s="149"/>
      <c r="E36" s="149"/>
    </row>
    <row r="37" spans="1:5" ht="15">
      <c r="A37" s="29" t="s">
        <v>909</v>
      </c>
      <c r="B37" s="41" t="s">
        <v>247</v>
      </c>
      <c r="C37" s="149"/>
      <c r="D37" s="149"/>
      <c r="E37" s="149"/>
    </row>
    <row r="38" spans="1:5" ht="15">
      <c r="A38" s="29" t="s">
        <v>910</v>
      </c>
      <c r="B38" s="41" t="s">
        <v>247</v>
      </c>
      <c r="C38" s="149"/>
      <c r="D38" s="149"/>
      <c r="E38" s="149"/>
    </row>
    <row r="39" spans="1:5" ht="15">
      <c r="A39" s="64" t="s">
        <v>591</v>
      </c>
      <c r="B39" s="67" t="s">
        <v>248</v>
      </c>
      <c r="C39" s="149">
        <v>0</v>
      </c>
      <c r="D39" s="149">
        <v>0</v>
      </c>
      <c r="E39" s="149">
        <v>0</v>
      </c>
    </row>
    <row r="40" spans="1:5" ht="15.75">
      <c r="A40" s="83" t="s">
        <v>849</v>
      </c>
      <c r="B40" s="138"/>
      <c r="C40" s="149"/>
      <c r="D40" s="149"/>
      <c r="E40" s="149"/>
    </row>
    <row r="41" spans="1:5" ht="15">
      <c r="A41" s="45" t="s">
        <v>249</v>
      </c>
      <c r="B41" s="41" t="s">
        <v>250</v>
      </c>
      <c r="C41" s="149"/>
      <c r="D41" s="149"/>
      <c r="E41" s="149"/>
    </row>
    <row r="42" spans="1:5" ht="15">
      <c r="A42" s="45" t="s">
        <v>652</v>
      </c>
      <c r="B42" s="41" t="s">
        <v>251</v>
      </c>
      <c r="C42" s="149"/>
      <c r="D42" s="149"/>
      <c r="E42" s="149"/>
    </row>
    <row r="43" spans="1:5" ht="15">
      <c r="A43" s="45" t="s">
        <v>253</v>
      </c>
      <c r="B43" s="41" t="s">
        <v>254</v>
      </c>
      <c r="C43" s="149"/>
      <c r="D43" s="149"/>
      <c r="E43" s="149"/>
    </row>
    <row r="44" spans="1:5" ht="15">
      <c r="A44" s="45" t="s">
        <v>255</v>
      </c>
      <c r="B44" s="41" t="s">
        <v>256</v>
      </c>
      <c r="C44" s="149"/>
      <c r="D44" s="149"/>
      <c r="E44" s="149">
        <v>500</v>
      </c>
    </row>
    <row r="45" spans="1:5" ht="15">
      <c r="A45" s="6" t="s">
        <v>262</v>
      </c>
      <c r="B45" s="41" t="s">
        <v>263</v>
      </c>
      <c r="C45" s="149"/>
      <c r="D45" s="149"/>
      <c r="E45" s="149"/>
    </row>
    <row r="46" spans="1:5" ht="15">
      <c r="A46" s="6" t="s">
        <v>264</v>
      </c>
      <c r="B46" s="41" t="s">
        <v>265</v>
      </c>
      <c r="C46" s="149"/>
      <c r="D46" s="149"/>
      <c r="E46" s="149"/>
    </row>
    <row r="47" spans="1:5" ht="15">
      <c r="A47" s="6" t="s">
        <v>266</v>
      </c>
      <c r="B47" s="41" t="s">
        <v>267</v>
      </c>
      <c r="C47" s="149"/>
      <c r="D47" s="149"/>
      <c r="E47" s="149">
        <v>135</v>
      </c>
    </row>
    <row r="48" spans="1:5" ht="15">
      <c r="A48" s="65" t="s">
        <v>593</v>
      </c>
      <c r="B48" s="67" t="s">
        <v>268</v>
      </c>
      <c r="C48" s="149">
        <v>0</v>
      </c>
      <c r="D48" s="149">
        <v>0</v>
      </c>
      <c r="E48" s="149">
        <v>635</v>
      </c>
    </row>
    <row r="49" spans="1:5" ht="15">
      <c r="A49" s="17" t="s">
        <v>269</v>
      </c>
      <c r="B49" s="41" t="s">
        <v>270</v>
      </c>
      <c r="C49" s="149"/>
      <c r="D49" s="149"/>
      <c r="E49" s="149"/>
    </row>
    <row r="50" spans="1:5" ht="15">
      <c r="A50" s="17" t="s">
        <v>271</v>
      </c>
      <c r="B50" s="41" t="s">
        <v>272</v>
      </c>
      <c r="C50" s="149"/>
      <c r="D50" s="149"/>
      <c r="E50" s="149"/>
    </row>
    <row r="51" spans="1:5" ht="15">
      <c r="A51" s="17" t="s">
        <v>273</v>
      </c>
      <c r="B51" s="41" t="s">
        <v>274</v>
      </c>
      <c r="C51" s="149"/>
      <c r="D51" s="149"/>
      <c r="E51" s="149"/>
    </row>
    <row r="52" spans="1:5" ht="15">
      <c r="A52" s="17" t="s">
        <v>275</v>
      </c>
      <c r="B52" s="41" t="s">
        <v>276</v>
      </c>
      <c r="C52" s="149"/>
      <c r="D52" s="149"/>
      <c r="E52" s="149"/>
    </row>
    <row r="53" spans="1:5" ht="15">
      <c r="A53" s="64" t="s">
        <v>594</v>
      </c>
      <c r="B53" s="67" t="s">
        <v>277</v>
      </c>
      <c r="C53" s="149">
        <v>0</v>
      </c>
      <c r="D53" s="149">
        <v>0</v>
      </c>
      <c r="E53" s="149">
        <v>0</v>
      </c>
    </row>
    <row r="54" spans="1:5" ht="15">
      <c r="A54" s="17" t="s">
        <v>278</v>
      </c>
      <c r="B54" s="41" t="s">
        <v>279</v>
      </c>
      <c r="C54" s="149"/>
      <c r="D54" s="149"/>
      <c r="E54" s="149"/>
    </row>
    <row r="55" spans="1:5" ht="15">
      <c r="A55" s="17" t="s">
        <v>653</v>
      </c>
      <c r="B55" s="41" t="s">
        <v>280</v>
      </c>
      <c r="C55" s="149"/>
      <c r="D55" s="149"/>
      <c r="E55" s="149"/>
    </row>
    <row r="56" spans="1:5" ht="15">
      <c r="A56" s="17" t="s">
        <v>654</v>
      </c>
      <c r="B56" s="41" t="s">
        <v>281</v>
      </c>
      <c r="C56" s="149"/>
      <c r="D56" s="149"/>
      <c r="E56" s="149"/>
    </row>
    <row r="57" spans="1:5" ht="15">
      <c r="A57" s="17" t="s">
        <v>655</v>
      </c>
      <c r="B57" s="41" t="s">
        <v>282</v>
      </c>
      <c r="C57" s="149"/>
      <c r="D57" s="149"/>
      <c r="E57" s="149"/>
    </row>
    <row r="58" spans="1:5" ht="15">
      <c r="A58" s="17" t="s">
        <v>656</v>
      </c>
      <c r="B58" s="41" t="s">
        <v>283</v>
      </c>
      <c r="C58" s="149"/>
      <c r="D58" s="149"/>
      <c r="E58" s="149"/>
    </row>
    <row r="59" spans="1:5" ht="15">
      <c r="A59" s="17" t="s">
        <v>657</v>
      </c>
      <c r="B59" s="41" t="s">
        <v>284</v>
      </c>
      <c r="C59" s="149"/>
      <c r="D59" s="149"/>
      <c r="E59" s="149"/>
    </row>
    <row r="60" spans="1:5" ht="15">
      <c r="A60" s="17" t="s">
        <v>285</v>
      </c>
      <c r="B60" s="41" t="s">
        <v>286</v>
      </c>
      <c r="C60" s="149"/>
      <c r="D60" s="149"/>
      <c r="E60" s="149"/>
    </row>
    <row r="61" spans="1:5" ht="15">
      <c r="A61" s="17" t="s">
        <v>658</v>
      </c>
      <c r="B61" s="41" t="s">
        <v>287</v>
      </c>
      <c r="C61" s="149"/>
      <c r="D61" s="149"/>
      <c r="E61" s="149"/>
    </row>
    <row r="62" spans="1:5" ht="15">
      <c r="A62" s="64" t="s">
        <v>595</v>
      </c>
      <c r="B62" s="67" t="s">
        <v>288</v>
      </c>
      <c r="C62" s="149">
        <v>0</v>
      </c>
      <c r="D62" s="149">
        <v>0</v>
      </c>
      <c r="E62" s="149">
        <v>0</v>
      </c>
    </row>
    <row r="63" spans="1:5" ht="15.75">
      <c r="A63" s="83" t="s">
        <v>848</v>
      </c>
      <c r="B63" s="138"/>
      <c r="C63" s="149"/>
      <c r="D63" s="149"/>
      <c r="E63" s="149"/>
    </row>
    <row r="64" spans="1:5" ht="15.75">
      <c r="A64" s="46" t="s">
        <v>666</v>
      </c>
      <c r="B64" s="47" t="s">
        <v>289</v>
      </c>
      <c r="C64" s="149">
        <f>C62+C53+C48+C39+C25+C16+C10+C9</f>
        <v>69645</v>
      </c>
      <c r="D64" s="149">
        <f>D62+D53+D48+D39+D25+D16+D10+D9</f>
        <v>72385</v>
      </c>
      <c r="E64" s="149">
        <f>E62+E53+E48+E39+E25+E16+E10+E9</f>
        <v>93035</v>
      </c>
    </row>
    <row r="65" spans="1:5" ht="15">
      <c r="A65" s="20" t="s">
        <v>602</v>
      </c>
      <c r="B65" s="9" t="s">
        <v>297</v>
      </c>
      <c r="C65" s="20"/>
      <c r="D65" s="20"/>
      <c r="E65" s="20"/>
    </row>
    <row r="66" spans="1:5" ht="15">
      <c r="A66" s="18" t="s">
        <v>605</v>
      </c>
      <c r="B66" s="9" t="s">
        <v>305</v>
      </c>
      <c r="C66" s="18"/>
      <c r="D66" s="18"/>
      <c r="E66" s="18"/>
    </row>
    <row r="67" spans="1:5" ht="15">
      <c r="A67" s="48" t="s">
        <v>306</v>
      </c>
      <c r="B67" s="5" t="s">
        <v>307</v>
      </c>
      <c r="C67" s="48"/>
      <c r="D67" s="48"/>
      <c r="E67" s="48"/>
    </row>
    <row r="68" spans="1:5" ht="15">
      <c r="A68" s="48" t="s">
        <v>308</v>
      </c>
      <c r="B68" s="5" t="s">
        <v>309</v>
      </c>
      <c r="C68" s="48"/>
      <c r="D68" s="48"/>
      <c r="E68" s="48"/>
    </row>
    <row r="69" spans="1:5" ht="15">
      <c r="A69" s="18" t="s">
        <v>310</v>
      </c>
      <c r="B69" s="9" t="s">
        <v>311</v>
      </c>
      <c r="C69" s="48"/>
      <c r="D69" s="48"/>
      <c r="E69" s="48"/>
    </row>
    <row r="70" spans="1:5" ht="15">
      <c r="A70" s="48" t="s">
        <v>312</v>
      </c>
      <c r="B70" s="5" t="s">
        <v>313</v>
      </c>
      <c r="C70" s="48"/>
      <c r="D70" s="48"/>
      <c r="E70" s="48"/>
    </row>
    <row r="71" spans="1:5" ht="15">
      <c r="A71" s="48" t="s">
        <v>314</v>
      </c>
      <c r="B71" s="5" t="s">
        <v>315</v>
      </c>
      <c r="C71" s="48"/>
      <c r="D71" s="48"/>
      <c r="E71" s="48"/>
    </row>
    <row r="72" spans="1:5" ht="15">
      <c r="A72" s="48" t="s">
        <v>316</v>
      </c>
      <c r="B72" s="5" t="s">
        <v>317</v>
      </c>
      <c r="C72" s="48"/>
      <c r="D72" s="48"/>
      <c r="E72" s="48"/>
    </row>
    <row r="73" spans="1:5" ht="15">
      <c r="A73" s="49" t="s">
        <v>606</v>
      </c>
      <c r="B73" s="50" t="s">
        <v>318</v>
      </c>
      <c r="C73" s="18"/>
      <c r="D73" s="18"/>
      <c r="E73" s="18"/>
    </row>
    <row r="74" spans="1:5" ht="15">
      <c r="A74" s="48" t="s">
        <v>319</v>
      </c>
      <c r="B74" s="5" t="s">
        <v>320</v>
      </c>
      <c r="C74" s="48"/>
      <c r="D74" s="48"/>
      <c r="E74" s="48"/>
    </row>
    <row r="75" spans="1:5" ht="15">
      <c r="A75" s="17" t="s">
        <v>321</v>
      </c>
      <c r="B75" s="5" t="s">
        <v>322</v>
      </c>
      <c r="C75" s="17"/>
      <c r="D75" s="17"/>
      <c r="E75" s="17"/>
    </row>
    <row r="76" spans="1:5" ht="15">
      <c r="A76" s="48" t="s">
        <v>663</v>
      </c>
      <c r="B76" s="5" t="s">
        <v>323</v>
      </c>
      <c r="C76" s="48"/>
      <c r="D76" s="48"/>
      <c r="E76" s="48"/>
    </row>
    <row r="77" spans="1:5" ht="15">
      <c r="A77" s="48" t="s">
        <v>611</v>
      </c>
      <c r="B77" s="5" t="s">
        <v>324</v>
      </c>
      <c r="C77" s="48"/>
      <c r="D77" s="48"/>
      <c r="E77" s="48"/>
    </row>
    <row r="78" spans="1:5" ht="15">
      <c r="A78" s="49" t="s">
        <v>612</v>
      </c>
      <c r="B78" s="50" t="s">
        <v>328</v>
      </c>
      <c r="C78" s="18"/>
      <c r="D78" s="18"/>
      <c r="E78" s="18"/>
    </row>
    <row r="79" spans="1:5" ht="15">
      <c r="A79" s="17" t="s">
        <v>329</v>
      </c>
      <c r="B79" s="5" t="s">
        <v>330</v>
      </c>
      <c r="C79" s="17"/>
      <c r="D79" s="17"/>
      <c r="E79" s="17"/>
    </row>
    <row r="80" spans="1:5" ht="15.75">
      <c r="A80" s="51" t="s">
        <v>667</v>
      </c>
      <c r="B80" s="52" t="s">
        <v>331</v>
      </c>
      <c r="C80" s="190">
        <v>0</v>
      </c>
      <c r="D80" s="190">
        <v>0</v>
      </c>
      <c r="E80" s="190">
        <v>0</v>
      </c>
    </row>
    <row r="81" spans="1:5" ht="15.75">
      <c r="A81" s="186" t="s">
        <v>749</v>
      </c>
      <c r="B81" s="182"/>
      <c r="C81" s="148">
        <f>C64+C80</f>
        <v>69645</v>
      </c>
      <c r="D81" s="148">
        <f>D64+D80</f>
        <v>72385</v>
      </c>
      <c r="E81" s="148">
        <f>E64+E80</f>
        <v>93035</v>
      </c>
    </row>
    <row r="82" spans="1:5" ht="51.75" customHeight="1">
      <c r="A82" s="2" t="s">
        <v>136</v>
      </c>
      <c r="B82" s="3" t="s">
        <v>66</v>
      </c>
      <c r="C82" s="185" t="s">
        <v>100</v>
      </c>
      <c r="D82" s="185" t="s">
        <v>101</v>
      </c>
      <c r="E82" s="185" t="s">
        <v>99</v>
      </c>
    </row>
    <row r="83" spans="1:5" ht="15">
      <c r="A83" s="5" t="s">
        <v>752</v>
      </c>
      <c r="B83" s="6" t="s">
        <v>344</v>
      </c>
      <c r="C83" s="38"/>
      <c r="D83" s="38"/>
      <c r="E83" s="38"/>
    </row>
    <row r="84" spans="1:5" ht="15">
      <c r="A84" s="5" t="s">
        <v>345</v>
      </c>
      <c r="B84" s="6" t="s">
        <v>346</v>
      </c>
      <c r="C84" s="38"/>
      <c r="D84" s="38"/>
      <c r="E84" s="38"/>
    </row>
    <row r="85" spans="1:5" ht="15">
      <c r="A85" s="5" t="s">
        <v>347</v>
      </c>
      <c r="B85" s="6" t="s">
        <v>348</v>
      </c>
      <c r="C85" s="38"/>
      <c r="D85" s="38"/>
      <c r="E85" s="38"/>
    </row>
    <row r="86" spans="1:5" ht="15">
      <c r="A86" s="5" t="s">
        <v>668</v>
      </c>
      <c r="B86" s="6" t="s">
        <v>349</v>
      </c>
      <c r="C86" s="38"/>
      <c r="D86" s="38"/>
      <c r="E86" s="38"/>
    </row>
    <row r="87" spans="1:5" ht="15">
      <c r="A87" s="5" t="s">
        <v>669</v>
      </c>
      <c r="B87" s="6" t="s">
        <v>350</v>
      </c>
      <c r="C87" s="38"/>
      <c r="D87" s="38"/>
      <c r="E87" s="38"/>
    </row>
    <row r="88" spans="1:5" ht="15">
      <c r="A88" s="5" t="s">
        <v>700</v>
      </c>
      <c r="B88" s="6" t="s">
        <v>351</v>
      </c>
      <c r="C88" s="38">
        <v>1190</v>
      </c>
      <c r="D88" s="38">
        <v>169</v>
      </c>
      <c r="E88" s="38">
        <v>0</v>
      </c>
    </row>
    <row r="89" spans="1:5" ht="15">
      <c r="A89" s="50" t="s">
        <v>753</v>
      </c>
      <c r="B89" s="65" t="s">
        <v>352</v>
      </c>
      <c r="C89" s="38">
        <v>1190</v>
      </c>
      <c r="D89" s="38">
        <v>169</v>
      </c>
      <c r="E89" s="38">
        <v>0</v>
      </c>
    </row>
    <row r="90" spans="1:5" ht="15">
      <c r="A90" s="5" t="s">
        <v>755</v>
      </c>
      <c r="B90" s="6" t="s">
        <v>366</v>
      </c>
      <c r="C90" s="38"/>
      <c r="D90" s="38"/>
      <c r="E90" s="38"/>
    </row>
    <row r="91" spans="1:5" ht="15">
      <c r="A91" s="5" t="s">
        <v>706</v>
      </c>
      <c r="B91" s="6" t="s">
        <v>367</v>
      </c>
      <c r="C91" s="38"/>
      <c r="D91" s="38"/>
      <c r="E91" s="38"/>
    </row>
    <row r="92" spans="1:5" ht="15">
      <c r="A92" s="5" t="s">
        <v>707</v>
      </c>
      <c r="B92" s="6" t="s">
        <v>368</v>
      </c>
      <c r="C92" s="38"/>
      <c r="D92" s="38"/>
      <c r="E92" s="38"/>
    </row>
    <row r="93" spans="1:5" ht="15">
      <c r="A93" s="5" t="s">
        <v>708</v>
      </c>
      <c r="B93" s="6" t="s">
        <v>369</v>
      </c>
      <c r="C93" s="38"/>
      <c r="D93" s="38"/>
      <c r="E93" s="38"/>
    </row>
    <row r="94" spans="1:5" ht="15">
      <c r="A94" s="5" t="s">
        <v>756</v>
      </c>
      <c r="B94" s="6" t="s">
        <v>397</v>
      </c>
      <c r="C94" s="38"/>
      <c r="D94" s="38"/>
      <c r="E94" s="38"/>
    </row>
    <row r="95" spans="1:5" ht="15">
      <c r="A95" s="5" t="s">
        <v>713</v>
      </c>
      <c r="B95" s="6" t="s">
        <v>398</v>
      </c>
      <c r="C95" s="38"/>
      <c r="D95" s="38"/>
      <c r="E95" s="38"/>
    </row>
    <row r="96" spans="1:5" ht="15">
      <c r="A96" s="50" t="s">
        <v>757</v>
      </c>
      <c r="B96" s="65" t="s">
        <v>399</v>
      </c>
      <c r="C96" s="38"/>
      <c r="D96" s="38"/>
      <c r="E96" s="38"/>
    </row>
    <row r="97" spans="1:5" ht="15">
      <c r="A97" s="17" t="s">
        <v>400</v>
      </c>
      <c r="B97" s="6" t="s">
        <v>401</v>
      </c>
      <c r="C97" s="38"/>
      <c r="D97" s="38"/>
      <c r="E97" s="38"/>
    </row>
    <row r="98" spans="1:5" ht="15">
      <c r="A98" s="17" t="s">
        <v>714</v>
      </c>
      <c r="B98" s="6" t="s">
        <v>402</v>
      </c>
      <c r="C98" s="38"/>
      <c r="D98" s="38"/>
      <c r="E98" s="38"/>
    </row>
    <row r="99" spans="1:5" ht="15">
      <c r="A99" s="17" t="s">
        <v>715</v>
      </c>
      <c r="B99" s="6" t="s">
        <v>405</v>
      </c>
      <c r="C99" s="38"/>
      <c r="D99" s="38"/>
      <c r="E99" s="38"/>
    </row>
    <row r="100" spans="1:5" ht="15">
      <c r="A100" s="17" t="s">
        <v>731</v>
      </c>
      <c r="B100" s="6" t="s">
        <v>406</v>
      </c>
      <c r="C100" s="38"/>
      <c r="D100" s="38"/>
      <c r="E100" s="38"/>
    </row>
    <row r="101" spans="1:5" ht="15">
      <c r="A101" s="17" t="s">
        <v>413</v>
      </c>
      <c r="B101" s="6" t="s">
        <v>414</v>
      </c>
      <c r="C101" s="38">
        <v>4421</v>
      </c>
      <c r="D101" s="38">
        <v>4354</v>
      </c>
      <c r="E101" s="38">
        <v>4602</v>
      </c>
    </row>
    <row r="102" spans="1:5" ht="15">
      <c r="A102" s="17" t="s">
        <v>415</v>
      </c>
      <c r="B102" s="6" t="s">
        <v>416</v>
      </c>
      <c r="C102" s="38">
        <v>1194</v>
      </c>
      <c r="D102" s="38">
        <v>1175</v>
      </c>
      <c r="E102" s="38">
        <v>1243</v>
      </c>
    </row>
    <row r="103" spans="1:5" ht="15">
      <c r="A103" s="17" t="s">
        <v>417</v>
      </c>
      <c r="B103" s="6" t="s">
        <v>418</v>
      </c>
      <c r="C103" s="38"/>
      <c r="D103" s="38">
        <v>1308</v>
      </c>
      <c r="E103" s="38">
        <v>1000</v>
      </c>
    </row>
    <row r="104" spans="1:5" ht="15">
      <c r="A104" s="17" t="s">
        <v>732</v>
      </c>
      <c r="B104" s="6" t="s">
        <v>419</v>
      </c>
      <c r="C104" s="38"/>
      <c r="D104" s="38">
        <v>1</v>
      </c>
      <c r="E104" s="38"/>
    </row>
    <row r="105" spans="1:5" ht="15">
      <c r="A105" s="17" t="s">
        <v>733</v>
      </c>
      <c r="B105" s="6" t="s">
        <v>421</v>
      </c>
      <c r="C105" s="38"/>
      <c r="D105" s="38"/>
      <c r="E105" s="38"/>
    </row>
    <row r="106" spans="1:5" ht="15">
      <c r="A106" s="17" t="s">
        <v>734</v>
      </c>
      <c r="B106" s="6" t="s">
        <v>426</v>
      </c>
      <c r="C106" s="38"/>
      <c r="D106" s="38"/>
      <c r="E106" s="38"/>
    </row>
    <row r="107" spans="1:5" ht="15">
      <c r="A107" s="64" t="s">
        <v>758</v>
      </c>
      <c r="B107" s="65" t="s">
        <v>431</v>
      </c>
      <c r="C107" s="38">
        <v>5615</v>
      </c>
      <c r="D107" s="38">
        <v>6838</v>
      </c>
      <c r="E107" s="38">
        <v>6845</v>
      </c>
    </row>
    <row r="108" spans="1:5" ht="15">
      <c r="A108" s="17" t="s">
        <v>443</v>
      </c>
      <c r="B108" s="6" t="s">
        <v>444</v>
      </c>
      <c r="C108" s="38"/>
      <c r="D108" s="38"/>
      <c r="E108" s="38"/>
    </row>
    <row r="109" spans="1:5" ht="15">
      <c r="A109" s="5" t="s">
        <v>738</v>
      </c>
      <c r="B109" s="6" t="s">
        <v>445</v>
      </c>
      <c r="C109" s="38"/>
      <c r="D109" s="38"/>
      <c r="E109" s="38"/>
    </row>
    <row r="110" spans="1:5" ht="15">
      <c r="A110" s="17" t="s">
        <v>739</v>
      </c>
      <c r="B110" s="6" t="s">
        <v>446</v>
      </c>
      <c r="C110" s="38"/>
      <c r="D110" s="38"/>
      <c r="E110" s="38"/>
    </row>
    <row r="111" spans="1:5" ht="15">
      <c r="A111" s="50" t="s">
        <v>760</v>
      </c>
      <c r="B111" s="65" t="s">
        <v>447</v>
      </c>
      <c r="C111" s="38">
        <v>0</v>
      </c>
      <c r="D111" s="38">
        <v>0</v>
      </c>
      <c r="E111" s="38">
        <v>0</v>
      </c>
    </row>
    <row r="112" spans="1:5" ht="15.75">
      <c r="A112" s="83" t="s">
        <v>849</v>
      </c>
      <c r="B112" s="88"/>
      <c r="C112" s="38"/>
      <c r="D112" s="38"/>
      <c r="E112" s="38"/>
    </row>
    <row r="113" spans="1:5" ht="15">
      <c r="A113" s="5" t="s">
        <v>353</v>
      </c>
      <c r="B113" s="6" t="s">
        <v>354</v>
      </c>
      <c r="C113" s="38"/>
      <c r="D113" s="38"/>
      <c r="E113" s="38"/>
    </row>
    <row r="114" spans="1:5" ht="15">
      <c r="A114" s="5" t="s">
        <v>355</v>
      </c>
      <c r="B114" s="6" t="s">
        <v>356</v>
      </c>
      <c r="C114" s="38"/>
      <c r="D114" s="38"/>
      <c r="E114" s="38"/>
    </row>
    <row r="115" spans="1:5" ht="15">
      <c r="A115" s="5" t="s">
        <v>701</v>
      </c>
      <c r="B115" s="6" t="s">
        <v>357</v>
      </c>
      <c r="C115" s="38"/>
      <c r="D115" s="38"/>
      <c r="E115" s="38"/>
    </row>
    <row r="116" spans="1:5" ht="15">
      <c r="A116" s="5" t="s">
        <v>702</v>
      </c>
      <c r="B116" s="6" t="s">
        <v>358</v>
      </c>
      <c r="C116" s="38"/>
      <c r="D116" s="38"/>
      <c r="E116" s="38"/>
    </row>
    <row r="117" spans="1:5" ht="15">
      <c r="A117" s="5" t="s">
        <v>703</v>
      </c>
      <c r="B117" s="6" t="s">
        <v>359</v>
      </c>
      <c r="C117" s="38"/>
      <c r="D117" s="38"/>
      <c r="E117" s="38"/>
    </row>
    <row r="118" spans="1:5" ht="15">
      <c r="A118" s="50" t="s">
        <v>754</v>
      </c>
      <c r="B118" s="65" t="s">
        <v>360</v>
      </c>
      <c r="C118" s="38">
        <v>0</v>
      </c>
      <c r="D118" s="38">
        <v>0</v>
      </c>
      <c r="E118" s="38">
        <v>0</v>
      </c>
    </row>
    <row r="119" spans="1:5" ht="15">
      <c r="A119" s="17" t="s">
        <v>735</v>
      </c>
      <c r="B119" s="6" t="s">
        <v>432</v>
      </c>
      <c r="C119" s="38"/>
      <c r="D119" s="38"/>
      <c r="E119" s="38"/>
    </row>
    <row r="120" spans="1:5" ht="15">
      <c r="A120" s="17" t="s">
        <v>736</v>
      </c>
      <c r="B120" s="6" t="s">
        <v>434</v>
      </c>
      <c r="C120" s="38"/>
      <c r="D120" s="38"/>
      <c r="E120" s="38"/>
    </row>
    <row r="121" spans="1:5" ht="15">
      <c r="A121" s="17" t="s">
        <v>436</v>
      </c>
      <c r="B121" s="6" t="s">
        <v>437</v>
      </c>
      <c r="C121" s="38"/>
      <c r="D121" s="38"/>
      <c r="E121" s="38"/>
    </row>
    <row r="122" spans="1:5" ht="15">
      <c r="A122" s="17" t="s">
        <v>737</v>
      </c>
      <c r="B122" s="6" t="s">
        <v>438</v>
      </c>
      <c r="C122" s="38"/>
      <c r="D122" s="38"/>
      <c r="E122" s="38"/>
    </row>
    <row r="123" spans="1:5" ht="15">
      <c r="A123" s="17" t="s">
        <v>440</v>
      </c>
      <c r="B123" s="6" t="s">
        <v>441</v>
      </c>
      <c r="C123" s="38"/>
      <c r="D123" s="38"/>
      <c r="E123" s="38"/>
    </row>
    <row r="124" spans="1:5" ht="15">
      <c r="A124" s="50" t="s">
        <v>759</v>
      </c>
      <c r="B124" s="65" t="s">
        <v>442</v>
      </c>
      <c r="C124" s="38">
        <v>0</v>
      </c>
      <c r="D124" s="38">
        <v>0</v>
      </c>
      <c r="E124" s="38">
        <v>0</v>
      </c>
    </row>
    <row r="125" spans="1:5" ht="15">
      <c r="A125" s="17" t="s">
        <v>461</v>
      </c>
      <c r="B125" s="6" t="s">
        <v>462</v>
      </c>
      <c r="C125" s="38"/>
      <c r="D125" s="38"/>
      <c r="E125" s="38"/>
    </row>
    <row r="126" spans="1:5" ht="15">
      <c r="A126" s="5" t="s">
        <v>740</v>
      </c>
      <c r="B126" s="6" t="s">
        <v>463</v>
      </c>
      <c r="C126" s="38"/>
      <c r="D126" s="38"/>
      <c r="E126" s="38"/>
    </row>
    <row r="127" spans="1:5" ht="15">
      <c r="A127" s="17" t="s">
        <v>741</v>
      </c>
      <c r="B127" s="6" t="s">
        <v>464</v>
      </c>
      <c r="C127" s="38"/>
      <c r="D127" s="38"/>
      <c r="E127" s="38"/>
    </row>
    <row r="128" spans="1:5" ht="15">
      <c r="A128" s="50" t="s">
        <v>762</v>
      </c>
      <c r="B128" s="65" t="s">
        <v>465</v>
      </c>
      <c r="C128" s="38">
        <v>0</v>
      </c>
      <c r="D128" s="38">
        <v>0</v>
      </c>
      <c r="E128" s="38">
        <v>0</v>
      </c>
    </row>
    <row r="129" spans="1:5" ht="15.75">
      <c r="A129" s="83" t="s">
        <v>848</v>
      </c>
      <c r="B129" s="88"/>
      <c r="C129" s="38"/>
      <c r="D129" s="38"/>
      <c r="E129" s="38"/>
    </row>
    <row r="130" spans="1:5" ht="15.75">
      <c r="A130" s="62" t="s">
        <v>761</v>
      </c>
      <c r="B130" s="46" t="s">
        <v>466</v>
      </c>
      <c r="C130" s="38">
        <f>C128+C118+C111+C107+C96+C89</f>
        <v>6805</v>
      </c>
      <c r="D130" s="38">
        <f>D128+D118+D111+D107+D96+D89</f>
        <v>7007</v>
      </c>
      <c r="E130" s="38">
        <f>E128+E118+E111+E107+E96+E89</f>
        <v>6845</v>
      </c>
    </row>
    <row r="131" spans="1:5" ht="15.75">
      <c r="A131" s="187" t="s">
        <v>907</v>
      </c>
      <c r="B131" s="86"/>
      <c r="C131" s="38"/>
      <c r="D131" s="38"/>
      <c r="E131" s="38"/>
    </row>
    <row r="132" spans="1:5" ht="15.75">
      <c r="A132" s="187" t="s">
        <v>908</v>
      </c>
      <c r="B132" s="86"/>
      <c r="C132" s="38"/>
      <c r="D132" s="38"/>
      <c r="E132" s="38"/>
    </row>
    <row r="133" spans="1:5" ht="15">
      <c r="A133" s="20" t="s">
        <v>763</v>
      </c>
      <c r="B133" s="9" t="s">
        <v>471</v>
      </c>
      <c r="C133" s="38"/>
      <c r="D133" s="38"/>
      <c r="E133" s="38"/>
    </row>
    <row r="134" spans="1:5" ht="15">
      <c r="A134" s="18" t="s">
        <v>764</v>
      </c>
      <c r="B134" s="9" t="s">
        <v>478</v>
      </c>
      <c r="C134" s="38"/>
      <c r="D134" s="38"/>
      <c r="E134" s="38"/>
    </row>
    <row r="135" spans="1:5" ht="15">
      <c r="A135" s="5" t="s">
        <v>905</v>
      </c>
      <c r="B135" s="5" t="s">
        <v>479</v>
      </c>
      <c r="C135" s="38"/>
      <c r="D135" s="38">
        <v>442</v>
      </c>
      <c r="E135" s="38">
        <v>0</v>
      </c>
    </row>
    <row r="136" spans="1:5" ht="15">
      <c r="A136" s="5" t="s">
        <v>906</v>
      </c>
      <c r="B136" s="5" t="s">
        <v>479</v>
      </c>
      <c r="C136" s="38"/>
      <c r="D136" s="38"/>
      <c r="E136" s="38"/>
    </row>
    <row r="137" spans="1:5" ht="15">
      <c r="A137" s="5" t="s">
        <v>903</v>
      </c>
      <c r="B137" s="5" t="s">
        <v>480</v>
      </c>
      <c r="C137" s="38"/>
      <c r="D137" s="38"/>
      <c r="E137" s="38"/>
    </row>
    <row r="138" spans="1:5" ht="15">
      <c r="A138" s="5" t="s">
        <v>904</v>
      </c>
      <c r="B138" s="5" t="s">
        <v>480</v>
      </c>
      <c r="C138" s="38"/>
      <c r="D138" s="38"/>
      <c r="E138" s="38"/>
    </row>
    <row r="139" spans="1:5" ht="15">
      <c r="A139" s="9" t="s">
        <v>765</v>
      </c>
      <c r="B139" s="9" t="s">
        <v>481</v>
      </c>
      <c r="C139" s="38"/>
      <c r="D139" s="38"/>
      <c r="E139" s="38"/>
    </row>
    <row r="140" spans="1:5" ht="15">
      <c r="A140" s="48" t="s">
        <v>482</v>
      </c>
      <c r="B140" s="5" t="s">
        <v>483</v>
      </c>
      <c r="C140" s="38"/>
      <c r="D140" s="38"/>
      <c r="E140" s="38"/>
    </row>
    <row r="141" spans="1:5" ht="15">
      <c r="A141" s="48" t="s">
        <v>484</v>
      </c>
      <c r="B141" s="5" t="s">
        <v>485</v>
      </c>
      <c r="C141" s="38"/>
      <c r="D141" s="38"/>
      <c r="E141" s="38"/>
    </row>
    <row r="142" spans="1:5" ht="15">
      <c r="A142" s="48" t="s">
        <v>486</v>
      </c>
      <c r="B142" s="5" t="s">
        <v>487</v>
      </c>
      <c r="C142" s="38">
        <v>63282</v>
      </c>
      <c r="D142" s="38">
        <v>64936</v>
      </c>
      <c r="E142" s="38">
        <v>86190</v>
      </c>
    </row>
    <row r="143" spans="1:5" ht="15">
      <c r="A143" s="48" t="s">
        <v>488</v>
      </c>
      <c r="B143" s="5" t="s">
        <v>489</v>
      </c>
      <c r="C143" s="38"/>
      <c r="D143" s="38"/>
      <c r="E143" s="38"/>
    </row>
    <row r="144" spans="1:5" ht="15">
      <c r="A144" s="17" t="s">
        <v>747</v>
      </c>
      <c r="B144" s="5" t="s">
        <v>490</v>
      </c>
      <c r="C144" s="38"/>
      <c r="D144" s="38"/>
      <c r="E144" s="38"/>
    </row>
    <row r="145" spans="1:5" ht="15">
      <c r="A145" s="20" t="s">
        <v>766</v>
      </c>
      <c r="B145" s="9" t="s">
        <v>499</v>
      </c>
      <c r="C145" s="38"/>
      <c r="D145" s="38"/>
      <c r="E145" s="38"/>
    </row>
    <row r="146" spans="1:5" ht="15">
      <c r="A146" s="17" t="s">
        <v>500</v>
      </c>
      <c r="B146" s="5" t="s">
        <v>501</v>
      </c>
      <c r="C146" s="38"/>
      <c r="D146" s="38"/>
      <c r="E146" s="38"/>
    </row>
    <row r="147" spans="1:5" ht="15">
      <c r="A147" s="17" t="s">
        <v>502</v>
      </c>
      <c r="B147" s="5" t="s">
        <v>503</v>
      </c>
      <c r="C147" s="38"/>
      <c r="D147" s="38"/>
      <c r="E147" s="38"/>
    </row>
    <row r="148" spans="1:5" ht="15">
      <c r="A148" s="48" t="s">
        <v>504</v>
      </c>
      <c r="B148" s="5" t="s">
        <v>505</v>
      </c>
      <c r="C148" s="38"/>
      <c r="D148" s="38"/>
      <c r="E148" s="38"/>
    </row>
    <row r="149" spans="1:5" ht="15">
      <c r="A149" s="48" t="s">
        <v>748</v>
      </c>
      <c r="B149" s="5" t="s">
        <v>506</v>
      </c>
      <c r="C149" s="38"/>
      <c r="D149" s="38"/>
      <c r="E149" s="38"/>
    </row>
    <row r="150" spans="1:5" ht="15">
      <c r="A150" s="18" t="s">
        <v>767</v>
      </c>
      <c r="B150" s="9" t="s">
        <v>507</v>
      </c>
      <c r="C150" s="38"/>
      <c r="D150" s="38"/>
      <c r="E150" s="38"/>
    </row>
    <row r="151" spans="1:5" ht="15">
      <c r="A151" s="20" t="s">
        <v>508</v>
      </c>
      <c r="B151" s="9" t="s">
        <v>509</v>
      </c>
      <c r="C151" s="38"/>
      <c r="D151" s="38"/>
      <c r="E151" s="38"/>
    </row>
    <row r="152" spans="1:5" ht="15.75">
      <c r="A152" s="51" t="s">
        <v>768</v>
      </c>
      <c r="B152" s="52" t="s">
        <v>510</v>
      </c>
      <c r="C152" s="38">
        <v>63282</v>
      </c>
      <c r="D152" s="38">
        <v>65378</v>
      </c>
      <c r="E152" s="38">
        <v>86190</v>
      </c>
    </row>
    <row r="153" spans="1:5" ht="15.75">
      <c r="A153" s="186" t="s">
        <v>750</v>
      </c>
      <c r="B153" s="182"/>
      <c r="C153" s="153">
        <f>C130+C152</f>
        <v>70087</v>
      </c>
      <c r="D153" s="153">
        <f>D130+D152</f>
        <v>72385</v>
      </c>
      <c r="E153" s="153">
        <f>E130+E152</f>
        <v>93035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83" t="s">
        <v>23</v>
      </c>
      <c r="B1" s="118"/>
      <c r="C1" s="118"/>
      <c r="D1" s="118"/>
      <c r="E1" s="139"/>
      <c r="F1" s="139"/>
    </row>
    <row r="2" spans="1:5" ht="26.25" customHeight="1">
      <c r="A2" s="194" t="s">
        <v>814</v>
      </c>
      <c r="B2" s="198"/>
      <c r="C2" s="198"/>
      <c r="D2" s="198"/>
      <c r="E2" s="198"/>
    </row>
    <row r="3" spans="1:5" ht="30.75" customHeight="1">
      <c r="A3" s="206" t="s">
        <v>39</v>
      </c>
      <c r="B3" s="195"/>
      <c r="C3" s="195"/>
      <c r="D3" s="195"/>
      <c r="E3" s="195"/>
    </row>
    <row r="4" ht="15">
      <c r="D4" t="s">
        <v>493</v>
      </c>
    </row>
    <row r="5" ht="15">
      <c r="A5" s="184" t="s">
        <v>965</v>
      </c>
    </row>
    <row r="6" spans="1:5" ht="48.75" customHeight="1">
      <c r="A6" s="2" t="s">
        <v>136</v>
      </c>
      <c r="B6" s="3" t="s">
        <v>137</v>
      </c>
      <c r="C6" s="185" t="s">
        <v>100</v>
      </c>
      <c r="D6" s="185" t="s">
        <v>101</v>
      </c>
      <c r="E6" s="185" t="s">
        <v>99</v>
      </c>
    </row>
    <row r="7" spans="1:5" ht="15">
      <c r="A7" s="42" t="s">
        <v>512</v>
      </c>
      <c r="B7" s="41" t="s">
        <v>164</v>
      </c>
      <c r="C7" s="149">
        <v>28480</v>
      </c>
      <c r="D7" s="149">
        <v>30369</v>
      </c>
      <c r="E7" s="149">
        <v>29213</v>
      </c>
    </row>
    <row r="8" spans="1:5" ht="15">
      <c r="A8" s="5" t="s">
        <v>513</v>
      </c>
      <c r="B8" s="41" t="s">
        <v>171</v>
      </c>
      <c r="C8" s="149">
        <v>2326</v>
      </c>
      <c r="D8" s="149">
        <v>1499</v>
      </c>
      <c r="E8" s="149">
        <v>1500</v>
      </c>
    </row>
    <row r="9" spans="1:5" ht="15">
      <c r="A9" s="66" t="s">
        <v>664</v>
      </c>
      <c r="B9" s="67" t="s">
        <v>172</v>
      </c>
      <c r="C9" s="149">
        <v>30806</v>
      </c>
      <c r="D9" s="149">
        <v>31868</v>
      </c>
      <c r="E9" s="149">
        <v>30713</v>
      </c>
    </row>
    <row r="10" spans="1:5" ht="15">
      <c r="A10" s="50" t="s">
        <v>615</v>
      </c>
      <c r="B10" s="67" t="s">
        <v>173</v>
      </c>
      <c r="C10" s="149">
        <v>8276</v>
      </c>
      <c r="D10" s="149">
        <v>7837</v>
      </c>
      <c r="E10" s="149">
        <v>8140</v>
      </c>
    </row>
    <row r="11" spans="1:5" ht="15">
      <c r="A11" s="5" t="s">
        <v>523</v>
      </c>
      <c r="B11" s="41" t="s">
        <v>180</v>
      </c>
      <c r="C11" s="149"/>
      <c r="D11" s="149"/>
      <c r="E11" s="149">
        <v>1890</v>
      </c>
    </row>
    <row r="12" spans="1:5" ht="15">
      <c r="A12" s="5" t="s">
        <v>665</v>
      </c>
      <c r="B12" s="41" t="s">
        <v>185</v>
      </c>
      <c r="C12" s="149"/>
      <c r="D12" s="149"/>
      <c r="E12" s="149">
        <v>1100</v>
      </c>
    </row>
    <row r="13" spans="1:5" ht="15">
      <c r="A13" s="5" t="s">
        <v>528</v>
      </c>
      <c r="B13" s="41" t="s">
        <v>200</v>
      </c>
      <c r="C13" s="149"/>
      <c r="D13" s="149"/>
      <c r="E13" s="149">
        <v>4590</v>
      </c>
    </row>
    <row r="14" spans="1:5" ht="15">
      <c r="A14" s="5" t="s">
        <v>529</v>
      </c>
      <c r="B14" s="41" t="s">
        <v>205</v>
      </c>
      <c r="C14" s="149"/>
      <c r="D14" s="149"/>
      <c r="E14" s="149">
        <v>100</v>
      </c>
    </row>
    <row r="15" spans="1:5" ht="15">
      <c r="A15" s="5" t="s">
        <v>532</v>
      </c>
      <c r="B15" s="41" t="s">
        <v>218</v>
      </c>
      <c r="C15" s="149"/>
      <c r="D15" s="149"/>
      <c r="E15" s="149">
        <v>2459</v>
      </c>
    </row>
    <row r="16" spans="1:5" ht="15">
      <c r="A16" s="50" t="s">
        <v>533</v>
      </c>
      <c r="B16" s="67" t="s">
        <v>219</v>
      </c>
      <c r="C16" s="149">
        <v>7808</v>
      </c>
      <c r="D16" s="149">
        <v>7259</v>
      </c>
      <c r="E16" s="149">
        <v>10139</v>
      </c>
    </row>
    <row r="17" spans="1:5" ht="15">
      <c r="A17" s="17" t="s">
        <v>220</v>
      </c>
      <c r="B17" s="41" t="s">
        <v>221</v>
      </c>
      <c r="C17" s="149"/>
      <c r="D17" s="149"/>
      <c r="E17" s="149"/>
    </row>
    <row r="18" spans="1:5" ht="15">
      <c r="A18" s="17" t="s">
        <v>550</v>
      </c>
      <c r="B18" s="41" t="s">
        <v>222</v>
      </c>
      <c r="C18" s="149"/>
      <c r="D18" s="149"/>
      <c r="E18" s="149"/>
    </row>
    <row r="19" spans="1:5" ht="15">
      <c r="A19" s="22" t="s">
        <v>621</v>
      </c>
      <c r="B19" s="41" t="s">
        <v>223</v>
      </c>
      <c r="C19" s="149"/>
      <c r="D19" s="149"/>
      <c r="E19" s="149"/>
    </row>
    <row r="20" spans="1:5" ht="15">
      <c r="A20" s="22" t="s">
        <v>622</v>
      </c>
      <c r="B20" s="41" t="s">
        <v>224</v>
      </c>
      <c r="C20" s="149"/>
      <c r="D20" s="149"/>
      <c r="E20" s="149">
        <v>400</v>
      </c>
    </row>
    <row r="21" spans="1:5" ht="15">
      <c r="A21" s="22" t="s">
        <v>623</v>
      </c>
      <c r="B21" s="41" t="s">
        <v>225</v>
      </c>
      <c r="C21" s="149"/>
      <c r="D21" s="149"/>
      <c r="E21" s="149">
        <v>1000</v>
      </c>
    </row>
    <row r="22" spans="1:5" ht="15">
      <c r="A22" s="17" t="s">
        <v>624</v>
      </c>
      <c r="B22" s="41" t="s">
        <v>226</v>
      </c>
      <c r="C22" s="149"/>
      <c r="D22" s="149"/>
      <c r="E22" s="149">
        <v>2000</v>
      </c>
    </row>
    <row r="23" spans="1:5" ht="15">
      <c r="A23" s="17" t="s">
        <v>625</v>
      </c>
      <c r="B23" s="41" t="s">
        <v>227</v>
      </c>
      <c r="C23" s="149"/>
      <c r="D23" s="149"/>
      <c r="E23" s="149">
        <v>300</v>
      </c>
    </row>
    <row r="24" spans="1:5" ht="15">
      <c r="A24" s="17" t="s">
        <v>626</v>
      </c>
      <c r="B24" s="41" t="s">
        <v>228</v>
      </c>
      <c r="C24" s="149"/>
      <c r="D24" s="149"/>
      <c r="E24" s="149">
        <v>500</v>
      </c>
    </row>
    <row r="25" spans="1:5" ht="15">
      <c r="A25" s="64" t="s">
        <v>583</v>
      </c>
      <c r="B25" s="67" t="s">
        <v>229</v>
      </c>
      <c r="C25" s="149">
        <v>10264</v>
      </c>
      <c r="D25" s="149">
        <v>5494</v>
      </c>
      <c r="E25" s="149">
        <v>4200</v>
      </c>
    </row>
    <row r="26" spans="1:5" ht="15">
      <c r="A26" s="16" t="s">
        <v>647</v>
      </c>
      <c r="B26" s="41" t="s">
        <v>230</v>
      </c>
      <c r="C26" s="149"/>
      <c r="D26" s="149"/>
      <c r="E26" s="149"/>
    </row>
    <row r="27" spans="1:5" ht="15">
      <c r="A27" s="16" t="s">
        <v>232</v>
      </c>
      <c r="B27" s="41" t="s">
        <v>233</v>
      </c>
      <c r="C27" s="149"/>
      <c r="D27" s="149"/>
      <c r="E27" s="149"/>
    </row>
    <row r="28" spans="1:5" ht="15">
      <c r="A28" s="16" t="s">
        <v>234</v>
      </c>
      <c r="B28" s="41" t="s">
        <v>235</v>
      </c>
      <c r="C28" s="149"/>
      <c r="D28" s="149"/>
      <c r="E28" s="149"/>
    </row>
    <row r="29" spans="1:5" ht="15">
      <c r="A29" s="16" t="s">
        <v>585</v>
      </c>
      <c r="B29" s="41" t="s">
        <v>236</v>
      </c>
      <c r="C29" s="149"/>
      <c r="D29" s="149"/>
      <c r="E29" s="149"/>
    </row>
    <row r="30" spans="1:5" ht="15">
      <c r="A30" s="16" t="s">
        <v>648</v>
      </c>
      <c r="B30" s="41" t="s">
        <v>237</v>
      </c>
      <c r="C30" s="149"/>
      <c r="D30" s="149"/>
      <c r="E30" s="149"/>
    </row>
    <row r="31" spans="1:5" ht="15">
      <c r="A31" s="16" t="s">
        <v>587</v>
      </c>
      <c r="B31" s="41" t="s">
        <v>238</v>
      </c>
      <c r="C31" s="149"/>
      <c r="D31" s="149"/>
      <c r="E31" s="149"/>
    </row>
    <row r="32" spans="1:5" ht="15">
      <c r="A32" s="16" t="s">
        <v>649</v>
      </c>
      <c r="B32" s="41" t="s">
        <v>239</v>
      </c>
      <c r="C32" s="149"/>
      <c r="D32" s="149"/>
      <c r="E32" s="149"/>
    </row>
    <row r="33" spans="1:5" ht="15">
      <c r="A33" s="16" t="s">
        <v>650</v>
      </c>
      <c r="B33" s="41" t="s">
        <v>241</v>
      </c>
      <c r="C33" s="149"/>
      <c r="D33" s="149"/>
      <c r="E33" s="149"/>
    </row>
    <row r="34" spans="1:5" ht="15">
      <c r="A34" s="16" t="s">
        <v>242</v>
      </c>
      <c r="B34" s="41" t="s">
        <v>243</v>
      </c>
      <c r="C34" s="149"/>
      <c r="D34" s="149"/>
      <c r="E34" s="149"/>
    </row>
    <row r="35" spans="1:5" ht="15">
      <c r="A35" s="29" t="s">
        <v>244</v>
      </c>
      <c r="B35" s="41" t="s">
        <v>245</v>
      </c>
      <c r="C35" s="149"/>
      <c r="D35" s="149"/>
      <c r="E35" s="149"/>
    </row>
    <row r="36" spans="1:5" ht="15">
      <c r="A36" s="16" t="s">
        <v>651</v>
      </c>
      <c r="B36" s="41" t="s">
        <v>246</v>
      </c>
      <c r="C36" s="149"/>
      <c r="D36" s="149"/>
      <c r="E36" s="149"/>
    </row>
    <row r="37" spans="1:5" ht="15">
      <c r="A37" s="29" t="s">
        <v>909</v>
      </c>
      <c r="B37" s="41" t="s">
        <v>247</v>
      </c>
      <c r="C37" s="149"/>
      <c r="D37" s="149"/>
      <c r="E37" s="149"/>
    </row>
    <row r="38" spans="1:5" ht="15">
      <c r="A38" s="29" t="s">
        <v>910</v>
      </c>
      <c r="B38" s="41" t="s">
        <v>247</v>
      </c>
      <c r="C38" s="149"/>
      <c r="D38" s="149"/>
      <c r="E38" s="149"/>
    </row>
    <row r="39" spans="1:5" ht="15">
      <c r="A39" s="64" t="s">
        <v>591</v>
      </c>
      <c r="B39" s="67" t="s">
        <v>248</v>
      </c>
      <c r="C39" s="149">
        <v>0</v>
      </c>
      <c r="D39" s="149">
        <v>0</v>
      </c>
      <c r="E39" s="149">
        <v>0</v>
      </c>
    </row>
    <row r="40" spans="1:5" ht="15.75">
      <c r="A40" s="83" t="s">
        <v>849</v>
      </c>
      <c r="B40" s="138"/>
      <c r="C40" s="149"/>
      <c r="D40" s="149"/>
      <c r="E40" s="149"/>
    </row>
    <row r="41" spans="1:5" ht="15">
      <c r="A41" s="45" t="s">
        <v>249</v>
      </c>
      <c r="B41" s="41" t="s">
        <v>250</v>
      </c>
      <c r="C41" s="149"/>
      <c r="D41" s="149"/>
      <c r="E41" s="149"/>
    </row>
    <row r="42" spans="1:5" ht="15">
      <c r="A42" s="45" t="s">
        <v>652</v>
      </c>
      <c r="B42" s="41" t="s">
        <v>251</v>
      </c>
      <c r="C42" s="149"/>
      <c r="D42" s="149"/>
      <c r="E42" s="149"/>
    </row>
    <row r="43" spans="1:5" ht="15">
      <c r="A43" s="45" t="s">
        <v>253</v>
      </c>
      <c r="B43" s="41" t="s">
        <v>254</v>
      </c>
      <c r="C43" s="149"/>
      <c r="D43" s="149"/>
      <c r="E43" s="149">
        <v>1400</v>
      </c>
    </row>
    <row r="44" spans="1:5" ht="15">
      <c r="A44" s="45" t="s">
        <v>255</v>
      </c>
      <c r="B44" s="41" t="s">
        <v>256</v>
      </c>
      <c r="C44" s="149"/>
      <c r="D44" s="149"/>
      <c r="E44" s="149"/>
    </row>
    <row r="45" spans="1:5" ht="15">
      <c r="A45" s="6" t="s">
        <v>262</v>
      </c>
      <c r="B45" s="41" t="s">
        <v>263</v>
      </c>
      <c r="C45" s="149"/>
      <c r="D45" s="149"/>
      <c r="E45" s="149"/>
    </row>
    <row r="46" spans="1:5" ht="15">
      <c r="A46" s="6" t="s">
        <v>264</v>
      </c>
      <c r="B46" s="41" t="s">
        <v>265</v>
      </c>
      <c r="C46" s="149"/>
      <c r="D46" s="149"/>
      <c r="E46" s="149"/>
    </row>
    <row r="47" spans="1:5" ht="15">
      <c r="A47" s="6" t="s">
        <v>266</v>
      </c>
      <c r="B47" s="41" t="s">
        <v>267</v>
      </c>
      <c r="C47" s="149"/>
      <c r="D47" s="149"/>
      <c r="E47" s="149">
        <v>378</v>
      </c>
    </row>
    <row r="48" spans="1:5" ht="15">
      <c r="A48" s="65" t="s">
        <v>593</v>
      </c>
      <c r="B48" s="67" t="s">
        <v>268</v>
      </c>
      <c r="C48" s="149">
        <v>0</v>
      </c>
      <c r="D48" s="149">
        <v>0</v>
      </c>
      <c r="E48" s="149">
        <v>1778</v>
      </c>
    </row>
    <row r="49" spans="1:5" ht="15">
      <c r="A49" s="17" t="s">
        <v>269</v>
      </c>
      <c r="B49" s="41" t="s">
        <v>270</v>
      </c>
      <c r="C49" s="149"/>
      <c r="D49" s="149"/>
      <c r="E49" s="149"/>
    </row>
    <row r="50" spans="1:5" ht="15">
      <c r="A50" s="17" t="s">
        <v>271</v>
      </c>
      <c r="B50" s="41" t="s">
        <v>272</v>
      </c>
      <c r="C50" s="149"/>
      <c r="D50" s="149"/>
      <c r="E50" s="149"/>
    </row>
    <row r="51" spans="1:5" ht="15">
      <c r="A51" s="17" t="s">
        <v>273</v>
      </c>
      <c r="B51" s="41" t="s">
        <v>274</v>
      </c>
      <c r="C51" s="149"/>
      <c r="D51" s="149"/>
      <c r="E51" s="149"/>
    </row>
    <row r="52" spans="1:5" ht="15">
      <c r="A52" s="17" t="s">
        <v>275</v>
      </c>
      <c r="B52" s="41" t="s">
        <v>276</v>
      </c>
      <c r="C52" s="149"/>
      <c r="D52" s="149"/>
      <c r="E52" s="149"/>
    </row>
    <row r="53" spans="1:5" ht="15">
      <c r="A53" s="64" t="s">
        <v>594</v>
      </c>
      <c r="B53" s="67" t="s">
        <v>277</v>
      </c>
      <c r="C53" s="149">
        <v>0</v>
      </c>
      <c r="D53" s="149">
        <v>0</v>
      </c>
      <c r="E53" s="149">
        <v>0</v>
      </c>
    </row>
    <row r="54" spans="1:5" ht="15">
      <c r="A54" s="17" t="s">
        <v>278</v>
      </c>
      <c r="B54" s="41" t="s">
        <v>279</v>
      </c>
      <c r="C54" s="149"/>
      <c r="D54" s="149"/>
      <c r="E54" s="149"/>
    </row>
    <row r="55" spans="1:5" ht="15">
      <c r="A55" s="17" t="s">
        <v>653</v>
      </c>
      <c r="B55" s="41" t="s">
        <v>280</v>
      </c>
      <c r="C55" s="149"/>
      <c r="D55" s="149"/>
      <c r="E55" s="149"/>
    </row>
    <row r="56" spans="1:5" ht="15">
      <c r="A56" s="17" t="s">
        <v>654</v>
      </c>
      <c r="B56" s="41" t="s">
        <v>281</v>
      </c>
      <c r="C56" s="149"/>
      <c r="D56" s="149"/>
      <c r="E56" s="149"/>
    </row>
    <row r="57" spans="1:5" ht="15">
      <c r="A57" s="17" t="s">
        <v>655</v>
      </c>
      <c r="B57" s="41" t="s">
        <v>282</v>
      </c>
      <c r="C57" s="149"/>
      <c r="D57" s="149"/>
      <c r="E57" s="149"/>
    </row>
    <row r="58" spans="1:5" ht="15">
      <c r="A58" s="17" t="s">
        <v>656</v>
      </c>
      <c r="B58" s="41" t="s">
        <v>283</v>
      </c>
      <c r="C58" s="149"/>
      <c r="D58" s="149"/>
      <c r="E58" s="149"/>
    </row>
    <row r="59" spans="1:5" ht="15">
      <c r="A59" s="17" t="s">
        <v>657</v>
      </c>
      <c r="B59" s="41" t="s">
        <v>284</v>
      </c>
      <c r="C59" s="149"/>
      <c r="D59" s="149"/>
      <c r="E59" s="149"/>
    </row>
    <row r="60" spans="1:5" ht="15">
      <c r="A60" s="17" t="s">
        <v>285</v>
      </c>
      <c r="B60" s="41" t="s">
        <v>286</v>
      </c>
      <c r="C60" s="149"/>
      <c r="D60" s="149"/>
      <c r="E60" s="149"/>
    </row>
    <row r="61" spans="1:5" ht="15">
      <c r="A61" s="17" t="s">
        <v>658</v>
      </c>
      <c r="B61" s="41" t="s">
        <v>287</v>
      </c>
      <c r="C61" s="149"/>
      <c r="D61" s="149"/>
      <c r="E61" s="149"/>
    </row>
    <row r="62" spans="1:5" ht="15">
      <c r="A62" s="64" t="s">
        <v>595</v>
      </c>
      <c r="B62" s="67" t="s">
        <v>288</v>
      </c>
      <c r="C62" s="149">
        <v>0</v>
      </c>
      <c r="D62" s="149">
        <v>0</v>
      </c>
      <c r="E62" s="149">
        <v>0</v>
      </c>
    </row>
    <row r="63" spans="1:5" ht="15.75">
      <c r="A63" s="83" t="s">
        <v>848</v>
      </c>
      <c r="B63" s="138"/>
      <c r="C63" s="149"/>
      <c r="D63" s="149"/>
      <c r="E63" s="149"/>
    </row>
    <row r="64" spans="1:5" ht="15.75">
      <c r="A64" s="46" t="s">
        <v>666</v>
      </c>
      <c r="B64" s="47" t="s">
        <v>289</v>
      </c>
      <c r="C64" s="149">
        <f>C62+C53+C48+C39+C25+C16+C10+C9</f>
        <v>57154</v>
      </c>
      <c r="D64" s="149">
        <f>D62+D53+D48+D39+D25+D16+D10+D9</f>
        <v>52458</v>
      </c>
      <c r="E64" s="149">
        <f>E62+E53+E48+E39+E25+E16+E10+E9</f>
        <v>54970</v>
      </c>
    </row>
    <row r="65" spans="1:5" ht="15">
      <c r="A65" s="20" t="s">
        <v>602</v>
      </c>
      <c r="B65" s="9" t="s">
        <v>297</v>
      </c>
      <c r="C65" s="20"/>
      <c r="D65" s="20"/>
      <c r="E65" s="20"/>
    </row>
    <row r="66" spans="1:5" ht="15">
      <c r="A66" s="18" t="s">
        <v>605</v>
      </c>
      <c r="B66" s="9" t="s">
        <v>305</v>
      </c>
      <c r="C66" s="18"/>
      <c r="D66" s="18"/>
      <c r="E66" s="18"/>
    </row>
    <row r="67" spans="1:5" ht="15">
      <c r="A67" s="48" t="s">
        <v>306</v>
      </c>
      <c r="B67" s="5" t="s">
        <v>307</v>
      </c>
      <c r="C67" s="48"/>
      <c r="D67" s="48"/>
      <c r="E67" s="48"/>
    </row>
    <row r="68" spans="1:5" ht="15">
      <c r="A68" s="48" t="s">
        <v>308</v>
      </c>
      <c r="B68" s="5" t="s">
        <v>309</v>
      </c>
      <c r="C68" s="48"/>
      <c r="D68" s="48"/>
      <c r="E68" s="48"/>
    </row>
    <row r="69" spans="1:5" ht="15">
      <c r="A69" s="18" t="s">
        <v>310</v>
      </c>
      <c r="B69" s="9" t="s">
        <v>311</v>
      </c>
      <c r="C69" s="48"/>
      <c r="D69" s="48"/>
      <c r="E69" s="48"/>
    </row>
    <row r="70" spans="1:5" ht="15">
      <c r="A70" s="48" t="s">
        <v>312</v>
      </c>
      <c r="B70" s="5" t="s">
        <v>313</v>
      </c>
      <c r="C70" s="48"/>
      <c r="D70" s="48"/>
      <c r="E70" s="48"/>
    </row>
    <row r="71" spans="1:5" ht="15">
      <c r="A71" s="48" t="s">
        <v>314</v>
      </c>
      <c r="B71" s="5" t="s">
        <v>315</v>
      </c>
      <c r="C71" s="48"/>
      <c r="D71" s="48"/>
      <c r="E71" s="48"/>
    </row>
    <row r="72" spans="1:5" ht="15">
      <c r="A72" s="48" t="s">
        <v>316</v>
      </c>
      <c r="B72" s="5" t="s">
        <v>317</v>
      </c>
      <c r="C72" s="48"/>
      <c r="D72" s="48"/>
      <c r="E72" s="48"/>
    </row>
    <row r="73" spans="1:5" ht="15">
      <c r="A73" s="49" t="s">
        <v>606</v>
      </c>
      <c r="B73" s="50" t="s">
        <v>318</v>
      </c>
      <c r="C73" s="18"/>
      <c r="D73" s="18"/>
      <c r="E73" s="18"/>
    </row>
    <row r="74" spans="1:5" ht="15">
      <c r="A74" s="48" t="s">
        <v>319</v>
      </c>
      <c r="B74" s="5" t="s">
        <v>320</v>
      </c>
      <c r="C74" s="48"/>
      <c r="D74" s="48"/>
      <c r="E74" s="48"/>
    </row>
    <row r="75" spans="1:5" ht="15">
      <c r="A75" s="17" t="s">
        <v>321</v>
      </c>
      <c r="B75" s="5" t="s">
        <v>322</v>
      </c>
      <c r="C75" s="17"/>
      <c r="D75" s="17"/>
      <c r="E75" s="17"/>
    </row>
    <row r="76" spans="1:5" ht="15">
      <c r="A76" s="48" t="s">
        <v>663</v>
      </c>
      <c r="B76" s="5" t="s">
        <v>323</v>
      </c>
      <c r="C76" s="48"/>
      <c r="D76" s="48"/>
      <c r="E76" s="48"/>
    </row>
    <row r="77" spans="1:5" ht="15">
      <c r="A77" s="48" t="s">
        <v>611</v>
      </c>
      <c r="B77" s="5" t="s">
        <v>324</v>
      </c>
      <c r="C77" s="48"/>
      <c r="D77" s="48"/>
      <c r="E77" s="48"/>
    </row>
    <row r="78" spans="1:5" ht="15">
      <c r="A78" s="49" t="s">
        <v>612</v>
      </c>
      <c r="B78" s="50" t="s">
        <v>328</v>
      </c>
      <c r="C78" s="18"/>
      <c r="D78" s="18"/>
      <c r="E78" s="18"/>
    </row>
    <row r="79" spans="1:5" ht="15">
      <c r="A79" s="17" t="s">
        <v>329</v>
      </c>
      <c r="B79" s="5" t="s">
        <v>330</v>
      </c>
      <c r="C79" s="17"/>
      <c r="D79" s="17"/>
      <c r="E79" s="17"/>
    </row>
    <row r="80" spans="1:5" ht="15.75">
      <c r="A80" s="51" t="s">
        <v>667</v>
      </c>
      <c r="B80" s="52" t="s">
        <v>331</v>
      </c>
      <c r="C80" s="190">
        <v>0</v>
      </c>
      <c r="D80" s="190">
        <v>0</v>
      </c>
      <c r="E80" s="190">
        <v>0</v>
      </c>
    </row>
    <row r="81" spans="1:5" ht="15.75">
      <c r="A81" s="186" t="s">
        <v>749</v>
      </c>
      <c r="B81" s="182"/>
      <c r="C81" s="148">
        <f>C64+C80</f>
        <v>57154</v>
      </c>
      <c r="D81" s="148">
        <f>D64+D80</f>
        <v>52458</v>
      </c>
      <c r="E81" s="148">
        <f>E64+E80</f>
        <v>54970</v>
      </c>
    </row>
    <row r="82" spans="1:5" ht="51.75" customHeight="1">
      <c r="A82" s="2" t="s">
        <v>136</v>
      </c>
      <c r="B82" s="3" t="s">
        <v>66</v>
      </c>
      <c r="C82" s="185" t="s">
        <v>100</v>
      </c>
      <c r="D82" s="185" t="s">
        <v>101</v>
      </c>
      <c r="E82" s="185" t="s">
        <v>99</v>
      </c>
    </row>
    <row r="83" spans="1:5" ht="15">
      <c r="A83" s="5" t="s">
        <v>752</v>
      </c>
      <c r="B83" s="6" t="s">
        <v>344</v>
      </c>
      <c r="C83" s="38"/>
      <c r="D83" s="38"/>
      <c r="E83" s="38"/>
    </row>
    <row r="84" spans="1:5" ht="15">
      <c r="A84" s="5" t="s">
        <v>345</v>
      </c>
      <c r="B84" s="6" t="s">
        <v>346</v>
      </c>
      <c r="C84" s="38"/>
      <c r="D84" s="38"/>
      <c r="E84" s="38"/>
    </row>
    <row r="85" spans="1:5" ht="15">
      <c r="A85" s="5" t="s">
        <v>347</v>
      </c>
      <c r="B85" s="6" t="s">
        <v>348</v>
      </c>
      <c r="C85" s="38"/>
      <c r="D85" s="38"/>
      <c r="E85" s="38"/>
    </row>
    <row r="86" spans="1:5" ht="15">
      <c r="A86" s="5" t="s">
        <v>668</v>
      </c>
      <c r="B86" s="6" t="s">
        <v>349</v>
      </c>
      <c r="C86" s="38"/>
      <c r="D86" s="38"/>
      <c r="E86" s="38"/>
    </row>
    <row r="87" spans="1:5" ht="15">
      <c r="A87" s="5" t="s">
        <v>669</v>
      </c>
      <c r="B87" s="6" t="s">
        <v>350</v>
      </c>
      <c r="C87" s="38"/>
      <c r="D87" s="38"/>
      <c r="E87" s="38"/>
    </row>
    <row r="88" spans="1:5" ht="15">
      <c r="A88" s="5" t="s">
        <v>700</v>
      </c>
      <c r="B88" s="6" t="s">
        <v>351</v>
      </c>
      <c r="C88" s="38"/>
      <c r="D88" s="38"/>
      <c r="E88" s="38"/>
    </row>
    <row r="89" spans="1:5" ht="15">
      <c r="A89" s="50" t="s">
        <v>753</v>
      </c>
      <c r="B89" s="65" t="s">
        <v>352</v>
      </c>
      <c r="C89" s="38">
        <v>0</v>
      </c>
      <c r="D89" s="38">
        <v>0</v>
      </c>
      <c r="E89" s="38">
        <v>0</v>
      </c>
    </row>
    <row r="90" spans="1:5" ht="15">
      <c r="A90" s="5" t="s">
        <v>755</v>
      </c>
      <c r="B90" s="6" t="s">
        <v>366</v>
      </c>
      <c r="C90" s="38"/>
      <c r="D90" s="38"/>
      <c r="E90" s="38"/>
    </row>
    <row r="91" spans="1:5" ht="15">
      <c r="A91" s="5" t="s">
        <v>706</v>
      </c>
      <c r="B91" s="6" t="s">
        <v>367</v>
      </c>
      <c r="C91" s="38"/>
      <c r="D91" s="38"/>
      <c r="E91" s="38"/>
    </row>
    <row r="92" spans="1:5" ht="15">
      <c r="A92" s="5" t="s">
        <v>707</v>
      </c>
      <c r="B92" s="6" t="s">
        <v>368</v>
      </c>
      <c r="C92" s="38"/>
      <c r="D92" s="38"/>
      <c r="E92" s="38"/>
    </row>
    <row r="93" spans="1:5" ht="15">
      <c r="A93" s="5" t="s">
        <v>708</v>
      </c>
      <c r="B93" s="6" t="s">
        <v>369</v>
      </c>
      <c r="C93" s="38"/>
      <c r="D93" s="38"/>
      <c r="E93" s="38"/>
    </row>
    <row r="94" spans="1:5" ht="15">
      <c r="A94" s="5" t="s">
        <v>756</v>
      </c>
      <c r="B94" s="6" t="s">
        <v>397</v>
      </c>
      <c r="C94" s="38"/>
      <c r="D94" s="38"/>
      <c r="E94" s="38"/>
    </row>
    <row r="95" spans="1:5" ht="15">
      <c r="A95" s="5" t="s">
        <v>713</v>
      </c>
      <c r="B95" s="6" t="s">
        <v>398</v>
      </c>
      <c r="C95" s="38"/>
      <c r="D95" s="38"/>
      <c r="E95" s="38"/>
    </row>
    <row r="96" spans="1:5" ht="15">
      <c r="A96" s="50" t="s">
        <v>757</v>
      </c>
      <c r="B96" s="65" t="s">
        <v>399</v>
      </c>
      <c r="C96" s="38">
        <v>0</v>
      </c>
      <c r="D96" s="38">
        <v>0</v>
      </c>
      <c r="E96" s="38">
        <v>0</v>
      </c>
    </row>
    <row r="97" spans="1:5" ht="15">
      <c r="A97" s="17" t="s">
        <v>400</v>
      </c>
      <c r="B97" s="6" t="s">
        <v>401</v>
      </c>
      <c r="C97" s="38"/>
      <c r="D97" s="38"/>
      <c r="E97" s="38"/>
    </row>
    <row r="98" spans="1:5" ht="15">
      <c r="A98" s="17" t="s">
        <v>714</v>
      </c>
      <c r="B98" s="6" t="s">
        <v>402</v>
      </c>
      <c r="C98" s="38"/>
      <c r="D98" s="38"/>
      <c r="E98" s="38"/>
    </row>
    <row r="99" spans="1:5" ht="15">
      <c r="A99" s="17" t="s">
        <v>715</v>
      </c>
      <c r="B99" s="6" t="s">
        <v>405</v>
      </c>
      <c r="C99" s="38"/>
      <c r="D99" s="38"/>
      <c r="E99" s="38"/>
    </row>
    <row r="100" spans="1:5" ht="15">
      <c r="A100" s="17" t="s">
        <v>731</v>
      </c>
      <c r="B100" s="6" t="s">
        <v>406</v>
      </c>
      <c r="C100" s="38"/>
      <c r="D100" s="38"/>
      <c r="E100" s="38"/>
    </row>
    <row r="101" spans="1:5" ht="15">
      <c r="A101" s="17" t="s">
        <v>413</v>
      </c>
      <c r="B101" s="6" t="s">
        <v>414</v>
      </c>
      <c r="C101" s="38"/>
      <c r="D101" s="38"/>
      <c r="E101" s="38"/>
    </row>
    <row r="102" spans="1:5" ht="15">
      <c r="A102" s="17" t="s">
        <v>415</v>
      </c>
      <c r="B102" s="6" t="s">
        <v>416</v>
      </c>
      <c r="C102" s="38"/>
      <c r="D102" s="38"/>
      <c r="E102" s="38"/>
    </row>
    <row r="103" spans="1:5" ht="15">
      <c r="A103" s="17" t="s">
        <v>417</v>
      </c>
      <c r="B103" s="6" t="s">
        <v>418</v>
      </c>
      <c r="C103" s="38"/>
      <c r="D103" s="38"/>
      <c r="E103" s="38"/>
    </row>
    <row r="104" spans="1:5" ht="15">
      <c r="A104" s="17" t="s">
        <v>732</v>
      </c>
      <c r="B104" s="6" t="s">
        <v>419</v>
      </c>
      <c r="C104" s="38"/>
      <c r="D104" s="38"/>
      <c r="E104" s="38"/>
    </row>
    <row r="105" spans="1:5" ht="15">
      <c r="A105" s="17" t="s">
        <v>733</v>
      </c>
      <c r="B105" s="6" t="s">
        <v>421</v>
      </c>
      <c r="C105" s="38"/>
      <c r="D105" s="38"/>
      <c r="E105" s="38"/>
    </row>
    <row r="106" spans="1:5" ht="15">
      <c r="A106" s="17" t="s">
        <v>734</v>
      </c>
      <c r="B106" s="6" t="s">
        <v>426</v>
      </c>
      <c r="C106" s="38"/>
      <c r="D106" s="38"/>
      <c r="E106" s="38"/>
    </row>
    <row r="107" spans="1:5" ht="15">
      <c r="A107" s="64" t="s">
        <v>758</v>
      </c>
      <c r="B107" s="65" t="s">
        <v>431</v>
      </c>
      <c r="C107" s="38">
        <v>813</v>
      </c>
      <c r="D107" s="38">
        <v>205</v>
      </c>
      <c r="E107" s="38">
        <v>0</v>
      </c>
    </row>
    <row r="108" spans="1:5" ht="15">
      <c r="A108" s="17" t="s">
        <v>443</v>
      </c>
      <c r="B108" s="6" t="s">
        <v>444</v>
      </c>
      <c r="C108" s="38"/>
      <c r="D108" s="38"/>
      <c r="E108" s="38"/>
    </row>
    <row r="109" spans="1:5" ht="15">
      <c r="A109" s="5" t="s">
        <v>738</v>
      </c>
      <c r="B109" s="6" t="s">
        <v>445</v>
      </c>
      <c r="C109" s="38"/>
      <c r="D109" s="38"/>
      <c r="E109" s="38"/>
    </row>
    <row r="110" spans="1:5" ht="15">
      <c r="A110" s="17" t="s">
        <v>739</v>
      </c>
      <c r="B110" s="6" t="s">
        <v>446</v>
      </c>
      <c r="C110" s="38"/>
      <c r="D110" s="38"/>
      <c r="E110" s="38"/>
    </row>
    <row r="111" spans="1:5" ht="15">
      <c r="A111" s="50" t="s">
        <v>760</v>
      </c>
      <c r="B111" s="65" t="s">
        <v>447</v>
      </c>
      <c r="C111" s="38">
        <v>0</v>
      </c>
      <c r="D111" s="38">
        <v>0</v>
      </c>
      <c r="E111" s="38">
        <v>0</v>
      </c>
    </row>
    <row r="112" spans="1:5" ht="15.75">
      <c r="A112" s="83" t="s">
        <v>849</v>
      </c>
      <c r="B112" s="88"/>
      <c r="C112" s="38"/>
      <c r="D112" s="38"/>
      <c r="E112" s="38"/>
    </row>
    <row r="113" spans="1:5" ht="15">
      <c r="A113" s="5" t="s">
        <v>353</v>
      </c>
      <c r="B113" s="6" t="s">
        <v>354</v>
      </c>
      <c r="C113" s="38"/>
      <c r="D113" s="38"/>
      <c r="E113" s="38"/>
    </row>
    <row r="114" spans="1:5" ht="15">
      <c r="A114" s="5" t="s">
        <v>355</v>
      </c>
      <c r="B114" s="6" t="s">
        <v>356</v>
      </c>
      <c r="C114" s="38"/>
      <c r="D114" s="38"/>
      <c r="E114" s="38"/>
    </row>
    <row r="115" spans="1:5" ht="15">
      <c r="A115" s="5" t="s">
        <v>701</v>
      </c>
      <c r="B115" s="6" t="s">
        <v>357</v>
      </c>
      <c r="C115" s="38"/>
      <c r="D115" s="38"/>
      <c r="E115" s="38"/>
    </row>
    <row r="116" spans="1:5" ht="15">
      <c r="A116" s="5" t="s">
        <v>702</v>
      </c>
      <c r="B116" s="6" t="s">
        <v>358</v>
      </c>
      <c r="C116" s="38"/>
      <c r="D116" s="38"/>
      <c r="E116" s="38"/>
    </row>
    <row r="117" spans="1:5" ht="15">
      <c r="A117" s="5" t="s">
        <v>703</v>
      </c>
      <c r="B117" s="6" t="s">
        <v>359</v>
      </c>
      <c r="C117" s="38"/>
      <c r="D117" s="38"/>
      <c r="E117" s="38"/>
    </row>
    <row r="118" spans="1:5" ht="15">
      <c r="A118" s="50" t="s">
        <v>754</v>
      </c>
      <c r="B118" s="65" t="s">
        <v>360</v>
      </c>
      <c r="C118" s="38">
        <v>0</v>
      </c>
      <c r="D118" s="38">
        <v>0</v>
      </c>
      <c r="E118" s="38">
        <v>0</v>
      </c>
    </row>
    <row r="119" spans="1:5" ht="15">
      <c r="A119" s="17" t="s">
        <v>735</v>
      </c>
      <c r="B119" s="6" t="s">
        <v>432</v>
      </c>
      <c r="C119" s="38"/>
      <c r="D119" s="38"/>
      <c r="E119" s="38"/>
    </row>
    <row r="120" spans="1:5" ht="15">
      <c r="A120" s="17" t="s">
        <v>736</v>
      </c>
      <c r="B120" s="6" t="s">
        <v>434</v>
      </c>
      <c r="C120" s="38"/>
      <c r="D120" s="38"/>
      <c r="E120" s="38"/>
    </row>
    <row r="121" spans="1:5" ht="15">
      <c r="A121" s="17" t="s">
        <v>436</v>
      </c>
      <c r="B121" s="6" t="s">
        <v>437</v>
      </c>
      <c r="C121" s="38"/>
      <c r="D121" s="38"/>
      <c r="E121" s="38"/>
    </row>
    <row r="122" spans="1:5" ht="15">
      <c r="A122" s="17" t="s">
        <v>737</v>
      </c>
      <c r="B122" s="6" t="s">
        <v>438</v>
      </c>
      <c r="C122" s="38"/>
      <c r="D122" s="38"/>
      <c r="E122" s="38"/>
    </row>
    <row r="123" spans="1:5" ht="15">
      <c r="A123" s="17" t="s">
        <v>440</v>
      </c>
      <c r="B123" s="6" t="s">
        <v>441</v>
      </c>
      <c r="C123" s="38"/>
      <c r="D123" s="38"/>
      <c r="E123" s="38"/>
    </row>
    <row r="124" spans="1:5" ht="15">
      <c r="A124" s="50" t="s">
        <v>759</v>
      </c>
      <c r="B124" s="65" t="s">
        <v>442</v>
      </c>
      <c r="C124" s="38">
        <v>0</v>
      </c>
      <c r="D124" s="38">
        <v>0</v>
      </c>
      <c r="E124" s="38">
        <v>0</v>
      </c>
    </row>
    <row r="125" spans="1:5" ht="15">
      <c r="A125" s="17" t="s">
        <v>461</v>
      </c>
      <c r="B125" s="6" t="s">
        <v>462</v>
      </c>
      <c r="C125" s="38"/>
      <c r="D125" s="38"/>
      <c r="E125" s="38"/>
    </row>
    <row r="126" spans="1:5" ht="15">
      <c r="A126" s="5" t="s">
        <v>740</v>
      </c>
      <c r="B126" s="6" t="s">
        <v>463</v>
      </c>
      <c r="C126" s="38"/>
      <c r="D126" s="38"/>
      <c r="E126" s="38"/>
    </row>
    <row r="127" spans="1:5" ht="15">
      <c r="A127" s="17" t="s">
        <v>741</v>
      </c>
      <c r="B127" s="6" t="s">
        <v>464</v>
      </c>
      <c r="C127" s="38"/>
      <c r="D127" s="38"/>
      <c r="E127" s="38"/>
    </row>
    <row r="128" spans="1:5" ht="15">
      <c r="A128" s="50" t="s">
        <v>762</v>
      </c>
      <c r="B128" s="65" t="s">
        <v>465</v>
      </c>
      <c r="C128" s="38">
        <v>0</v>
      </c>
      <c r="D128" s="38">
        <v>0</v>
      </c>
      <c r="E128" s="38">
        <v>0</v>
      </c>
    </row>
    <row r="129" spans="1:5" ht="15.75">
      <c r="A129" s="83" t="s">
        <v>848</v>
      </c>
      <c r="B129" s="88"/>
      <c r="C129" s="38"/>
      <c r="D129" s="38"/>
      <c r="E129" s="38"/>
    </row>
    <row r="130" spans="1:5" ht="15.75">
      <c r="A130" s="62" t="s">
        <v>761</v>
      </c>
      <c r="B130" s="46" t="s">
        <v>466</v>
      </c>
      <c r="C130" s="38">
        <f>C128+C118+C111+C107+C96+C89</f>
        <v>813</v>
      </c>
      <c r="D130" s="38">
        <f>D128+D118+D111+D107+D96+D89</f>
        <v>205</v>
      </c>
      <c r="E130" s="38">
        <f>E128+E118+E111+E107+E96+E89</f>
        <v>0</v>
      </c>
    </row>
    <row r="131" spans="1:5" ht="15.75">
      <c r="A131" s="187" t="s">
        <v>907</v>
      </c>
      <c r="B131" s="86"/>
      <c r="C131" s="38"/>
      <c r="D131" s="38"/>
      <c r="E131" s="38"/>
    </row>
    <row r="132" spans="1:5" ht="15.75">
      <c r="A132" s="187" t="s">
        <v>908</v>
      </c>
      <c r="B132" s="86"/>
      <c r="C132" s="38"/>
      <c r="D132" s="38"/>
      <c r="E132" s="38"/>
    </row>
    <row r="133" spans="1:5" ht="15">
      <c r="A133" s="20" t="s">
        <v>763</v>
      </c>
      <c r="B133" s="9" t="s">
        <v>471</v>
      </c>
      <c r="C133" s="38"/>
      <c r="D133" s="38"/>
      <c r="E133" s="38"/>
    </row>
    <row r="134" spans="1:5" ht="15">
      <c r="A134" s="18" t="s">
        <v>764</v>
      </c>
      <c r="B134" s="9" t="s">
        <v>478</v>
      </c>
      <c r="C134" s="38"/>
      <c r="D134" s="38"/>
      <c r="E134" s="38"/>
    </row>
    <row r="135" spans="1:5" ht="15">
      <c r="A135" s="5" t="s">
        <v>905</v>
      </c>
      <c r="B135" s="5" t="s">
        <v>479</v>
      </c>
      <c r="C135" s="38"/>
      <c r="D135" s="38">
        <v>8</v>
      </c>
      <c r="E135" s="38"/>
    </row>
    <row r="136" spans="1:5" ht="15">
      <c r="A136" s="5" t="s">
        <v>906</v>
      </c>
      <c r="B136" s="5" t="s">
        <v>479</v>
      </c>
      <c r="C136" s="38"/>
      <c r="D136" s="38"/>
      <c r="E136" s="38"/>
    </row>
    <row r="137" spans="1:5" ht="15">
      <c r="A137" s="5" t="s">
        <v>903</v>
      </c>
      <c r="B137" s="5" t="s">
        <v>480</v>
      </c>
      <c r="C137" s="38"/>
      <c r="D137" s="38"/>
      <c r="E137" s="38"/>
    </row>
    <row r="138" spans="1:5" ht="15">
      <c r="A138" s="5" t="s">
        <v>904</v>
      </c>
      <c r="B138" s="5" t="s">
        <v>480</v>
      </c>
      <c r="C138" s="38"/>
      <c r="D138" s="38"/>
      <c r="E138" s="38"/>
    </row>
    <row r="139" spans="1:5" ht="15">
      <c r="A139" s="9" t="s">
        <v>765</v>
      </c>
      <c r="B139" s="9" t="s">
        <v>481</v>
      </c>
      <c r="C139" s="38"/>
      <c r="D139" s="38"/>
      <c r="E139" s="38"/>
    </row>
    <row r="140" spans="1:5" ht="15">
      <c r="A140" s="48" t="s">
        <v>482</v>
      </c>
      <c r="B140" s="5" t="s">
        <v>483</v>
      </c>
      <c r="C140" s="38"/>
      <c r="D140" s="38"/>
      <c r="E140" s="38"/>
    </row>
    <row r="141" spans="1:5" ht="15">
      <c r="A141" s="48" t="s">
        <v>484</v>
      </c>
      <c r="B141" s="5" t="s">
        <v>485</v>
      </c>
      <c r="C141" s="38"/>
      <c r="D141" s="38"/>
      <c r="E141" s="38"/>
    </row>
    <row r="142" spans="1:5" ht="15">
      <c r="A142" s="48" t="s">
        <v>486</v>
      </c>
      <c r="B142" s="5" t="s">
        <v>487</v>
      </c>
      <c r="C142" s="38">
        <v>56349</v>
      </c>
      <c r="D142" s="38">
        <v>52245</v>
      </c>
      <c r="E142" s="38">
        <v>54970</v>
      </c>
    </row>
    <row r="143" spans="1:5" ht="15">
      <c r="A143" s="48" t="s">
        <v>488</v>
      </c>
      <c r="B143" s="5" t="s">
        <v>489</v>
      </c>
      <c r="C143" s="38"/>
      <c r="D143" s="38"/>
      <c r="E143" s="38"/>
    </row>
    <row r="144" spans="1:5" ht="15">
      <c r="A144" s="17" t="s">
        <v>747</v>
      </c>
      <c r="B144" s="5" t="s">
        <v>490</v>
      </c>
      <c r="C144" s="38"/>
      <c r="D144" s="38"/>
      <c r="E144" s="38"/>
    </row>
    <row r="145" spans="1:5" ht="15">
      <c r="A145" s="20" t="s">
        <v>766</v>
      </c>
      <c r="B145" s="9" t="s">
        <v>499</v>
      </c>
      <c r="C145" s="38"/>
      <c r="D145" s="38"/>
      <c r="E145" s="38"/>
    </row>
    <row r="146" spans="1:5" ht="15">
      <c r="A146" s="17" t="s">
        <v>500</v>
      </c>
      <c r="B146" s="5" t="s">
        <v>501</v>
      </c>
      <c r="C146" s="38"/>
      <c r="D146" s="38"/>
      <c r="E146" s="38"/>
    </row>
    <row r="147" spans="1:5" ht="15">
      <c r="A147" s="17" t="s">
        <v>502</v>
      </c>
      <c r="B147" s="5" t="s">
        <v>503</v>
      </c>
      <c r="C147" s="38"/>
      <c r="D147" s="38"/>
      <c r="E147" s="38"/>
    </row>
    <row r="148" spans="1:5" ht="15">
      <c r="A148" s="48" t="s">
        <v>504</v>
      </c>
      <c r="B148" s="5" t="s">
        <v>505</v>
      </c>
      <c r="C148" s="38"/>
      <c r="D148" s="38"/>
      <c r="E148" s="38"/>
    </row>
    <row r="149" spans="1:5" ht="15">
      <c r="A149" s="48" t="s">
        <v>748</v>
      </c>
      <c r="B149" s="5" t="s">
        <v>506</v>
      </c>
      <c r="C149" s="38"/>
      <c r="D149" s="38"/>
      <c r="E149" s="38"/>
    </row>
    <row r="150" spans="1:5" ht="15">
      <c r="A150" s="18" t="s">
        <v>767</v>
      </c>
      <c r="B150" s="9" t="s">
        <v>507</v>
      </c>
      <c r="C150" s="38"/>
      <c r="D150" s="38"/>
      <c r="E150" s="38"/>
    </row>
    <row r="151" spans="1:5" ht="15">
      <c r="A151" s="20" t="s">
        <v>508</v>
      </c>
      <c r="B151" s="9" t="s">
        <v>509</v>
      </c>
      <c r="C151" s="38"/>
      <c r="D151" s="38"/>
      <c r="E151" s="38"/>
    </row>
    <row r="152" spans="1:5" ht="15.75">
      <c r="A152" s="51" t="s">
        <v>768</v>
      </c>
      <c r="B152" s="52" t="s">
        <v>510</v>
      </c>
      <c r="C152" s="38">
        <v>56349</v>
      </c>
      <c r="D152" s="38">
        <v>52253</v>
      </c>
      <c r="E152" s="38">
        <v>54970</v>
      </c>
    </row>
    <row r="153" spans="1:5" ht="15.75">
      <c r="A153" s="186" t="s">
        <v>750</v>
      </c>
      <c r="B153" s="182"/>
      <c r="C153" s="153">
        <f>C130+C152</f>
        <v>57162</v>
      </c>
      <c r="D153" s="153">
        <f>D130+D152</f>
        <v>52458</v>
      </c>
      <c r="E153" s="153">
        <f>E130+E152</f>
        <v>54970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B1">
      <selection activeCell="E3" sqref="E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94" t="s">
        <v>814</v>
      </c>
      <c r="B1" s="195"/>
      <c r="C1" s="195"/>
      <c r="D1" s="195"/>
      <c r="E1" s="195"/>
      <c r="F1" s="196"/>
    </row>
    <row r="2" spans="1:6" ht="19.5" customHeight="1">
      <c r="A2" s="197" t="s">
        <v>816</v>
      </c>
      <c r="B2" s="195"/>
      <c r="C2" s="195"/>
      <c r="D2" s="195"/>
      <c r="E2" s="195"/>
      <c r="F2" s="196"/>
    </row>
    <row r="3" spans="1:5" ht="18">
      <c r="A3" s="63"/>
      <c r="E3" t="s">
        <v>673</v>
      </c>
    </row>
    <row r="4" ht="15">
      <c r="A4" s="151" t="s">
        <v>719</v>
      </c>
    </row>
    <row r="5" spans="1:6" ht="45">
      <c r="A5" s="2" t="s">
        <v>136</v>
      </c>
      <c r="B5" s="3" t="s">
        <v>137</v>
      </c>
      <c r="C5" s="85" t="s">
        <v>850</v>
      </c>
      <c r="D5" s="85" t="s">
        <v>851</v>
      </c>
      <c r="E5" s="85" t="s">
        <v>853</v>
      </c>
      <c r="F5" s="146" t="s">
        <v>48</v>
      </c>
    </row>
    <row r="6" spans="1:6" ht="15">
      <c r="A6" s="39" t="s">
        <v>138</v>
      </c>
      <c r="B6" s="40" t="s">
        <v>139</v>
      </c>
      <c r="C6" s="53">
        <v>25187</v>
      </c>
      <c r="D6" s="53"/>
      <c r="E6" s="53"/>
      <c r="F6" s="53">
        <v>25187</v>
      </c>
    </row>
    <row r="7" spans="1:6" ht="15">
      <c r="A7" s="39" t="s">
        <v>140</v>
      </c>
      <c r="B7" s="41" t="s">
        <v>141</v>
      </c>
      <c r="C7" s="53">
        <v>1426</v>
      </c>
      <c r="D7" s="53"/>
      <c r="E7" s="53"/>
      <c r="F7" s="53">
        <v>1426</v>
      </c>
    </row>
    <row r="8" spans="1:6" ht="15">
      <c r="A8" s="39" t="s">
        <v>142</v>
      </c>
      <c r="B8" s="41" t="s">
        <v>143</v>
      </c>
      <c r="C8" s="53"/>
      <c r="D8" s="53"/>
      <c r="E8" s="53"/>
      <c r="F8" s="53"/>
    </row>
    <row r="9" spans="1:6" ht="15">
      <c r="A9" s="42" t="s">
        <v>144</v>
      </c>
      <c r="B9" s="41" t="s">
        <v>145</v>
      </c>
      <c r="C9" s="53"/>
      <c r="D9" s="53"/>
      <c r="E9" s="53"/>
      <c r="F9" s="53"/>
    </row>
    <row r="10" spans="1:6" ht="15">
      <c r="A10" s="42" t="s">
        <v>146</v>
      </c>
      <c r="B10" s="41" t="s">
        <v>147</v>
      </c>
      <c r="C10" s="53"/>
      <c r="D10" s="53"/>
      <c r="E10" s="53"/>
      <c r="F10" s="53"/>
    </row>
    <row r="11" spans="1:6" ht="15">
      <c r="A11" s="42" t="s">
        <v>148</v>
      </c>
      <c r="B11" s="41" t="s">
        <v>149</v>
      </c>
      <c r="C11" s="53"/>
      <c r="D11" s="53"/>
      <c r="E11" s="53"/>
      <c r="F11" s="53"/>
    </row>
    <row r="12" spans="1:6" ht="15">
      <c r="A12" s="42" t="s">
        <v>150</v>
      </c>
      <c r="B12" s="41" t="s">
        <v>151</v>
      </c>
      <c r="C12" s="53">
        <v>1320</v>
      </c>
      <c r="D12" s="53"/>
      <c r="E12" s="53"/>
      <c r="F12" s="53">
        <v>1320</v>
      </c>
    </row>
    <row r="13" spans="1:6" ht="15">
      <c r="A13" s="42" t="s">
        <v>152</v>
      </c>
      <c r="B13" s="41" t="s">
        <v>153</v>
      </c>
      <c r="C13" s="53"/>
      <c r="D13" s="53"/>
      <c r="E13" s="53"/>
      <c r="F13" s="53"/>
    </row>
    <row r="14" spans="1:6" ht="15">
      <c r="A14" s="5" t="s">
        <v>154</v>
      </c>
      <c r="B14" s="41" t="s">
        <v>155</v>
      </c>
      <c r="C14" s="53">
        <v>250</v>
      </c>
      <c r="D14" s="53"/>
      <c r="E14" s="53"/>
      <c r="F14" s="53">
        <v>250</v>
      </c>
    </row>
    <row r="15" spans="1:6" ht="15">
      <c r="A15" s="5" t="s">
        <v>156</v>
      </c>
      <c r="B15" s="41" t="s">
        <v>157</v>
      </c>
      <c r="C15" s="53">
        <v>1030</v>
      </c>
      <c r="D15" s="53"/>
      <c r="E15" s="53"/>
      <c r="F15" s="53">
        <v>1030</v>
      </c>
    </row>
    <row r="16" spans="1:6" ht="15">
      <c r="A16" s="5" t="s">
        <v>158</v>
      </c>
      <c r="B16" s="41" t="s">
        <v>159</v>
      </c>
      <c r="C16" s="53"/>
      <c r="D16" s="53"/>
      <c r="E16" s="53"/>
      <c r="F16" s="53"/>
    </row>
    <row r="17" spans="1:6" ht="15">
      <c r="A17" s="5" t="s">
        <v>160</v>
      </c>
      <c r="B17" s="41" t="s">
        <v>161</v>
      </c>
      <c r="C17" s="53"/>
      <c r="D17" s="53"/>
      <c r="E17" s="53"/>
      <c r="F17" s="53"/>
    </row>
    <row r="18" spans="1:6" ht="15">
      <c r="A18" s="5" t="s">
        <v>614</v>
      </c>
      <c r="B18" s="41" t="s">
        <v>162</v>
      </c>
      <c r="C18" s="53"/>
      <c r="D18" s="53"/>
      <c r="E18" s="53"/>
      <c r="F18" s="53"/>
    </row>
    <row r="19" spans="1:6" ht="15">
      <c r="A19" s="43" t="s">
        <v>512</v>
      </c>
      <c r="B19" s="44" t="s">
        <v>164</v>
      </c>
      <c r="C19" s="149">
        <f>SUM(C6:C18)</f>
        <v>29213</v>
      </c>
      <c r="D19" s="53"/>
      <c r="E19" s="53"/>
      <c r="F19" s="149">
        <f>SUM(F6:F18)</f>
        <v>29213</v>
      </c>
    </row>
    <row r="20" spans="1:6" ht="15">
      <c r="A20" s="5" t="s">
        <v>165</v>
      </c>
      <c r="B20" s="41" t="s">
        <v>166</v>
      </c>
      <c r="C20" s="53">
        <v>1200</v>
      </c>
      <c r="D20" s="53"/>
      <c r="E20" s="53"/>
      <c r="F20" s="53">
        <v>1200</v>
      </c>
    </row>
    <row r="21" spans="1:6" ht="15">
      <c r="A21" s="5" t="s">
        <v>167</v>
      </c>
      <c r="B21" s="41" t="s">
        <v>168</v>
      </c>
      <c r="C21" s="53">
        <v>300</v>
      </c>
      <c r="D21" s="53"/>
      <c r="E21" s="53"/>
      <c r="F21" s="53">
        <v>300</v>
      </c>
    </row>
    <row r="22" spans="1:6" ht="15">
      <c r="A22" s="6" t="s">
        <v>169</v>
      </c>
      <c r="B22" s="41" t="s">
        <v>170</v>
      </c>
      <c r="C22" s="53"/>
      <c r="D22" s="53"/>
      <c r="E22" s="53"/>
      <c r="F22" s="53"/>
    </row>
    <row r="23" spans="1:6" ht="15">
      <c r="A23" s="9" t="s">
        <v>513</v>
      </c>
      <c r="B23" s="44" t="s">
        <v>171</v>
      </c>
      <c r="C23" s="53">
        <f>SUM(C20:C22)</f>
        <v>1500</v>
      </c>
      <c r="D23" s="53"/>
      <c r="E23" s="53"/>
      <c r="F23" s="53">
        <f>SUM(F20:F22)</f>
        <v>1500</v>
      </c>
    </row>
    <row r="24" spans="1:6" ht="15">
      <c r="A24" s="66" t="s">
        <v>664</v>
      </c>
      <c r="B24" s="67" t="s">
        <v>172</v>
      </c>
      <c r="C24" s="148">
        <f>C19+C23</f>
        <v>30713</v>
      </c>
      <c r="D24" s="53"/>
      <c r="E24" s="53"/>
      <c r="F24" s="148">
        <f>F19+F23</f>
        <v>30713</v>
      </c>
    </row>
    <row r="25" spans="1:6" ht="15">
      <c r="A25" s="50" t="s">
        <v>615</v>
      </c>
      <c r="B25" s="67" t="s">
        <v>173</v>
      </c>
      <c r="C25" s="148">
        <v>8140</v>
      </c>
      <c r="D25" s="53"/>
      <c r="E25" s="53"/>
      <c r="F25" s="148">
        <v>8140</v>
      </c>
    </row>
    <row r="26" spans="1:6" ht="15">
      <c r="A26" s="5" t="s">
        <v>174</v>
      </c>
      <c r="B26" s="41" t="s">
        <v>175</v>
      </c>
      <c r="C26" s="53">
        <v>900</v>
      </c>
      <c r="D26" s="53"/>
      <c r="E26" s="53"/>
      <c r="F26" s="53">
        <v>900</v>
      </c>
    </row>
    <row r="27" spans="1:6" ht="15">
      <c r="A27" s="5" t="s">
        <v>176</v>
      </c>
      <c r="B27" s="41" t="s">
        <v>177</v>
      </c>
      <c r="C27" s="53">
        <v>990</v>
      </c>
      <c r="D27" s="53"/>
      <c r="E27" s="53"/>
      <c r="F27" s="53">
        <v>990</v>
      </c>
    </row>
    <row r="28" spans="1:6" ht="15">
      <c r="A28" s="5" t="s">
        <v>178</v>
      </c>
      <c r="B28" s="41" t="s">
        <v>179</v>
      </c>
      <c r="C28" s="53"/>
      <c r="D28" s="53"/>
      <c r="E28" s="53"/>
      <c r="F28" s="53"/>
    </row>
    <row r="29" spans="1:6" ht="15">
      <c r="A29" s="9" t="s">
        <v>523</v>
      </c>
      <c r="B29" s="44" t="s">
        <v>180</v>
      </c>
      <c r="C29" s="53">
        <f>SUM(C26:C28)</f>
        <v>1890</v>
      </c>
      <c r="D29" s="53"/>
      <c r="E29" s="53"/>
      <c r="F29" s="53">
        <f>SUM(F26:F28)</f>
        <v>1890</v>
      </c>
    </row>
    <row r="30" spans="1:6" ht="15">
      <c r="A30" s="5" t="s">
        <v>181</v>
      </c>
      <c r="B30" s="41" t="s">
        <v>182</v>
      </c>
      <c r="C30" s="53">
        <v>600</v>
      </c>
      <c r="D30" s="53"/>
      <c r="E30" s="53"/>
      <c r="F30" s="53">
        <v>600</v>
      </c>
    </row>
    <row r="31" spans="1:6" ht="15">
      <c r="A31" s="5" t="s">
        <v>183</v>
      </c>
      <c r="B31" s="41" t="s">
        <v>184</v>
      </c>
      <c r="C31" s="53">
        <v>500</v>
      </c>
      <c r="D31" s="53"/>
      <c r="E31" s="53"/>
      <c r="F31" s="53">
        <v>500</v>
      </c>
    </row>
    <row r="32" spans="1:6" ht="15" customHeight="1">
      <c r="A32" s="9" t="s">
        <v>665</v>
      </c>
      <c r="B32" s="44" t="s">
        <v>185</v>
      </c>
      <c r="C32" s="53">
        <f>SUM(C30:C31)</f>
        <v>1100</v>
      </c>
      <c r="D32" s="53"/>
      <c r="E32" s="53"/>
      <c r="F32" s="53">
        <f>SUM(F30:F31)</f>
        <v>1100</v>
      </c>
    </row>
    <row r="33" spans="1:6" ht="15">
      <c r="A33" s="5" t="s">
        <v>186</v>
      </c>
      <c r="B33" s="41" t="s">
        <v>187</v>
      </c>
      <c r="C33" s="53">
        <v>880</v>
      </c>
      <c r="D33" s="53"/>
      <c r="E33" s="53"/>
      <c r="F33" s="53">
        <v>880</v>
      </c>
    </row>
    <row r="34" spans="1:6" ht="15">
      <c r="A34" s="5" t="s">
        <v>188</v>
      </c>
      <c r="B34" s="41" t="s">
        <v>189</v>
      </c>
      <c r="C34" s="53"/>
      <c r="D34" s="53"/>
      <c r="E34" s="53"/>
      <c r="F34" s="53"/>
    </row>
    <row r="35" spans="1:6" ht="15">
      <c r="A35" s="5" t="s">
        <v>616</v>
      </c>
      <c r="B35" s="41" t="s">
        <v>190</v>
      </c>
      <c r="C35" s="53">
        <v>30</v>
      </c>
      <c r="D35" s="53"/>
      <c r="E35" s="53"/>
      <c r="F35" s="53">
        <v>30</v>
      </c>
    </row>
    <row r="36" spans="1:6" ht="15">
      <c r="A36" s="5" t="s">
        <v>192</v>
      </c>
      <c r="B36" s="41" t="s">
        <v>193</v>
      </c>
      <c r="C36" s="53">
        <v>300</v>
      </c>
      <c r="D36" s="53"/>
      <c r="E36" s="53"/>
      <c r="F36" s="53">
        <v>300</v>
      </c>
    </row>
    <row r="37" spans="1:6" ht="15">
      <c r="A37" s="14" t="s">
        <v>617</v>
      </c>
      <c r="B37" s="41" t="s">
        <v>194</v>
      </c>
      <c r="C37" s="53"/>
      <c r="D37" s="53"/>
      <c r="E37" s="53"/>
      <c r="F37" s="53"/>
    </row>
    <row r="38" spans="1:6" ht="15">
      <c r="A38" s="6" t="s">
        <v>196</v>
      </c>
      <c r="B38" s="41" t="s">
        <v>197</v>
      </c>
      <c r="C38" s="53">
        <v>1680</v>
      </c>
      <c r="D38" s="53"/>
      <c r="E38" s="53"/>
      <c r="F38" s="53">
        <v>1680</v>
      </c>
    </row>
    <row r="39" spans="1:6" ht="15">
      <c r="A39" s="5" t="s">
        <v>618</v>
      </c>
      <c r="B39" s="41" t="s">
        <v>198</v>
      </c>
      <c r="C39" s="53">
        <v>1700</v>
      </c>
      <c r="D39" s="53"/>
      <c r="E39" s="53"/>
      <c r="F39" s="53">
        <v>1700</v>
      </c>
    </row>
    <row r="40" spans="1:6" ht="15">
      <c r="A40" s="9" t="s">
        <v>528</v>
      </c>
      <c r="B40" s="44" t="s">
        <v>200</v>
      </c>
      <c r="C40" s="53">
        <f>SUM(C33:C39)</f>
        <v>4590</v>
      </c>
      <c r="D40" s="53"/>
      <c r="E40" s="53"/>
      <c r="F40" s="53">
        <f>SUM(F33:F39)</f>
        <v>4590</v>
      </c>
    </row>
    <row r="41" spans="1:6" ht="15">
      <c r="A41" s="5" t="s">
        <v>201</v>
      </c>
      <c r="B41" s="41" t="s">
        <v>202</v>
      </c>
      <c r="C41" s="53">
        <v>100</v>
      </c>
      <c r="D41" s="53"/>
      <c r="E41" s="53"/>
      <c r="F41" s="53">
        <v>100</v>
      </c>
    </row>
    <row r="42" spans="1:6" ht="15">
      <c r="A42" s="5" t="s">
        <v>203</v>
      </c>
      <c r="B42" s="41" t="s">
        <v>204</v>
      </c>
      <c r="C42" s="53"/>
      <c r="D42" s="53"/>
      <c r="E42" s="53"/>
      <c r="F42" s="53"/>
    </row>
    <row r="43" spans="1:6" ht="15">
      <c r="A43" s="9" t="s">
        <v>529</v>
      </c>
      <c r="B43" s="44" t="s">
        <v>205</v>
      </c>
      <c r="C43" s="53">
        <v>100</v>
      </c>
      <c r="D43" s="53"/>
      <c r="E43" s="53"/>
      <c r="F43" s="53">
        <v>100</v>
      </c>
    </row>
    <row r="44" spans="1:6" ht="15">
      <c r="A44" s="5" t="s">
        <v>206</v>
      </c>
      <c r="B44" s="41" t="s">
        <v>207</v>
      </c>
      <c r="C44" s="53">
        <v>1927</v>
      </c>
      <c r="D44" s="53"/>
      <c r="E44" s="53"/>
      <c r="F44" s="53">
        <v>1927</v>
      </c>
    </row>
    <row r="45" spans="1:6" ht="15">
      <c r="A45" s="5" t="s">
        <v>208</v>
      </c>
      <c r="B45" s="41" t="s">
        <v>209</v>
      </c>
      <c r="C45" s="53"/>
      <c r="D45" s="53"/>
      <c r="E45" s="53"/>
      <c r="F45" s="53"/>
    </row>
    <row r="46" spans="1:6" ht="15">
      <c r="A46" s="5" t="s">
        <v>619</v>
      </c>
      <c r="B46" s="41" t="s">
        <v>210</v>
      </c>
      <c r="C46" s="53"/>
      <c r="D46" s="53"/>
      <c r="E46" s="53"/>
      <c r="F46" s="53"/>
    </row>
    <row r="47" spans="1:6" ht="15">
      <c r="A47" s="5" t="s">
        <v>620</v>
      </c>
      <c r="B47" s="41" t="s">
        <v>212</v>
      </c>
      <c r="C47" s="53">
        <v>50</v>
      </c>
      <c r="D47" s="53"/>
      <c r="E47" s="53"/>
      <c r="F47" s="53">
        <v>50</v>
      </c>
    </row>
    <row r="48" spans="1:6" ht="15">
      <c r="A48" s="5" t="s">
        <v>216</v>
      </c>
      <c r="B48" s="41" t="s">
        <v>217</v>
      </c>
      <c r="C48" s="53">
        <v>482</v>
      </c>
      <c r="D48" s="53"/>
      <c r="E48" s="53"/>
      <c r="F48" s="53">
        <v>482</v>
      </c>
    </row>
    <row r="49" spans="1:6" ht="15">
      <c r="A49" s="9" t="s">
        <v>532</v>
      </c>
      <c r="B49" s="44" t="s">
        <v>218</v>
      </c>
      <c r="C49" s="53">
        <f>SUM(C44:C48)</f>
        <v>2459</v>
      </c>
      <c r="D49" s="53"/>
      <c r="E49" s="53"/>
      <c r="F49" s="53">
        <f>SUM(F44:F48)</f>
        <v>2459</v>
      </c>
    </row>
    <row r="50" spans="1:6" ht="15">
      <c r="A50" s="50" t="s">
        <v>533</v>
      </c>
      <c r="B50" s="67" t="s">
        <v>219</v>
      </c>
      <c r="C50" s="148">
        <f>C29+C32+C40+C43+C49</f>
        <v>10139</v>
      </c>
      <c r="D50" s="53"/>
      <c r="E50" s="53"/>
      <c r="F50" s="148">
        <f>F29+F32+F40+F43+F49</f>
        <v>10139</v>
      </c>
    </row>
    <row r="51" spans="1:6" ht="15">
      <c r="A51" s="17" t="s">
        <v>220</v>
      </c>
      <c r="B51" s="41" t="s">
        <v>221</v>
      </c>
      <c r="C51" s="53"/>
      <c r="D51" s="53"/>
      <c r="E51" s="53"/>
      <c r="F51" s="53"/>
    </row>
    <row r="52" spans="1:6" ht="15">
      <c r="A52" s="17" t="s">
        <v>550</v>
      </c>
      <c r="B52" s="41" t="s">
        <v>222</v>
      </c>
      <c r="C52" s="53"/>
      <c r="D52" s="53"/>
      <c r="E52" s="53"/>
      <c r="F52" s="53"/>
    </row>
    <row r="53" spans="1:6" ht="15">
      <c r="A53" s="22" t="s">
        <v>621</v>
      </c>
      <c r="B53" s="41" t="s">
        <v>223</v>
      </c>
      <c r="C53" s="53"/>
      <c r="D53" s="53"/>
      <c r="E53" s="53"/>
      <c r="F53" s="53"/>
    </row>
    <row r="54" spans="1:6" ht="15">
      <c r="A54" s="22" t="s">
        <v>622</v>
      </c>
      <c r="B54" s="41" t="s">
        <v>224</v>
      </c>
      <c r="C54" s="53">
        <v>400</v>
      </c>
      <c r="D54" s="53"/>
      <c r="E54" s="53"/>
      <c r="F54" s="53">
        <v>400</v>
      </c>
    </row>
    <row r="55" spans="1:6" ht="15">
      <c r="A55" s="22" t="s">
        <v>623</v>
      </c>
      <c r="B55" s="41" t="s">
        <v>225</v>
      </c>
      <c r="C55" s="53">
        <v>1000</v>
      </c>
      <c r="D55" s="53"/>
      <c r="E55" s="53"/>
      <c r="F55" s="53">
        <v>1000</v>
      </c>
    </row>
    <row r="56" spans="1:6" ht="15">
      <c r="A56" s="17" t="s">
        <v>624</v>
      </c>
      <c r="B56" s="41" t="s">
        <v>226</v>
      </c>
      <c r="C56" s="53">
        <v>2000</v>
      </c>
      <c r="D56" s="53"/>
      <c r="E56" s="53"/>
      <c r="F56" s="53">
        <v>2000</v>
      </c>
    </row>
    <row r="57" spans="1:6" ht="15">
      <c r="A57" s="17" t="s">
        <v>625</v>
      </c>
      <c r="B57" s="41" t="s">
        <v>227</v>
      </c>
      <c r="C57" s="53">
        <v>300</v>
      </c>
      <c r="D57" s="53"/>
      <c r="E57" s="53"/>
      <c r="F57" s="53">
        <v>300</v>
      </c>
    </row>
    <row r="58" spans="1:6" ht="15">
      <c r="A58" s="17" t="s">
        <v>626</v>
      </c>
      <c r="B58" s="41" t="s">
        <v>228</v>
      </c>
      <c r="C58" s="53">
        <v>500</v>
      </c>
      <c r="D58" s="53"/>
      <c r="E58" s="53"/>
      <c r="F58" s="53">
        <v>500</v>
      </c>
    </row>
    <row r="59" spans="1:6" ht="15">
      <c r="A59" s="64" t="s">
        <v>583</v>
      </c>
      <c r="B59" s="67" t="s">
        <v>229</v>
      </c>
      <c r="C59" s="148">
        <f>SUM(C51:C58)</f>
        <v>4200</v>
      </c>
      <c r="D59" s="53"/>
      <c r="E59" s="53"/>
      <c r="F59" s="148">
        <f>SUM(F51:F58)</f>
        <v>4200</v>
      </c>
    </row>
    <row r="60" spans="1:6" ht="15">
      <c r="A60" s="16" t="s">
        <v>647</v>
      </c>
      <c r="B60" s="41" t="s">
        <v>230</v>
      </c>
      <c r="C60" s="53"/>
      <c r="D60" s="53"/>
      <c r="E60" s="53"/>
      <c r="F60" s="53"/>
    </row>
    <row r="61" spans="1:6" ht="15">
      <c r="A61" s="16" t="s">
        <v>232</v>
      </c>
      <c r="B61" s="41" t="s">
        <v>233</v>
      </c>
      <c r="C61" s="53"/>
      <c r="D61" s="53"/>
      <c r="E61" s="53"/>
      <c r="F61" s="53"/>
    </row>
    <row r="62" spans="1:6" ht="15">
      <c r="A62" s="16" t="s">
        <v>234</v>
      </c>
      <c r="B62" s="41" t="s">
        <v>235</v>
      </c>
      <c r="C62" s="53"/>
      <c r="D62" s="53"/>
      <c r="E62" s="53"/>
      <c r="F62" s="53"/>
    </row>
    <row r="63" spans="1:6" ht="15">
      <c r="A63" s="16" t="s">
        <v>585</v>
      </c>
      <c r="B63" s="41" t="s">
        <v>236</v>
      </c>
      <c r="C63" s="53"/>
      <c r="D63" s="53"/>
      <c r="E63" s="53"/>
      <c r="F63" s="53"/>
    </row>
    <row r="64" spans="1:6" ht="15">
      <c r="A64" s="16" t="s">
        <v>648</v>
      </c>
      <c r="B64" s="41" t="s">
        <v>237</v>
      </c>
      <c r="C64" s="53"/>
      <c r="D64" s="53"/>
      <c r="E64" s="53"/>
      <c r="F64" s="53"/>
    </row>
    <row r="65" spans="1:6" ht="15">
      <c r="A65" s="16" t="s">
        <v>587</v>
      </c>
      <c r="B65" s="41" t="s">
        <v>238</v>
      </c>
      <c r="C65" s="53"/>
      <c r="D65" s="53"/>
      <c r="E65" s="53"/>
      <c r="F65" s="53"/>
    </row>
    <row r="66" spans="1:6" ht="15">
      <c r="A66" s="16" t="s">
        <v>649</v>
      </c>
      <c r="B66" s="41" t="s">
        <v>239</v>
      </c>
      <c r="C66" s="53"/>
      <c r="D66" s="53"/>
      <c r="E66" s="53"/>
      <c r="F66" s="53"/>
    </row>
    <row r="67" spans="1:6" ht="15">
      <c r="A67" s="16" t="s">
        <v>650</v>
      </c>
      <c r="B67" s="41" t="s">
        <v>241</v>
      </c>
      <c r="C67" s="53"/>
      <c r="D67" s="53"/>
      <c r="E67" s="53"/>
      <c r="F67" s="53"/>
    </row>
    <row r="68" spans="1:6" ht="15">
      <c r="A68" s="16" t="s">
        <v>242</v>
      </c>
      <c r="B68" s="41" t="s">
        <v>243</v>
      </c>
      <c r="C68" s="53"/>
      <c r="D68" s="53"/>
      <c r="E68" s="53"/>
      <c r="F68" s="53"/>
    </row>
    <row r="69" spans="1:6" ht="15">
      <c r="A69" s="29" t="s">
        <v>244</v>
      </c>
      <c r="B69" s="41" t="s">
        <v>245</v>
      </c>
      <c r="C69" s="53"/>
      <c r="D69" s="53"/>
      <c r="E69" s="53"/>
      <c r="F69" s="53"/>
    </row>
    <row r="70" spans="1:6" ht="15">
      <c r="A70" s="16" t="s">
        <v>651</v>
      </c>
      <c r="B70" s="41" t="s">
        <v>246</v>
      </c>
      <c r="C70" s="53"/>
      <c r="D70" s="53"/>
      <c r="E70" s="53"/>
      <c r="F70" s="53"/>
    </row>
    <row r="71" spans="1:6" ht="15">
      <c r="A71" s="29" t="s">
        <v>909</v>
      </c>
      <c r="B71" s="41" t="s">
        <v>247</v>
      </c>
      <c r="C71" s="53"/>
      <c r="D71" s="53"/>
      <c r="E71" s="53"/>
      <c r="F71" s="53"/>
    </row>
    <row r="72" spans="1:6" ht="15">
      <c r="A72" s="29" t="s">
        <v>910</v>
      </c>
      <c r="B72" s="41" t="s">
        <v>247</v>
      </c>
      <c r="C72" s="53"/>
      <c r="D72" s="53"/>
      <c r="E72" s="53"/>
      <c r="F72" s="53"/>
    </row>
    <row r="73" spans="1:6" ht="15">
      <c r="A73" s="64" t="s">
        <v>591</v>
      </c>
      <c r="B73" s="67" t="s">
        <v>248</v>
      </c>
      <c r="C73" s="148"/>
      <c r="D73" s="53"/>
      <c r="E73" s="53"/>
      <c r="F73" s="148"/>
    </row>
    <row r="74" spans="1:6" ht="15.75">
      <c r="A74" s="83" t="s">
        <v>849</v>
      </c>
      <c r="B74" s="67"/>
      <c r="C74" s="53"/>
      <c r="D74" s="53"/>
      <c r="E74" s="53"/>
      <c r="F74" s="53"/>
    </row>
    <row r="75" spans="1:6" ht="15">
      <c r="A75" s="45" t="s">
        <v>249</v>
      </c>
      <c r="B75" s="41" t="s">
        <v>250</v>
      </c>
      <c r="C75" s="53"/>
      <c r="D75" s="53"/>
      <c r="E75" s="53"/>
      <c r="F75" s="53"/>
    </row>
    <row r="76" spans="1:6" ht="15">
      <c r="A76" s="45" t="s">
        <v>652</v>
      </c>
      <c r="B76" s="41" t="s">
        <v>251</v>
      </c>
      <c r="C76" s="53"/>
      <c r="D76" s="53"/>
      <c r="E76" s="53"/>
      <c r="F76" s="53"/>
    </row>
    <row r="77" spans="1:6" ht="15">
      <c r="A77" s="45" t="s">
        <v>253</v>
      </c>
      <c r="B77" s="41" t="s">
        <v>254</v>
      </c>
      <c r="C77" s="53">
        <v>1400</v>
      </c>
      <c r="D77" s="53"/>
      <c r="E77" s="53"/>
      <c r="F77" s="53">
        <v>1400</v>
      </c>
    </row>
    <row r="78" spans="1:6" ht="15">
      <c r="A78" s="45" t="s">
        <v>255</v>
      </c>
      <c r="B78" s="41" t="s">
        <v>256</v>
      </c>
      <c r="C78" s="53"/>
      <c r="D78" s="53"/>
      <c r="E78" s="53"/>
      <c r="F78" s="53"/>
    </row>
    <row r="79" spans="1:6" ht="15">
      <c r="A79" s="6" t="s">
        <v>262</v>
      </c>
      <c r="B79" s="41" t="s">
        <v>263</v>
      </c>
      <c r="C79" s="53"/>
      <c r="D79" s="53"/>
      <c r="E79" s="53"/>
      <c r="F79" s="53"/>
    </row>
    <row r="80" spans="1:6" ht="15">
      <c r="A80" s="6" t="s">
        <v>264</v>
      </c>
      <c r="B80" s="41" t="s">
        <v>265</v>
      </c>
      <c r="C80" s="53"/>
      <c r="D80" s="53"/>
      <c r="E80" s="53"/>
      <c r="F80" s="53"/>
    </row>
    <row r="81" spans="1:6" ht="15">
      <c r="A81" s="6" t="s">
        <v>266</v>
      </c>
      <c r="B81" s="41" t="s">
        <v>267</v>
      </c>
      <c r="C81" s="53">
        <v>378</v>
      </c>
      <c r="D81" s="53"/>
      <c r="E81" s="53"/>
      <c r="F81" s="53">
        <v>378</v>
      </c>
    </row>
    <row r="82" spans="1:6" ht="15">
      <c r="A82" s="65" t="s">
        <v>593</v>
      </c>
      <c r="B82" s="67" t="s">
        <v>268</v>
      </c>
      <c r="C82" s="148">
        <f>SUM(C75:C81)</f>
        <v>1778</v>
      </c>
      <c r="D82" s="53"/>
      <c r="E82" s="53"/>
      <c r="F82" s="148">
        <f>SUM(F75:F81)</f>
        <v>1778</v>
      </c>
    </row>
    <row r="83" spans="1:6" ht="15">
      <c r="A83" s="17" t="s">
        <v>269</v>
      </c>
      <c r="B83" s="41" t="s">
        <v>270</v>
      </c>
      <c r="C83" s="53"/>
      <c r="D83" s="53"/>
      <c r="E83" s="53"/>
      <c r="F83" s="53"/>
    </row>
    <row r="84" spans="1:6" ht="15">
      <c r="A84" s="17" t="s">
        <v>271</v>
      </c>
      <c r="B84" s="41" t="s">
        <v>272</v>
      </c>
      <c r="C84" s="53"/>
      <c r="D84" s="53"/>
      <c r="E84" s="53"/>
      <c r="F84" s="53"/>
    </row>
    <row r="85" spans="1:6" ht="15">
      <c r="A85" s="17" t="s">
        <v>273</v>
      </c>
      <c r="B85" s="41" t="s">
        <v>274</v>
      </c>
      <c r="C85" s="53"/>
      <c r="D85" s="53"/>
      <c r="E85" s="53"/>
      <c r="F85" s="53"/>
    </row>
    <row r="86" spans="1:6" ht="15">
      <c r="A86" s="17" t="s">
        <v>275</v>
      </c>
      <c r="B86" s="41" t="s">
        <v>276</v>
      </c>
      <c r="C86" s="53"/>
      <c r="D86" s="53"/>
      <c r="E86" s="53"/>
      <c r="F86" s="53"/>
    </row>
    <row r="87" spans="1:6" ht="15">
      <c r="A87" s="64" t="s">
        <v>594</v>
      </c>
      <c r="B87" s="67" t="s">
        <v>277</v>
      </c>
      <c r="C87" s="148"/>
      <c r="D87" s="53"/>
      <c r="E87" s="53"/>
      <c r="F87" s="148"/>
    </row>
    <row r="88" spans="1:6" ht="15">
      <c r="A88" s="17" t="s">
        <v>278</v>
      </c>
      <c r="B88" s="41" t="s">
        <v>279</v>
      </c>
      <c r="C88" s="53"/>
      <c r="D88" s="53"/>
      <c r="E88" s="53"/>
      <c r="F88" s="53"/>
    </row>
    <row r="89" spans="1:6" ht="15">
      <c r="A89" s="17" t="s">
        <v>653</v>
      </c>
      <c r="B89" s="41" t="s">
        <v>280</v>
      </c>
      <c r="C89" s="53"/>
      <c r="D89" s="53"/>
      <c r="E89" s="53"/>
      <c r="F89" s="53"/>
    </row>
    <row r="90" spans="1:6" ht="15">
      <c r="A90" s="17" t="s">
        <v>654</v>
      </c>
      <c r="B90" s="41" t="s">
        <v>281</v>
      </c>
      <c r="C90" s="53"/>
      <c r="D90" s="53"/>
      <c r="E90" s="53"/>
      <c r="F90" s="53"/>
    </row>
    <row r="91" spans="1:6" ht="15">
      <c r="A91" s="17" t="s">
        <v>655</v>
      </c>
      <c r="B91" s="41" t="s">
        <v>282</v>
      </c>
      <c r="C91" s="53"/>
      <c r="D91" s="53"/>
      <c r="E91" s="53"/>
      <c r="F91" s="53"/>
    </row>
    <row r="92" spans="1:6" ht="15">
      <c r="A92" s="17" t="s">
        <v>656</v>
      </c>
      <c r="B92" s="41" t="s">
        <v>283</v>
      </c>
      <c r="C92" s="53"/>
      <c r="D92" s="53"/>
      <c r="E92" s="53"/>
      <c r="F92" s="53"/>
    </row>
    <row r="93" spans="1:6" ht="15">
      <c r="A93" s="17" t="s">
        <v>657</v>
      </c>
      <c r="B93" s="41" t="s">
        <v>284</v>
      </c>
      <c r="C93" s="53"/>
      <c r="D93" s="53"/>
      <c r="E93" s="53"/>
      <c r="F93" s="53"/>
    </row>
    <row r="94" spans="1:6" ht="15">
      <c r="A94" s="17" t="s">
        <v>285</v>
      </c>
      <c r="B94" s="41" t="s">
        <v>286</v>
      </c>
      <c r="C94" s="53"/>
      <c r="D94" s="53"/>
      <c r="E94" s="53"/>
      <c r="F94" s="53"/>
    </row>
    <row r="95" spans="1:6" ht="15">
      <c r="A95" s="17" t="s">
        <v>658</v>
      </c>
      <c r="B95" s="41" t="s">
        <v>287</v>
      </c>
      <c r="C95" s="53"/>
      <c r="D95" s="53"/>
      <c r="E95" s="53"/>
      <c r="F95" s="53"/>
    </row>
    <row r="96" spans="1:6" ht="15">
      <c r="A96" s="64" t="s">
        <v>595</v>
      </c>
      <c r="B96" s="67" t="s">
        <v>288</v>
      </c>
      <c r="C96" s="148"/>
      <c r="D96" s="53"/>
      <c r="E96" s="53"/>
      <c r="F96" s="148"/>
    </row>
    <row r="97" spans="1:6" ht="15.75">
      <c r="A97" s="83" t="s">
        <v>848</v>
      </c>
      <c r="B97" s="67"/>
      <c r="C97" s="53"/>
      <c r="D97" s="53"/>
      <c r="E97" s="53"/>
      <c r="F97" s="53"/>
    </row>
    <row r="98" spans="1:6" ht="15.75">
      <c r="A98" s="46" t="s">
        <v>666</v>
      </c>
      <c r="B98" s="47" t="s">
        <v>289</v>
      </c>
      <c r="C98" s="148">
        <f>C24+C25+C50+C59+C73+C82+C87+C96</f>
        <v>54970</v>
      </c>
      <c r="D98" s="53"/>
      <c r="E98" s="53"/>
      <c r="F98" s="148">
        <f>F24+F25+F50+F59+F73+F82+F87+F96</f>
        <v>54970</v>
      </c>
    </row>
    <row r="99" spans="1:25" ht="15">
      <c r="A99" s="17" t="s">
        <v>659</v>
      </c>
      <c r="B99" s="5" t="s">
        <v>290</v>
      </c>
      <c r="C99" s="17"/>
      <c r="D99" s="17"/>
      <c r="E99" s="17"/>
      <c r="F99" s="17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293</v>
      </c>
      <c r="B100" s="5" t="s">
        <v>294</v>
      </c>
      <c r="C100" s="17"/>
      <c r="D100" s="17"/>
      <c r="E100" s="17"/>
      <c r="F100" s="17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660</v>
      </c>
      <c r="B101" s="5" t="s">
        <v>295</v>
      </c>
      <c r="C101" s="17"/>
      <c r="D101" s="17"/>
      <c r="E101" s="17"/>
      <c r="F101" s="17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602</v>
      </c>
      <c r="B102" s="9" t="s">
        <v>297</v>
      </c>
      <c r="C102" s="20"/>
      <c r="D102" s="20"/>
      <c r="E102" s="20"/>
      <c r="F102" s="2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661</v>
      </c>
      <c r="B103" s="5" t="s">
        <v>298</v>
      </c>
      <c r="C103" s="48"/>
      <c r="D103" s="48"/>
      <c r="E103" s="48"/>
      <c r="F103" s="48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608</v>
      </c>
      <c r="B104" s="5" t="s">
        <v>301</v>
      </c>
      <c r="C104" s="48"/>
      <c r="D104" s="48"/>
      <c r="E104" s="48"/>
      <c r="F104" s="48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302</v>
      </c>
      <c r="B105" s="5" t="s">
        <v>303</v>
      </c>
      <c r="C105" s="17"/>
      <c r="D105" s="17"/>
      <c r="E105" s="17"/>
      <c r="F105" s="17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662</v>
      </c>
      <c r="B106" s="5" t="s">
        <v>304</v>
      </c>
      <c r="C106" s="17"/>
      <c r="D106" s="17"/>
      <c r="E106" s="17"/>
      <c r="F106" s="17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605</v>
      </c>
      <c r="B107" s="9" t="s">
        <v>305</v>
      </c>
      <c r="C107" s="18"/>
      <c r="D107" s="18"/>
      <c r="E107" s="18"/>
      <c r="F107" s="18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306</v>
      </c>
      <c r="B108" s="5" t="s">
        <v>307</v>
      </c>
      <c r="C108" s="48"/>
      <c r="D108" s="48"/>
      <c r="E108" s="48"/>
      <c r="F108" s="48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308</v>
      </c>
      <c r="B109" s="5" t="s">
        <v>309</v>
      </c>
      <c r="C109" s="48"/>
      <c r="D109" s="48"/>
      <c r="E109" s="48"/>
      <c r="F109" s="48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310</v>
      </c>
      <c r="B110" s="9" t="s">
        <v>311</v>
      </c>
      <c r="C110" s="150"/>
      <c r="D110" s="48"/>
      <c r="E110" s="48"/>
      <c r="F110" s="150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312</v>
      </c>
      <c r="B111" s="5" t="s">
        <v>313</v>
      </c>
      <c r="C111" s="48"/>
      <c r="D111" s="48"/>
      <c r="E111" s="48"/>
      <c r="F111" s="48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314</v>
      </c>
      <c r="B112" s="5" t="s">
        <v>315</v>
      </c>
      <c r="C112" s="48"/>
      <c r="D112" s="48"/>
      <c r="E112" s="48"/>
      <c r="F112" s="48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316</v>
      </c>
      <c r="B113" s="5" t="s">
        <v>317</v>
      </c>
      <c r="C113" s="48"/>
      <c r="D113" s="48"/>
      <c r="E113" s="48"/>
      <c r="F113" s="48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606</v>
      </c>
      <c r="B114" s="50" t="s">
        <v>318</v>
      </c>
      <c r="C114" s="18"/>
      <c r="D114" s="18"/>
      <c r="E114" s="18"/>
      <c r="F114" s="18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319</v>
      </c>
      <c r="B115" s="5" t="s">
        <v>320</v>
      </c>
      <c r="C115" s="48"/>
      <c r="D115" s="48"/>
      <c r="E115" s="48"/>
      <c r="F115" s="48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321</v>
      </c>
      <c r="B116" s="5" t="s">
        <v>322</v>
      </c>
      <c r="C116" s="17"/>
      <c r="D116" s="17"/>
      <c r="E116" s="17"/>
      <c r="F116" s="17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663</v>
      </c>
      <c r="B117" s="5" t="s">
        <v>323</v>
      </c>
      <c r="C117" s="48"/>
      <c r="D117" s="48"/>
      <c r="E117" s="48"/>
      <c r="F117" s="48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611</v>
      </c>
      <c r="B118" s="5" t="s">
        <v>324</v>
      </c>
      <c r="C118" s="48"/>
      <c r="D118" s="48"/>
      <c r="E118" s="48"/>
      <c r="F118" s="48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612</v>
      </c>
      <c r="B119" s="50" t="s">
        <v>328</v>
      </c>
      <c r="C119" s="18"/>
      <c r="D119" s="18"/>
      <c r="E119" s="18"/>
      <c r="F119" s="18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329</v>
      </c>
      <c r="B120" s="5" t="s">
        <v>330</v>
      </c>
      <c r="C120" s="17"/>
      <c r="D120" s="17"/>
      <c r="E120" s="17"/>
      <c r="F120" s="17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667</v>
      </c>
      <c r="B121" s="52" t="s">
        <v>331</v>
      </c>
      <c r="C121" s="18">
        <f>C102+C107+C110+C114+C119+C120</f>
        <v>0</v>
      </c>
      <c r="D121" s="18"/>
      <c r="E121" s="18"/>
      <c r="F121" s="18">
        <f>F102+F107+F110+F114+F119+F120</f>
        <v>0</v>
      </c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749</v>
      </c>
      <c r="B122" s="57"/>
      <c r="C122" s="53">
        <f>C98+C121</f>
        <v>54970</v>
      </c>
      <c r="D122" s="53"/>
      <c r="E122" s="53"/>
      <c r="F122" s="53">
        <f>F98+F121</f>
        <v>54970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83" t="s">
        <v>23</v>
      </c>
      <c r="B1" s="118"/>
      <c r="C1" s="118"/>
      <c r="D1" s="118"/>
      <c r="E1" s="139"/>
      <c r="F1" s="139"/>
    </row>
    <row r="2" spans="1:5" ht="26.25" customHeight="1">
      <c r="A2" s="194" t="s">
        <v>814</v>
      </c>
      <c r="B2" s="198"/>
      <c r="C2" s="198"/>
      <c r="D2" s="198"/>
      <c r="E2" s="198"/>
    </row>
    <row r="3" spans="1:5" ht="30.75" customHeight="1">
      <c r="A3" s="206" t="s">
        <v>39</v>
      </c>
      <c r="B3" s="195"/>
      <c r="C3" s="195"/>
      <c r="D3" s="195"/>
      <c r="E3" s="195"/>
    </row>
    <row r="4" ht="15">
      <c r="D4" t="s">
        <v>492</v>
      </c>
    </row>
    <row r="5" ht="15">
      <c r="A5" s="184" t="s">
        <v>965</v>
      </c>
    </row>
    <row r="6" spans="1:5" ht="48.75" customHeight="1">
      <c r="A6" s="2" t="s">
        <v>136</v>
      </c>
      <c r="B6" s="3" t="s">
        <v>137</v>
      </c>
      <c r="C6" s="185" t="s">
        <v>100</v>
      </c>
      <c r="D6" s="185" t="s">
        <v>101</v>
      </c>
      <c r="E6" s="185" t="s">
        <v>99</v>
      </c>
    </row>
    <row r="7" spans="1:5" ht="15">
      <c r="A7" s="42" t="s">
        <v>512</v>
      </c>
      <c r="B7" s="41" t="s">
        <v>164</v>
      </c>
      <c r="C7" s="149">
        <v>3718</v>
      </c>
      <c r="D7" s="149">
        <v>3842</v>
      </c>
      <c r="E7" s="149">
        <v>3736</v>
      </c>
    </row>
    <row r="8" spans="1:5" ht="15">
      <c r="A8" s="5" t="s">
        <v>513</v>
      </c>
      <c r="B8" s="41" t="s">
        <v>171</v>
      </c>
      <c r="C8" s="149">
        <v>304</v>
      </c>
      <c r="D8" s="149">
        <v>412</v>
      </c>
      <c r="E8" s="149">
        <v>420</v>
      </c>
    </row>
    <row r="9" spans="1:5" ht="15">
      <c r="A9" s="66" t="s">
        <v>664</v>
      </c>
      <c r="B9" s="67" t="s">
        <v>172</v>
      </c>
      <c r="C9" s="149">
        <f>C7+C8</f>
        <v>4022</v>
      </c>
      <c r="D9" s="149">
        <f>D7+D8</f>
        <v>4254</v>
      </c>
      <c r="E9" s="149">
        <f>E7+E8</f>
        <v>4156</v>
      </c>
    </row>
    <row r="10" spans="1:5" ht="15">
      <c r="A10" s="50" t="s">
        <v>615</v>
      </c>
      <c r="B10" s="67" t="s">
        <v>173</v>
      </c>
      <c r="C10" s="149">
        <v>1075</v>
      </c>
      <c r="D10" s="149">
        <v>1105</v>
      </c>
      <c r="E10" s="149">
        <v>1151</v>
      </c>
    </row>
    <row r="11" spans="1:5" ht="15">
      <c r="A11" s="5" t="s">
        <v>523</v>
      </c>
      <c r="B11" s="41" t="s">
        <v>180</v>
      </c>
      <c r="C11" s="149"/>
      <c r="D11" s="149"/>
      <c r="E11" s="149">
        <v>286</v>
      </c>
    </row>
    <row r="12" spans="1:5" ht="15">
      <c r="A12" s="5" t="s">
        <v>665</v>
      </c>
      <c r="B12" s="41" t="s">
        <v>185</v>
      </c>
      <c r="C12" s="149"/>
      <c r="D12" s="149"/>
      <c r="E12" s="149">
        <v>50</v>
      </c>
    </row>
    <row r="13" spans="1:5" ht="15">
      <c r="A13" s="5" t="s">
        <v>528</v>
      </c>
      <c r="B13" s="41" t="s">
        <v>200</v>
      </c>
      <c r="C13" s="149"/>
      <c r="D13" s="149"/>
      <c r="E13" s="149">
        <v>3420</v>
      </c>
    </row>
    <row r="14" spans="1:5" ht="15">
      <c r="A14" s="5" t="s">
        <v>529</v>
      </c>
      <c r="B14" s="41" t="s">
        <v>205</v>
      </c>
      <c r="C14" s="149"/>
      <c r="D14" s="149"/>
      <c r="E14" s="149">
        <v>0</v>
      </c>
    </row>
    <row r="15" spans="1:5" ht="15">
      <c r="A15" s="5" t="s">
        <v>532</v>
      </c>
      <c r="B15" s="41" t="s">
        <v>218</v>
      </c>
      <c r="C15" s="149"/>
      <c r="D15" s="149"/>
      <c r="E15" s="149">
        <v>1540</v>
      </c>
    </row>
    <row r="16" spans="1:5" ht="15">
      <c r="A16" s="50" t="s">
        <v>533</v>
      </c>
      <c r="B16" s="67" t="s">
        <v>219</v>
      </c>
      <c r="C16" s="149">
        <v>5081</v>
      </c>
      <c r="D16" s="149">
        <v>6329</v>
      </c>
      <c r="E16" s="149">
        <f>SUM(E11:E15)</f>
        <v>5296</v>
      </c>
    </row>
    <row r="17" spans="1:5" ht="15">
      <c r="A17" s="17" t="s">
        <v>220</v>
      </c>
      <c r="B17" s="41" t="s">
        <v>221</v>
      </c>
      <c r="C17" s="149"/>
      <c r="D17" s="149"/>
      <c r="E17" s="149"/>
    </row>
    <row r="18" spans="1:5" ht="15">
      <c r="A18" s="17" t="s">
        <v>550</v>
      </c>
      <c r="B18" s="41" t="s">
        <v>222</v>
      </c>
      <c r="C18" s="149"/>
      <c r="D18" s="149"/>
      <c r="E18" s="149"/>
    </row>
    <row r="19" spans="1:5" ht="15">
      <c r="A19" s="22" t="s">
        <v>621</v>
      </c>
      <c r="B19" s="41" t="s">
        <v>223</v>
      </c>
      <c r="C19" s="149"/>
      <c r="D19" s="149"/>
      <c r="E19" s="149"/>
    </row>
    <row r="20" spans="1:5" ht="15">
      <c r="A20" s="22" t="s">
        <v>622</v>
      </c>
      <c r="B20" s="41" t="s">
        <v>224</v>
      </c>
      <c r="C20" s="149"/>
      <c r="D20" s="149"/>
      <c r="E20" s="149"/>
    </row>
    <row r="21" spans="1:5" ht="15">
      <c r="A21" s="22" t="s">
        <v>623</v>
      </c>
      <c r="B21" s="41" t="s">
        <v>225</v>
      </c>
      <c r="C21" s="149"/>
      <c r="D21" s="149"/>
      <c r="E21" s="149"/>
    </row>
    <row r="22" spans="1:5" ht="15">
      <c r="A22" s="17" t="s">
        <v>624</v>
      </c>
      <c r="B22" s="41" t="s">
        <v>226</v>
      </c>
      <c r="C22" s="149"/>
      <c r="D22" s="149"/>
      <c r="E22" s="149"/>
    </row>
    <row r="23" spans="1:5" ht="15">
      <c r="A23" s="17" t="s">
        <v>625</v>
      </c>
      <c r="B23" s="41" t="s">
        <v>227</v>
      </c>
      <c r="C23" s="149"/>
      <c r="D23" s="149"/>
      <c r="E23" s="149"/>
    </row>
    <row r="24" spans="1:5" ht="15">
      <c r="A24" s="17" t="s">
        <v>626</v>
      </c>
      <c r="B24" s="41" t="s">
        <v>228</v>
      </c>
      <c r="C24" s="149"/>
      <c r="D24" s="149"/>
      <c r="E24" s="149"/>
    </row>
    <row r="25" spans="1:5" ht="15">
      <c r="A25" s="64" t="s">
        <v>583</v>
      </c>
      <c r="B25" s="67" t="s">
        <v>229</v>
      </c>
      <c r="C25" s="149">
        <v>0</v>
      </c>
      <c r="D25" s="149">
        <v>0</v>
      </c>
      <c r="E25" s="149">
        <v>0</v>
      </c>
    </row>
    <row r="26" spans="1:5" ht="15">
      <c r="A26" s="16" t="s">
        <v>647</v>
      </c>
      <c r="B26" s="41" t="s">
        <v>230</v>
      </c>
      <c r="C26" s="149"/>
      <c r="D26" s="149"/>
      <c r="E26" s="149"/>
    </row>
    <row r="27" spans="1:5" ht="15">
      <c r="A27" s="16" t="s">
        <v>232</v>
      </c>
      <c r="B27" s="41" t="s">
        <v>233</v>
      </c>
      <c r="C27" s="149"/>
      <c r="D27" s="149"/>
      <c r="E27" s="149"/>
    </row>
    <row r="28" spans="1:5" ht="15">
      <c r="A28" s="16" t="s">
        <v>234</v>
      </c>
      <c r="B28" s="41" t="s">
        <v>235</v>
      </c>
      <c r="C28" s="149"/>
      <c r="D28" s="149"/>
      <c r="E28" s="149"/>
    </row>
    <row r="29" spans="1:5" ht="15">
      <c r="A29" s="16" t="s">
        <v>585</v>
      </c>
      <c r="B29" s="41" t="s">
        <v>236</v>
      </c>
      <c r="C29" s="149"/>
      <c r="D29" s="149"/>
      <c r="E29" s="149"/>
    </row>
    <row r="30" spans="1:5" ht="15">
      <c r="A30" s="16" t="s">
        <v>648</v>
      </c>
      <c r="B30" s="41" t="s">
        <v>237</v>
      </c>
      <c r="C30" s="149"/>
      <c r="D30" s="149"/>
      <c r="E30" s="149"/>
    </row>
    <row r="31" spans="1:5" ht="15">
      <c r="A31" s="16" t="s">
        <v>587</v>
      </c>
      <c r="B31" s="41" t="s">
        <v>238</v>
      </c>
      <c r="C31" s="149"/>
      <c r="D31" s="149"/>
      <c r="E31" s="149"/>
    </row>
    <row r="32" spans="1:5" ht="15">
      <c r="A32" s="16" t="s">
        <v>649</v>
      </c>
      <c r="B32" s="41" t="s">
        <v>239</v>
      </c>
      <c r="C32" s="149"/>
      <c r="D32" s="149"/>
      <c r="E32" s="149"/>
    </row>
    <row r="33" spans="1:5" ht="15">
      <c r="A33" s="16" t="s">
        <v>650</v>
      </c>
      <c r="B33" s="41" t="s">
        <v>241</v>
      </c>
      <c r="C33" s="149"/>
      <c r="D33" s="149"/>
      <c r="E33" s="149"/>
    </row>
    <row r="34" spans="1:5" ht="15">
      <c r="A34" s="16" t="s">
        <v>242</v>
      </c>
      <c r="B34" s="41" t="s">
        <v>243</v>
      </c>
      <c r="C34" s="149"/>
      <c r="D34" s="149"/>
      <c r="E34" s="149"/>
    </row>
    <row r="35" spans="1:5" ht="15">
      <c r="A35" s="29" t="s">
        <v>244</v>
      </c>
      <c r="B35" s="41" t="s">
        <v>245</v>
      </c>
      <c r="C35" s="149"/>
      <c r="D35" s="149"/>
      <c r="E35" s="149"/>
    </row>
    <row r="36" spans="1:5" ht="15">
      <c r="A36" s="16" t="s">
        <v>651</v>
      </c>
      <c r="B36" s="41" t="s">
        <v>246</v>
      </c>
      <c r="C36" s="149"/>
      <c r="D36" s="149"/>
      <c r="E36" s="149"/>
    </row>
    <row r="37" spans="1:5" ht="15">
      <c r="A37" s="29" t="s">
        <v>909</v>
      </c>
      <c r="B37" s="41" t="s">
        <v>247</v>
      </c>
      <c r="C37" s="149"/>
      <c r="D37" s="149"/>
      <c r="E37" s="149"/>
    </row>
    <row r="38" spans="1:5" ht="15">
      <c r="A38" s="29" t="s">
        <v>910</v>
      </c>
      <c r="B38" s="41" t="s">
        <v>247</v>
      </c>
      <c r="C38" s="149"/>
      <c r="D38" s="149"/>
      <c r="E38" s="149"/>
    </row>
    <row r="39" spans="1:5" ht="15">
      <c r="A39" s="64" t="s">
        <v>591</v>
      </c>
      <c r="B39" s="67" t="s">
        <v>248</v>
      </c>
      <c r="C39" s="149">
        <v>0</v>
      </c>
      <c r="D39" s="149">
        <v>0</v>
      </c>
      <c r="E39" s="149">
        <v>0</v>
      </c>
    </row>
    <row r="40" spans="1:5" ht="15.75">
      <c r="A40" s="83" t="s">
        <v>849</v>
      </c>
      <c r="B40" s="138"/>
      <c r="C40" s="149"/>
      <c r="D40" s="149"/>
      <c r="E40" s="149"/>
    </row>
    <row r="41" spans="1:5" ht="15">
      <c r="A41" s="45" t="s">
        <v>249</v>
      </c>
      <c r="B41" s="41" t="s">
        <v>250</v>
      </c>
      <c r="C41" s="149"/>
      <c r="D41" s="149"/>
      <c r="E41" s="149"/>
    </row>
    <row r="42" spans="1:5" ht="15">
      <c r="A42" s="45" t="s">
        <v>652</v>
      </c>
      <c r="B42" s="41" t="s">
        <v>251</v>
      </c>
      <c r="C42" s="149"/>
      <c r="D42" s="149"/>
      <c r="E42" s="149"/>
    </row>
    <row r="43" spans="1:5" ht="15">
      <c r="A43" s="45" t="s">
        <v>253</v>
      </c>
      <c r="B43" s="41" t="s">
        <v>254</v>
      </c>
      <c r="C43" s="149"/>
      <c r="D43" s="149"/>
      <c r="E43" s="149"/>
    </row>
    <row r="44" spans="1:5" ht="15">
      <c r="A44" s="45" t="s">
        <v>255</v>
      </c>
      <c r="B44" s="41" t="s">
        <v>256</v>
      </c>
      <c r="C44" s="149"/>
      <c r="D44" s="149"/>
      <c r="E44" s="149"/>
    </row>
    <row r="45" spans="1:5" ht="15">
      <c r="A45" s="6" t="s">
        <v>262</v>
      </c>
      <c r="B45" s="41" t="s">
        <v>263</v>
      </c>
      <c r="C45" s="149"/>
      <c r="D45" s="149"/>
      <c r="E45" s="149"/>
    </row>
    <row r="46" spans="1:5" ht="15">
      <c r="A46" s="6" t="s">
        <v>264</v>
      </c>
      <c r="B46" s="41" t="s">
        <v>265</v>
      </c>
      <c r="C46" s="149"/>
      <c r="D46" s="149"/>
      <c r="E46" s="149"/>
    </row>
    <row r="47" spans="1:5" ht="15">
      <c r="A47" s="6" t="s">
        <v>266</v>
      </c>
      <c r="B47" s="41" t="s">
        <v>267</v>
      </c>
      <c r="C47" s="149"/>
      <c r="D47" s="149"/>
      <c r="E47" s="149"/>
    </row>
    <row r="48" spans="1:5" ht="15">
      <c r="A48" s="65" t="s">
        <v>593</v>
      </c>
      <c r="B48" s="67" t="s">
        <v>268</v>
      </c>
      <c r="C48" s="149">
        <v>0</v>
      </c>
      <c r="D48" s="149">
        <v>0</v>
      </c>
      <c r="E48" s="149">
        <v>420</v>
      </c>
    </row>
    <row r="49" spans="1:5" ht="15">
      <c r="A49" s="17" t="s">
        <v>269</v>
      </c>
      <c r="B49" s="41" t="s">
        <v>270</v>
      </c>
      <c r="C49" s="149"/>
      <c r="D49" s="149"/>
      <c r="E49" s="149"/>
    </row>
    <row r="50" spans="1:5" ht="15">
      <c r="A50" s="17" t="s">
        <v>271</v>
      </c>
      <c r="B50" s="41" t="s">
        <v>272</v>
      </c>
      <c r="C50" s="149"/>
      <c r="D50" s="149"/>
      <c r="E50" s="149"/>
    </row>
    <row r="51" spans="1:5" ht="15">
      <c r="A51" s="17" t="s">
        <v>273</v>
      </c>
      <c r="B51" s="41" t="s">
        <v>274</v>
      </c>
      <c r="C51" s="149"/>
      <c r="D51" s="149"/>
      <c r="E51" s="149"/>
    </row>
    <row r="52" spans="1:5" ht="15">
      <c r="A52" s="17" t="s">
        <v>275</v>
      </c>
      <c r="B52" s="41" t="s">
        <v>276</v>
      </c>
      <c r="C52" s="149"/>
      <c r="D52" s="149"/>
      <c r="E52" s="149"/>
    </row>
    <row r="53" spans="1:5" ht="15">
      <c r="A53" s="64" t="s">
        <v>594</v>
      </c>
      <c r="B53" s="67" t="s">
        <v>277</v>
      </c>
      <c r="C53" s="149">
        <v>0</v>
      </c>
      <c r="D53" s="149">
        <v>0</v>
      </c>
      <c r="E53" s="149">
        <v>50</v>
      </c>
    </row>
    <row r="54" spans="1:5" ht="15">
      <c r="A54" s="17" t="s">
        <v>278</v>
      </c>
      <c r="B54" s="41" t="s">
        <v>279</v>
      </c>
      <c r="C54" s="149"/>
      <c r="D54" s="149"/>
      <c r="E54" s="149"/>
    </row>
    <row r="55" spans="1:5" ht="15">
      <c r="A55" s="17" t="s">
        <v>653</v>
      </c>
      <c r="B55" s="41" t="s">
        <v>280</v>
      </c>
      <c r="C55" s="149"/>
      <c r="D55" s="149"/>
      <c r="E55" s="149"/>
    </row>
    <row r="56" spans="1:5" ht="15">
      <c r="A56" s="17" t="s">
        <v>654</v>
      </c>
      <c r="B56" s="41" t="s">
        <v>281</v>
      </c>
      <c r="C56" s="149"/>
      <c r="D56" s="149"/>
      <c r="E56" s="149"/>
    </row>
    <row r="57" spans="1:5" ht="15">
      <c r="A57" s="17" t="s">
        <v>655</v>
      </c>
      <c r="B57" s="41" t="s">
        <v>282</v>
      </c>
      <c r="C57" s="149"/>
      <c r="D57" s="149"/>
      <c r="E57" s="149"/>
    </row>
    <row r="58" spans="1:5" ht="15">
      <c r="A58" s="17" t="s">
        <v>656</v>
      </c>
      <c r="B58" s="41" t="s">
        <v>283</v>
      </c>
      <c r="C58" s="149"/>
      <c r="D58" s="149"/>
      <c r="E58" s="149"/>
    </row>
    <row r="59" spans="1:5" ht="15">
      <c r="A59" s="17" t="s">
        <v>657</v>
      </c>
      <c r="B59" s="41" t="s">
        <v>284</v>
      </c>
      <c r="C59" s="149"/>
      <c r="D59" s="149"/>
      <c r="E59" s="149"/>
    </row>
    <row r="60" spans="1:5" ht="15">
      <c r="A60" s="17" t="s">
        <v>285</v>
      </c>
      <c r="B60" s="41" t="s">
        <v>286</v>
      </c>
      <c r="C60" s="149"/>
      <c r="D60" s="149"/>
      <c r="E60" s="149"/>
    </row>
    <row r="61" spans="1:5" ht="15">
      <c r="A61" s="17" t="s">
        <v>658</v>
      </c>
      <c r="B61" s="41" t="s">
        <v>287</v>
      </c>
      <c r="C61" s="149"/>
      <c r="D61" s="149"/>
      <c r="E61" s="149"/>
    </row>
    <row r="62" spans="1:5" ht="15">
      <c r="A62" s="64" t="s">
        <v>595</v>
      </c>
      <c r="B62" s="67" t="s">
        <v>288</v>
      </c>
      <c r="C62" s="149">
        <v>0</v>
      </c>
      <c r="D62" s="149">
        <v>0</v>
      </c>
      <c r="E62" s="149">
        <v>0</v>
      </c>
    </row>
    <row r="63" spans="1:5" ht="15.75">
      <c r="A63" s="83" t="s">
        <v>848</v>
      </c>
      <c r="B63" s="138"/>
      <c r="C63" s="149"/>
      <c r="D63" s="149"/>
      <c r="E63" s="149"/>
    </row>
    <row r="64" spans="1:5" ht="15.75">
      <c r="A64" s="46" t="s">
        <v>666</v>
      </c>
      <c r="B64" s="47" t="s">
        <v>289</v>
      </c>
      <c r="C64" s="149">
        <f>C62+C53+C48+C39+C25+C16+C10+C9</f>
        <v>10178</v>
      </c>
      <c r="D64" s="149">
        <f>D62+D53+D48+D39+D25+D16+D10+D9</f>
        <v>11688</v>
      </c>
      <c r="E64" s="149">
        <f>E62+E53+E48+E39+E25+E16+E10+E9</f>
        <v>11073</v>
      </c>
    </row>
    <row r="65" spans="1:5" ht="15">
      <c r="A65" s="20" t="s">
        <v>602</v>
      </c>
      <c r="B65" s="9" t="s">
        <v>297</v>
      </c>
      <c r="C65" s="20"/>
      <c r="D65" s="20"/>
      <c r="E65" s="20"/>
    </row>
    <row r="66" spans="1:5" ht="15">
      <c r="A66" s="18" t="s">
        <v>605</v>
      </c>
      <c r="B66" s="9" t="s">
        <v>305</v>
      </c>
      <c r="C66" s="18"/>
      <c r="D66" s="18"/>
      <c r="E66" s="18"/>
    </row>
    <row r="67" spans="1:5" ht="15">
      <c r="A67" s="48" t="s">
        <v>306</v>
      </c>
      <c r="B67" s="5" t="s">
        <v>307</v>
      </c>
      <c r="C67" s="48"/>
      <c r="D67" s="48"/>
      <c r="E67" s="48"/>
    </row>
    <row r="68" spans="1:5" ht="15">
      <c r="A68" s="48" t="s">
        <v>308</v>
      </c>
      <c r="B68" s="5" t="s">
        <v>309</v>
      </c>
      <c r="C68" s="48"/>
      <c r="D68" s="48"/>
      <c r="E68" s="48"/>
    </row>
    <row r="69" spans="1:5" ht="15">
      <c r="A69" s="18" t="s">
        <v>310</v>
      </c>
      <c r="B69" s="9" t="s">
        <v>311</v>
      </c>
      <c r="C69" s="48"/>
      <c r="D69" s="48"/>
      <c r="E69" s="48"/>
    </row>
    <row r="70" spans="1:5" ht="15">
      <c r="A70" s="48" t="s">
        <v>312</v>
      </c>
      <c r="B70" s="5" t="s">
        <v>313</v>
      </c>
      <c r="C70" s="48"/>
      <c r="D70" s="48"/>
      <c r="E70" s="48"/>
    </row>
    <row r="71" spans="1:5" ht="15">
      <c r="A71" s="48" t="s">
        <v>314</v>
      </c>
      <c r="B71" s="5" t="s">
        <v>315</v>
      </c>
      <c r="C71" s="48"/>
      <c r="D71" s="48"/>
      <c r="E71" s="48"/>
    </row>
    <row r="72" spans="1:5" ht="15">
      <c r="A72" s="48" t="s">
        <v>316</v>
      </c>
      <c r="B72" s="5" t="s">
        <v>317</v>
      </c>
      <c r="C72" s="48"/>
      <c r="D72" s="48"/>
      <c r="E72" s="48"/>
    </row>
    <row r="73" spans="1:5" ht="15">
      <c r="A73" s="49" t="s">
        <v>606</v>
      </c>
      <c r="B73" s="50" t="s">
        <v>318</v>
      </c>
      <c r="C73" s="18"/>
      <c r="D73" s="18"/>
      <c r="E73" s="18"/>
    </row>
    <row r="74" spans="1:5" ht="15">
      <c r="A74" s="48" t="s">
        <v>319</v>
      </c>
      <c r="B74" s="5" t="s">
        <v>320</v>
      </c>
      <c r="C74" s="48"/>
      <c r="D74" s="48"/>
      <c r="E74" s="48"/>
    </row>
    <row r="75" spans="1:5" ht="15">
      <c r="A75" s="17" t="s">
        <v>321</v>
      </c>
      <c r="B75" s="5" t="s">
        <v>322</v>
      </c>
      <c r="C75" s="17"/>
      <c r="D75" s="17"/>
      <c r="E75" s="17"/>
    </row>
    <row r="76" spans="1:5" ht="15">
      <c r="A76" s="48" t="s">
        <v>663</v>
      </c>
      <c r="B76" s="5" t="s">
        <v>323</v>
      </c>
      <c r="C76" s="48"/>
      <c r="D76" s="48"/>
      <c r="E76" s="48"/>
    </row>
    <row r="77" spans="1:5" ht="15">
      <c r="A77" s="48" t="s">
        <v>611</v>
      </c>
      <c r="B77" s="5" t="s">
        <v>324</v>
      </c>
      <c r="C77" s="48"/>
      <c r="D77" s="48"/>
      <c r="E77" s="48"/>
    </row>
    <row r="78" spans="1:5" ht="15">
      <c r="A78" s="49" t="s">
        <v>612</v>
      </c>
      <c r="B78" s="50" t="s">
        <v>328</v>
      </c>
      <c r="C78" s="18"/>
      <c r="D78" s="18"/>
      <c r="E78" s="18"/>
    </row>
    <row r="79" spans="1:5" ht="15">
      <c r="A79" s="17" t="s">
        <v>329</v>
      </c>
      <c r="B79" s="5" t="s">
        <v>330</v>
      </c>
      <c r="C79" s="17"/>
      <c r="D79" s="17"/>
      <c r="E79" s="17"/>
    </row>
    <row r="80" spans="1:5" ht="15.75">
      <c r="A80" s="51" t="s">
        <v>667</v>
      </c>
      <c r="B80" s="52" t="s">
        <v>331</v>
      </c>
      <c r="C80" s="18">
        <v>0</v>
      </c>
      <c r="D80" s="18">
        <v>0</v>
      </c>
      <c r="E80" s="18">
        <v>0</v>
      </c>
    </row>
    <row r="81" spans="1:5" ht="15.75">
      <c r="A81" s="186" t="s">
        <v>749</v>
      </c>
      <c r="B81" s="182"/>
      <c r="C81" s="148">
        <f>C64+C80</f>
        <v>10178</v>
      </c>
      <c r="D81" s="148">
        <f>D64+D80</f>
        <v>11688</v>
      </c>
      <c r="E81" s="148">
        <f>E64+E80</f>
        <v>11073</v>
      </c>
    </row>
    <row r="82" spans="1:5" ht="51.75" customHeight="1">
      <c r="A82" s="2" t="s">
        <v>136</v>
      </c>
      <c r="B82" s="3" t="s">
        <v>66</v>
      </c>
      <c r="C82" s="185" t="s">
        <v>100</v>
      </c>
      <c r="D82" s="185" t="s">
        <v>101</v>
      </c>
      <c r="E82" s="185" t="s">
        <v>99</v>
      </c>
    </row>
    <row r="83" spans="1:5" ht="15">
      <c r="A83" s="5" t="s">
        <v>752</v>
      </c>
      <c r="B83" s="6" t="s">
        <v>344</v>
      </c>
      <c r="C83" s="38"/>
      <c r="D83" s="38"/>
      <c r="E83" s="38"/>
    </row>
    <row r="84" spans="1:5" ht="15">
      <c r="A84" s="5" t="s">
        <v>345</v>
      </c>
      <c r="B84" s="6" t="s">
        <v>346</v>
      </c>
      <c r="C84" s="38"/>
      <c r="D84" s="38"/>
      <c r="E84" s="38"/>
    </row>
    <row r="85" spans="1:5" ht="15">
      <c r="A85" s="5" t="s">
        <v>347</v>
      </c>
      <c r="B85" s="6" t="s">
        <v>348</v>
      </c>
      <c r="C85" s="38"/>
      <c r="D85" s="38"/>
      <c r="E85" s="38"/>
    </row>
    <row r="86" spans="1:5" ht="15">
      <c r="A86" s="5" t="s">
        <v>668</v>
      </c>
      <c r="B86" s="6" t="s">
        <v>349</v>
      </c>
      <c r="C86" s="38"/>
      <c r="D86" s="38"/>
      <c r="E86" s="38"/>
    </row>
    <row r="87" spans="1:5" ht="15">
      <c r="A87" s="5" t="s">
        <v>669</v>
      </c>
      <c r="B87" s="6" t="s">
        <v>350</v>
      </c>
      <c r="C87" s="38"/>
      <c r="D87" s="38"/>
      <c r="E87" s="38"/>
    </row>
    <row r="88" spans="1:5" ht="15">
      <c r="A88" s="5" t="s">
        <v>700</v>
      </c>
      <c r="B88" s="6" t="s">
        <v>351</v>
      </c>
      <c r="C88" s="38"/>
      <c r="D88" s="38">
        <v>100</v>
      </c>
      <c r="E88" s="38"/>
    </row>
    <row r="89" spans="1:5" ht="15">
      <c r="A89" s="50" t="s">
        <v>753</v>
      </c>
      <c r="B89" s="65" t="s">
        <v>352</v>
      </c>
      <c r="C89" s="38">
        <v>0</v>
      </c>
      <c r="D89" s="38">
        <v>100</v>
      </c>
      <c r="E89" s="38">
        <v>0</v>
      </c>
    </row>
    <row r="90" spans="1:5" ht="15">
      <c r="A90" s="5" t="s">
        <v>755</v>
      </c>
      <c r="B90" s="6" t="s">
        <v>366</v>
      </c>
      <c r="C90" s="38"/>
      <c r="D90" s="38"/>
      <c r="E90" s="38"/>
    </row>
    <row r="91" spans="1:5" ht="15">
      <c r="A91" s="5" t="s">
        <v>706</v>
      </c>
      <c r="B91" s="6" t="s">
        <v>367</v>
      </c>
      <c r="C91" s="38"/>
      <c r="D91" s="38"/>
      <c r="E91" s="38"/>
    </row>
    <row r="92" spans="1:5" ht="15">
      <c r="A92" s="5" t="s">
        <v>707</v>
      </c>
      <c r="B92" s="6" t="s">
        <v>368</v>
      </c>
      <c r="C92" s="38"/>
      <c r="D92" s="38"/>
      <c r="E92" s="38"/>
    </row>
    <row r="93" spans="1:5" ht="15">
      <c r="A93" s="5" t="s">
        <v>708</v>
      </c>
      <c r="B93" s="6" t="s">
        <v>369</v>
      </c>
      <c r="C93" s="38"/>
      <c r="D93" s="38"/>
      <c r="E93" s="38"/>
    </row>
    <row r="94" spans="1:5" ht="15">
      <c r="A94" s="5" t="s">
        <v>756</v>
      </c>
      <c r="B94" s="6" t="s">
        <v>397</v>
      </c>
      <c r="C94" s="38"/>
      <c r="D94" s="38"/>
      <c r="E94" s="38"/>
    </row>
    <row r="95" spans="1:5" ht="15">
      <c r="A95" s="5" t="s">
        <v>713</v>
      </c>
      <c r="B95" s="6" t="s">
        <v>398</v>
      </c>
      <c r="C95" s="38"/>
      <c r="D95" s="38"/>
      <c r="E95" s="38"/>
    </row>
    <row r="96" spans="1:5" ht="15">
      <c r="A96" s="50" t="s">
        <v>757</v>
      </c>
      <c r="B96" s="65" t="s">
        <v>399</v>
      </c>
      <c r="C96" s="38">
        <v>0</v>
      </c>
      <c r="D96" s="38">
        <v>0</v>
      </c>
      <c r="E96" s="38">
        <v>0</v>
      </c>
    </row>
    <row r="97" spans="1:5" ht="15">
      <c r="A97" s="17" t="s">
        <v>400</v>
      </c>
      <c r="B97" s="6" t="s">
        <v>401</v>
      </c>
      <c r="C97" s="38"/>
      <c r="D97" s="38"/>
      <c r="E97" s="38"/>
    </row>
    <row r="98" spans="1:5" ht="15">
      <c r="A98" s="17" t="s">
        <v>714</v>
      </c>
      <c r="B98" s="6" t="s">
        <v>402</v>
      </c>
      <c r="C98" s="38"/>
      <c r="D98" s="38"/>
      <c r="E98" s="38"/>
    </row>
    <row r="99" spans="1:5" ht="15">
      <c r="A99" s="17" t="s">
        <v>715</v>
      </c>
      <c r="B99" s="6" t="s">
        <v>405</v>
      </c>
      <c r="C99" s="38"/>
      <c r="D99" s="38"/>
      <c r="E99" s="38"/>
    </row>
    <row r="100" spans="1:5" ht="15">
      <c r="A100" s="17" t="s">
        <v>731</v>
      </c>
      <c r="B100" s="6" t="s">
        <v>406</v>
      </c>
      <c r="C100" s="38"/>
      <c r="D100" s="38"/>
      <c r="E100" s="38"/>
    </row>
    <row r="101" spans="1:5" ht="15">
      <c r="A101" s="17" t="s">
        <v>413</v>
      </c>
      <c r="B101" s="6" t="s">
        <v>414</v>
      </c>
      <c r="C101" s="38"/>
      <c r="D101" s="38"/>
      <c r="E101" s="38"/>
    </row>
    <row r="102" spans="1:5" ht="15">
      <c r="A102" s="17" t="s">
        <v>415</v>
      </c>
      <c r="B102" s="6" t="s">
        <v>416</v>
      </c>
      <c r="C102" s="38"/>
      <c r="D102" s="38"/>
      <c r="E102" s="38"/>
    </row>
    <row r="103" spans="1:5" ht="15">
      <c r="A103" s="17" t="s">
        <v>417</v>
      </c>
      <c r="B103" s="6" t="s">
        <v>418</v>
      </c>
      <c r="C103" s="38"/>
      <c r="D103" s="38"/>
      <c r="E103" s="38"/>
    </row>
    <row r="104" spans="1:5" ht="15">
      <c r="A104" s="17" t="s">
        <v>732</v>
      </c>
      <c r="B104" s="6" t="s">
        <v>419</v>
      </c>
      <c r="C104" s="38"/>
      <c r="D104" s="38"/>
      <c r="E104" s="38"/>
    </row>
    <row r="105" spans="1:5" ht="15">
      <c r="A105" s="17" t="s">
        <v>733</v>
      </c>
      <c r="B105" s="6" t="s">
        <v>421</v>
      </c>
      <c r="C105" s="38"/>
      <c r="D105" s="38"/>
      <c r="E105" s="38"/>
    </row>
    <row r="106" spans="1:5" ht="15">
      <c r="A106" s="17" t="s">
        <v>734</v>
      </c>
      <c r="B106" s="6" t="s">
        <v>426</v>
      </c>
      <c r="C106" s="38"/>
      <c r="D106" s="38"/>
      <c r="E106" s="38"/>
    </row>
    <row r="107" spans="1:5" ht="15">
      <c r="A107" s="64" t="s">
        <v>758</v>
      </c>
      <c r="B107" s="65" t="s">
        <v>431</v>
      </c>
      <c r="C107" s="38">
        <v>258</v>
      </c>
      <c r="D107" s="38">
        <v>221</v>
      </c>
      <c r="E107" s="38">
        <v>200</v>
      </c>
    </row>
    <row r="108" spans="1:5" ht="15">
      <c r="A108" s="17" t="s">
        <v>443</v>
      </c>
      <c r="B108" s="6" t="s">
        <v>444</v>
      </c>
      <c r="C108" s="38"/>
      <c r="D108" s="38"/>
      <c r="E108" s="38"/>
    </row>
    <row r="109" spans="1:5" ht="15">
      <c r="A109" s="5" t="s">
        <v>738</v>
      </c>
      <c r="B109" s="6" t="s">
        <v>445</v>
      </c>
      <c r="C109" s="38"/>
      <c r="D109" s="38"/>
      <c r="E109" s="38"/>
    </row>
    <row r="110" spans="1:5" ht="15">
      <c r="A110" s="17" t="s">
        <v>739</v>
      </c>
      <c r="B110" s="6" t="s">
        <v>446</v>
      </c>
      <c r="C110" s="38">
        <v>120</v>
      </c>
      <c r="D110" s="38">
        <v>444</v>
      </c>
      <c r="E110" s="38"/>
    </row>
    <row r="111" spans="1:5" ht="15">
      <c r="A111" s="50" t="s">
        <v>760</v>
      </c>
      <c r="B111" s="65" t="s">
        <v>447</v>
      </c>
      <c r="C111" s="38">
        <v>120</v>
      </c>
      <c r="D111" s="38">
        <v>444</v>
      </c>
      <c r="E111" s="38">
        <v>0</v>
      </c>
    </row>
    <row r="112" spans="1:5" ht="15.75">
      <c r="A112" s="83" t="s">
        <v>849</v>
      </c>
      <c r="B112" s="88"/>
      <c r="C112" s="38"/>
      <c r="D112" s="38"/>
      <c r="E112" s="38"/>
    </row>
    <row r="113" spans="1:5" ht="15">
      <c r="A113" s="5" t="s">
        <v>353</v>
      </c>
      <c r="B113" s="6" t="s">
        <v>354</v>
      </c>
      <c r="C113" s="38"/>
      <c r="D113" s="38"/>
      <c r="E113" s="38"/>
    </row>
    <row r="114" spans="1:5" ht="15">
      <c r="A114" s="5" t="s">
        <v>355</v>
      </c>
      <c r="B114" s="6" t="s">
        <v>356</v>
      </c>
      <c r="C114" s="38"/>
      <c r="D114" s="38"/>
      <c r="E114" s="38"/>
    </row>
    <row r="115" spans="1:5" ht="15">
      <c r="A115" s="5" t="s">
        <v>701</v>
      </c>
      <c r="B115" s="6" t="s">
        <v>357</v>
      </c>
      <c r="C115" s="38"/>
      <c r="D115" s="38"/>
      <c r="E115" s="38"/>
    </row>
    <row r="116" spans="1:5" ht="15">
      <c r="A116" s="5" t="s">
        <v>702</v>
      </c>
      <c r="B116" s="6" t="s">
        <v>358</v>
      </c>
      <c r="C116" s="38"/>
      <c r="D116" s="38"/>
      <c r="E116" s="38"/>
    </row>
    <row r="117" spans="1:5" ht="15">
      <c r="A117" s="5" t="s">
        <v>703</v>
      </c>
      <c r="B117" s="6" t="s">
        <v>359</v>
      </c>
      <c r="C117" s="38"/>
      <c r="D117" s="38"/>
      <c r="E117" s="38"/>
    </row>
    <row r="118" spans="1:5" ht="15">
      <c r="A118" s="50" t="s">
        <v>754</v>
      </c>
      <c r="B118" s="65" t="s">
        <v>360</v>
      </c>
      <c r="C118" s="38">
        <v>0</v>
      </c>
      <c r="D118" s="38">
        <v>0</v>
      </c>
      <c r="E118" s="38">
        <v>0</v>
      </c>
    </row>
    <row r="119" spans="1:5" ht="15">
      <c r="A119" s="17" t="s">
        <v>735</v>
      </c>
      <c r="B119" s="6" t="s">
        <v>432</v>
      </c>
      <c r="C119" s="38"/>
      <c r="D119" s="38"/>
      <c r="E119" s="38"/>
    </row>
    <row r="120" spans="1:5" ht="15">
      <c r="A120" s="17" t="s">
        <v>736</v>
      </c>
      <c r="B120" s="6" t="s">
        <v>434</v>
      </c>
      <c r="C120" s="38"/>
      <c r="D120" s="38"/>
      <c r="E120" s="38"/>
    </row>
    <row r="121" spans="1:5" ht="15">
      <c r="A121" s="17" t="s">
        <v>436</v>
      </c>
      <c r="B121" s="6" t="s">
        <v>437</v>
      </c>
      <c r="C121" s="38"/>
      <c r="D121" s="38"/>
      <c r="E121" s="38"/>
    </row>
    <row r="122" spans="1:5" ht="15">
      <c r="A122" s="17" t="s">
        <v>737</v>
      </c>
      <c r="B122" s="6" t="s">
        <v>438</v>
      </c>
      <c r="C122" s="38"/>
      <c r="D122" s="38"/>
      <c r="E122" s="38"/>
    </row>
    <row r="123" spans="1:5" ht="15">
      <c r="A123" s="17" t="s">
        <v>440</v>
      </c>
      <c r="B123" s="6" t="s">
        <v>441</v>
      </c>
      <c r="C123" s="38"/>
      <c r="D123" s="38"/>
      <c r="E123" s="38"/>
    </row>
    <row r="124" spans="1:5" ht="15">
      <c r="A124" s="50" t="s">
        <v>759</v>
      </c>
      <c r="B124" s="65" t="s">
        <v>442</v>
      </c>
      <c r="C124" s="38">
        <v>0</v>
      </c>
      <c r="D124" s="38">
        <v>0</v>
      </c>
      <c r="E124" s="38">
        <v>0</v>
      </c>
    </row>
    <row r="125" spans="1:5" ht="15">
      <c r="A125" s="17" t="s">
        <v>461</v>
      </c>
      <c r="B125" s="6" t="s">
        <v>462</v>
      </c>
      <c r="C125" s="38"/>
      <c r="D125" s="38"/>
      <c r="E125" s="38"/>
    </row>
    <row r="126" spans="1:5" ht="15">
      <c r="A126" s="5" t="s">
        <v>740</v>
      </c>
      <c r="B126" s="6" t="s">
        <v>463</v>
      </c>
      <c r="C126" s="38"/>
      <c r="D126" s="38"/>
      <c r="E126" s="38"/>
    </row>
    <row r="127" spans="1:5" ht="15">
      <c r="A127" s="17" t="s">
        <v>741</v>
      </c>
      <c r="B127" s="6" t="s">
        <v>464</v>
      </c>
      <c r="C127" s="38"/>
      <c r="D127" s="38"/>
      <c r="E127" s="38"/>
    </row>
    <row r="128" spans="1:5" ht="15">
      <c r="A128" s="50" t="s">
        <v>762</v>
      </c>
      <c r="B128" s="65" t="s">
        <v>465</v>
      </c>
      <c r="C128" s="38">
        <v>0</v>
      </c>
      <c r="D128" s="38">
        <v>0</v>
      </c>
      <c r="E128" s="38">
        <v>0</v>
      </c>
    </row>
    <row r="129" spans="1:5" ht="15.75">
      <c r="A129" s="83" t="s">
        <v>848</v>
      </c>
      <c r="B129" s="88"/>
      <c r="C129" s="38"/>
      <c r="D129" s="38"/>
      <c r="E129" s="38"/>
    </row>
    <row r="130" spans="1:5" ht="15.75">
      <c r="A130" s="62" t="s">
        <v>761</v>
      </c>
      <c r="B130" s="46" t="s">
        <v>466</v>
      </c>
      <c r="C130" s="38">
        <f>C128+C118+C111+C107+C96+C89</f>
        <v>378</v>
      </c>
      <c r="D130" s="38">
        <f>D128+D118+D111+D107+D96+D89</f>
        <v>765</v>
      </c>
      <c r="E130" s="38">
        <f>E128+E118+E111+E107+E96+E89</f>
        <v>200</v>
      </c>
    </row>
    <row r="131" spans="1:5" ht="15.75">
      <c r="A131" s="187" t="s">
        <v>907</v>
      </c>
      <c r="B131" s="86"/>
      <c r="C131" s="38"/>
      <c r="D131" s="38"/>
      <c r="E131" s="38"/>
    </row>
    <row r="132" spans="1:5" ht="15.75">
      <c r="A132" s="187" t="s">
        <v>908</v>
      </c>
      <c r="B132" s="86"/>
      <c r="C132" s="38"/>
      <c r="D132" s="38"/>
      <c r="E132" s="38"/>
    </row>
    <row r="133" spans="1:5" ht="15">
      <c r="A133" s="20" t="s">
        <v>763</v>
      </c>
      <c r="B133" s="9" t="s">
        <v>471</v>
      </c>
      <c r="C133" s="38"/>
      <c r="D133" s="38"/>
      <c r="E133" s="38"/>
    </row>
    <row r="134" spans="1:5" ht="15">
      <c r="A134" s="18" t="s">
        <v>764</v>
      </c>
      <c r="B134" s="9" t="s">
        <v>478</v>
      </c>
      <c r="C134" s="38"/>
      <c r="D134" s="38"/>
      <c r="E134" s="38"/>
    </row>
    <row r="135" spans="1:5" ht="15">
      <c r="A135" s="5" t="s">
        <v>905</v>
      </c>
      <c r="B135" s="5" t="s">
        <v>479</v>
      </c>
      <c r="C135" s="38"/>
      <c r="D135" s="38">
        <v>127</v>
      </c>
      <c r="E135" s="38"/>
    </row>
    <row r="136" spans="1:5" ht="15">
      <c r="A136" s="5" t="s">
        <v>906</v>
      </c>
      <c r="B136" s="5" t="s">
        <v>479</v>
      </c>
      <c r="C136" s="38"/>
      <c r="D136" s="38"/>
      <c r="E136" s="38"/>
    </row>
    <row r="137" spans="1:5" ht="15">
      <c r="A137" s="5" t="s">
        <v>903</v>
      </c>
      <c r="B137" s="5" t="s">
        <v>480</v>
      </c>
      <c r="C137" s="38"/>
      <c r="D137" s="38"/>
      <c r="E137" s="38"/>
    </row>
    <row r="138" spans="1:5" ht="15">
      <c r="A138" s="5" t="s">
        <v>904</v>
      </c>
      <c r="B138" s="5" t="s">
        <v>480</v>
      </c>
      <c r="C138" s="38"/>
      <c r="D138" s="38"/>
      <c r="E138" s="38"/>
    </row>
    <row r="139" spans="1:5" ht="15">
      <c r="A139" s="9" t="s">
        <v>765</v>
      </c>
      <c r="B139" s="9" t="s">
        <v>481</v>
      </c>
      <c r="C139" s="38"/>
      <c r="D139" s="38">
        <v>127</v>
      </c>
      <c r="E139" s="38"/>
    </row>
    <row r="140" spans="1:5" ht="15">
      <c r="A140" s="48" t="s">
        <v>482</v>
      </c>
      <c r="B140" s="5" t="s">
        <v>483</v>
      </c>
      <c r="C140" s="38"/>
      <c r="D140" s="38"/>
      <c r="E140" s="38"/>
    </row>
    <row r="141" spans="1:5" ht="15">
      <c r="A141" s="48" t="s">
        <v>484</v>
      </c>
      <c r="B141" s="5" t="s">
        <v>485</v>
      </c>
      <c r="C141" s="38"/>
      <c r="D141" s="38"/>
      <c r="E141" s="38"/>
    </row>
    <row r="142" spans="1:5" ht="15">
      <c r="A142" s="48" t="s">
        <v>486</v>
      </c>
      <c r="B142" s="5" t="s">
        <v>487</v>
      </c>
      <c r="C142" s="38">
        <v>9927</v>
      </c>
      <c r="D142" s="38">
        <v>10796</v>
      </c>
      <c r="E142" s="38">
        <v>10873</v>
      </c>
    </row>
    <row r="143" spans="1:5" ht="15">
      <c r="A143" s="48" t="s">
        <v>488</v>
      </c>
      <c r="B143" s="5" t="s">
        <v>489</v>
      </c>
      <c r="C143" s="38"/>
      <c r="D143" s="38"/>
      <c r="E143" s="38"/>
    </row>
    <row r="144" spans="1:5" ht="15">
      <c r="A144" s="17" t="s">
        <v>747</v>
      </c>
      <c r="B144" s="5" t="s">
        <v>490</v>
      </c>
      <c r="C144" s="38"/>
      <c r="D144" s="38"/>
      <c r="E144" s="38"/>
    </row>
    <row r="145" spans="1:5" ht="15">
      <c r="A145" s="20" t="s">
        <v>766</v>
      </c>
      <c r="B145" s="9" t="s">
        <v>499</v>
      </c>
      <c r="C145" s="38">
        <v>9927</v>
      </c>
      <c r="D145" s="38">
        <v>10923</v>
      </c>
      <c r="E145" s="38">
        <v>10873</v>
      </c>
    </row>
    <row r="146" spans="1:5" ht="15">
      <c r="A146" s="17" t="s">
        <v>500</v>
      </c>
      <c r="B146" s="5" t="s">
        <v>501</v>
      </c>
      <c r="C146" s="38"/>
      <c r="D146" s="38"/>
      <c r="E146" s="38"/>
    </row>
    <row r="147" spans="1:5" ht="15">
      <c r="A147" s="17" t="s">
        <v>502</v>
      </c>
      <c r="B147" s="5" t="s">
        <v>503</v>
      </c>
      <c r="C147" s="38"/>
      <c r="D147" s="38"/>
      <c r="E147" s="38"/>
    </row>
    <row r="148" spans="1:5" ht="15">
      <c r="A148" s="48" t="s">
        <v>504</v>
      </c>
      <c r="B148" s="5" t="s">
        <v>505</v>
      </c>
      <c r="C148" s="38"/>
      <c r="D148" s="38"/>
      <c r="E148" s="38"/>
    </row>
    <row r="149" spans="1:5" ht="15">
      <c r="A149" s="48" t="s">
        <v>748</v>
      </c>
      <c r="B149" s="5" t="s">
        <v>506</v>
      </c>
      <c r="C149" s="38"/>
      <c r="D149" s="38"/>
      <c r="E149" s="38"/>
    </row>
    <row r="150" spans="1:5" ht="15">
      <c r="A150" s="18" t="s">
        <v>767</v>
      </c>
      <c r="B150" s="9" t="s">
        <v>507</v>
      </c>
      <c r="C150" s="38"/>
      <c r="D150" s="38"/>
      <c r="E150" s="38"/>
    </row>
    <row r="151" spans="1:5" ht="15">
      <c r="A151" s="20" t="s">
        <v>508</v>
      </c>
      <c r="B151" s="9" t="s">
        <v>509</v>
      </c>
      <c r="C151" s="38"/>
      <c r="D151" s="38"/>
      <c r="E151" s="38"/>
    </row>
    <row r="152" spans="1:5" ht="15.75">
      <c r="A152" s="51" t="s">
        <v>768</v>
      </c>
      <c r="B152" s="52" t="s">
        <v>510</v>
      </c>
      <c r="C152" s="38">
        <v>9927</v>
      </c>
      <c r="D152" s="38">
        <v>10923</v>
      </c>
      <c r="E152" s="38">
        <v>10873</v>
      </c>
    </row>
    <row r="153" spans="1:5" ht="15.75">
      <c r="A153" s="186" t="s">
        <v>750</v>
      </c>
      <c r="B153" s="182"/>
      <c r="C153" s="153">
        <f>C130+C152</f>
        <v>10305</v>
      </c>
      <c r="D153" s="153">
        <f>D130+D152</f>
        <v>11688</v>
      </c>
      <c r="E153" s="153">
        <f>E130+E152</f>
        <v>11073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16" ht="15">
      <c r="A1" s="117" t="s">
        <v>23</v>
      </c>
      <c r="B1" s="118"/>
      <c r="C1" s="118"/>
      <c r="D1" s="118"/>
      <c r="E1" s="118"/>
      <c r="F1" s="118"/>
      <c r="H1" t="s">
        <v>496</v>
      </c>
      <c r="P1" t="s">
        <v>695</v>
      </c>
    </row>
    <row r="2" spans="1:15" ht="28.5" customHeight="1">
      <c r="A2" s="194" t="s">
        <v>814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26.25" customHeight="1">
      <c r="A3" s="197" t="s">
        <v>40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5" ht="15">
      <c r="A5" s="4" t="s">
        <v>965</v>
      </c>
    </row>
    <row r="6" spans="1:17" ht="25.5">
      <c r="A6" s="2" t="s">
        <v>136</v>
      </c>
      <c r="B6" s="3" t="s">
        <v>137</v>
      </c>
      <c r="C6" s="108" t="s">
        <v>11</v>
      </c>
      <c r="D6" s="108" t="s">
        <v>12</v>
      </c>
      <c r="E6" s="108" t="s">
        <v>13</v>
      </c>
      <c r="F6" s="108" t="s">
        <v>14</v>
      </c>
      <c r="G6" s="108" t="s">
        <v>15</v>
      </c>
      <c r="H6" s="108" t="s">
        <v>16</v>
      </c>
      <c r="I6" s="108" t="s">
        <v>17</v>
      </c>
      <c r="J6" s="108" t="s">
        <v>18</v>
      </c>
      <c r="K6" s="108" t="s">
        <v>19</v>
      </c>
      <c r="L6" s="108" t="s">
        <v>20</v>
      </c>
      <c r="M6" s="108" t="s">
        <v>21</v>
      </c>
      <c r="N6" s="108" t="s">
        <v>22</v>
      </c>
      <c r="O6" s="109" t="s">
        <v>966</v>
      </c>
      <c r="P6" s="4"/>
      <c r="Q6" s="4"/>
    </row>
    <row r="7" spans="1:17" ht="15">
      <c r="A7" s="39" t="s">
        <v>138</v>
      </c>
      <c r="B7" s="40" t="s">
        <v>139</v>
      </c>
      <c r="C7" s="53">
        <f>ONK_EI_FELHASZN_TERV!C7+OVI_EI_FELHASZN_TERV!C7+PH_EI_FELHASZN_TERV!C7+MUVHAZ_EI_FELHASZN_TERV!C7</f>
        <v>8388</v>
      </c>
      <c r="D7" s="53">
        <f>ONK_EI_FELHASZN_TERV!D7+OVI_EI_FELHASZN_TERV!D7+PH_EI_FELHASZN_TERV!D7+MUVHAZ_EI_FELHASZN_TERV!D7</f>
        <v>8388</v>
      </c>
      <c r="E7" s="53">
        <f>ONK_EI_FELHASZN_TERV!E7+OVI_EI_FELHASZN_TERV!E7+PH_EI_FELHASZN_TERV!E7+MUVHAZ_EI_FELHASZN_TERV!E7</f>
        <v>8388</v>
      </c>
      <c r="F7" s="53">
        <f>ONK_EI_FELHASZN_TERV!F7+OVI_EI_FELHASZN_TERV!F7+PH_EI_FELHASZN_TERV!F7+MUVHAZ_EI_FELHASZN_TERV!F7</f>
        <v>8388</v>
      </c>
      <c r="G7" s="53">
        <f>ONK_EI_FELHASZN_TERV!G7+OVI_EI_FELHASZN_TERV!G7+PH_EI_FELHASZN_TERV!G7+MUVHAZ_EI_FELHASZN_TERV!G7</f>
        <v>8388</v>
      </c>
      <c r="H7" s="53">
        <f>ONK_EI_FELHASZN_TERV!H7+OVI_EI_FELHASZN_TERV!H7+PH_EI_FELHASZN_TERV!H7+MUVHAZ_EI_FELHASZN_TERV!H7</f>
        <v>8388</v>
      </c>
      <c r="I7" s="53">
        <f>ONK_EI_FELHASZN_TERV!I7+OVI_EI_FELHASZN_TERV!I7+PH_EI_FELHASZN_TERV!I7+MUVHAZ_EI_FELHASZN_TERV!I7</f>
        <v>8388</v>
      </c>
      <c r="J7" s="53">
        <f>ONK_EI_FELHASZN_TERV!J7+OVI_EI_FELHASZN_TERV!J7+PH_EI_FELHASZN_TERV!J7+MUVHAZ_EI_FELHASZN_TERV!J7</f>
        <v>8388</v>
      </c>
      <c r="K7" s="53">
        <f>ONK_EI_FELHASZN_TERV!K7+OVI_EI_FELHASZN_TERV!K7+PH_EI_FELHASZN_TERV!K7+MUVHAZ_EI_FELHASZN_TERV!K7</f>
        <v>8388</v>
      </c>
      <c r="L7" s="53">
        <f>ONK_EI_FELHASZN_TERV!L7+OVI_EI_FELHASZN_TERV!L7+PH_EI_FELHASZN_TERV!L7+MUVHAZ_EI_FELHASZN_TERV!L7</f>
        <v>8388</v>
      </c>
      <c r="M7" s="53">
        <f>ONK_EI_FELHASZN_TERV!M7+OVI_EI_FELHASZN_TERV!M7+PH_EI_FELHASZN_TERV!M7+MUVHAZ_EI_FELHASZN_TERV!M7</f>
        <v>8388</v>
      </c>
      <c r="N7" s="53">
        <f>ONK_EI_FELHASZN_TERV!N7+OVI_EI_FELHASZN_TERV!N7+PH_EI_FELHASZN_TERV!N7+MUVHAZ_EI_FELHASZN_TERV!N7</f>
        <v>8392</v>
      </c>
      <c r="O7" s="149">
        <f>SUM(C7:N7)</f>
        <v>100660</v>
      </c>
      <c r="P7" s="4"/>
      <c r="Q7" s="4"/>
    </row>
    <row r="8" spans="1:17" ht="15">
      <c r="A8" s="39" t="s">
        <v>140</v>
      </c>
      <c r="B8" s="41" t="s">
        <v>141</v>
      </c>
      <c r="C8" s="53">
        <f>ONK_EI_FELHASZN_TERV!C8+OVI_EI_FELHASZN_TERV!C8+PH_EI_FELHASZN_TERV!C8+MUVHAZ_EI_FELHASZN_TERV!C8</f>
        <v>119</v>
      </c>
      <c r="D8" s="53">
        <f>ONK_EI_FELHASZN_TERV!D8+OVI_EI_FELHASZN_TERV!D8+PH_EI_FELHASZN_TERV!D8+MUVHAZ_EI_FELHASZN_TERV!D8</f>
        <v>119</v>
      </c>
      <c r="E8" s="53">
        <f>ONK_EI_FELHASZN_TERV!E8+OVI_EI_FELHASZN_TERV!E8+PH_EI_FELHASZN_TERV!E8+MUVHAZ_EI_FELHASZN_TERV!E8</f>
        <v>119</v>
      </c>
      <c r="F8" s="53">
        <f>ONK_EI_FELHASZN_TERV!F8+OVI_EI_FELHASZN_TERV!F8+PH_EI_FELHASZN_TERV!F8+MUVHAZ_EI_FELHASZN_TERV!F8</f>
        <v>119</v>
      </c>
      <c r="G8" s="53">
        <f>ONK_EI_FELHASZN_TERV!G8+OVI_EI_FELHASZN_TERV!G8+PH_EI_FELHASZN_TERV!G8+MUVHAZ_EI_FELHASZN_TERV!G8</f>
        <v>119</v>
      </c>
      <c r="H8" s="53">
        <f>ONK_EI_FELHASZN_TERV!H8+OVI_EI_FELHASZN_TERV!H8+PH_EI_FELHASZN_TERV!H8+MUVHAZ_EI_FELHASZN_TERV!H8</f>
        <v>119</v>
      </c>
      <c r="I8" s="53">
        <f>ONK_EI_FELHASZN_TERV!I8+OVI_EI_FELHASZN_TERV!I8+PH_EI_FELHASZN_TERV!I8+MUVHAZ_EI_FELHASZN_TERV!I8</f>
        <v>119</v>
      </c>
      <c r="J8" s="53">
        <f>ONK_EI_FELHASZN_TERV!J8+OVI_EI_FELHASZN_TERV!J8+PH_EI_FELHASZN_TERV!J8+MUVHAZ_EI_FELHASZN_TERV!J8</f>
        <v>119</v>
      </c>
      <c r="K8" s="53">
        <f>ONK_EI_FELHASZN_TERV!K8+OVI_EI_FELHASZN_TERV!K8+PH_EI_FELHASZN_TERV!K8+MUVHAZ_EI_FELHASZN_TERV!K8</f>
        <v>119</v>
      </c>
      <c r="L8" s="53">
        <f>ONK_EI_FELHASZN_TERV!L8+OVI_EI_FELHASZN_TERV!L8+PH_EI_FELHASZN_TERV!L8+MUVHAZ_EI_FELHASZN_TERV!L8</f>
        <v>119</v>
      </c>
      <c r="M8" s="53">
        <f>ONK_EI_FELHASZN_TERV!M8+OVI_EI_FELHASZN_TERV!M8+PH_EI_FELHASZN_TERV!M8+MUVHAZ_EI_FELHASZN_TERV!M8</f>
        <v>119</v>
      </c>
      <c r="N8" s="53">
        <f>ONK_EI_FELHASZN_TERV!N8+OVI_EI_FELHASZN_TERV!N8+PH_EI_FELHASZN_TERV!N8+MUVHAZ_EI_FELHASZN_TERV!N8</f>
        <v>117</v>
      </c>
      <c r="O8" s="149">
        <f aca="true" t="shared" si="0" ref="O8:O71">SUM(C8:N8)</f>
        <v>1426</v>
      </c>
      <c r="P8" s="4"/>
      <c r="Q8" s="4"/>
    </row>
    <row r="9" spans="1:17" ht="15">
      <c r="A9" s="39" t="s">
        <v>142</v>
      </c>
      <c r="B9" s="41" t="s">
        <v>143</v>
      </c>
      <c r="C9" s="53">
        <f>ONK_EI_FELHASZN_TERV!C9+OVI_EI_FELHASZN_TERV!C9+PH_EI_FELHASZN_TERV!C9+MUVHAZ_EI_FELHASZN_TERV!C9</f>
        <v>0</v>
      </c>
      <c r="D9" s="53">
        <f>ONK_EI_FELHASZN_TERV!D9+OVI_EI_FELHASZN_TERV!D9+PH_EI_FELHASZN_TERV!D9+MUVHAZ_EI_FELHASZN_TERV!D9</f>
        <v>0</v>
      </c>
      <c r="E9" s="53">
        <f>ONK_EI_FELHASZN_TERV!E9+OVI_EI_FELHASZN_TERV!E9+PH_EI_FELHASZN_TERV!E9+MUVHAZ_EI_FELHASZN_TERV!E9</f>
        <v>0</v>
      </c>
      <c r="F9" s="53">
        <f>ONK_EI_FELHASZN_TERV!F9+OVI_EI_FELHASZN_TERV!F9+PH_EI_FELHASZN_TERV!F9+MUVHAZ_EI_FELHASZN_TERV!F9</f>
        <v>0</v>
      </c>
      <c r="G9" s="53">
        <f>ONK_EI_FELHASZN_TERV!G9+OVI_EI_FELHASZN_TERV!G9+PH_EI_FELHASZN_TERV!G9+MUVHAZ_EI_FELHASZN_TERV!G9</f>
        <v>0</v>
      </c>
      <c r="H9" s="53">
        <f>ONK_EI_FELHASZN_TERV!H9+OVI_EI_FELHASZN_TERV!H9+PH_EI_FELHASZN_TERV!H9+MUVHAZ_EI_FELHASZN_TERV!H9</f>
        <v>0</v>
      </c>
      <c r="I9" s="53">
        <f>ONK_EI_FELHASZN_TERV!I9+OVI_EI_FELHASZN_TERV!I9+PH_EI_FELHASZN_TERV!I9+MUVHAZ_EI_FELHASZN_TERV!I9</f>
        <v>0</v>
      </c>
      <c r="J9" s="53">
        <f>ONK_EI_FELHASZN_TERV!J9+OVI_EI_FELHASZN_TERV!J9+PH_EI_FELHASZN_TERV!J9+MUVHAZ_EI_FELHASZN_TERV!J9</f>
        <v>0</v>
      </c>
      <c r="K9" s="53">
        <f>ONK_EI_FELHASZN_TERV!K9+OVI_EI_FELHASZN_TERV!K9+PH_EI_FELHASZN_TERV!K9+MUVHAZ_EI_FELHASZN_TERV!K9</f>
        <v>0</v>
      </c>
      <c r="L9" s="53">
        <f>ONK_EI_FELHASZN_TERV!L9+OVI_EI_FELHASZN_TERV!L9+PH_EI_FELHASZN_TERV!L9+MUVHAZ_EI_FELHASZN_TERV!L9</f>
        <v>0</v>
      </c>
      <c r="M9" s="53">
        <f>ONK_EI_FELHASZN_TERV!M9+OVI_EI_FELHASZN_TERV!M9+PH_EI_FELHASZN_TERV!M9+MUVHAZ_EI_FELHASZN_TERV!M9</f>
        <v>0</v>
      </c>
      <c r="N9" s="53">
        <f>ONK_EI_FELHASZN_TERV!N9+OVI_EI_FELHASZN_TERV!N9+PH_EI_FELHASZN_TERV!N9+MUVHAZ_EI_FELHASZN_TERV!N9</f>
        <v>0</v>
      </c>
      <c r="O9" s="149">
        <f t="shared" si="0"/>
        <v>0</v>
      </c>
      <c r="P9" s="4"/>
      <c r="Q9" s="4"/>
    </row>
    <row r="10" spans="1:17" ht="15">
      <c r="A10" s="42" t="s">
        <v>144</v>
      </c>
      <c r="B10" s="41" t="s">
        <v>145</v>
      </c>
      <c r="C10" s="53">
        <f>ONK_EI_FELHASZN_TERV!C10+OVI_EI_FELHASZN_TERV!C10+PH_EI_FELHASZN_TERV!C10+MUVHAZ_EI_FELHASZN_TERV!C10</f>
        <v>152.5</v>
      </c>
      <c r="D10" s="53">
        <f>ONK_EI_FELHASZN_TERV!D10+OVI_EI_FELHASZN_TERV!D10+PH_EI_FELHASZN_TERV!D10+MUVHAZ_EI_FELHASZN_TERV!D10</f>
        <v>152.5</v>
      </c>
      <c r="E10" s="53">
        <f>ONK_EI_FELHASZN_TERV!E10+OVI_EI_FELHASZN_TERV!E10+PH_EI_FELHASZN_TERV!E10+MUVHAZ_EI_FELHASZN_TERV!E10</f>
        <v>152.5</v>
      </c>
      <c r="F10" s="53">
        <f>ONK_EI_FELHASZN_TERV!F10+OVI_EI_FELHASZN_TERV!F10+PH_EI_FELHASZN_TERV!F10+MUVHAZ_EI_FELHASZN_TERV!F10</f>
        <v>152.5</v>
      </c>
      <c r="G10" s="53">
        <f>ONK_EI_FELHASZN_TERV!G10+OVI_EI_FELHASZN_TERV!G10+PH_EI_FELHASZN_TERV!G10+MUVHAZ_EI_FELHASZN_TERV!G10</f>
        <v>152.5</v>
      </c>
      <c r="H10" s="53">
        <f>ONK_EI_FELHASZN_TERV!H10+OVI_EI_FELHASZN_TERV!H10+PH_EI_FELHASZN_TERV!H10+MUVHAZ_EI_FELHASZN_TERV!H10</f>
        <v>152.5</v>
      </c>
      <c r="I10" s="53">
        <f>ONK_EI_FELHASZN_TERV!I10+OVI_EI_FELHASZN_TERV!I10+PH_EI_FELHASZN_TERV!I10+MUVHAZ_EI_FELHASZN_TERV!I10</f>
        <v>152.5</v>
      </c>
      <c r="J10" s="53">
        <f>ONK_EI_FELHASZN_TERV!J10+OVI_EI_FELHASZN_TERV!J10+PH_EI_FELHASZN_TERV!J10+MUVHAZ_EI_FELHASZN_TERV!J10</f>
        <v>152.5</v>
      </c>
      <c r="K10" s="53">
        <f>ONK_EI_FELHASZN_TERV!K10+OVI_EI_FELHASZN_TERV!K10+PH_EI_FELHASZN_TERV!K10+MUVHAZ_EI_FELHASZN_TERV!K10</f>
        <v>152.5</v>
      </c>
      <c r="L10" s="53">
        <f>ONK_EI_FELHASZN_TERV!L10+OVI_EI_FELHASZN_TERV!L10+PH_EI_FELHASZN_TERV!L10+MUVHAZ_EI_FELHASZN_TERV!L10</f>
        <v>152.5</v>
      </c>
      <c r="M10" s="53">
        <f>ONK_EI_FELHASZN_TERV!M10+OVI_EI_FELHASZN_TERV!M10+PH_EI_FELHASZN_TERV!M10+MUVHAZ_EI_FELHASZN_TERV!M10</f>
        <v>152.5</v>
      </c>
      <c r="N10" s="53">
        <f>ONK_EI_FELHASZN_TERV!N10+OVI_EI_FELHASZN_TERV!N10+PH_EI_FELHASZN_TERV!N10+MUVHAZ_EI_FELHASZN_TERV!N10</f>
        <v>158.5</v>
      </c>
      <c r="O10" s="149">
        <f t="shared" si="0"/>
        <v>1836</v>
      </c>
      <c r="P10" s="4"/>
      <c r="Q10" s="4"/>
    </row>
    <row r="11" spans="1:17" ht="15">
      <c r="A11" s="42" t="s">
        <v>146</v>
      </c>
      <c r="B11" s="41" t="s">
        <v>147</v>
      </c>
      <c r="C11" s="53">
        <f>ONK_EI_FELHASZN_TERV!C11+OVI_EI_FELHASZN_TERV!C11+PH_EI_FELHASZN_TERV!C11+MUVHAZ_EI_FELHASZN_TERV!C11</f>
        <v>0</v>
      </c>
      <c r="D11" s="53">
        <f>ONK_EI_FELHASZN_TERV!D11+OVI_EI_FELHASZN_TERV!D11+PH_EI_FELHASZN_TERV!D11+MUVHAZ_EI_FELHASZN_TERV!D11</f>
        <v>0</v>
      </c>
      <c r="E11" s="53">
        <f>ONK_EI_FELHASZN_TERV!E11+OVI_EI_FELHASZN_TERV!E11+PH_EI_FELHASZN_TERV!E11+MUVHAZ_EI_FELHASZN_TERV!E11</f>
        <v>0</v>
      </c>
      <c r="F11" s="53">
        <f>ONK_EI_FELHASZN_TERV!F11+OVI_EI_FELHASZN_TERV!F11+PH_EI_FELHASZN_TERV!F11+MUVHAZ_EI_FELHASZN_TERV!F11</f>
        <v>0</v>
      </c>
      <c r="G11" s="53">
        <f>ONK_EI_FELHASZN_TERV!G11+OVI_EI_FELHASZN_TERV!G11+PH_EI_FELHASZN_TERV!G11+MUVHAZ_EI_FELHASZN_TERV!G11</f>
        <v>0</v>
      </c>
      <c r="H11" s="53">
        <f>ONK_EI_FELHASZN_TERV!H11+OVI_EI_FELHASZN_TERV!H11+PH_EI_FELHASZN_TERV!H11+MUVHAZ_EI_FELHASZN_TERV!H11</f>
        <v>0</v>
      </c>
      <c r="I11" s="53">
        <f>ONK_EI_FELHASZN_TERV!I11+OVI_EI_FELHASZN_TERV!I11+PH_EI_FELHASZN_TERV!I11+MUVHAZ_EI_FELHASZN_TERV!I11</f>
        <v>0</v>
      </c>
      <c r="J11" s="53">
        <f>ONK_EI_FELHASZN_TERV!J11+OVI_EI_FELHASZN_TERV!J11+PH_EI_FELHASZN_TERV!J11+MUVHAZ_EI_FELHASZN_TERV!J11</f>
        <v>0</v>
      </c>
      <c r="K11" s="53">
        <f>ONK_EI_FELHASZN_TERV!K11+OVI_EI_FELHASZN_TERV!K11+PH_EI_FELHASZN_TERV!K11+MUVHAZ_EI_FELHASZN_TERV!K11</f>
        <v>0</v>
      </c>
      <c r="L11" s="53">
        <f>ONK_EI_FELHASZN_TERV!L11+OVI_EI_FELHASZN_TERV!L11+PH_EI_FELHASZN_TERV!L11+MUVHAZ_EI_FELHASZN_TERV!L11</f>
        <v>0</v>
      </c>
      <c r="M11" s="53">
        <f>ONK_EI_FELHASZN_TERV!M11+OVI_EI_FELHASZN_TERV!M11+PH_EI_FELHASZN_TERV!M11+MUVHAZ_EI_FELHASZN_TERV!M11</f>
        <v>0</v>
      </c>
      <c r="N11" s="53">
        <f>ONK_EI_FELHASZN_TERV!N11+OVI_EI_FELHASZN_TERV!N11+PH_EI_FELHASZN_TERV!N11+MUVHAZ_EI_FELHASZN_TERV!N11</f>
        <v>0</v>
      </c>
      <c r="O11" s="149">
        <f t="shared" si="0"/>
        <v>0</v>
      </c>
      <c r="P11" s="4"/>
      <c r="Q11" s="4"/>
    </row>
    <row r="12" spans="1:17" ht="15">
      <c r="A12" s="42" t="s">
        <v>148</v>
      </c>
      <c r="B12" s="41" t="s">
        <v>149</v>
      </c>
      <c r="C12" s="53">
        <f>ONK_EI_FELHASZN_TERV!C12+OVI_EI_FELHASZN_TERV!C12+PH_EI_FELHASZN_TERV!C12+MUVHAZ_EI_FELHASZN_TERV!C12</f>
        <v>205.5</v>
      </c>
      <c r="D12" s="53">
        <f>ONK_EI_FELHASZN_TERV!D12+OVI_EI_FELHASZN_TERV!D12+PH_EI_FELHASZN_TERV!D12+MUVHAZ_EI_FELHASZN_TERV!D12</f>
        <v>205.5</v>
      </c>
      <c r="E12" s="53">
        <f>ONK_EI_FELHASZN_TERV!E12+OVI_EI_FELHASZN_TERV!E12+PH_EI_FELHASZN_TERV!E12+MUVHAZ_EI_FELHASZN_TERV!E12</f>
        <v>205.5</v>
      </c>
      <c r="F12" s="53">
        <f>ONK_EI_FELHASZN_TERV!F12+OVI_EI_FELHASZN_TERV!F12+PH_EI_FELHASZN_TERV!F12+MUVHAZ_EI_FELHASZN_TERV!F12</f>
        <v>205.5</v>
      </c>
      <c r="G12" s="53">
        <f>ONK_EI_FELHASZN_TERV!G12+OVI_EI_FELHASZN_TERV!G12+PH_EI_FELHASZN_TERV!G12+MUVHAZ_EI_FELHASZN_TERV!G12</f>
        <v>205.5</v>
      </c>
      <c r="H12" s="53">
        <f>ONK_EI_FELHASZN_TERV!H12+OVI_EI_FELHASZN_TERV!H12+PH_EI_FELHASZN_TERV!H12+MUVHAZ_EI_FELHASZN_TERV!H12</f>
        <v>205.5</v>
      </c>
      <c r="I12" s="53">
        <f>ONK_EI_FELHASZN_TERV!I12+OVI_EI_FELHASZN_TERV!I12+PH_EI_FELHASZN_TERV!I12+MUVHAZ_EI_FELHASZN_TERV!I12</f>
        <v>205.5</v>
      </c>
      <c r="J12" s="53">
        <f>ONK_EI_FELHASZN_TERV!J12+OVI_EI_FELHASZN_TERV!J12+PH_EI_FELHASZN_TERV!J12+MUVHAZ_EI_FELHASZN_TERV!J12</f>
        <v>205.5</v>
      </c>
      <c r="K12" s="53">
        <f>ONK_EI_FELHASZN_TERV!K12+OVI_EI_FELHASZN_TERV!K12+PH_EI_FELHASZN_TERV!K12+MUVHAZ_EI_FELHASZN_TERV!K12</f>
        <v>205.5</v>
      </c>
      <c r="L12" s="53">
        <f>ONK_EI_FELHASZN_TERV!L12+OVI_EI_FELHASZN_TERV!L12+PH_EI_FELHASZN_TERV!L12+MUVHAZ_EI_FELHASZN_TERV!L12</f>
        <v>205.5</v>
      </c>
      <c r="M12" s="53">
        <f>ONK_EI_FELHASZN_TERV!M12+OVI_EI_FELHASZN_TERV!M12+PH_EI_FELHASZN_TERV!M12+MUVHAZ_EI_FELHASZN_TERV!M12</f>
        <v>205.5</v>
      </c>
      <c r="N12" s="53">
        <f>ONK_EI_FELHASZN_TERV!N12+OVI_EI_FELHASZN_TERV!N12+PH_EI_FELHASZN_TERV!N12+MUVHAZ_EI_FELHASZN_TERV!N12</f>
        <v>205.5</v>
      </c>
      <c r="O12" s="149">
        <f t="shared" si="0"/>
        <v>2466</v>
      </c>
      <c r="P12" s="4"/>
      <c r="Q12" s="4"/>
    </row>
    <row r="13" spans="1:17" ht="15">
      <c r="A13" s="42" t="s">
        <v>150</v>
      </c>
      <c r="B13" s="41" t="s">
        <v>151</v>
      </c>
      <c r="C13" s="53">
        <f>ONK_EI_FELHASZN_TERV!C13+OVI_EI_FELHASZN_TERV!C13+PH_EI_FELHASZN_TERV!C13+MUVHAZ_EI_FELHASZN_TERV!C13</f>
        <v>175.5</v>
      </c>
      <c r="D13" s="53">
        <f>ONK_EI_FELHASZN_TERV!D13+OVI_EI_FELHASZN_TERV!D13+PH_EI_FELHASZN_TERV!D13+MUVHAZ_EI_FELHASZN_TERV!D13</f>
        <v>175.5</v>
      </c>
      <c r="E13" s="53">
        <f>ONK_EI_FELHASZN_TERV!E13+OVI_EI_FELHASZN_TERV!E13+PH_EI_FELHASZN_TERV!E13+MUVHAZ_EI_FELHASZN_TERV!E13</f>
        <v>175.5</v>
      </c>
      <c r="F13" s="53">
        <f>ONK_EI_FELHASZN_TERV!F13+OVI_EI_FELHASZN_TERV!F13+PH_EI_FELHASZN_TERV!F13+MUVHAZ_EI_FELHASZN_TERV!F13</f>
        <v>175.5</v>
      </c>
      <c r="G13" s="53">
        <f>ONK_EI_FELHASZN_TERV!G13+OVI_EI_FELHASZN_TERV!G13+PH_EI_FELHASZN_TERV!G13+MUVHAZ_EI_FELHASZN_TERV!G13</f>
        <v>175.5</v>
      </c>
      <c r="H13" s="53">
        <f>ONK_EI_FELHASZN_TERV!H13+OVI_EI_FELHASZN_TERV!H13+PH_EI_FELHASZN_TERV!H13+MUVHAZ_EI_FELHASZN_TERV!H13</f>
        <v>1495.5</v>
      </c>
      <c r="I13" s="53">
        <f>ONK_EI_FELHASZN_TERV!I13+OVI_EI_FELHASZN_TERV!I13+PH_EI_FELHASZN_TERV!I13+MUVHAZ_EI_FELHASZN_TERV!I13</f>
        <v>175.5</v>
      </c>
      <c r="J13" s="53">
        <f>ONK_EI_FELHASZN_TERV!J13+OVI_EI_FELHASZN_TERV!J13+PH_EI_FELHASZN_TERV!J13+MUVHAZ_EI_FELHASZN_TERV!J13</f>
        <v>175.5</v>
      </c>
      <c r="K13" s="53">
        <f>ONK_EI_FELHASZN_TERV!K13+OVI_EI_FELHASZN_TERV!K13+PH_EI_FELHASZN_TERV!K13+MUVHAZ_EI_FELHASZN_TERV!K13</f>
        <v>175.5</v>
      </c>
      <c r="L13" s="53">
        <f>ONK_EI_FELHASZN_TERV!L13+OVI_EI_FELHASZN_TERV!L13+PH_EI_FELHASZN_TERV!L13+MUVHAZ_EI_FELHASZN_TERV!L13</f>
        <v>175.5</v>
      </c>
      <c r="M13" s="53">
        <f>ONK_EI_FELHASZN_TERV!M13+OVI_EI_FELHASZN_TERV!M13+PH_EI_FELHASZN_TERV!M13+MUVHAZ_EI_FELHASZN_TERV!M13</f>
        <v>175.5</v>
      </c>
      <c r="N13" s="53">
        <f>ONK_EI_FELHASZN_TERV!N13+OVI_EI_FELHASZN_TERV!N13+PH_EI_FELHASZN_TERV!N13+MUVHAZ_EI_FELHASZN_TERV!N13</f>
        <v>217.5</v>
      </c>
      <c r="O13" s="149">
        <f t="shared" si="0"/>
        <v>3468</v>
      </c>
      <c r="P13" s="4"/>
      <c r="Q13" s="4"/>
    </row>
    <row r="14" spans="1:17" ht="15">
      <c r="A14" s="42" t="s">
        <v>152</v>
      </c>
      <c r="B14" s="41" t="s">
        <v>153</v>
      </c>
      <c r="C14" s="53">
        <f>ONK_EI_FELHASZN_TERV!C14+OVI_EI_FELHASZN_TERV!C14+PH_EI_FELHASZN_TERV!C14+MUVHAZ_EI_FELHASZN_TERV!C14</f>
        <v>0</v>
      </c>
      <c r="D14" s="53">
        <f>ONK_EI_FELHASZN_TERV!D14+OVI_EI_FELHASZN_TERV!D14+PH_EI_FELHASZN_TERV!D14+MUVHAZ_EI_FELHASZN_TERV!D14</f>
        <v>0</v>
      </c>
      <c r="E14" s="53">
        <f>ONK_EI_FELHASZN_TERV!E14+OVI_EI_FELHASZN_TERV!E14+PH_EI_FELHASZN_TERV!E14+MUVHAZ_EI_FELHASZN_TERV!E14</f>
        <v>0</v>
      </c>
      <c r="F14" s="53">
        <f>ONK_EI_FELHASZN_TERV!F14+OVI_EI_FELHASZN_TERV!F14+PH_EI_FELHASZN_TERV!F14+MUVHAZ_EI_FELHASZN_TERV!F14</f>
        <v>0</v>
      </c>
      <c r="G14" s="53">
        <f>ONK_EI_FELHASZN_TERV!G14+OVI_EI_FELHASZN_TERV!G14+PH_EI_FELHASZN_TERV!G14+MUVHAZ_EI_FELHASZN_TERV!G14</f>
        <v>0</v>
      </c>
      <c r="H14" s="53">
        <f>ONK_EI_FELHASZN_TERV!H14+OVI_EI_FELHASZN_TERV!H14+PH_EI_FELHASZN_TERV!H14+MUVHAZ_EI_FELHASZN_TERV!H14</f>
        <v>0</v>
      </c>
      <c r="I14" s="53">
        <f>ONK_EI_FELHASZN_TERV!I14+OVI_EI_FELHASZN_TERV!I14+PH_EI_FELHASZN_TERV!I14+MUVHAZ_EI_FELHASZN_TERV!I14</f>
        <v>0</v>
      </c>
      <c r="J14" s="53">
        <f>ONK_EI_FELHASZN_TERV!J14+OVI_EI_FELHASZN_TERV!J14+PH_EI_FELHASZN_TERV!J14+MUVHAZ_EI_FELHASZN_TERV!J14</f>
        <v>0</v>
      </c>
      <c r="K14" s="53">
        <f>ONK_EI_FELHASZN_TERV!K14+OVI_EI_FELHASZN_TERV!K14+PH_EI_FELHASZN_TERV!K14+MUVHAZ_EI_FELHASZN_TERV!K14</f>
        <v>0</v>
      </c>
      <c r="L14" s="53">
        <f>ONK_EI_FELHASZN_TERV!L14+OVI_EI_FELHASZN_TERV!L14+PH_EI_FELHASZN_TERV!L14+MUVHAZ_EI_FELHASZN_TERV!L14</f>
        <v>0</v>
      </c>
      <c r="M14" s="53">
        <f>ONK_EI_FELHASZN_TERV!M14+OVI_EI_FELHASZN_TERV!M14+PH_EI_FELHASZN_TERV!M14+MUVHAZ_EI_FELHASZN_TERV!M14</f>
        <v>0</v>
      </c>
      <c r="N14" s="53">
        <f>ONK_EI_FELHASZN_TERV!N14+OVI_EI_FELHASZN_TERV!N14+PH_EI_FELHASZN_TERV!N14+MUVHAZ_EI_FELHASZN_TERV!N14</f>
        <v>0</v>
      </c>
      <c r="O14" s="149">
        <f t="shared" si="0"/>
        <v>0</v>
      </c>
      <c r="P14" s="4"/>
      <c r="Q14" s="4"/>
    </row>
    <row r="15" spans="1:17" ht="15">
      <c r="A15" s="5" t="s">
        <v>154</v>
      </c>
      <c r="B15" s="41" t="s">
        <v>155</v>
      </c>
      <c r="C15" s="53">
        <f>ONK_EI_FELHASZN_TERV!C15+OVI_EI_FELHASZN_TERV!C15+PH_EI_FELHASZN_TERV!C15+MUVHAZ_EI_FELHASZN_TERV!C15</f>
        <v>39</v>
      </c>
      <c r="D15" s="53">
        <f>ONK_EI_FELHASZN_TERV!D15+OVI_EI_FELHASZN_TERV!D15+PH_EI_FELHASZN_TERV!D15+MUVHAZ_EI_FELHASZN_TERV!D15</f>
        <v>39</v>
      </c>
      <c r="E15" s="53">
        <f>ONK_EI_FELHASZN_TERV!E15+OVI_EI_FELHASZN_TERV!E15+PH_EI_FELHASZN_TERV!E15+MUVHAZ_EI_FELHASZN_TERV!E15</f>
        <v>39</v>
      </c>
      <c r="F15" s="53">
        <f>ONK_EI_FELHASZN_TERV!F15+OVI_EI_FELHASZN_TERV!F15+PH_EI_FELHASZN_TERV!F15+MUVHAZ_EI_FELHASZN_TERV!F15</f>
        <v>39</v>
      </c>
      <c r="G15" s="53">
        <f>ONK_EI_FELHASZN_TERV!G15+OVI_EI_FELHASZN_TERV!G15+PH_EI_FELHASZN_TERV!G15+MUVHAZ_EI_FELHASZN_TERV!G15</f>
        <v>39</v>
      </c>
      <c r="H15" s="53">
        <f>ONK_EI_FELHASZN_TERV!H15+OVI_EI_FELHASZN_TERV!H15+PH_EI_FELHASZN_TERV!H15+MUVHAZ_EI_FELHASZN_TERV!H15</f>
        <v>39</v>
      </c>
      <c r="I15" s="53">
        <f>ONK_EI_FELHASZN_TERV!I15+OVI_EI_FELHASZN_TERV!I15+PH_EI_FELHASZN_TERV!I15+MUVHAZ_EI_FELHASZN_TERV!I15</f>
        <v>39</v>
      </c>
      <c r="J15" s="53">
        <f>ONK_EI_FELHASZN_TERV!J15+OVI_EI_FELHASZN_TERV!J15+PH_EI_FELHASZN_TERV!J15+MUVHAZ_EI_FELHASZN_TERV!J15</f>
        <v>39</v>
      </c>
      <c r="K15" s="53">
        <f>ONK_EI_FELHASZN_TERV!K15+OVI_EI_FELHASZN_TERV!K15+PH_EI_FELHASZN_TERV!K15+MUVHAZ_EI_FELHASZN_TERV!K15</f>
        <v>39</v>
      </c>
      <c r="L15" s="53">
        <f>ONK_EI_FELHASZN_TERV!L15+OVI_EI_FELHASZN_TERV!L15+PH_EI_FELHASZN_TERV!L15+MUVHAZ_EI_FELHASZN_TERV!L15</f>
        <v>39</v>
      </c>
      <c r="M15" s="53">
        <f>ONK_EI_FELHASZN_TERV!M15+OVI_EI_FELHASZN_TERV!M15+PH_EI_FELHASZN_TERV!M15+MUVHAZ_EI_FELHASZN_TERV!M15</f>
        <v>39</v>
      </c>
      <c r="N15" s="53">
        <f>ONK_EI_FELHASZN_TERV!N15+OVI_EI_FELHASZN_TERV!N15+PH_EI_FELHASZN_TERV!N15+MUVHAZ_EI_FELHASZN_TERV!N15</f>
        <v>49</v>
      </c>
      <c r="O15" s="149">
        <f t="shared" si="0"/>
        <v>478</v>
      </c>
      <c r="P15" s="4"/>
      <c r="Q15" s="4"/>
    </row>
    <row r="16" spans="1:17" ht="15">
      <c r="A16" s="5" t="s">
        <v>156</v>
      </c>
      <c r="B16" s="41" t="s">
        <v>157</v>
      </c>
      <c r="C16" s="53">
        <f>ONK_EI_FELHASZN_TERV!C16+OVI_EI_FELHASZN_TERV!C16+PH_EI_FELHASZN_TERV!C16+MUVHAZ_EI_FELHASZN_TERV!C16</f>
        <v>85</v>
      </c>
      <c r="D16" s="53">
        <f>ONK_EI_FELHASZN_TERV!D16+OVI_EI_FELHASZN_TERV!D16+PH_EI_FELHASZN_TERV!D16+MUVHAZ_EI_FELHASZN_TERV!D16</f>
        <v>85</v>
      </c>
      <c r="E16" s="53">
        <f>ONK_EI_FELHASZN_TERV!E16+OVI_EI_FELHASZN_TERV!E16+PH_EI_FELHASZN_TERV!E16+MUVHAZ_EI_FELHASZN_TERV!E16</f>
        <v>85</v>
      </c>
      <c r="F16" s="53">
        <f>ONK_EI_FELHASZN_TERV!F16+OVI_EI_FELHASZN_TERV!F16+PH_EI_FELHASZN_TERV!F16+MUVHAZ_EI_FELHASZN_TERV!F16</f>
        <v>85</v>
      </c>
      <c r="G16" s="53">
        <f>ONK_EI_FELHASZN_TERV!G16+OVI_EI_FELHASZN_TERV!G16+PH_EI_FELHASZN_TERV!G16+MUVHAZ_EI_FELHASZN_TERV!G16</f>
        <v>85</v>
      </c>
      <c r="H16" s="53">
        <f>ONK_EI_FELHASZN_TERV!H16+OVI_EI_FELHASZN_TERV!H16+PH_EI_FELHASZN_TERV!H16+MUVHAZ_EI_FELHASZN_TERV!H16</f>
        <v>85</v>
      </c>
      <c r="I16" s="53">
        <f>ONK_EI_FELHASZN_TERV!I16+OVI_EI_FELHASZN_TERV!I16+PH_EI_FELHASZN_TERV!I16+MUVHAZ_EI_FELHASZN_TERV!I16</f>
        <v>85</v>
      </c>
      <c r="J16" s="53">
        <f>ONK_EI_FELHASZN_TERV!J16+OVI_EI_FELHASZN_TERV!J16+PH_EI_FELHASZN_TERV!J16+MUVHAZ_EI_FELHASZN_TERV!J16</f>
        <v>85</v>
      </c>
      <c r="K16" s="53">
        <f>ONK_EI_FELHASZN_TERV!K16+OVI_EI_FELHASZN_TERV!K16+PH_EI_FELHASZN_TERV!K16+MUVHAZ_EI_FELHASZN_TERV!K16</f>
        <v>85</v>
      </c>
      <c r="L16" s="53">
        <f>ONK_EI_FELHASZN_TERV!L16+OVI_EI_FELHASZN_TERV!L16+PH_EI_FELHASZN_TERV!L16+MUVHAZ_EI_FELHASZN_TERV!L16</f>
        <v>85</v>
      </c>
      <c r="M16" s="53">
        <f>ONK_EI_FELHASZN_TERV!M16+OVI_EI_FELHASZN_TERV!M16+PH_EI_FELHASZN_TERV!M16+MUVHAZ_EI_FELHASZN_TERV!M16</f>
        <v>85</v>
      </c>
      <c r="N16" s="53">
        <f>ONK_EI_FELHASZN_TERV!N16+OVI_EI_FELHASZN_TERV!N16+PH_EI_FELHASZN_TERV!N16+MUVHAZ_EI_FELHASZN_TERV!N16</f>
        <v>95</v>
      </c>
      <c r="O16" s="149">
        <f t="shared" si="0"/>
        <v>1030</v>
      </c>
      <c r="P16" s="4"/>
      <c r="Q16" s="4"/>
    </row>
    <row r="17" spans="1:17" ht="15">
      <c r="A17" s="5" t="s">
        <v>158</v>
      </c>
      <c r="B17" s="41" t="s">
        <v>159</v>
      </c>
      <c r="C17" s="53">
        <f>ONK_EI_FELHASZN_TERV!C17+OVI_EI_FELHASZN_TERV!C17+PH_EI_FELHASZN_TERV!C17+MUVHAZ_EI_FELHASZN_TERV!C17</f>
        <v>0</v>
      </c>
      <c r="D17" s="53">
        <f>ONK_EI_FELHASZN_TERV!D17+OVI_EI_FELHASZN_TERV!D17+PH_EI_FELHASZN_TERV!D17+MUVHAZ_EI_FELHASZN_TERV!D17</f>
        <v>0</v>
      </c>
      <c r="E17" s="53">
        <f>ONK_EI_FELHASZN_TERV!E17+OVI_EI_FELHASZN_TERV!E17+PH_EI_FELHASZN_TERV!E17+MUVHAZ_EI_FELHASZN_TERV!E17</f>
        <v>0</v>
      </c>
      <c r="F17" s="53">
        <f>ONK_EI_FELHASZN_TERV!F17+OVI_EI_FELHASZN_TERV!F17+PH_EI_FELHASZN_TERV!F17+MUVHAZ_EI_FELHASZN_TERV!F17</f>
        <v>0</v>
      </c>
      <c r="G17" s="53">
        <f>ONK_EI_FELHASZN_TERV!G17+OVI_EI_FELHASZN_TERV!G17+PH_EI_FELHASZN_TERV!G17+MUVHAZ_EI_FELHASZN_TERV!G17</f>
        <v>0</v>
      </c>
      <c r="H17" s="53">
        <f>ONK_EI_FELHASZN_TERV!H17+OVI_EI_FELHASZN_TERV!H17+PH_EI_FELHASZN_TERV!H17+MUVHAZ_EI_FELHASZN_TERV!H17</f>
        <v>0</v>
      </c>
      <c r="I17" s="53">
        <f>ONK_EI_FELHASZN_TERV!I17+OVI_EI_FELHASZN_TERV!I17+PH_EI_FELHASZN_TERV!I17+MUVHAZ_EI_FELHASZN_TERV!I17</f>
        <v>0</v>
      </c>
      <c r="J17" s="53">
        <f>ONK_EI_FELHASZN_TERV!J17+OVI_EI_FELHASZN_TERV!J17+PH_EI_FELHASZN_TERV!J17+MUVHAZ_EI_FELHASZN_TERV!J17</f>
        <v>0</v>
      </c>
      <c r="K17" s="53">
        <f>ONK_EI_FELHASZN_TERV!K17+OVI_EI_FELHASZN_TERV!K17+PH_EI_FELHASZN_TERV!K17+MUVHAZ_EI_FELHASZN_TERV!K17</f>
        <v>0</v>
      </c>
      <c r="L17" s="53">
        <f>ONK_EI_FELHASZN_TERV!L17+OVI_EI_FELHASZN_TERV!L17+PH_EI_FELHASZN_TERV!L17+MUVHAZ_EI_FELHASZN_TERV!L17</f>
        <v>0</v>
      </c>
      <c r="M17" s="53">
        <f>ONK_EI_FELHASZN_TERV!M17+OVI_EI_FELHASZN_TERV!M17+PH_EI_FELHASZN_TERV!M17+MUVHAZ_EI_FELHASZN_TERV!M17</f>
        <v>0</v>
      </c>
      <c r="N17" s="53">
        <f>ONK_EI_FELHASZN_TERV!N17+OVI_EI_FELHASZN_TERV!N17+PH_EI_FELHASZN_TERV!N17+MUVHAZ_EI_FELHASZN_TERV!N17</f>
        <v>0</v>
      </c>
      <c r="O17" s="149">
        <f t="shared" si="0"/>
        <v>0</v>
      </c>
      <c r="P17" s="4"/>
      <c r="Q17" s="4"/>
    </row>
    <row r="18" spans="1:17" ht="15">
      <c r="A18" s="5" t="s">
        <v>160</v>
      </c>
      <c r="B18" s="41" t="s">
        <v>161</v>
      </c>
      <c r="C18" s="53">
        <f>ONK_EI_FELHASZN_TERV!C18+OVI_EI_FELHASZN_TERV!C18+PH_EI_FELHASZN_TERV!C18+MUVHAZ_EI_FELHASZN_TERV!C18</f>
        <v>0</v>
      </c>
      <c r="D18" s="53">
        <f>ONK_EI_FELHASZN_TERV!D18+OVI_EI_FELHASZN_TERV!D18+PH_EI_FELHASZN_TERV!D18+MUVHAZ_EI_FELHASZN_TERV!D18</f>
        <v>0</v>
      </c>
      <c r="E18" s="53">
        <f>ONK_EI_FELHASZN_TERV!E18+OVI_EI_FELHASZN_TERV!E18+PH_EI_FELHASZN_TERV!E18+MUVHAZ_EI_FELHASZN_TERV!E18</f>
        <v>0</v>
      </c>
      <c r="F18" s="53">
        <f>ONK_EI_FELHASZN_TERV!F18+OVI_EI_FELHASZN_TERV!F18+PH_EI_FELHASZN_TERV!F18+MUVHAZ_EI_FELHASZN_TERV!F18</f>
        <v>0</v>
      </c>
      <c r="G18" s="53">
        <f>ONK_EI_FELHASZN_TERV!G18+OVI_EI_FELHASZN_TERV!G18+PH_EI_FELHASZN_TERV!G18+MUVHAZ_EI_FELHASZN_TERV!G18</f>
        <v>0</v>
      </c>
      <c r="H18" s="53">
        <f>ONK_EI_FELHASZN_TERV!H18+OVI_EI_FELHASZN_TERV!H18+PH_EI_FELHASZN_TERV!H18+MUVHAZ_EI_FELHASZN_TERV!H18</f>
        <v>0</v>
      </c>
      <c r="I18" s="53">
        <f>ONK_EI_FELHASZN_TERV!I18+OVI_EI_FELHASZN_TERV!I18+PH_EI_FELHASZN_TERV!I18+MUVHAZ_EI_FELHASZN_TERV!I18</f>
        <v>0</v>
      </c>
      <c r="J18" s="53">
        <f>ONK_EI_FELHASZN_TERV!J18+OVI_EI_FELHASZN_TERV!J18+PH_EI_FELHASZN_TERV!J18+MUVHAZ_EI_FELHASZN_TERV!J18</f>
        <v>0</v>
      </c>
      <c r="K18" s="53">
        <f>ONK_EI_FELHASZN_TERV!K18+OVI_EI_FELHASZN_TERV!K18+PH_EI_FELHASZN_TERV!K18+MUVHAZ_EI_FELHASZN_TERV!K18</f>
        <v>0</v>
      </c>
      <c r="L18" s="53">
        <f>ONK_EI_FELHASZN_TERV!L18+OVI_EI_FELHASZN_TERV!L18+PH_EI_FELHASZN_TERV!L18+MUVHAZ_EI_FELHASZN_TERV!L18</f>
        <v>0</v>
      </c>
      <c r="M18" s="53">
        <f>ONK_EI_FELHASZN_TERV!M18+OVI_EI_FELHASZN_TERV!M18+PH_EI_FELHASZN_TERV!M18+MUVHAZ_EI_FELHASZN_TERV!M18</f>
        <v>0</v>
      </c>
      <c r="N18" s="53">
        <f>ONK_EI_FELHASZN_TERV!N18+OVI_EI_FELHASZN_TERV!N18+PH_EI_FELHASZN_TERV!N18+MUVHAZ_EI_FELHASZN_TERV!N18</f>
        <v>0</v>
      </c>
      <c r="O18" s="149">
        <f t="shared" si="0"/>
        <v>0</v>
      </c>
      <c r="P18" s="4"/>
      <c r="Q18" s="4"/>
    </row>
    <row r="19" spans="1:17" ht="15">
      <c r="A19" s="5" t="s">
        <v>614</v>
      </c>
      <c r="B19" s="41" t="s">
        <v>162</v>
      </c>
      <c r="C19" s="53">
        <f>ONK_EI_FELHASZN_TERV!C19+OVI_EI_FELHASZN_TERV!C19+PH_EI_FELHASZN_TERV!C19+MUVHAZ_EI_FELHASZN_TERV!C19</f>
        <v>0</v>
      </c>
      <c r="D19" s="53">
        <f>ONK_EI_FELHASZN_TERV!D19+OVI_EI_FELHASZN_TERV!D19+PH_EI_FELHASZN_TERV!D19+MUVHAZ_EI_FELHASZN_TERV!D19</f>
        <v>0</v>
      </c>
      <c r="E19" s="53">
        <f>ONK_EI_FELHASZN_TERV!E19+OVI_EI_FELHASZN_TERV!E19+PH_EI_FELHASZN_TERV!E19+MUVHAZ_EI_FELHASZN_TERV!E19</f>
        <v>0</v>
      </c>
      <c r="F19" s="53">
        <f>ONK_EI_FELHASZN_TERV!F19+OVI_EI_FELHASZN_TERV!F19+PH_EI_FELHASZN_TERV!F19+MUVHAZ_EI_FELHASZN_TERV!F19</f>
        <v>0</v>
      </c>
      <c r="G19" s="53">
        <f>ONK_EI_FELHASZN_TERV!G19+OVI_EI_FELHASZN_TERV!G19+PH_EI_FELHASZN_TERV!G19+MUVHAZ_EI_FELHASZN_TERV!G19</f>
        <v>0</v>
      </c>
      <c r="H19" s="53">
        <f>ONK_EI_FELHASZN_TERV!H19+OVI_EI_FELHASZN_TERV!H19+PH_EI_FELHASZN_TERV!H19+MUVHAZ_EI_FELHASZN_TERV!H19</f>
        <v>0</v>
      </c>
      <c r="I19" s="53">
        <f>ONK_EI_FELHASZN_TERV!I19+OVI_EI_FELHASZN_TERV!I19+PH_EI_FELHASZN_TERV!I19+MUVHAZ_EI_FELHASZN_TERV!I19</f>
        <v>0</v>
      </c>
      <c r="J19" s="53">
        <f>ONK_EI_FELHASZN_TERV!J19+OVI_EI_FELHASZN_TERV!J19+PH_EI_FELHASZN_TERV!J19+MUVHAZ_EI_FELHASZN_TERV!J19</f>
        <v>0</v>
      </c>
      <c r="K19" s="53">
        <f>ONK_EI_FELHASZN_TERV!K19+OVI_EI_FELHASZN_TERV!K19+PH_EI_FELHASZN_TERV!K19+MUVHAZ_EI_FELHASZN_TERV!K19</f>
        <v>0</v>
      </c>
      <c r="L19" s="53">
        <f>ONK_EI_FELHASZN_TERV!L19+OVI_EI_FELHASZN_TERV!L19+PH_EI_FELHASZN_TERV!L19+MUVHAZ_EI_FELHASZN_TERV!L19</f>
        <v>0</v>
      </c>
      <c r="M19" s="53">
        <f>ONK_EI_FELHASZN_TERV!M19+OVI_EI_FELHASZN_TERV!M19+PH_EI_FELHASZN_TERV!M19+MUVHAZ_EI_FELHASZN_TERV!M19</f>
        <v>0</v>
      </c>
      <c r="N19" s="53">
        <f>ONK_EI_FELHASZN_TERV!N19+OVI_EI_FELHASZN_TERV!N19+PH_EI_FELHASZN_TERV!N19+MUVHAZ_EI_FELHASZN_TERV!N19</f>
        <v>0</v>
      </c>
      <c r="O19" s="149">
        <f t="shared" si="0"/>
        <v>0</v>
      </c>
      <c r="P19" s="4"/>
      <c r="Q19" s="4"/>
    </row>
    <row r="20" spans="1:17" ht="15">
      <c r="A20" s="43" t="s">
        <v>512</v>
      </c>
      <c r="B20" s="44" t="s">
        <v>164</v>
      </c>
      <c r="C20" s="53">
        <f>ONK_EI_FELHASZN_TERV!C20+OVI_EI_FELHASZN_TERV!C20+PH_EI_FELHASZN_TERV!C20+MUVHAZ_EI_FELHASZN_TERV!C20</f>
        <v>9167.5</v>
      </c>
      <c r="D20" s="53">
        <f>ONK_EI_FELHASZN_TERV!D20+OVI_EI_FELHASZN_TERV!D20+PH_EI_FELHASZN_TERV!D20+MUVHAZ_EI_FELHASZN_TERV!D20</f>
        <v>9167.5</v>
      </c>
      <c r="E20" s="53">
        <f>ONK_EI_FELHASZN_TERV!E20+OVI_EI_FELHASZN_TERV!E20+PH_EI_FELHASZN_TERV!E20+MUVHAZ_EI_FELHASZN_TERV!E20</f>
        <v>9167.5</v>
      </c>
      <c r="F20" s="53">
        <f>ONK_EI_FELHASZN_TERV!F20+OVI_EI_FELHASZN_TERV!F20+PH_EI_FELHASZN_TERV!F20+MUVHAZ_EI_FELHASZN_TERV!F20</f>
        <v>9167.5</v>
      </c>
      <c r="G20" s="53">
        <f>ONK_EI_FELHASZN_TERV!G20+OVI_EI_FELHASZN_TERV!G20+PH_EI_FELHASZN_TERV!G20+MUVHAZ_EI_FELHASZN_TERV!G20</f>
        <v>9167.5</v>
      </c>
      <c r="H20" s="53">
        <f>ONK_EI_FELHASZN_TERV!H20+OVI_EI_FELHASZN_TERV!H20+PH_EI_FELHASZN_TERV!H20+MUVHAZ_EI_FELHASZN_TERV!H20</f>
        <v>10487.5</v>
      </c>
      <c r="I20" s="53">
        <f>ONK_EI_FELHASZN_TERV!I20+OVI_EI_FELHASZN_TERV!I20+PH_EI_FELHASZN_TERV!I20+MUVHAZ_EI_FELHASZN_TERV!I20</f>
        <v>9167.5</v>
      </c>
      <c r="J20" s="53">
        <f>ONK_EI_FELHASZN_TERV!J20+OVI_EI_FELHASZN_TERV!J20+PH_EI_FELHASZN_TERV!J20+MUVHAZ_EI_FELHASZN_TERV!J20</f>
        <v>9167.5</v>
      </c>
      <c r="K20" s="53">
        <f>ONK_EI_FELHASZN_TERV!K20+OVI_EI_FELHASZN_TERV!K20+PH_EI_FELHASZN_TERV!K20+MUVHAZ_EI_FELHASZN_TERV!K20</f>
        <v>9167.5</v>
      </c>
      <c r="L20" s="53">
        <f>ONK_EI_FELHASZN_TERV!L20+OVI_EI_FELHASZN_TERV!L20+PH_EI_FELHASZN_TERV!L20+MUVHAZ_EI_FELHASZN_TERV!L20</f>
        <v>9167.5</v>
      </c>
      <c r="M20" s="53">
        <f>ONK_EI_FELHASZN_TERV!M20+OVI_EI_FELHASZN_TERV!M20+PH_EI_FELHASZN_TERV!M20+MUVHAZ_EI_FELHASZN_TERV!M20</f>
        <v>9167.5</v>
      </c>
      <c r="N20" s="53">
        <f>ONK_EI_FELHASZN_TERV!N20+OVI_EI_FELHASZN_TERV!N20+PH_EI_FELHASZN_TERV!N20+MUVHAZ_EI_FELHASZN_TERV!N20</f>
        <v>9201.5</v>
      </c>
      <c r="O20" s="149">
        <f t="shared" si="0"/>
        <v>111364</v>
      </c>
      <c r="P20" s="4"/>
      <c r="Q20" s="4"/>
    </row>
    <row r="21" spans="1:17" ht="15">
      <c r="A21" s="5" t="s">
        <v>165</v>
      </c>
      <c r="B21" s="41" t="s">
        <v>166</v>
      </c>
      <c r="C21" s="53">
        <f>ONK_EI_FELHASZN_TERV!C21+OVI_EI_FELHASZN_TERV!C21+PH_EI_FELHASZN_TERV!C21+MUVHAZ_EI_FELHASZN_TERV!C21</f>
        <v>100</v>
      </c>
      <c r="D21" s="53">
        <f>ONK_EI_FELHASZN_TERV!D21+OVI_EI_FELHASZN_TERV!D21+PH_EI_FELHASZN_TERV!D21+MUVHAZ_EI_FELHASZN_TERV!D21</f>
        <v>100</v>
      </c>
      <c r="E21" s="53">
        <f>ONK_EI_FELHASZN_TERV!E21+OVI_EI_FELHASZN_TERV!E21+PH_EI_FELHASZN_TERV!E21+MUVHAZ_EI_FELHASZN_TERV!E21</f>
        <v>100</v>
      </c>
      <c r="F21" s="53">
        <f>ONK_EI_FELHASZN_TERV!F21+OVI_EI_FELHASZN_TERV!F21+PH_EI_FELHASZN_TERV!F21+MUVHAZ_EI_FELHASZN_TERV!F21</f>
        <v>100</v>
      </c>
      <c r="G21" s="53">
        <f>ONK_EI_FELHASZN_TERV!G21+OVI_EI_FELHASZN_TERV!G21+PH_EI_FELHASZN_TERV!G21+MUVHAZ_EI_FELHASZN_TERV!G21</f>
        <v>100</v>
      </c>
      <c r="H21" s="53">
        <f>ONK_EI_FELHASZN_TERV!H21+OVI_EI_FELHASZN_TERV!H21+PH_EI_FELHASZN_TERV!H21+MUVHAZ_EI_FELHASZN_TERV!H21</f>
        <v>100</v>
      </c>
      <c r="I21" s="53">
        <f>ONK_EI_FELHASZN_TERV!I21+OVI_EI_FELHASZN_TERV!I21+PH_EI_FELHASZN_TERV!I21+MUVHAZ_EI_FELHASZN_TERV!I21</f>
        <v>100</v>
      </c>
      <c r="J21" s="53">
        <f>ONK_EI_FELHASZN_TERV!J21+OVI_EI_FELHASZN_TERV!J21+PH_EI_FELHASZN_TERV!J21+MUVHAZ_EI_FELHASZN_TERV!J21</f>
        <v>100</v>
      </c>
      <c r="K21" s="53">
        <f>ONK_EI_FELHASZN_TERV!K21+OVI_EI_FELHASZN_TERV!K21+PH_EI_FELHASZN_TERV!K21+MUVHAZ_EI_FELHASZN_TERV!K21</f>
        <v>100</v>
      </c>
      <c r="L21" s="53">
        <f>ONK_EI_FELHASZN_TERV!L21+OVI_EI_FELHASZN_TERV!L21+PH_EI_FELHASZN_TERV!L21+MUVHAZ_EI_FELHASZN_TERV!L21</f>
        <v>100</v>
      </c>
      <c r="M21" s="53">
        <f>ONK_EI_FELHASZN_TERV!M21+OVI_EI_FELHASZN_TERV!M21+PH_EI_FELHASZN_TERV!M21+MUVHAZ_EI_FELHASZN_TERV!M21</f>
        <v>100</v>
      </c>
      <c r="N21" s="53">
        <f>ONK_EI_FELHASZN_TERV!N21+OVI_EI_FELHASZN_TERV!N21+PH_EI_FELHASZN_TERV!N21+MUVHAZ_EI_FELHASZN_TERV!N21</f>
        <v>100</v>
      </c>
      <c r="O21" s="149">
        <f t="shared" si="0"/>
        <v>1200</v>
      </c>
      <c r="P21" s="4"/>
      <c r="Q21" s="4"/>
    </row>
    <row r="22" spans="1:17" ht="15">
      <c r="A22" s="5" t="s">
        <v>167</v>
      </c>
      <c r="B22" s="41" t="s">
        <v>168</v>
      </c>
      <c r="C22" s="53">
        <f>ONK_EI_FELHASZN_TERV!C22+OVI_EI_FELHASZN_TERV!C22+PH_EI_FELHASZN_TERV!C22+MUVHAZ_EI_FELHASZN_TERV!C22</f>
        <v>153</v>
      </c>
      <c r="D22" s="53">
        <f>ONK_EI_FELHASZN_TERV!D22+OVI_EI_FELHASZN_TERV!D22+PH_EI_FELHASZN_TERV!D22+MUVHAZ_EI_FELHASZN_TERV!D22</f>
        <v>153</v>
      </c>
      <c r="E22" s="53">
        <f>ONK_EI_FELHASZN_TERV!E22+OVI_EI_FELHASZN_TERV!E22+PH_EI_FELHASZN_TERV!E22+MUVHAZ_EI_FELHASZN_TERV!E22</f>
        <v>153</v>
      </c>
      <c r="F22" s="53">
        <f>ONK_EI_FELHASZN_TERV!F22+OVI_EI_FELHASZN_TERV!F22+PH_EI_FELHASZN_TERV!F22+MUVHAZ_EI_FELHASZN_TERV!F22</f>
        <v>153</v>
      </c>
      <c r="G22" s="53">
        <f>ONK_EI_FELHASZN_TERV!G22+OVI_EI_FELHASZN_TERV!G22+PH_EI_FELHASZN_TERV!G22+MUVHAZ_EI_FELHASZN_TERV!G22</f>
        <v>153</v>
      </c>
      <c r="H22" s="53">
        <f>ONK_EI_FELHASZN_TERV!H22+OVI_EI_FELHASZN_TERV!H22+PH_EI_FELHASZN_TERV!H22+MUVHAZ_EI_FELHASZN_TERV!H22</f>
        <v>153</v>
      </c>
      <c r="I22" s="53">
        <f>ONK_EI_FELHASZN_TERV!I22+OVI_EI_FELHASZN_TERV!I22+PH_EI_FELHASZN_TERV!I22+MUVHAZ_EI_FELHASZN_TERV!I22</f>
        <v>153</v>
      </c>
      <c r="J22" s="53">
        <f>ONK_EI_FELHASZN_TERV!J22+OVI_EI_FELHASZN_TERV!J22+PH_EI_FELHASZN_TERV!J22+MUVHAZ_EI_FELHASZN_TERV!J22</f>
        <v>153</v>
      </c>
      <c r="K22" s="53">
        <f>ONK_EI_FELHASZN_TERV!K22+OVI_EI_FELHASZN_TERV!K22+PH_EI_FELHASZN_TERV!K22+MUVHAZ_EI_FELHASZN_TERV!K22</f>
        <v>153</v>
      </c>
      <c r="L22" s="53">
        <f>ONK_EI_FELHASZN_TERV!L22+OVI_EI_FELHASZN_TERV!L22+PH_EI_FELHASZN_TERV!L22+MUVHAZ_EI_FELHASZN_TERV!L22</f>
        <v>153</v>
      </c>
      <c r="M22" s="53">
        <f>ONK_EI_FELHASZN_TERV!M22+OVI_EI_FELHASZN_TERV!M22+PH_EI_FELHASZN_TERV!M22+MUVHAZ_EI_FELHASZN_TERV!M22</f>
        <v>153</v>
      </c>
      <c r="N22" s="53">
        <f>ONK_EI_FELHASZN_TERV!N22+OVI_EI_FELHASZN_TERV!N22+PH_EI_FELHASZN_TERV!N22+MUVHAZ_EI_FELHASZN_TERV!N22</f>
        <v>162</v>
      </c>
      <c r="O22" s="149">
        <f t="shared" si="0"/>
        <v>1845</v>
      </c>
      <c r="P22" s="4"/>
      <c r="Q22" s="4"/>
    </row>
    <row r="23" spans="1:17" ht="15">
      <c r="A23" s="6" t="s">
        <v>169</v>
      </c>
      <c r="B23" s="41" t="s">
        <v>170</v>
      </c>
      <c r="C23" s="53">
        <f>ONK_EI_FELHASZN_TERV!C23+OVI_EI_FELHASZN_TERV!C23+PH_EI_FELHASZN_TERV!C23+MUVHAZ_EI_FELHASZN_TERV!C23</f>
        <v>104.5</v>
      </c>
      <c r="D23" s="53">
        <f>ONK_EI_FELHASZN_TERV!D23+OVI_EI_FELHASZN_TERV!D23+PH_EI_FELHASZN_TERV!D23+MUVHAZ_EI_FELHASZN_TERV!D23</f>
        <v>48.5</v>
      </c>
      <c r="E23" s="53">
        <f>ONK_EI_FELHASZN_TERV!E23+OVI_EI_FELHASZN_TERV!E23+PH_EI_FELHASZN_TERV!E23+MUVHAZ_EI_FELHASZN_TERV!E23</f>
        <v>48.5</v>
      </c>
      <c r="F23" s="53">
        <f>ONK_EI_FELHASZN_TERV!F23+OVI_EI_FELHASZN_TERV!F23+PH_EI_FELHASZN_TERV!F23+MUVHAZ_EI_FELHASZN_TERV!F23</f>
        <v>48.5</v>
      </c>
      <c r="G23" s="53">
        <f>ONK_EI_FELHASZN_TERV!G23+OVI_EI_FELHASZN_TERV!G23+PH_EI_FELHASZN_TERV!G23+MUVHAZ_EI_FELHASZN_TERV!G23</f>
        <v>48.5</v>
      </c>
      <c r="H23" s="53">
        <f>ONK_EI_FELHASZN_TERV!H23+OVI_EI_FELHASZN_TERV!H23+PH_EI_FELHASZN_TERV!H23+MUVHAZ_EI_FELHASZN_TERV!H23</f>
        <v>48.5</v>
      </c>
      <c r="I23" s="53">
        <f>ONK_EI_FELHASZN_TERV!I23+OVI_EI_FELHASZN_TERV!I23+PH_EI_FELHASZN_TERV!I23+MUVHAZ_EI_FELHASZN_TERV!I23</f>
        <v>48.5</v>
      </c>
      <c r="J23" s="53">
        <f>ONK_EI_FELHASZN_TERV!J23+OVI_EI_FELHASZN_TERV!J23+PH_EI_FELHASZN_TERV!J23+MUVHAZ_EI_FELHASZN_TERV!J23</f>
        <v>143.5</v>
      </c>
      <c r="K23" s="53">
        <f>ONK_EI_FELHASZN_TERV!K23+OVI_EI_FELHASZN_TERV!K23+PH_EI_FELHASZN_TERV!K23+MUVHAZ_EI_FELHASZN_TERV!K23</f>
        <v>48.5</v>
      </c>
      <c r="L23" s="53">
        <f>ONK_EI_FELHASZN_TERV!L23+OVI_EI_FELHASZN_TERV!L23+PH_EI_FELHASZN_TERV!L23+MUVHAZ_EI_FELHASZN_TERV!L23</f>
        <v>48.5</v>
      </c>
      <c r="M23" s="53">
        <f>ONK_EI_FELHASZN_TERV!M23+OVI_EI_FELHASZN_TERV!M23+PH_EI_FELHASZN_TERV!M23+MUVHAZ_EI_FELHASZN_TERV!M23</f>
        <v>48.5</v>
      </c>
      <c r="N23" s="53">
        <f>ONK_EI_FELHASZN_TERV!N23+OVI_EI_FELHASZN_TERV!N23+PH_EI_FELHASZN_TERV!N23+MUVHAZ_EI_FELHASZN_TERV!N23</f>
        <v>50.5</v>
      </c>
      <c r="O23" s="149">
        <f t="shared" si="0"/>
        <v>735</v>
      </c>
      <c r="P23" s="4"/>
      <c r="Q23" s="4"/>
    </row>
    <row r="24" spans="1:17" ht="15">
      <c r="A24" s="9" t="s">
        <v>513</v>
      </c>
      <c r="B24" s="44" t="s">
        <v>171</v>
      </c>
      <c r="C24" s="53">
        <f>ONK_EI_FELHASZN_TERV!C24+OVI_EI_FELHASZN_TERV!C24+PH_EI_FELHASZN_TERV!C24+MUVHAZ_EI_FELHASZN_TERV!C24</f>
        <v>358</v>
      </c>
      <c r="D24" s="53">
        <f>ONK_EI_FELHASZN_TERV!D24+OVI_EI_FELHASZN_TERV!D24+PH_EI_FELHASZN_TERV!D24+MUVHAZ_EI_FELHASZN_TERV!D24</f>
        <v>302</v>
      </c>
      <c r="E24" s="53">
        <f>ONK_EI_FELHASZN_TERV!E24+OVI_EI_FELHASZN_TERV!E24+PH_EI_FELHASZN_TERV!E24+MUVHAZ_EI_FELHASZN_TERV!E24</f>
        <v>302</v>
      </c>
      <c r="F24" s="53">
        <f>ONK_EI_FELHASZN_TERV!F24+OVI_EI_FELHASZN_TERV!F24+PH_EI_FELHASZN_TERV!F24+MUVHAZ_EI_FELHASZN_TERV!F24</f>
        <v>302</v>
      </c>
      <c r="G24" s="53">
        <f>ONK_EI_FELHASZN_TERV!G24+OVI_EI_FELHASZN_TERV!G24+PH_EI_FELHASZN_TERV!G24+MUVHAZ_EI_FELHASZN_TERV!G24</f>
        <v>302</v>
      </c>
      <c r="H24" s="53">
        <f>ONK_EI_FELHASZN_TERV!H24+OVI_EI_FELHASZN_TERV!H24+PH_EI_FELHASZN_TERV!H24+MUVHAZ_EI_FELHASZN_TERV!H24</f>
        <v>302</v>
      </c>
      <c r="I24" s="53">
        <f>ONK_EI_FELHASZN_TERV!I24+OVI_EI_FELHASZN_TERV!I24+PH_EI_FELHASZN_TERV!I24+MUVHAZ_EI_FELHASZN_TERV!I24</f>
        <v>302</v>
      </c>
      <c r="J24" s="53">
        <f>ONK_EI_FELHASZN_TERV!J24+OVI_EI_FELHASZN_TERV!J24+PH_EI_FELHASZN_TERV!J24+MUVHAZ_EI_FELHASZN_TERV!J24</f>
        <v>397</v>
      </c>
      <c r="K24" s="53">
        <f>ONK_EI_FELHASZN_TERV!K24+OVI_EI_FELHASZN_TERV!K24+PH_EI_FELHASZN_TERV!K24+MUVHAZ_EI_FELHASZN_TERV!K24</f>
        <v>302</v>
      </c>
      <c r="L24" s="53">
        <f>ONK_EI_FELHASZN_TERV!L24+OVI_EI_FELHASZN_TERV!L24+PH_EI_FELHASZN_TERV!L24+MUVHAZ_EI_FELHASZN_TERV!L24</f>
        <v>302</v>
      </c>
      <c r="M24" s="53">
        <f>ONK_EI_FELHASZN_TERV!M24+OVI_EI_FELHASZN_TERV!M24+PH_EI_FELHASZN_TERV!M24+MUVHAZ_EI_FELHASZN_TERV!M24</f>
        <v>302</v>
      </c>
      <c r="N24" s="53">
        <f>ONK_EI_FELHASZN_TERV!N24+OVI_EI_FELHASZN_TERV!N24+PH_EI_FELHASZN_TERV!N24+MUVHAZ_EI_FELHASZN_TERV!N24</f>
        <v>307</v>
      </c>
      <c r="O24" s="149">
        <f t="shared" si="0"/>
        <v>3780</v>
      </c>
      <c r="P24" s="4"/>
      <c r="Q24" s="4"/>
    </row>
    <row r="25" spans="1:17" ht="15">
      <c r="A25" s="66" t="s">
        <v>664</v>
      </c>
      <c r="B25" s="67" t="s">
        <v>172</v>
      </c>
      <c r="C25" s="53">
        <f>ONK_EI_FELHASZN_TERV!C25+OVI_EI_FELHASZN_TERV!C25+PH_EI_FELHASZN_TERV!C25+MUVHAZ_EI_FELHASZN_TERV!C25</f>
        <v>9525.5</v>
      </c>
      <c r="D25" s="53">
        <f>ONK_EI_FELHASZN_TERV!D25+OVI_EI_FELHASZN_TERV!D25+PH_EI_FELHASZN_TERV!D25+MUVHAZ_EI_FELHASZN_TERV!D25</f>
        <v>9469.5</v>
      </c>
      <c r="E25" s="53">
        <f>ONK_EI_FELHASZN_TERV!E25+OVI_EI_FELHASZN_TERV!E25+PH_EI_FELHASZN_TERV!E25+MUVHAZ_EI_FELHASZN_TERV!E25</f>
        <v>9469.5</v>
      </c>
      <c r="F25" s="53">
        <f>ONK_EI_FELHASZN_TERV!F25+OVI_EI_FELHASZN_TERV!F25+PH_EI_FELHASZN_TERV!F25+MUVHAZ_EI_FELHASZN_TERV!F25</f>
        <v>9469.5</v>
      </c>
      <c r="G25" s="53">
        <f>ONK_EI_FELHASZN_TERV!G25+OVI_EI_FELHASZN_TERV!G25+PH_EI_FELHASZN_TERV!G25+MUVHAZ_EI_FELHASZN_TERV!G25</f>
        <v>9469.5</v>
      </c>
      <c r="H25" s="53">
        <f>ONK_EI_FELHASZN_TERV!H25+OVI_EI_FELHASZN_TERV!H25+PH_EI_FELHASZN_TERV!H25+MUVHAZ_EI_FELHASZN_TERV!H25</f>
        <v>10789.5</v>
      </c>
      <c r="I25" s="53">
        <f>ONK_EI_FELHASZN_TERV!I25+OVI_EI_FELHASZN_TERV!I25+PH_EI_FELHASZN_TERV!I25+MUVHAZ_EI_FELHASZN_TERV!I25</f>
        <v>9469.5</v>
      </c>
      <c r="J25" s="53">
        <f>ONK_EI_FELHASZN_TERV!J25+OVI_EI_FELHASZN_TERV!J25+PH_EI_FELHASZN_TERV!J25+MUVHAZ_EI_FELHASZN_TERV!J25</f>
        <v>9564.5</v>
      </c>
      <c r="K25" s="53">
        <f>ONK_EI_FELHASZN_TERV!K25+OVI_EI_FELHASZN_TERV!K25+PH_EI_FELHASZN_TERV!K25+MUVHAZ_EI_FELHASZN_TERV!K25</f>
        <v>9469.5</v>
      </c>
      <c r="L25" s="53">
        <f>ONK_EI_FELHASZN_TERV!L25+OVI_EI_FELHASZN_TERV!L25+PH_EI_FELHASZN_TERV!L25+MUVHAZ_EI_FELHASZN_TERV!L25</f>
        <v>9469.5</v>
      </c>
      <c r="M25" s="53">
        <f>ONK_EI_FELHASZN_TERV!M25+OVI_EI_FELHASZN_TERV!M25+PH_EI_FELHASZN_TERV!M25+MUVHAZ_EI_FELHASZN_TERV!M25</f>
        <v>9469.5</v>
      </c>
      <c r="N25" s="53">
        <f>ONK_EI_FELHASZN_TERV!N25+OVI_EI_FELHASZN_TERV!N25+PH_EI_FELHASZN_TERV!N25+MUVHAZ_EI_FELHASZN_TERV!N25</f>
        <v>9508.5</v>
      </c>
      <c r="O25" s="148">
        <f t="shared" si="0"/>
        <v>115144</v>
      </c>
      <c r="P25" s="4"/>
      <c r="Q25" s="4"/>
    </row>
    <row r="26" spans="1:17" ht="15">
      <c r="A26" s="50" t="s">
        <v>615</v>
      </c>
      <c r="B26" s="67" t="s">
        <v>173</v>
      </c>
      <c r="C26" s="53">
        <f>ONK_EI_FELHASZN_TERV!C26+OVI_EI_FELHASZN_TERV!C26+PH_EI_FELHASZN_TERV!C26+MUVHAZ_EI_FELHASZN_TERV!C26</f>
        <v>2450</v>
      </c>
      <c r="D26" s="53">
        <f>ONK_EI_FELHASZN_TERV!D26+OVI_EI_FELHASZN_TERV!D26+PH_EI_FELHASZN_TERV!D26+MUVHAZ_EI_FELHASZN_TERV!D26</f>
        <v>2442</v>
      </c>
      <c r="E26" s="53">
        <f>ONK_EI_FELHASZN_TERV!E26+OVI_EI_FELHASZN_TERV!E26+PH_EI_FELHASZN_TERV!E26+MUVHAZ_EI_FELHASZN_TERV!E26</f>
        <v>2442</v>
      </c>
      <c r="F26" s="53">
        <f>ONK_EI_FELHASZN_TERV!F26+OVI_EI_FELHASZN_TERV!F26+PH_EI_FELHASZN_TERV!F26+MUVHAZ_EI_FELHASZN_TERV!F26</f>
        <v>2442</v>
      </c>
      <c r="G26" s="53">
        <f>ONK_EI_FELHASZN_TERV!G26+OVI_EI_FELHASZN_TERV!G26+PH_EI_FELHASZN_TERV!G26+MUVHAZ_EI_FELHASZN_TERV!G26</f>
        <v>2442</v>
      </c>
      <c r="H26" s="53">
        <f>ONK_EI_FELHASZN_TERV!H26+OVI_EI_FELHASZN_TERV!H26+PH_EI_FELHASZN_TERV!H26+MUVHAZ_EI_FELHASZN_TERV!H26</f>
        <v>2782</v>
      </c>
      <c r="I26" s="53">
        <f>ONK_EI_FELHASZN_TERV!I26+OVI_EI_FELHASZN_TERV!I26+PH_EI_FELHASZN_TERV!I26+MUVHAZ_EI_FELHASZN_TERV!I26</f>
        <v>2442</v>
      </c>
      <c r="J26" s="53">
        <f>ONK_EI_FELHASZN_TERV!J26+OVI_EI_FELHASZN_TERV!J26+PH_EI_FELHASZN_TERV!J26+MUVHAZ_EI_FELHASZN_TERV!J26</f>
        <v>2471</v>
      </c>
      <c r="K26" s="53">
        <f>ONK_EI_FELHASZN_TERV!K26+OVI_EI_FELHASZN_TERV!K26+PH_EI_FELHASZN_TERV!K26+MUVHAZ_EI_FELHASZN_TERV!K26</f>
        <v>2442</v>
      </c>
      <c r="L26" s="53">
        <f>ONK_EI_FELHASZN_TERV!L26+OVI_EI_FELHASZN_TERV!L26+PH_EI_FELHASZN_TERV!L26+MUVHAZ_EI_FELHASZN_TERV!L26</f>
        <v>2442</v>
      </c>
      <c r="M26" s="53">
        <f>ONK_EI_FELHASZN_TERV!M26+OVI_EI_FELHASZN_TERV!M26+PH_EI_FELHASZN_TERV!M26+MUVHAZ_EI_FELHASZN_TERV!M26</f>
        <v>2442</v>
      </c>
      <c r="N26" s="53">
        <f>ONK_EI_FELHASZN_TERV!N26+OVI_EI_FELHASZN_TERV!N26+PH_EI_FELHASZN_TERV!N26+MUVHAZ_EI_FELHASZN_TERV!N26</f>
        <v>2453</v>
      </c>
      <c r="O26" s="148">
        <f t="shared" si="0"/>
        <v>29692</v>
      </c>
      <c r="P26" s="4"/>
      <c r="Q26" s="4"/>
    </row>
    <row r="27" spans="1:17" ht="15">
      <c r="A27" s="5" t="s">
        <v>174</v>
      </c>
      <c r="B27" s="41" t="s">
        <v>175</v>
      </c>
      <c r="C27" s="53">
        <f>ONK_EI_FELHASZN_TERV!C27+OVI_EI_FELHASZN_TERV!C27+PH_EI_FELHASZN_TERV!C27+MUVHAZ_EI_FELHASZN_TERV!C27</f>
        <v>157.5</v>
      </c>
      <c r="D27" s="53">
        <f>ONK_EI_FELHASZN_TERV!D27+OVI_EI_FELHASZN_TERV!D27+PH_EI_FELHASZN_TERV!D27+MUVHAZ_EI_FELHASZN_TERV!D27</f>
        <v>157.5</v>
      </c>
      <c r="E27" s="53">
        <f>ONK_EI_FELHASZN_TERV!E27+OVI_EI_FELHASZN_TERV!E27+PH_EI_FELHASZN_TERV!E27+MUVHAZ_EI_FELHASZN_TERV!E27</f>
        <v>192.5</v>
      </c>
      <c r="F27" s="53">
        <f>ONK_EI_FELHASZN_TERV!F27+OVI_EI_FELHASZN_TERV!F27+PH_EI_FELHASZN_TERV!F27+MUVHAZ_EI_FELHASZN_TERV!F27</f>
        <v>157.5</v>
      </c>
      <c r="G27" s="53">
        <f>ONK_EI_FELHASZN_TERV!G27+OVI_EI_FELHASZN_TERV!G27+PH_EI_FELHASZN_TERV!G27+MUVHAZ_EI_FELHASZN_TERV!G27</f>
        <v>157.5</v>
      </c>
      <c r="H27" s="53">
        <f>ONK_EI_FELHASZN_TERV!H27+OVI_EI_FELHASZN_TERV!H27+PH_EI_FELHASZN_TERV!H27+MUVHAZ_EI_FELHASZN_TERV!H27</f>
        <v>157.5</v>
      </c>
      <c r="I27" s="53">
        <f>ONK_EI_FELHASZN_TERV!I27+OVI_EI_FELHASZN_TERV!I27+PH_EI_FELHASZN_TERV!I27+MUVHAZ_EI_FELHASZN_TERV!I27</f>
        <v>157.5</v>
      </c>
      <c r="J27" s="53">
        <f>ONK_EI_FELHASZN_TERV!J27+OVI_EI_FELHASZN_TERV!J27+PH_EI_FELHASZN_TERV!J27+MUVHAZ_EI_FELHASZN_TERV!J27</f>
        <v>157.5</v>
      </c>
      <c r="K27" s="53">
        <f>ONK_EI_FELHASZN_TERV!K27+OVI_EI_FELHASZN_TERV!K27+PH_EI_FELHASZN_TERV!K27+MUVHAZ_EI_FELHASZN_TERV!K27</f>
        <v>192.5</v>
      </c>
      <c r="L27" s="53">
        <f>ONK_EI_FELHASZN_TERV!L27+OVI_EI_FELHASZN_TERV!L27+PH_EI_FELHASZN_TERV!L27+MUVHAZ_EI_FELHASZN_TERV!L27</f>
        <v>157.5</v>
      </c>
      <c r="M27" s="53">
        <f>ONK_EI_FELHASZN_TERV!M27+OVI_EI_FELHASZN_TERV!M27+PH_EI_FELHASZN_TERV!M27+MUVHAZ_EI_FELHASZN_TERV!M27</f>
        <v>157.5</v>
      </c>
      <c r="N27" s="53">
        <f>ONK_EI_FELHASZN_TERV!N27+OVI_EI_FELHASZN_TERV!N27+PH_EI_FELHASZN_TERV!N27+MUVHAZ_EI_FELHASZN_TERV!N27</f>
        <v>167.5</v>
      </c>
      <c r="O27" s="149">
        <f t="shared" si="0"/>
        <v>1970</v>
      </c>
      <c r="P27" s="4"/>
      <c r="Q27" s="4"/>
    </row>
    <row r="28" spans="1:17" ht="15">
      <c r="A28" s="5" t="s">
        <v>176</v>
      </c>
      <c r="B28" s="41" t="s">
        <v>177</v>
      </c>
      <c r="C28" s="53">
        <f>ONK_EI_FELHASZN_TERV!C28+OVI_EI_FELHASZN_TERV!C28+PH_EI_FELHASZN_TERV!C28+MUVHAZ_EI_FELHASZN_TERV!C28</f>
        <v>232.5</v>
      </c>
      <c r="D28" s="53">
        <f>ONK_EI_FELHASZN_TERV!D28+OVI_EI_FELHASZN_TERV!D28+PH_EI_FELHASZN_TERV!D28+MUVHAZ_EI_FELHASZN_TERV!D28</f>
        <v>232.5</v>
      </c>
      <c r="E28" s="53">
        <f>ONK_EI_FELHASZN_TERV!E28+OVI_EI_FELHASZN_TERV!E28+PH_EI_FELHASZN_TERV!E28+MUVHAZ_EI_FELHASZN_TERV!E28</f>
        <v>286.5</v>
      </c>
      <c r="F28" s="53">
        <f>ONK_EI_FELHASZN_TERV!F28+OVI_EI_FELHASZN_TERV!F28+PH_EI_FELHASZN_TERV!F28+MUVHAZ_EI_FELHASZN_TERV!F28</f>
        <v>232.5</v>
      </c>
      <c r="G28" s="53">
        <f>ONK_EI_FELHASZN_TERV!G28+OVI_EI_FELHASZN_TERV!G28+PH_EI_FELHASZN_TERV!G28+MUVHAZ_EI_FELHASZN_TERV!G28</f>
        <v>232.5</v>
      </c>
      <c r="H28" s="53">
        <f>ONK_EI_FELHASZN_TERV!H28+OVI_EI_FELHASZN_TERV!H28+PH_EI_FELHASZN_TERV!H28+MUVHAZ_EI_FELHASZN_TERV!H28</f>
        <v>286.5</v>
      </c>
      <c r="I28" s="53">
        <f>ONK_EI_FELHASZN_TERV!I28+OVI_EI_FELHASZN_TERV!I28+PH_EI_FELHASZN_TERV!I28+MUVHAZ_EI_FELHASZN_TERV!I28</f>
        <v>232.5</v>
      </c>
      <c r="J28" s="53">
        <f>ONK_EI_FELHASZN_TERV!J28+OVI_EI_FELHASZN_TERV!J28+PH_EI_FELHASZN_TERV!J28+MUVHAZ_EI_FELHASZN_TERV!J28</f>
        <v>232.5</v>
      </c>
      <c r="K28" s="53">
        <f>ONK_EI_FELHASZN_TERV!K28+OVI_EI_FELHASZN_TERV!K28+PH_EI_FELHASZN_TERV!K28+MUVHAZ_EI_FELHASZN_TERV!K28</f>
        <v>286.5</v>
      </c>
      <c r="L28" s="53">
        <f>ONK_EI_FELHASZN_TERV!L28+OVI_EI_FELHASZN_TERV!L28+PH_EI_FELHASZN_TERV!L28+MUVHAZ_EI_FELHASZN_TERV!L28</f>
        <v>232.5</v>
      </c>
      <c r="M28" s="53">
        <f>ONK_EI_FELHASZN_TERV!M28+OVI_EI_FELHASZN_TERV!M28+PH_EI_FELHASZN_TERV!M28+MUVHAZ_EI_FELHASZN_TERV!M28</f>
        <v>232.5</v>
      </c>
      <c r="N28" s="53">
        <f>ONK_EI_FELHASZN_TERV!N28+OVI_EI_FELHASZN_TERV!N28+PH_EI_FELHASZN_TERV!N28+MUVHAZ_EI_FELHASZN_TERV!N28</f>
        <v>297.5</v>
      </c>
      <c r="O28" s="149">
        <f t="shared" si="0"/>
        <v>3017</v>
      </c>
      <c r="P28" s="4"/>
      <c r="Q28" s="4"/>
    </row>
    <row r="29" spans="1:17" ht="15">
      <c r="A29" s="5" t="s">
        <v>178</v>
      </c>
      <c r="B29" s="41" t="s">
        <v>179</v>
      </c>
      <c r="C29" s="53">
        <f>ONK_EI_FELHASZN_TERV!C29+OVI_EI_FELHASZN_TERV!C29+PH_EI_FELHASZN_TERV!C29+MUVHAZ_EI_FELHASZN_TERV!C29</f>
        <v>0</v>
      </c>
      <c r="D29" s="53">
        <f>ONK_EI_FELHASZN_TERV!D29+OVI_EI_FELHASZN_TERV!D29+PH_EI_FELHASZN_TERV!D29+MUVHAZ_EI_FELHASZN_TERV!D29</f>
        <v>0</v>
      </c>
      <c r="E29" s="53">
        <f>ONK_EI_FELHASZN_TERV!E29+OVI_EI_FELHASZN_TERV!E29+PH_EI_FELHASZN_TERV!E29+MUVHAZ_EI_FELHASZN_TERV!E29</f>
        <v>0</v>
      </c>
      <c r="F29" s="53">
        <f>ONK_EI_FELHASZN_TERV!F29+OVI_EI_FELHASZN_TERV!F29+PH_EI_FELHASZN_TERV!F29+MUVHAZ_EI_FELHASZN_TERV!F29</f>
        <v>0</v>
      </c>
      <c r="G29" s="53">
        <f>ONK_EI_FELHASZN_TERV!G29+OVI_EI_FELHASZN_TERV!G29+PH_EI_FELHASZN_TERV!G29+MUVHAZ_EI_FELHASZN_TERV!G29</f>
        <v>0</v>
      </c>
      <c r="H29" s="53">
        <f>ONK_EI_FELHASZN_TERV!H29+OVI_EI_FELHASZN_TERV!H29+PH_EI_FELHASZN_TERV!H29+MUVHAZ_EI_FELHASZN_TERV!H29</f>
        <v>0</v>
      </c>
      <c r="I29" s="53">
        <f>ONK_EI_FELHASZN_TERV!I29+OVI_EI_FELHASZN_TERV!I29+PH_EI_FELHASZN_TERV!I29+MUVHAZ_EI_FELHASZN_TERV!I29</f>
        <v>0</v>
      </c>
      <c r="J29" s="53">
        <f>ONK_EI_FELHASZN_TERV!J29+OVI_EI_FELHASZN_TERV!J29+PH_EI_FELHASZN_TERV!J29+MUVHAZ_EI_FELHASZN_TERV!J29</f>
        <v>0</v>
      </c>
      <c r="K29" s="53">
        <f>ONK_EI_FELHASZN_TERV!K29+OVI_EI_FELHASZN_TERV!K29+PH_EI_FELHASZN_TERV!K29+MUVHAZ_EI_FELHASZN_TERV!K29</f>
        <v>0</v>
      </c>
      <c r="L29" s="53">
        <f>ONK_EI_FELHASZN_TERV!L29+OVI_EI_FELHASZN_TERV!L29+PH_EI_FELHASZN_TERV!L29+MUVHAZ_EI_FELHASZN_TERV!L29</f>
        <v>0</v>
      </c>
      <c r="M29" s="53">
        <f>ONK_EI_FELHASZN_TERV!M29+OVI_EI_FELHASZN_TERV!M29+PH_EI_FELHASZN_TERV!M29+MUVHAZ_EI_FELHASZN_TERV!M29</f>
        <v>0</v>
      </c>
      <c r="N29" s="53">
        <f>ONK_EI_FELHASZN_TERV!N29+OVI_EI_FELHASZN_TERV!N29+PH_EI_FELHASZN_TERV!N29+MUVHAZ_EI_FELHASZN_TERV!N29</f>
        <v>0</v>
      </c>
      <c r="O29" s="149">
        <f t="shared" si="0"/>
        <v>0</v>
      </c>
      <c r="P29" s="4"/>
      <c r="Q29" s="4"/>
    </row>
    <row r="30" spans="1:17" ht="15">
      <c r="A30" s="9" t="s">
        <v>523</v>
      </c>
      <c r="B30" s="44" t="s">
        <v>180</v>
      </c>
      <c r="C30" s="53">
        <f>ONK_EI_FELHASZN_TERV!C30+OVI_EI_FELHASZN_TERV!C30+PH_EI_FELHASZN_TERV!C30+MUVHAZ_EI_FELHASZN_TERV!C30</f>
        <v>390</v>
      </c>
      <c r="D30" s="53">
        <f>ONK_EI_FELHASZN_TERV!D30+OVI_EI_FELHASZN_TERV!D30+PH_EI_FELHASZN_TERV!D30+MUVHAZ_EI_FELHASZN_TERV!D30</f>
        <v>390</v>
      </c>
      <c r="E30" s="53">
        <f>ONK_EI_FELHASZN_TERV!E30+OVI_EI_FELHASZN_TERV!E30+PH_EI_FELHASZN_TERV!E30+MUVHAZ_EI_FELHASZN_TERV!E30</f>
        <v>479</v>
      </c>
      <c r="F30" s="53">
        <f>ONK_EI_FELHASZN_TERV!F30+OVI_EI_FELHASZN_TERV!F30+PH_EI_FELHASZN_TERV!F30+MUVHAZ_EI_FELHASZN_TERV!F30</f>
        <v>390</v>
      </c>
      <c r="G30" s="53">
        <f>ONK_EI_FELHASZN_TERV!G30+OVI_EI_FELHASZN_TERV!G30+PH_EI_FELHASZN_TERV!G30+MUVHAZ_EI_FELHASZN_TERV!G30</f>
        <v>390</v>
      </c>
      <c r="H30" s="53">
        <f>ONK_EI_FELHASZN_TERV!H30+OVI_EI_FELHASZN_TERV!H30+PH_EI_FELHASZN_TERV!H30+MUVHAZ_EI_FELHASZN_TERV!H30</f>
        <v>444</v>
      </c>
      <c r="I30" s="53">
        <f>ONK_EI_FELHASZN_TERV!I30+OVI_EI_FELHASZN_TERV!I30+PH_EI_FELHASZN_TERV!I30+MUVHAZ_EI_FELHASZN_TERV!I30</f>
        <v>390</v>
      </c>
      <c r="J30" s="53">
        <f>ONK_EI_FELHASZN_TERV!J30+OVI_EI_FELHASZN_TERV!J30+PH_EI_FELHASZN_TERV!J30+MUVHAZ_EI_FELHASZN_TERV!J30</f>
        <v>390</v>
      </c>
      <c r="K30" s="53">
        <f>ONK_EI_FELHASZN_TERV!K30+OVI_EI_FELHASZN_TERV!K30+PH_EI_FELHASZN_TERV!K30+MUVHAZ_EI_FELHASZN_TERV!K30</f>
        <v>479</v>
      </c>
      <c r="L30" s="53">
        <f>ONK_EI_FELHASZN_TERV!L30+OVI_EI_FELHASZN_TERV!L30+PH_EI_FELHASZN_TERV!L30+MUVHAZ_EI_FELHASZN_TERV!L30</f>
        <v>390</v>
      </c>
      <c r="M30" s="53">
        <f>ONK_EI_FELHASZN_TERV!M30+OVI_EI_FELHASZN_TERV!M30+PH_EI_FELHASZN_TERV!M30+MUVHAZ_EI_FELHASZN_TERV!M30</f>
        <v>390</v>
      </c>
      <c r="N30" s="53">
        <f>ONK_EI_FELHASZN_TERV!N30+OVI_EI_FELHASZN_TERV!N30+PH_EI_FELHASZN_TERV!N30+MUVHAZ_EI_FELHASZN_TERV!N30</f>
        <v>465</v>
      </c>
      <c r="O30" s="149">
        <f t="shared" si="0"/>
        <v>4987</v>
      </c>
      <c r="P30" s="4"/>
      <c r="Q30" s="4"/>
    </row>
    <row r="31" spans="1:17" ht="15">
      <c r="A31" s="5" t="s">
        <v>181</v>
      </c>
      <c r="B31" s="41" t="s">
        <v>182</v>
      </c>
      <c r="C31" s="53">
        <f>ONK_EI_FELHASZN_TERV!C31+OVI_EI_FELHASZN_TERV!C31+PH_EI_FELHASZN_TERV!C31+MUVHAZ_EI_FELHASZN_TERV!C31</f>
        <v>50</v>
      </c>
      <c r="D31" s="53">
        <f>ONK_EI_FELHASZN_TERV!D31+OVI_EI_FELHASZN_TERV!D31+PH_EI_FELHASZN_TERV!D31+MUVHAZ_EI_FELHASZN_TERV!D31</f>
        <v>50</v>
      </c>
      <c r="E31" s="53">
        <f>ONK_EI_FELHASZN_TERV!E31+OVI_EI_FELHASZN_TERV!E31+PH_EI_FELHASZN_TERV!E31+MUVHAZ_EI_FELHASZN_TERV!E31</f>
        <v>50</v>
      </c>
      <c r="F31" s="53">
        <f>ONK_EI_FELHASZN_TERV!F31+OVI_EI_FELHASZN_TERV!F31+PH_EI_FELHASZN_TERV!F31+MUVHAZ_EI_FELHASZN_TERV!F31</f>
        <v>50</v>
      </c>
      <c r="G31" s="53">
        <f>ONK_EI_FELHASZN_TERV!G31+OVI_EI_FELHASZN_TERV!G31+PH_EI_FELHASZN_TERV!G31+MUVHAZ_EI_FELHASZN_TERV!G31</f>
        <v>50</v>
      </c>
      <c r="H31" s="53">
        <f>ONK_EI_FELHASZN_TERV!H31+OVI_EI_FELHASZN_TERV!H31+PH_EI_FELHASZN_TERV!H31+MUVHAZ_EI_FELHASZN_TERV!H31</f>
        <v>50</v>
      </c>
      <c r="I31" s="53">
        <f>ONK_EI_FELHASZN_TERV!I31+OVI_EI_FELHASZN_TERV!I31+PH_EI_FELHASZN_TERV!I31+MUVHAZ_EI_FELHASZN_TERV!I31</f>
        <v>50</v>
      </c>
      <c r="J31" s="53">
        <f>ONK_EI_FELHASZN_TERV!J31+OVI_EI_FELHASZN_TERV!J31+PH_EI_FELHASZN_TERV!J31+MUVHAZ_EI_FELHASZN_TERV!J31</f>
        <v>50</v>
      </c>
      <c r="K31" s="53">
        <f>ONK_EI_FELHASZN_TERV!K31+OVI_EI_FELHASZN_TERV!K31+PH_EI_FELHASZN_TERV!K31+MUVHAZ_EI_FELHASZN_TERV!K31</f>
        <v>50</v>
      </c>
      <c r="L31" s="53">
        <f>ONK_EI_FELHASZN_TERV!L31+OVI_EI_FELHASZN_TERV!L31+PH_EI_FELHASZN_TERV!L31+MUVHAZ_EI_FELHASZN_TERV!L31</f>
        <v>50</v>
      </c>
      <c r="M31" s="53">
        <f>ONK_EI_FELHASZN_TERV!M31+OVI_EI_FELHASZN_TERV!M31+PH_EI_FELHASZN_TERV!M31+MUVHAZ_EI_FELHASZN_TERV!M31</f>
        <v>50</v>
      </c>
      <c r="N31" s="53">
        <f>ONK_EI_FELHASZN_TERV!N31+OVI_EI_FELHASZN_TERV!N31+PH_EI_FELHASZN_TERV!N31+MUVHAZ_EI_FELHASZN_TERV!N31</f>
        <v>50</v>
      </c>
      <c r="O31" s="149">
        <f t="shared" si="0"/>
        <v>600</v>
      </c>
      <c r="P31" s="4"/>
      <c r="Q31" s="4"/>
    </row>
    <row r="32" spans="1:17" ht="15">
      <c r="A32" s="5" t="s">
        <v>183</v>
      </c>
      <c r="B32" s="41" t="s">
        <v>184</v>
      </c>
      <c r="C32" s="53">
        <f>ONK_EI_FELHASZN_TERV!C32+OVI_EI_FELHASZN_TERV!C32+PH_EI_FELHASZN_TERV!C32+MUVHAZ_EI_FELHASZN_TERV!C32</f>
        <v>158.5</v>
      </c>
      <c r="D32" s="53">
        <f>ONK_EI_FELHASZN_TERV!D32+OVI_EI_FELHASZN_TERV!D32+PH_EI_FELHASZN_TERV!D32+MUVHAZ_EI_FELHASZN_TERV!D32</f>
        <v>158.5</v>
      </c>
      <c r="E32" s="53">
        <f>ONK_EI_FELHASZN_TERV!E32+OVI_EI_FELHASZN_TERV!E32+PH_EI_FELHASZN_TERV!E32+MUVHAZ_EI_FELHASZN_TERV!E32</f>
        <v>158.5</v>
      </c>
      <c r="F32" s="53">
        <f>ONK_EI_FELHASZN_TERV!F32+OVI_EI_FELHASZN_TERV!F32+PH_EI_FELHASZN_TERV!F32+MUVHAZ_EI_FELHASZN_TERV!F32</f>
        <v>158.5</v>
      </c>
      <c r="G32" s="53">
        <f>ONK_EI_FELHASZN_TERV!G32+OVI_EI_FELHASZN_TERV!G32+PH_EI_FELHASZN_TERV!G32+MUVHAZ_EI_FELHASZN_TERV!G32</f>
        <v>158.5</v>
      </c>
      <c r="H32" s="53">
        <f>ONK_EI_FELHASZN_TERV!H32+OVI_EI_FELHASZN_TERV!H32+PH_EI_FELHASZN_TERV!H32+MUVHAZ_EI_FELHASZN_TERV!H32</f>
        <v>158.5</v>
      </c>
      <c r="I32" s="53">
        <f>ONK_EI_FELHASZN_TERV!I32+OVI_EI_FELHASZN_TERV!I32+PH_EI_FELHASZN_TERV!I32+MUVHAZ_EI_FELHASZN_TERV!I32</f>
        <v>158.5</v>
      </c>
      <c r="J32" s="53">
        <f>ONK_EI_FELHASZN_TERV!J32+OVI_EI_FELHASZN_TERV!J32+PH_EI_FELHASZN_TERV!J32+MUVHAZ_EI_FELHASZN_TERV!J32</f>
        <v>158.5</v>
      </c>
      <c r="K32" s="53">
        <f>ONK_EI_FELHASZN_TERV!K32+OVI_EI_FELHASZN_TERV!K32+PH_EI_FELHASZN_TERV!K32+MUVHAZ_EI_FELHASZN_TERV!K32</f>
        <v>158.5</v>
      </c>
      <c r="L32" s="53">
        <f>ONK_EI_FELHASZN_TERV!L32+OVI_EI_FELHASZN_TERV!L32+PH_EI_FELHASZN_TERV!L32+MUVHAZ_EI_FELHASZN_TERV!L32</f>
        <v>158.5</v>
      </c>
      <c r="M32" s="53">
        <f>ONK_EI_FELHASZN_TERV!M32+OVI_EI_FELHASZN_TERV!M32+PH_EI_FELHASZN_TERV!M32+MUVHAZ_EI_FELHASZN_TERV!M32</f>
        <v>158.5</v>
      </c>
      <c r="N32" s="53">
        <f>ONK_EI_FELHASZN_TERV!N32+OVI_EI_FELHASZN_TERV!N32+PH_EI_FELHASZN_TERV!N32+MUVHAZ_EI_FELHASZN_TERV!N32</f>
        <v>169.5</v>
      </c>
      <c r="O32" s="149">
        <f t="shared" si="0"/>
        <v>1913</v>
      </c>
      <c r="P32" s="4"/>
      <c r="Q32" s="4"/>
    </row>
    <row r="33" spans="1:17" ht="15">
      <c r="A33" s="9" t="s">
        <v>665</v>
      </c>
      <c r="B33" s="44" t="s">
        <v>185</v>
      </c>
      <c r="C33" s="53">
        <f>ONK_EI_FELHASZN_TERV!C33+OVI_EI_FELHASZN_TERV!C33+PH_EI_FELHASZN_TERV!C33+MUVHAZ_EI_FELHASZN_TERV!C33</f>
        <v>208.5</v>
      </c>
      <c r="D33" s="53">
        <f>ONK_EI_FELHASZN_TERV!D33+OVI_EI_FELHASZN_TERV!D33+PH_EI_FELHASZN_TERV!D33+MUVHAZ_EI_FELHASZN_TERV!D33</f>
        <v>208.5</v>
      </c>
      <c r="E33" s="53">
        <f>ONK_EI_FELHASZN_TERV!E33+OVI_EI_FELHASZN_TERV!E33+PH_EI_FELHASZN_TERV!E33+MUVHAZ_EI_FELHASZN_TERV!E33</f>
        <v>208.5</v>
      </c>
      <c r="F33" s="53">
        <f>ONK_EI_FELHASZN_TERV!F33+OVI_EI_FELHASZN_TERV!F33+PH_EI_FELHASZN_TERV!F33+MUVHAZ_EI_FELHASZN_TERV!F33</f>
        <v>208.5</v>
      </c>
      <c r="G33" s="53">
        <f>ONK_EI_FELHASZN_TERV!G33+OVI_EI_FELHASZN_TERV!G33+PH_EI_FELHASZN_TERV!G33+MUVHAZ_EI_FELHASZN_TERV!G33</f>
        <v>208.5</v>
      </c>
      <c r="H33" s="53">
        <f>ONK_EI_FELHASZN_TERV!H33+OVI_EI_FELHASZN_TERV!H33+PH_EI_FELHASZN_TERV!H33+MUVHAZ_EI_FELHASZN_TERV!H33</f>
        <v>208.5</v>
      </c>
      <c r="I33" s="53">
        <f>ONK_EI_FELHASZN_TERV!I33+OVI_EI_FELHASZN_TERV!I33+PH_EI_FELHASZN_TERV!I33+MUVHAZ_EI_FELHASZN_TERV!I33</f>
        <v>208.5</v>
      </c>
      <c r="J33" s="53">
        <f>ONK_EI_FELHASZN_TERV!J33+OVI_EI_FELHASZN_TERV!J33+PH_EI_FELHASZN_TERV!J33+MUVHAZ_EI_FELHASZN_TERV!J33</f>
        <v>208.5</v>
      </c>
      <c r="K33" s="53">
        <f>ONK_EI_FELHASZN_TERV!K33+OVI_EI_FELHASZN_TERV!K33+PH_EI_FELHASZN_TERV!K33+MUVHAZ_EI_FELHASZN_TERV!K33</f>
        <v>208.5</v>
      </c>
      <c r="L33" s="53">
        <f>ONK_EI_FELHASZN_TERV!L33+OVI_EI_FELHASZN_TERV!L33+PH_EI_FELHASZN_TERV!L33+MUVHAZ_EI_FELHASZN_TERV!L33</f>
        <v>208.5</v>
      </c>
      <c r="M33" s="53">
        <f>ONK_EI_FELHASZN_TERV!M33+OVI_EI_FELHASZN_TERV!M33+PH_EI_FELHASZN_TERV!M33+MUVHAZ_EI_FELHASZN_TERV!M33</f>
        <v>208.5</v>
      </c>
      <c r="N33" s="53">
        <f>ONK_EI_FELHASZN_TERV!N33+OVI_EI_FELHASZN_TERV!N33+PH_EI_FELHASZN_TERV!N33+MUVHAZ_EI_FELHASZN_TERV!N33</f>
        <v>219.5</v>
      </c>
      <c r="O33" s="149">
        <f t="shared" si="0"/>
        <v>2513</v>
      </c>
      <c r="P33" s="4"/>
      <c r="Q33" s="4"/>
    </row>
    <row r="34" spans="1:17" ht="15">
      <c r="A34" s="5" t="s">
        <v>186</v>
      </c>
      <c r="B34" s="41" t="s">
        <v>187</v>
      </c>
      <c r="C34" s="53">
        <f>ONK_EI_FELHASZN_TERV!C34+OVI_EI_FELHASZN_TERV!C34+PH_EI_FELHASZN_TERV!C34+MUVHAZ_EI_FELHASZN_TERV!C34</f>
        <v>2001</v>
      </c>
      <c r="D34" s="53">
        <f>ONK_EI_FELHASZN_TERV!D34+OVI_EI_FELHASZN_TERV!D34+PH_EI_FELHASZN_TERV!D34+MUVHAZ_EI_FELHASZN_TERV!D34</f>
        <v>2001</v>
      </c>
      <c r="E34" s="53">
        <f>ONK_EI_FELHASZN_TERV!E34+OVI_EI_FELHASZN_TERV!E34+PH_EI_FELHASZN_TERV!E34+MUVHAZ_EI_FELHASZN_TERV!E34</f>
        <v>2001</v>
      </c>
      <c r="F34" s="53">
        <f>ONK_EI_FELHASZN_TERV!F34+OVI_EI_FELHASZN_TERV!F34+PH_EI_FELHASZN_TERV!F34+MUVHAZ_EI_FELHASZN_TERV!F34</f>
        <v>2001</v>
      </c>
      <c r="G34" s="53">
        <f>ONK_EI_FELHASZN_TERV!G34+OVI_EI_FELHASZN_TERV!G34+PH_EI_FELHASZN_TERV!G34+MUVHAZ_EI_FELHASZN_TERV!G34</f>
        <v>2001</v>
      </c>
      <c r="H34" s="53">
        <f>ONK_EI_FELHASZN_TERV!H34+OVI_EI_FELHASZN_TERV!H34+PH_EI_FELHASZN_TERV!H34+MUVHAZ_EI_FELHASZN_TERV!H34</f>
        <v>2001</v>
      </c>
      <c r="I34" s="53">
        <f>ONK_EI_FELHASZN_TERV!I34+OVI_EI_FELHASZN_TERV!I34+PH_EI_FELHASZN_TERV!I34+MUVHAZ_EI_FELHASZN_TERV!I34</f>
        <v>2001</v>
      </c>
      <c r="J34" s="53">
        <f>ONK_EI_FELHASZN_TERV!J34+OVI_EI_FELHASZN_TERV!J34+PH_EI_FELHASZN_TERV!J34+MUVHAZ_EI_FELHASZN_TERV!J34</f>
        <v>2001</v>
      </c>
      <c r="K34" s="53">
        <f>ONK_EI_FELHASZN_TERV!K34+OVI_EI_FELHASZN_TERV!K34+PH_EI_FELHASZN_TERV!K34+MUVHAZ_EI_FELHASZN_TERV!K34</f>
        <v>2001</v>
      </c>
      <c r="L34" s="53">
        <f>ONK_EI_FELHASZN_TERV!L34+OVI_EI_FELHASZN_TERV!L34+PH_EI_FELHASZN_TERV!L34+MUVHAZ_EI_FELHASZN_TERV!L34</f>
        <v>2001</v>
      </c>
      <c r="M34" s="53">
        <f>ONK_EI_FELHASZN_TERV!M34+OVI_EI_FELHASZN_TERV!M34+PH_EI_FELHASZN_TERV!M34+MUVHAZ_EI_FELHASZN_TERV!M34</f>
        <v>2001</v>
      </c>
      <c r="N34" s="53">
        <f>ONK_EI_FELHASZN_TERV!N34+OVI_EI_FELHASZN_TERV!N34+PH_EI_FELHASZN_TERV!N34+MUVHAZ_EI_FELHASZN_TERV!N34</f>
        <v>1999</v>
      </c>
      <c r="O34" s="149">
        <f t="shared" si="0"/>
        <v>24010</v>
      </c>
      <c r="P34" s="4"/>
      <c r="Q34" s="4"/>
    </row>
    <row r="35" spans="1:17" ht="15">
      <c r="A35" s="5" t="s">
        <v>188</v>
      </c>
      <c r="B35" s="41" t="s">
        <v>189</v>
      </c>
      <c r="C35" s="53">
        <f>ONK_EI_FELHASZN_TERV!C35+OVI_EI_FELHASZN_TERV!C35+PH_EI_FELHASZN_TERV!C35+MUVHAZ_EI_FELHASZN_TERV!C35</f>
        <v>2000</v>
      </c>
      <c r="D35" s="53">
        <f>ONK_EI_FELHASZN_TERV!D35+OVI_EI_FELHASZN_TERV!D35+PH_EI_FELHASZN_TERV!D35+MUVHAZ_EI_FELHASZN_TERV!D35</f>
        <v>2000</v>
      </c>
      <c r="E35" s="53">
        <f>ONK_EI_FELHASZN_TERV!E35+OVI_EI_FELHASZN_TERV!E35+PH_EI_FELHASZN_TERV!E35+MUVHAZ_EI_FELHASZN_TERV!E35</f>
        <v>2000</v>
      </c>
      <c r="F35" s="53">
        <f>ONK_EI_FELHASZN_TERV!F35+OVI_EI_FELHASZN_TERV!F35+PH_EI_FELHASZN_TERV!F35+MUVHAZ_EI_FELHASZN_TERV!F35</f>
        <v>2000</v>
      </c>
      <c r="G35" s="53">
        <f>ONK_EI_FELHASZN_TERV!G35+OVI_EI_FELHASZN_TERV!G35+PH_EI_FELHASZN_TERV!G35+MUVHAZ_EI_FELHASZN_TERV!G35</f>
        <v>2000</v>
      </c>
      <c r="H35" s="53">
        <f>ONK_EI_FELHASZN_TERV!H35+OVI_EI_FELHASZN_TERV!H35+PH_EI_FELHASZN_TERV!H35+MUVHAZ_EI_FELHASZN_TERV!H35</f>
        <v>2000</v>
      </c>
      <c r="I35" s="53">
        <f>ONK_EI_FELHASZN_TERV!I35+OVI_EI_FELHASZN_TERV!I35+PH_EI_FELHASZN_TERV!I35+MUVHAZ_EI_FELHASZN_TERV!I35</f>
        <v>662</v>
      </c>
      <c r="J35" s="53">
        <f>ONK_EI_FELHASZN_TERV!J35+OVI_EI_FELHASZN_TERV!J35+PH_EI_FELHASZN_TERV!J35+MUVHAZ_EI_FELHASZN_TERV!J35</f>
        <v>0</v>
      </c>
      <c r="K35" s="53">
        <f>ONK_EI_FELHASZN_TERV!K35+OVI_EI_FELHASZN_TERV!K35+PH_EI_FELHASZN_TERV!K35+MUVHAZ_EI_FELHASZN_TERV!K35</f>
        <v>2000</v>
      </c>
      <c r="L35" s="53">
        <f>ONK_EI_FELHASZN_TERV!L35+OVI_EI_FELHASZN_TERV!L35+PH_EI_FELHASZN_TERV!L35+MUVHAZ_EI_FELHASZN_TERV!L35</f>
        <v>2000</v>
      </c>
      <c r="M35" s="53">
        <f>ONK_EI_FELHASZN_TERV!M35+OVI_EI_FELHASZN_TERV!M35+PH_EI_FELHASZN_TERV!M35+MUVHAZ_EI_FELHASZN_TERV!M35</f>
        <v>2000</v>
      </c>
      <c r="N35" s="53">
        <f>ONK_EI_FELHASZN_TERV!N35+OVI_EI_FELHASZN_TERV!N35+PH_EI_FELHASZN_TERV!N35+MUVHAZ_EI_FELHASZN_TERV!N35</f>
        <v>1999</v>
      </c>
      <c r="O35" s="149">
        <f t="shared" si="0"/>
        <v>20661</v>
      </c>
      <c r="P35" s="4"/>
      <c r="Q35" s="4"/>
    </row>
    <row r="36" spans="1:17" ht="15">
      <c r="A36" s="5" t="s">
        <v>616</v>
      </c>
      <c r="B36" s="41" t="s">
        <v>190</v>
      </c>
      <c r="C36" s="53">
        <f>ONK_EI_FELHASZN_TERV!C36+OVI_EI_FELHASZN_TERV!C36+PH_EI_FELHASZN_TERV!C36+MUVHAZ_EI_FELHASZN_TERV!C36</f>
        <v>102.5</v>
      </c>
      <c r="D36" s="53">
        <f>ONK_EI_FELHASZN_TERV!D36+OVI_EI_FELHASZN_TERV!D36+PH_EI_FELHASZN_TERV!D36+MUVHAZ_EI_FELHASZN_TERV!D36</f>
        <v>102.5</v>
      </c>
      <c r="E36" s="53">
        <f>ONK_EI_FELHASZN_TERV!E36+OVI_EI_FELHASZN_TERV!E36+PH_EI_FELHASZN_TERV!E36+MUVHAZ_EI_FELHASZN_TERV!E36</f>
        <v>102.5</v>
      </c>
      <c r="F36" s="53">
        <f>ONK_EI_FELHASZN_TERV!F36+OVI_EI_FELHASZN_TERV!F36+PH_EI_FELHASZN_TERV!F36+MUVHAZ_EI_FELHASZN_TERV!F36</f>
        <v>102.5</v>
      </c>
      <c r="G36" s="53">
        <f>ONK_EI_FELHASZN_TERV!G36+OVI_EI_FELHASZN_TERV!G36+PH_EI_FELHASZN_TERV!G36+MUVHAZ_EI_FELHASZN_TERV!G36</f>
        <v>102.5</v>
      </c>
      <c r="H36" s="53">
        <f>ONK_EI_FELHASZN_TERV!H36+OVI_EI_FELHASZN_TERV!H36+PH_EI_FELHASZN_TERV!H36+MUVHAZ_EI_FELHASZN_TERV!H36</f>
        <v>102.5</v>
      </c>
      <c r="I36" s="53">
        <f>ONK_EI_FELHASZN_TERV!I36+OVI_EI_FELHASZN_TERV!I36+PH_EI_FELHASZN_TERV!I36+MUVHAZ_EI_FELHASZN_TERV!I36</f>
        <v>102.5</v>
      </c>
      <c r="J36" s="53">
        <f>ONK_EI_FELHASZN_TERV!J36+OVI_EI_FELHASZN_TERV!J36+PH_EI_FELHASZN_TERV!J36+MUVHAZ_EI_FELHASZN_TERV!J36</f>
        <v>102.5</v>
      </c>
      <c r="K36" s="53">
        <f>ONK_EI_FELHASZN_TERV!K36+OVI_EI_FELHASZN_TERV!K36+PH_EI_FELHASZN_TERV!K36+MUVHAZ_EI_FELHASZN_TERV!K36</f>
        <v>102.5</v>
      </c>
      <c r="L36" s="53">
        <f>ONK_EI_FELHASZN_TERV!L36+OVI_EI_FELHASZN_TERV!L36+PH_EI_FELHASZN_TERV!L36+MUVHAZ_EI_FELHASZN_TERV!L36</f>
        <v>102.5</v>
      </c>
      <c r="M36" s="53">
        <f>ONK_EI_FELHASZN_TERV!M36+OVI_EI_FELHASZN_TERV!M36+PH_EI_FELHASZN_TERV!M36+MUVHAZ_EI_FELHASZN_TERV!M36</f>
        <v>102.5</v>
      </c>
      <c r="N36" s="53">
        <f>ONK_EI_FELHASZN_TERV!N36+OVI_EI_FELHASZN_TERV!N36+PH_EI_FELHASZN_TERV!N36+MUVHAZ_EI_FELHASZN_TERV!N36</f>
        <v>112.5</v>
      </c>
      <c r="O36" s="149">
        <f t="shared" si="0"/>
        <v>1240</v>
      </c>
      <c r="P36" s="4"/>
      <c r="Q36" s="4"/>
    </row>
    <row r="37" spans="1:17" ht="15">
      <c r="A37" s="5" t="s">
        <v>192</v>
      </c>
      <c r="B37" s="41" t="s">
        <v>193</v>
      </c>
      <c r="C37" s="53">
        <f>ONK_EI_FELHASZN_TERV!C37+OVI_EI_FELHASZN_TERV!C37+PH_EI_FELHASZN_TERV!C37+MUVHAZ_EI_FELHASZN_TERV!C37</f>
        <v>435</v>
      </c>
      <c r="D37" s="53">
        <f>ONK_EI_FELHASZN_TERV!D37+OVI_EI_FELHASZN_TERV!D37+PH_EI_FELHASZN_TERV!D37+MUVHAZ_EI_FELHASZN_TERV!D37</f>
        <v>453</v>
      </c>
      <c r="E37" s="53">
        <f>ONK_EI_FELHASZN_TERV!E37+OVI_EI_FELHASZN_TERV!E37+PH_EI_FELHASZN_TERV!E37+MUVHAZ_EI_FELHASZN_TERV!E37</f>
        <v>435</v>
      </c>
      <c r="F37" s="53">
        <f>ONK_EI_FELHASZN_TERV!F37+OVI_EI_FELHASZN_TERV!F37+PH_EI_FELHASZN_TERV!F37+MUVHAZ_EI_FELHASZN_TERV!F37</f>
        <v>453</v>
      </c>
      <c r="G37" s="53">
        <f>ONK_EI_FELHASZN_TERV!G37+OVI_EI_FELHASZN_TERV!G37+PH_EI_FELHASZN_TERV!G37+MUVHAZ_EI_FELHASZN_TERV!G37</f>
        <v>435</v>
      </c>
      <c r="H37" s="53">
        <f>ONK_EI_FELHASZN_TERV!H37+OVI_EI_FELHASZN_TERV!H37+PH_EI_FELHASZN_TERV!H37+MUVHAZ_EI_FELHASZN_TERV!H37</f>
        <v>453</v>
      </c>
      <c r="I37" s="53">
        <f>ONK_EI_FELHASZN_TERV!I37+OVI_EI_FELHASZN_TERV!I37+PH_EI_FELHASZN_TERV!I37+MUVHAZ_EI_FELHASZN_TERV!I37</f>
        <v>435</v>
      </c>
      <c r="J37" s="53">
        <f>ONK_EI_FELHASZN_TERV!J37+OVI_EI_FELHASZN_TERV!J37+PH_EI_FELHASZN_TERV!J37+MUVHAZ_EI_FELHASZN_TERV!J37</f>
        <v>453</v>
      </c>
      <c r="K37" s="53">
        <f>ONK_EI_FELHASZN_TERV!K37+OVI_EI_FELHASZN_TERV!K37+PH_EI_FELHASZN_TERV!K37+MUVHAZ_EI_FELHASZN_TERV!K37</f>
        <v>435</v>
      </c>
      <c r="L37" s="53">
        <f>ONK_EI_FELHASZN_TERV!L37+OVI_EI_FELHASZN_TERV!L37+PH_EI_FELHASZN_TERV!L37+MUVHAZ_EI_FELHASZN_TERV!L37</f>
        <v>453</v>
      </c>
      <c r="M37" s="53">
        <f>ONK_EI_FELHASZN_TERV!M37+OVI_EI_FELHASZN_TERV!M37+PH_EI_FELHASZN_TERV!M37+MUVHAZ_EI_FELHASZN_TERV!M37</f>
        <v>435</v>
      </c>
      <c r="N37" s="53">
        <f>ONK_EI_FELHASZN_TERV!N37+OVI_EI_FELHASZN_TERV!N37+PH_EI_FELHASZN_TERV!N37+MUVHAZ_EI_FELHASZN_TERV!N37</f>
        <v>455</v>
      </c>
      <c r="O37" s="149">
        <f t="shared" si="0"/>
        <v>5330</v>
      </c>
      <c r="P37" s="4"/>
      <c r="Q37" s="4"/>
    </row>
    <row r="38" spans="1:17" ht="15">
      <c r="A38" s="14" t="s">
        <v>617</v>
      </c>
      <c r="B38" s="41" t="s">
        <v>194</v>
      </c>
      <c r="C38" s="53">
        <f>ONK_EI_FELHASZN_TERV!C38+OVI_EI_FELHASZN_TERV!C38+PH_EI_FELHASZN_TERV!C38+MUVHAZ_EI_FELHASZN_TERV!C38</f>
        <v>725</v>
      </c>
      <c r="D38" s="53">
        <f>ONK_EI_FELHASZN_TERV!D38+OVI_EI_FELHASZN_TERV!D38+PH_EI_FELHASZN_TERV!D38+MUVHAZ_EI_FELHASZN_TERV!D38</f>
        <v>725</v>
      </c>
      <c r="E38" s="53">
        <f>ONK_EI_FELHASZN_TERV!E38+OVI_EI_FELHASZN_TERV!E38+PH_EI_FELHASZN_TERV!E38+MUVHAZ_EI_FELHASZN_TERV!E38</f>
        <v>725</v>
      </c>
      <c r="F38" s="53">
        <f>ONK_EI_FELHASZN_TERV!F38+OVI_EI_FELHASZN_TERV!F38+PH_EI_FELHASZN_TERV!F38+MUVHAZ_EI_FELHASZN_TERV!F38</f>
        <v>725</v>
      </c>
      <c r="G38" s="53">
        <f>ONK_EI_FELHASZN_TERV!G38+OVI_EI_FELHASZN_TERV!G38+PH_EI_FELHASZN_TERV!G38+MUVHAZ_EI_FELHASZN_TERV!G38</f>
        <v>725</v>
      </c>
      <c r="H38" s="53">
        <f>ONK_EI_FELHASZN_TERV!H38+OVI_EI_FELHASZN_TERV!H38+PH_EI_FELHASZN_TERV!H38+MUVHAZ_EI_FELHASZN_TERV!H38</f>
        <v>725</v>
      </c>
      <c r="I38" s="53">
        <f>ONK_EI_FELHASZN_TERV!I38+OVI_EI_FELHASZN_TERV!I38+PH_EI_FELHASZN_TERV!I38+MUVHAZ_EI_FELHASZN_TERV!I38</f>
        <v>725</v>
      </c>
      <c r="J38" s="53">
        <f>ONK_EI_FELHASZN_TERV!J38+OVI_EI_FELHASZN_TERV!J38+PH_EI_FELHASZN_TERV!J38+MUVHAZ_EI_FELHASZN_TERV!J38</f>
        <v>725</v>
      </c>
      <c r="K38" s="53">
        <f>ONK_EI_FELHASZN_TERV!K38+OVI_EI_FELHASZN_TERV!K38+PH_EI_FELHASZN_TERV!K38+MUVHAZ_EI_FELHASZN_TERV!K38</f>
        <v>725</v>
      </c>
      <c r="L38" s="53">
        <f>ONK_EI_FELHASZN_TERV!L38+OVI_EI_FELHASZN_TERV!L38+PH_EI_FELHASZN_TERV!L38+MUVHAZ_EI_FELHASZN_TERV!L38</f>
        <v>725</v>
      </c>
      <c r="M38" s="53">
        <f>ONK_EI_FELHASZN_TERV!M38+OVI_EI_FELHASZN_TERV!M38+PH_EI_FELHASZN_TERV!M38+MUVHAZ_EI_FELHASZN_TERV!M38</f>
        <v>725</v>
      </c>
      <c r="N38" s="53">
        <f>ONK_EI_FELHASZN_TERV!N38+OVI_EI_FELHASZN_TERV!N38+PH_EI_FELHASZN_TERV!N38+MUVHAZ_EI_FELHASZN_TERV!N38</f>
        <v>735</v>
      </c>
      <c r="O38" s="149">
        <f t="shared" si="0"/>
        <v>8710</v>
      </c>
      <c r="P38" s="4"/>
      <c r="Q38" s="4"/>
    </row>
    <row r="39" spans="1:17" ht="15">
      <c r="A39" s="6" t="s">
        <v>196</v>
      </c>
      <c r="B39" s="41" t="s">
        <v>197</v>
      </c>
      <c r="C39" s="53">
        <f>ONK_EI_FELHASZN_TERV!C39+OVI_EI_FELHASZN_TERV!C39+PH_EI_FELHASZN_TERV!C39+MUVHAZ_EI_FELHASZN_TERV!C39</f>
        <v>465</v>
      </c>
      <c r="D39" s="53">
        <f>ONK_EI_FELHASZN_TERV!D39+OVI_EI_FELHASZN_TERV!D39+PH_EI_FELHASZN_TERV!D39+MUVHAZ_EI_FELHASZN_TERV!D39</f>
        <v>465</v>
      </c>
      <c r="E39" s="53">
        <f>ONK_EI_FELHASZN_TERV!E39+OVI_EI_FELHASZN_TERV!E39+PH_EI_FELHASZN_TERV!E39+MUVHAZ_EI_FELHASZN_TERV!E39</f>
        <v>515</v>
      </c>
      <c r="F39" s="53">
        <f>ONK_EI_FELHASZN_TERV!F39+OVI_EI_FELHASZN_TERV!F39+PH_EI_FELHASZN_TERV!F39+MUVHAZ_EI_FELHASZN_TERV!F39</f>
        <v>465</v>
      </c>
      <c r="G39" s="53">
        <f>ONK_EI_FELHASZN_TERV!G39+OVI_EI_FELHASZN_TERV!G39+PH_EI_FELHASZN_TERV!G39+MUVHAZ_EI_FELHASZN_TERV!G39</f>
        <v>465</v>
      </c>
      <c r="H39" s="53">
        <f>ONK_EI_FELHASZN_TERV!H39+OVI_EI_FELHASZN_TERV!H39+PH_EI_FELHASZN_TERV!H39+MUVHAZ_EI_FELHASZN_TERV!H39</f>
        <v>465</v>
      </c>
      <c r="I39" s="53">
        <f>ONK_EI_FELHASZN_TERV!I39+OVI_EI_FELHASZN_TERV!I39+PH_EI_FELHASZN_TERV!I39+MUVHAZ_EI_FELHASZN_TERV!I39</f>
        <v>465</v>
      </c>
      <c r="J39" s="53">
        <f>ONK_EI_FELHASZN_TERV!J39+OVI_EI_FELHASZN_TERV!J39+PH_EI_FELHASZN_TERV!J39+MUVHAZ_EI_FELHASZN_TERV!J39</f>
        <v>465</v>
      </c>
      <c r="K39" s="53">
        <f>ONK_EI_FELHASZN_TERV!K39+OVI_EI_FELHASZN_TERV!K39+PH_EI_FELHASZN_TERV!K39+MUVHAZ_EI_FELHASZN_TERV!K39</f>
        <v>515</v>
      </c>
      <c r="L39" s="53">
        <f>ONK_EI_FELHASZN_TERV!L39+OVI_EI_FELHASZN_TERV!L39+PH_EI_FELHASZN_TERV!L39+MUVHAZ_EI_FELHASZN_TERV!L39</f>
        <v>465</v>
      </c>
      <c r="M39" s="53">
        <f>ONK_EI_FELHASZN_TERV!M39+OVI_EI_FELHASZN_TERV!M39+PH_EI_FELHASZN_TERV!M39+MUVHAZ_EI_FELHASZN_TERV!M39</f>
        <v>465</v>
      </c>
      <c r="N39" s="53">
        <f>ONK_EI_FELHASZN_TERV!N39+OVI_EI_FELHASZN_TERV!N39+PH_EI_FELHASZN_TERV!N39+MUVHAZ_EI_FELHASZN_TERV!N39</f>
        <v>475</v>
      </c>
      <c r="O39" s="149">
        <f t="shared" si="0"/>
        <v>5690</v>
      </c>
      <c r="P39" s="4"/>
      <c r="Q39" s="4"/>
    </row>
    <row r="40" spans="1:17" ht="15">
      <c r="A40" s="5" t="s">
        <v>618</v>
      </c>
      <c r="B40" s="41" t="s">
        <v>198</v>
      </c>
      <c r="C40" s="53">
        <f>ONK_EI_FELHASZN_TERV!C40+OVI_EI_FELHASZN_TERV!C40+PH_EI_FELHASZN_TERV!C40+MUVHAZ_EI_FELHASZN_TERV!C40</f>
        <v>450</v>
      </c>
      <c r="D40" s="53">
        <f>ONK_EI_FELHASZN_TERV!D40+OVI_EI_FELHASZN_TERV!D40+PH_EI_FELHASZN_TERV!D40+MUVHAZ_EI_FELHASZN_TERV!D40</f>
        <v>450</v>
      </c>
      <c r="E40" s="53">
        <f>ONK_EI_FELHASZN_TERV!E40+OVI_EI_FELHASZN_TERV!E40+PH_EI_FELHASZN_TERV!E40+MUVHAZ_EI_FELHASZN_TERV!E40</f>
        <v>450</v>
      </c>
      <c r="F40" s="53">
        <f>ONK_EI_FELHASZN_TERV!F40+OVI_EI_FELHASZN_TERV!F40+PH_EI_FELHASZN_TERV!F40+MUVHAZ_EI_FELHASZN_TERV!F40</f>
        <v>450</v>
      </c>
      <c r="G40" s="53">
        <f>ONK_EI_FELHASZN_TERV!G40+OVI_EI_FELHASZN_TERV!G40+PH_EI_FELHASZN_TERV!G40+MUVHAZ_EI_FELHASZN_TERV!G40</f>
        <v>450</v>
      </c>
      <c r="H40" s="53">
        <f>ONK_EI_FELHASZN_TERV!H40+OVI_EI_FELHASZN_TERV!H40+PH_EI_FELHASZN_TERV!H40+MUVHAZ_EI_FELHASZN_TERV!H40</f>
        <v>450</v>
      </c>
      <c r="I40" s="53">
        <f>ONK_EI_FELHASZN_TERV!I40+OVI_EI_FELHASZN_TERV!I40+PH_EI_FELHASZN_TERV!I40+MUVHAZ_EI_FELHASZN_TERV!I40</f>
        <v>450</v>
      </c>
      <c r="J40" s="53">
        <f>ONK_EI_FELHASZN_TERV!J40+OVI_EI_FELHASZN_TERV!J40+PH_EI_FELHASZN_TERV!J40+MUVHAZ_EI_FELHASZN_TERV!J40</f>
        <v>450</v>
      </c>
      <c r="K40" s="53">
        <f>ONK_EI_FELHASZN_TERV!K40+OVI_EI_FELHASZN_TERV!K40+PH_EI_FELHASZN_TERV!K40+MUVHAZ_EI_FELHASZN_TERV!K40</f>
        <v>520</v>
      </c>
      <c r="L40" s="53">
        <f>ONK_EI_FELHASZN_TERV!L40+OVI_EI_FELHASZN_TERV!L40+PH_EI_FELHASZN_TERV!L40+MUVHAZ_EI_FELHASZN_TERV!L40</f>
        <v>450</v>
      </c>
      <c r="M40" s="53">
        <f>ONK_EI_FELHASZN_TERV!M40+OVI_EI_FELHASZN_TERV!M40+PH_EI_FELHASZN_TERV!M40+MUVHAZ_EI_FELHASZN_TERV!M40</f>
        <v>450</v>
      </c>
      <c r="N40" s="53">
        <f>ONK_EI_FELHASZN_TERV!N40+OVI_EI_FELHASZN_TERV!N40+PH_EI_FELHASZN_TERV!N40+MUVHAZ_EI_FELHASZN_TERV!N40</f>
        <v>450</v>
      </c>
      <c r="O40" s="149">
        <f t="shared" si="0"/>
        <v>5470</v>
      </c>
      <c r="P40" s="4"/>
      <c r="Q40" s="4"/>
    </row>
    <row r="41" spans="1:17" ht="15">
      <c r="A41" s="9" t="s">
        <v>528</v>
      </c>
      <c r="B41" s="44" t="s">
        <v>200</v>
      </c>
      <c r="C41" s="53">
        <f>ONK_EI_FELHASZN_TERV!C41+OVI_EI_FELHASZN_TERV!C41+PH_EI_FELHASZN_TERV!C41+MUVHAZ_EI_FELHASZN_TERV!C41</f>
        <v>6178.5</v>
      </c>
      <c r="D41" s="53">
        <f>ONK_EI_FELHASZN_TERV!D41+OVI_EI_FELHASZN_TERV!D41+PH_EI_FELHASZN_TERV!D41+MUVHAZ_EI_FELHASZN_TERV!D41</f>
        <v>6196.5</v>
      </c>
      <c r="E41" s="53">
        <f>ONK_EI_FELHASZN_TERV!E41+OVI_EI_FELHASZN_TERV!E41+PH_EI_FELHASZN_TERV!E41+MUVHAZ_EI_FELHASZN_TERV!E41</f>
        <v>6228.5</v>
      </c>
      <c r="F41" s="53">
        <f>ONK_EI_FELHASZN_TERV!F41+OVI_EI_FELHASZN_TERV!F41+PH_EI_FELHASZN_TERV!F41+MUVHAZ_EI_FELHASZN_TERV!F41</f>
        <v>6196.5</v>
      </c>
      <c r="G41" s="53">
        <f>ONK_EI_FELHASZN_TERV!G41+OVI_EI_FELHASZN_TERV!G41+PH_EI_FELHASZN_TERV!G41+MUVHAZ_EI_FELHASZN_TERV!G41</f>
        <v>6178.5</v>
      </c>
      <c r="H41" s="53">
        <f>ONK_EI_FELHASZN_TERV!H41+OVI_EI_FELHASZN_TERV!H41+PH_EI_FELHASZN_TERV!H41+MUVHAZ_EI_FELHASZN_TERV!H41</f>
        <v>6196.5</v>
      </c>
      <c r="I41" s="53">
        <f>ONK_EI_FELHASZN_TERV!I41+OVI_EI_FELHASZN_TERV!I41+PH_EI_FELHASZN_TERV!I41+MUVHAZ_EI_FELHASZN_TERV!I41</f>
        <v>4840.5</v>
      </c>
      <c r="J41" s="53">
        <f>ONK_EI_FELHASZN_TERV!J41+OVI_EI_FELHASZN_TERV!J41+PH_EI_FELHASZN_TERV!J41+MUVHAZ_EI_FELHASZN_TERV!J41</f>
        <v>4196.5</v>
      </c>
      <c r="K41" s="53">
        <f>ONK_EI_FELHASZN_TERV!K41+OVI_EI_FELHASZN_TERV!K41+PH_EI_FELHASZN_TERV!K41+MUVHAZ_EI_FELHASZN_TERV!K41</f>
        <v>6298.5</v>
      </c>
      <c r="L41" s="53">
        <f>ONK_EI_FELHASZN_TERV!L41+OVI_EI_FELHASZN_TERV!L41+PH_EI_FELHASZN_TERV!L41+MUVHAZ_EI_FELHASZN_TERV!L41</f>
        <v>6196.5</v>
      </c>
      <c r="M41" s="53">
        <f>ONK_EI_FELHASZN_TERV!M41+OVI_EI_FELHASZN_TERV!M41+PH_EI_FELHASZN_TERV!M41+MUVHAZ_EI_FELHASZN_TERV!M41</f>
        <v>6178.5</v>
      </c>
      <c r="N41" s="53">
        <f>ONK_EI_FELHASZN_TERV!N41+OVI_EI_FELHASZN_TERV!N41+PH_EI_FELHASZN_TERV!N41+MUVHAZ_EI_FELHASZN_TERV!N41</f>
        <v>6225.5</v>
      </c>
      <c r="O41" s="149">
        <f t="shared" si="0"/>
        <v>71111</v>
      </c>
      <c r="P41" s="4"/>
      <c r="Q41" s="4"/>
    </row>
    <row r="42" spans="1:17" ht="15">
      <c r="A42" s="5" t="s">
        <v>201</v>
      </c>
      <c r="B42" s="41" t="s">
        <v>202</v>
      </c>
      <c r="C42" s="53">
        <f>ONK_EI_FELHASZN_TERV!C42+OVI_EI_FELHASZN_TERV!C42+PH_EI_FELHASZN_TERV!C42+MUVHAZ_EI_FELHASZN_TERV!C42</f>
        <v>17</v>
      </c>
      <c r="D42" s="53">
        <f>ONK_EI_FELHASZN_TERV!D42+OVI_EI_FELHASZN_TERV!D42+PH_EI_FELHASZN_TERV!D42+MUVHAZ_EI_FELHASZN_TERV!D42</f>
        <v>17</v>
      </c>
      <c r="E42" s="53">
        <f>ONK_EI_FELHASZN_TERV!E42+OVI_EI_FELHASZN_TERV!E42+PH_EI_FELHASZN_TERV!E42+MUVHAZ_EI_FELHASZN_TERV!E42</f>
        <v>27</v>
      </c>
      <c r="F42" s="53">
        <f>ONK_EI_FELHASZN_TERV!F42+OVI_EI_FELHASZN_TERV!F42+PH_EI_FELHASZN_TERV!F42+MUVHAZ_EI_FELHASZN_TERV!F42</f>
        <v>17</v>
      </c>
      <c r="G42" s="53">
        <f>ONK_EI_FELHASZN_TERV!G42+OVI_EI_FELHASZN_TERV!G42+PH_EI_FELHASZN_TERV!G42+MUVHAZ_EI_FELHASZN_TERV!G42</f>
        <v>17</v>
      </c>
      <c r="H42" s="53">
        <f>ONK_EI_FELHASZN_TERV!H42+OVI_EI_FELHASZN_TERV!H42+PH_EI_FELHASZN_TERV!H42+MUVHAZ_EI_FELHASZN_TERV!H42</f>
        <v>17</v>
      </c>
      <c r="I42" s="53">
        <f>ONK_EI_FELHASZN_TERV!I42+OVI_EI_FELHASZN_TERV!I42+PH_EI_FELHASZN_TERV!I42+MUVHAZ_EI_FELHASZN_TERV!I42</f>
        <v>17</v>
      </c>
      <c r="J42" s="53">
        <f>ONK_EI_FELHASZN_TERV!J42+OVI_EI_FELHASZN_TERV!J42+PH_EI_FELHASZN_TERV!J42+MUVHAZ_EI_FELHASZN_TERV!J42</f>
        <v>8</v>
      </c>
      <c r="K42" s="53">
        <f>ONK_EI_FELHASZN_TERV!K42+OVI_EI_FELHASZN_TERV!K42+PH_EI_FELHASZN_TERV!K42+MUVHAZ_EI_FELHASZN_TERV!K42</f>
        <v>27</v>
      </c>
      <c r="L42" s="53">
        <f>ONK_EI_FELHASZN_TERV!L42+OVI_EI_FELHASZN_TERV!L42+PH_EI_FELHASZN_TERV!L42+MUVHAZ_EI_FELHASZN_TERV!L42</f>
        <v>17</v>
      </c>
      <c r="M42" s="53">
        <f>ONK_EI_FELHASZN_TERV!M42+OVI_EI_FELHASZN_TERV!M42+PH_EI_FELHASZN_TERV!M42+MUVHAZ_EI_FELHASZN_TERV!M42</f>
        <v>17</v>
      </c>
      <c r="N42" s="53">
        <f>ONK_EI_FELHASZN_TERV!N42+OVI_EI_FELHASZN_TERV!N42+PH_EI_FELHASZN_TERV!N42+MUVHAZ_EI_FELHASZN_TERV!N42</f>
        <v>22</v>
      </c>
      <c r="O42" s="149">
        <f t="shared" si="0"/>
        <v>220</v>
      </c>
      <c r="P42" s="4"/>
      <c r="Q42" s="4"/>
    </row>
    <row r="43" spans="1:17" ht="15">
      <c r="A43" s="5" t="s">
        <v>203</v>
      </c>
      <c r="B43" s="41" t="s">
        <v>204</v>
      </c>
      <c r="C43" s="53">
        <f>ONK_EI_FELHASZN_TERV!C43+OVI_EI_FELHASZN_TERV!C43+PH_EI_FELHASZN_TERV!C43+MUVHAZ_EI_FELHASZN_TERV!C43</f>
        <v>0</v>
      </c>
      <c r="D43" s="53">
        <f>ONK_EI_FELHASZN_TERV!D43+OVI_EI_FELHASZN_TERV!D43+PH_EI_FELHASZN_TERV!D43+MUVHAZ_EI_FELHASZN_TERV!D43</f>
        <v>0</v>
      </c>
      <c r="E43" s="53">
        <f>ONK_EI_FELHASZN_TERV!E43+OVI_EI_FELHASZN_TERV!E43+PH_EI_FELHASZN_TERV!E43+MUVHAZ_EI_FELHASZN_TERV!E43</f>
        <v>0</v>
      </c>
      <c r="F43" s="53">
        <f>ONK_EI_FELHASZN_TERV!F43+OVI_EI_FELHASZN_TERV!F43+PH_EI_FELHASZN_TERV!F43+MUVHAZ_EI_FELHASZN_TERV!F43</f>
        <v>0</v>
      </c>
      <c r="G43" s="53">
        <f>ONK_EI_FELHASZN_TERV!G43+OVI_EI_FELHASZN_TERV!G43+PH_EI_FELHASZN_TERV!G43+MUVHAZ_EI_FELHASZN_TERV!G43</f>
        <v>0</v>
      </c>
      <c r="H43" s="53">
        <f>ONK_EI_FELHASZN_TERV!H43+OVI_EI_FELHASZN_TERV!H43+PH_EI_FELHASZN_TERV!H43+MUVHAZ_EI_FELHASZN_TERV!H43</f>
        <v>0</v>
      </c>
      <c r="I43" s="53">
        <f>ONK_EI_FELHASZN_TERV!I43+OVI_EI_FELHASZN_TERV!I43+PH_EI_FELHASZN_TERV!I43+MUVHAZ_EI_FELHASZN_TERV!I43</f>
        <v>0</v>
      </c>
      <c r="J43" s="53">
        <f>ONK_EI_FELHASZN_TERV!J43+OVI_EI_FELHASZN_TERV!J43+PH_EI_FELHASZN_TERV!J43+MUVHAZ_EI_FELHASZN_TERV!J43</f>
        <v>0</v>
      </c>
      <c r="K43" s="53">
        <f>ONK_EI_FELHASZN_TERV!K43+OVI_EI_FELHASZN_TERV!K43+PH_EI_FELHASZN_TERV!K43+MUVHAZ_EI_FELHASZN_TERV!K43</f>
        <v>0</v>
      </c>
      <c r="L43" s="53">
        <f>ONK_EI_FELHASZN_TERV!L43+OVI_EI_FELHASZN_TERV!L43+PH_EI_FELHASZN_TERV!L43+MUVHAZ_EI_FELHASZN_TERV!L43</f>
        <v>0</v>
      </c>
      <c r="M43" s="53">
        <f>ONK_EI_FELHASZN_TERV!M43+OVI_EI_FELHASZN_TERV!M43+PH_EI_FELHASZN_TERV!M43+MUVHAZ_EI_FELHASZN_TERV!M43</f>
        <v>0</v>
      </c>
      <c r="N43" s="53">
        <f>ONK_EI_FELHASZN_TERV!N43+OVI_EI_FELHASZN_TERV!N43+PH_EI_FELHASZN_TERV!N43+MUVHAZ_EI_FELHASZN_TERV!N43</f>
        <v>0</v>
      </c>
      <c r="O43" s="149">
        <f t="shared" si="0"/>
        <v>0</v>
      </c>
      <c r="P43" s="4"/>
      <c r="Q43" s="4"/>
    </row>
    <row r="44" spans="1:17" ht="15">
      <c r="A44" s="9" t="s">
        <v>529</v>
      </c>
      <c r="B44" s="44" t="s">
        <v>205</v>
      </c>
      <c r="C44" s="53">
        <f>ONK_EI_FELHASZN_TERV!C44+OVI_EI_FELHASZN_TERV!C44+PH_EI_FELHASZN_TERV!C44+MUVHAZ_EI_FELHASZN_TERV!C44</f>
        <v>17</v>
      </c>
      <c r="D44" s="53">
        <f>ONK_EI_FELHASZN_TERV!D44+OVI_EI_FELHASZN_TERV!D44+PH_EI_FELHASZN_TERV!D44+MUVHAZ_EI_FELHASZN_TERV!D44</f>
        <v>17</v>
      </c>
      <c r="E44" s="53">
        <f>ONK_EI_FELHASZN_TERV!E44+OVI_EI_FELHASZN_TERV!E44+PH_EI_FELHASZN_TERV!E44+MUVHAZ_EI_FELHASZN_TERV!E44</f>
        <v>27</v>
      </c>
      <c r="F44" s="53">
        <f>ONK_EI_FELHASZN_TERV!F44+OVI_EI_FELHASZN_TERV!F44+PH_EI_FELHASZN_TERV!F44+MUVHAZ_EI_FELHASZN_TERV!F44</f>
        <v>17</v>
      </c>
      <c r="G44" s="53">
        <f>ONK_EI_FELHASZN_TERV!G44+OVI_EI_FELHASZN_TERV!G44+PH_EI_FELHASZN_TERV!G44+MUVHAZ_EI_FELHASZN_TERV!G44</f>
        <v>17</v>
      </c>
      <c r="H44" s="53">
        <f>ONK_EI_FELHASZN_TERV!H44+OVI_EI_FELHASZN_TERV!H44+PH_EI_FELHASZN_TERV!H44+MUVHAZ_EI_FELHASZN_TERV!H44</f>
        <v>17</v>
      </c>
      <c r="I44" s="53">
        <f>ONK_EI_FELHASZN_TERV!I44+OVI_EI_FELHASZN_TERV!I44+PH_EI_FELHASZN_TERV!I44+MUVHAZ_EI_FELHASZN_TERV!I44</f>
        <v>17</v>
      </c>
      <c r="J44" s="53">
        <f>ONK_EI_FELHASZN_TERV!J44+OVI_EI_FELHASZN_TERV!J44+PH_EI_FELHASZN_TERV!J44+MUVHAZ_EI_FELHASZN_TERV!J44</f>
        <v>8</v>
      </c>
      <c r="K44" s="53">
        <f>ONK_EI_FELHASZN_TERV!K44+OVI_EI_FELHASZN_TERV!K44+PH_EI_FELHASZN_TERV!K44+MUVHAZ_EI_FELHASZN_TERV!K44</f>
        <v>27</v>
      </c>
      <c r="L44" s="53">
        <f>ONK_EI_FELHASZN_TERV!L44+OVI_EI_FELHASZN_TERV!L44+PH_EI_FELHASZN_TERV!L44+MUVHAZ_EI_FELHASZN_TERV!L44</f>
        <v>17</v>
      </c>
      <c r="M44" s="53">
        <f>ONK_EI_FELHASZN_TERV!M44+OVI_EI_FELHASZN_TERV!M44+PH_EI_FELHASZN_TERV!M44+MUVHAZ_EI_FELHASZN_TERV!M44</f>
        <v>17</v>
      </c>
      <c r="N44" s="53">
        <f>ONK_EI_FELHASZN_TERV!N44+OVI_EI_FELHASZN_TERV!N44+PH_EI_FELHASZN_TERV!N44+MUVHAZ_EI_FELHASZN_TERV!N44</f>
        <v>22</v>
      </c>
      <c r="O44" s="149">
        <f t="shared" si="0"/>
        <v>220</v>
      </c>
      <c r="P44" s="4"/>
      <c r="Q44" s="4"/>
    </row>
    <row r="45" spans="1:17" ht="15">
      <c r="A45" s="5" t="s">
        <v>206</v>
      </c>
      <c r="B45" s="41" t="s">
        <v>207</v>
      </c>
      <c r="C45" s="53">
        <f>ONK_EI_FELHASZN_TERV!C45+OVI_EI_FELHASZN_TERV!C45+PH_EI_FELHASZN_TERV!C45+MUVHAZ_EI_FELHASZN_TERV!C45</f>
        <v>1058.5</v>
      </c>
      <c r="D45" s="53">
        <f>ONK_EI_FELHASZN_TERV!D45+OVI_EI_FELHASZN_TERV!D45+PH_EI_FELHASZN_TERV!D45+MUVHAZ_EI_FELHASZN_TERV!D45</f>
        <v>1058.5</v>
      </c>
      <c r="E45" s="53">
        <f>ONK_EI_FELHASZN_TERV!E45+OVI_EI_FELHASZN_TERV!E45+PH_EI_FELHASZN_TERV!E45+MUVHAZ_EI_FELHASZN_TERV!E45</f>
        <v>1068.5</v>
      </c>
      <c r="F45" s="53">
        <f>ONK_EI_FELHASZN_TERV!F45+OVI_EI_FELHASZN_TERV!F45+PH_EI_FELHASZN_TERV!F45+MUVHAZ_EI_FELHASZN_TERV!F45</f>
        <v>1058.5</v>
      </c>
      <c r="G45" s="53">
        <f>ONK_EI_FELHASZN_TERV!G45+OVI_EI_FELHASZN_TERV!G45+PH_EI_FELHASZN_TERV!G45+MUVHAZ_EI_FELHASZN_TERV!G45</f>
        <v>1058.5</v>
      </c>
      <c r="H45" s="53">
        <f>ONK_EI_FELHASZN_TERV!H45+OVI_EI_FELHASZN_TERV!H45+PH_EI_FELHASZN_TERV!H45+MUVHAZ_EI_FELHASZN_TERV!H45</f>
        <v>1058.5</v>
      </c>
      <c r="I45" s="53">
        <f>ONK_EI_FELHASZN_TERV!I45+OVI_EI_FELHASZN_TERV!I45+PH_EI_FELHASZN_TERV!I45+MUVHAZ_EI_FELHASZN_TERV!I45</f>
        <v>1058.5</v>
      </c>
      <c r="J45" s="53">
        <f>ONK_EI_FELHASZN_TERV!J45+OVI_EI_FELHASZN_TERV!J45+PH_EI_FELHASZN_TERV!J45+MUVHAZ_EI_FELHASZN_TERV!J45</f>
        <v>1058.5</v>
      </c>
      <c r="K45" s="53">
        <f>ONK_EI_FELHASZN_TERV!K45+OVI_EI_FELHASZN_TERV!K45+PH_EI_FELHASZN_TERV!K45+MUVHAZ_EI_FELHASZN_TERV!K45</f>
        <v>1088.5</v>
      </c>
      <c r="L45" s="53">
        <f>ONK_EI_FELHASZN_TERV!L45+OVI_EI_FELHASZN_TERV!L45+PH_EI_FELHASZN_TERV!L45+MUVHAZ_EI_FELHASZN_TERV!L45</f>
        <v>1058.5</v>
      </c>
      <c r="M45" s="53">
        <f>ONK_EI_FELHASZN_TERV!M45+OVI_EI_FELHASZN_TERV!M45+PH_EI_FELHASZN_TERV!M45+MUVHAZ_EI_FELHASZN_TERV!M45</f>
        <v>1058.5</v>
      </c>
      <c r="N45" s="53">
        <f>ONK_EI_FELHASZN_TERV!N45+OVI_EI_FELHASZN_TERV!N45+PH_EI_FELHASZN_TERV!N45+MUVHAZ_EI_FELHASZN_TERV!N45</f>
        <v>1071.5</v>
      </c>
      <c r="O45" s="149">
        <f t="shared" si="0"/>
        <v>12755</v>
      </c>
      <c r="P45" s="4"/>
      <c r="Q45" s="4"/>
    </row>
    <row r="46" spans="1:17" ht="15">
      <c r="A46" s="5" t="s">
        <v>208</v>
      </c>
      <c r="B46" s="41" t="s">
        <v>209</v>
      </c>
      <c r="C46" s="53">
        <f>ONK_EI_FELHASZN_TERV!C46+OVI_EI_FELHASZN_TERV!C46+PH_EI_FELHASZN_TERV!C46+MUVHAZ_EI_FELHASZN_TERV!C46</f>
        <v>775</v>
      </c>
      <c r="D46" s="53">
        <f>ONK_EI_FELHASZN_TERV!D46+OVI_EI_FELHASZN_TERV!D46+PH_EI_FELHASZN_TERV!D46+MUVHAZ_EI_FELHASZN_TERV!D46</f>
        <v>775</v>
      </c>
      <c r="E46" s="53">
        <f>ONK_EI_FELHASZN_TERV!E46+OVI_EI_FELHASZN_TERV!E46+PH_EI_FELHASZN_TERV!E46+MUVHAZ_EI_FELHASZN_TERV!E46</f>
        <v>775</v>
      </c>
      <c r="F46" s="53">
        <f>ONK_EI_FELHASZN_TERV!F46+OVI_EI_FELHASZN_TERV!F46+PH_EI_FELHASZN_TERV!F46+MUVHAZ_EI_FELHASZN_TERV!F46</f>
        <v>775</v>
      </c>
      <c r="G46" s="53">
        <f>ONK_EI_FELHASZN_TERV!G46+OVI_EI_FELHASZN_TERV!G46+PH_EI_FELHASZN_TERV!G46+MUVHAZ_EI_FELHASZN_TERV!G46</f>
        <v>775</v>
      </c>
      <c r="H46" s="53">
        <f>ONK_EI_FELHASZN_TERV!H46+OVI_EI_FELHASZN_TERV!H46+PH_EI_FELHASZN_TERV!H46+MUVHAZ_EI_FELHASZN_TERV!H46</f>
        <v>775</v>
      </c>
      <c r="I46" s="53">
        <f>ONK_EI_FELHASZN_TERV!I46+OVI_EI_FELHASZN_TERV!I46+PH_EI_FELHASZN_TERV!I46+MUVHAZ_EI_FELHASZN_TERV!I46</f>
        <v>179</v>
      </c>
      <c r="J46" s="53">
        <f>ONK_EI_FELHASZN_TERV!J46+OVI_EI_FELHASZN_TERV!J46+PH_EI_FELHASZN_TERV!J46+MUVHAZ_EI_FELHASZN_TERV!J46</f>
        <v>0</v>
      </c>
      <c r="K46" s="53">
        <f>ONK_EI_FELHASZN_TERV!K46+OVI_EI_FELHASZN_TERV!K46+PH_EI_FELHASZN_TERV!K46+MUVHAZ_EI_FELHASZN_TERV!K46</f>
        <v>775</v>
      </c>
      <c r="L46" s="53">
        <f>ONK_EI_FELHASZN_TERV!L46+OVI_EI_FELHASZN_TERV!L46+PH_EI_FELHASZN_TERV!L46+MUVHAZ_EI_FELHASZN_TERV!L46</f>
        <v>775</v>
      </c>
      <c r="M46" s="53">
        <f>ONK_EI_FELHASZN_TERV!M46+OVI_EI_FELHASZN_TERV!M46+PH_EI_FELHASZN_TERV!M46+MUVHAZ_EI_FELHASZN_TERV!M46</f>
        <v>775</v>
      </c>
      <c r="N46" s="53">
        <f>ONK_EI_FELHASZN_TERV!N46+OVI_EI_FELHASZN_TERV!N46+PH_EI_FELHASZN_TERV!N46+MUVHAZ_EI_FELHASZN_TERV!N46</f>
        <v>776</v>
      </c>
      <c r="O46" s="149">
        <f t="shared" si="0"/>
        <v>7930</v>
      </c>
      <c r="P46" s="4"/>
      <c r="Q46" s="4"/>
    </row>
    <row r="47" spans="1:17" ht="15">
      <c r="A47" s="5" t="s">
        <v>619</v>
      </c>
      <c r="B47" s="41" t="s">
        <v>210</v>
      </c>
      <c r="C47" s="53">
        <f>ONK_EI_FELHASZN_TERV!C47+OVI_EI_FELHASZN_TERV!C47+PH_EI_FELHASZN_TERV!C47+MUVHAZ_EI_FELHASZN_TERV!C47</f>
        <v>54</v>
      </c>
      <c r="D47" s="53">
        <f>ONK_EI_FELHASZN_TERV!D47+OVI_EI_FELHASZN_TERV!D47+PH_EI_FELHASZN_TERV!D47+MUVHAZ_EI_FELHASZN_TERV!D47</f>
        <v>54</v>
      </c>
      <c r="E47" s="53">
        <f>ONK_EI_FELHASZN_TERV!E47+OVI_EI_FELHASZN_TERV!E47+PH_EI_FELHASZN_TERV!E47+MUVHAZ_EI_FELHASZN_TERV!E47</f>
        <v>54</v>
      </c>
      <c r="F47" s="53">
        <f>ONK_EI_FELHASZN_TERV!F47+OVI_EI_FELHASZN_TERV!F47+PH_EI_FELHASZN_TERV!F47+MUVHAZ_EI_FELHASZN_TERV!F47</f>
        <v>54</v>
      </c>
      <c r="G47" s="53">
        <f>ONK_EI_FELHASZN_TERV!G47+OVI_EI_FELHASZN_TERV!G47+PH_EI_FELHASZN_TERV!G47+MUVHAZ_EI_FELHASZN_TERV!G47</f>
        <v>54</v>
      </c>
      <c r="H47" s="53">
        <f>ONK_EI_FELHASZN_TERV!H47+OVI_EI_FELHASZN_TERV!H47+PH_EI_FELHASZN_TERV!H47+MUVHAZ_EI_FELHASZN_TERV!H47</f>
        <v>54</v>
      </c>
      <c r="I47" s="53">
        <f>ONK_EI_FELHASZN_TERV!I47+OVI_EI_FELHASZN_TERV!I47+PH_EI_FELHASZN_TERV!I47+MUVHAZ_EI_FELHASZN_TERV!I47</f>
        <v>54</v>
      </c>
      <c r="J47" s="53">
        <f>ONK_EI_FELHASZN_TERV!J47+OVI_EI_FELHASZN_TERV!J47+PH_EI_FELHASZN_TERV!J47+MUVHAZ_EI_FELHASZN_TERV!J47</f>
        <v>54</v>
      </c>
      <c r="K47" s="53">
        <f>ONK_EI_FELHASZN_TERV!K47+OVI_EI_FELHASZN_TERV!K47+PH_EI_FELHASZN_TERV!K47+MUVHAZ_EI_FELHASZN_TERV!K47</f>
        <v>54</v>
      </c>
      <c r="L47" s="53">
        <f>ONK_EI_FELHASZN_TERV!L47+OVI_EI_FELHASZN_TERV!L47+PH_EI_FELHASZN_TERV!L47+MUVHAZ_EI_FELHASZN_TERV!L47</f>
        <v>54</v>
      </c>
      <c r="M47" s="53">
        <f>ONK_EI_FELHASZN_TERV!M47+OVI_EI_FELHASZN_TERV!M47+PH_EI_FELHASZN_TERV!M47+MUVHAZ_EI_FELHASZN_TERV!M47</f>
        <v>54</v>
      </c>
      <c r="N47" s="53">
        <f>ONK_EI_FELHASZN_TERV!N47+OVI_EI_FELHASZN_TERV!N47+PH_EI_FELHASZN_TERV!N47+MUVHAZ_EI_FELHASZN_TERV!N47</f>
        <v>56</v>
      </c>
      <c r="O47" s="149">
        <f t="shared" si="0"/>
        <v>650</v>
      </c>
      <c r="P47" s="4"/>
      <c r="Q47" s="4"/>
    </row>
    <row r="48" spans="1:17" ht="15">
      <c r="A48" s="5" t="s">
        <v>620</v>
      </c>
      <c r="B48" s="41" t="s">
        <v>212</v>
      </c>
      <c r="C48" s="53">
        <f>ONK_EI_FELHASZN_TERV!C48+OVI_EI_FELHASZN_TERV!C48+PH_EI_FELHASZN_TERV!C48+MUVHAZ_EI_FELHASZN_TERV!C48</f>
        <v>179.5</v>
      </c>
      <c r="D48" s="53">
        <f>ONK_EI_FELHASZN_TERV!D48+OVI_EI_FELHASZN_TERV!D48+PH_EI_FELHASZN_TERV!D48+MUVHAZ_EI_FELHASZN_TERV!D48</f>
        <v>179.5</v>
      </c>
      <c r="E48" s="53">
        <f>ONK_EI_FELHASZN_TERV!E48+OVI_EI_FELHASZN_TERV!E48+PH_EI_FELHASZN_TERV!E48+MUVHAZ_EI_FELHASZN_TERV!E48</f>
        <v>179.5</v>
      </c>
      <c r="F48" s="53">
        <f>ONK_EI_FELHASZN_TERV!F48+OVI_EI_FELHASZN_TERV!F48+PH_EI_FELHASZN_TERV!F48+MUVHAZ_EI_FELHASZN_TERV!F48</f>
        <v>179.5</v>
      </c>
      <c r="G48" s="53">
        <f>ONK_EI_FELHASZN_TERV!G48+OVI_EI_FELHASZN_TERV!G48+PH_EI_FELHASZN_TERV!G48+MUVHAZ_EI_FELHASZN_TERV!G48</f>
        <v>179.5</v>
      </c>
      <c r="H48" s="53">
        <f>ONK_EI_FELHASZN_TERV!H48+OVI_EI_FELHASZN_TERV!H48+PH_EI_FELHASZN_TERV!H48+MUVHAZ_EI_FELHASZN_TERV!H48</f>
        <v>179.5</v>
      </c>
      <c r="I48" s="53">
        <f>ONK_EI_FELHASZN_TERV!I48+OVI_EI_FELHASZN_TERV!I48+PH_EI_FELHASZN_TERV!I48+MUVHAZ_EI_FELHASZN_TERV!I48</f>
        <v>179.5</v>
      </c>
      <c r="J48" s="53">
        <f>ONK_EI_FELHASZN_TERV!J48+OVI_EI_FELHASZN_TERV!J48+PH_EI_FELHASZN_TERV!J48+MUVHAZ_EI_FELHASZN_TERV!J48</f>
        <v>179.5</v>
      </c>
      <c r="K48" s="53">
        <f>ONK_EI_FELHASZN_TERV!K48+OVI_EI_FELHASZN_TERV!K48+PH_EI_FELHASZN_TERV!K48+MUVHAZ_EI_FELHASZN_TERV!K48</f>
        <v>179.5</v>
      </c>
      <c r="L48" s="53">
        <f>ONK_EI_FELHASZN_TERV!L48+OVI_EI_FELHASZN_TERV!L48+PH_EI_FELHASZN_TERV!L48+MUVHAZ_EI_FELHASZN_TERV!L48</f>
        <v>179.5</v>
      </c>
      <c r="M48" s="53">
        <f>ONK_EI_FELHASZN_TERV!M48+OVI_EI_FELHASZN_TERV!M48+PH_EI_FELHASZN_TERV!M48+MUVHAZ_EI_FELHASZN_TERV!M48</f>
        <v>179.5</v>
      </c>
      <c r="N48" s="53">
        <f>ONK_EI_FELHASZN_TERV!N48+OVI_EI_FELHASZN_TERV!N48+PH_EI_FELHASZN_TERV!N48+MUVHAZ_EI_FELHASZN_TERV!N48</f>
        <v>195.5</v>
      </c>
      <c r="O48" s="149">
        <f t="shared" si="0"/>
        <v>2170</v>
      </c>
      <c r="P48" s="4"/>
      <c r="Q48" s="4"/>
    </row>
    <row r="49" spans="1:17" ht="15">
      <c r="A49" s="5" t="s">
        <v>216</v>
      </c>
      <c r="B49" s="41" t="s">
        <v>217</v>
      </c>
      <c r="C49" s="53">
        <f>ONK_EI_FELHASZN_TERV!C49+OVI_EI_FELHASZN_TERV!C49+PH_EI_FELHASZN_TERV!C49+MUVHAZ_EI_FELHASZN_TERV!C49</f>
        <v>181</v>
      </c>
      <c r="D49" s="53">
        <f>ONK_EI_FELHASZN_TERV!D49+OVI_EI_FELHASZN_TERV!D49+PH_EI_FELHASZN_TERV!D49+MUVHAZ_EI_FELHASZN_TERV!D49</f>
        <v>181</v>
      </c>
      <c r="E49" s="53">
        <f>ONK_EI_FELHASZN_TERV!E49+OVI_EI_FELHASZN_TERV!E49+PH_EI_FELHASZN_TERV!E49+MUVHAZ_EI_FELHASZN_TERV!E49</f>
        <v>181</v>
      </c>
      <c r="F49" s="53">
        <f>ONK_EI_FELHASZN_TERV!F49+OVI_EI_FELHASZN_TERV!F49+PH_EI_FELHASZN_TERV!F49+MUVHAZ_EI_FELHASZN_TERV!F49</f>
        <v>181</v>
      </c>
      <c r="G49" s="53">
        <f>ONK_EI_FELHASZN_TERV!G49+OVI_EI_FELHASZN_TERV!G49+PH_EI_FELHASZN_TERV!G49+MUVHAZ_EI_FELHASZN_TERV!G49</f>
        <v>181</v>
      </c>
      <c r="H49" s="53">
        <f>ONK_EI_FELHASZN_TERV!H49+OVI_EI_FELHASZN_TERV!H49+PH_EI_FELHASZN_TERV!H49+MUVHAZ_EI_FELHASZN_TERV!H49</f>
        <v>181</v>
      </c>
      <c r="I49" s="53">
        <f>ONK_EI_FELHASZN_TERV!I49+OVI_EI_FELHASZN_TERV!I49+PH_EI_FELHASZN_TERV!I49+MUVHAZ_EI_FELHASZN_TERV!I49</f>
        <v>181</v>
      </c>
      <c r="J49" s="53">
        <f>ONK_EI_FELHASZN_TERV!J49+OVI_EI_FELHASZN_TERV!J49+PH_EI_FELHASZN_TERV!J49+MUVHAZ_EI_FELHASZN_TERV!J49</f>
        <v>181</v>
      </c>
      <c r="K49" s="53">
        <f>ONK_EI_FELHASZN_TERV!K49+OVI_EI_FELHASZN_TERV!K49+PH_EI_FELHASZN_TERV!K49+MUVHAZ_EI_FELHASZN_TERV!K49</f>
        <v>181</v>
      </c>
      <c r="L49" s="53">
        <f>ONK_EI_FELHASZN_TERV!L49+OVI_EI_FELHASZN_TERV!L49+PH_EI_FELHASZN_TERV!L49+MUVHAZ_EI_FELHASZN_TERV!L49</f>
        <v>181</v>
      </c>
      <c r="M49" s="53">
        <f>ONK_EI_FELHASZN_TERV!M49+OVI_EI_FELHASZN_TERV!M49+PH_EI_FELHASZN_TERV!M49+MUVHAZ_EI_FELHASZN_TERV!M49</f>
        <v>181</v>
      </c>
      <c r="N49" s="53">
        <f>ONK_EI_FELHASZN_TERV!N49+OVI_EI_FELHASZN_TERV!N49+PH_EI_FELHASZN_TERV!N49+MUVHAZ_EI_FELHASZN_TERV!N49</f>
        <v>191</v>
      </c>
      <c r="O49" s="149">
        <f t="shared" si="0"/>
        <v>2182</v>
      </c>
      <c r="P49" s="4"/>
      <c r="Q49" s="4"/>
    </row>
    <row r="50" spans="1:17" ht="15">
      <c r="A50" s="9" t="s">
        <v>532</v>
      </c>
      <c r="B50" s="44" t="s">
        <v>218</v>
      </c>
      <c r="C50" s="53">
        <f>ONK_EI_FELHASZN_TERV!C50+OVI_EI_FELHASZN_TERV!C50+PH_EI_FELHASZN_TERV!C50+MUVHAZ_EI_FELHASZN_TERV!C50</f>
        <v>2123.5</v>
      </c>
      <c r="D50" s="53">
        <f>ONK_EI_FELHASZN_TERV!D50+OVI_EI_FELHASZN_TERV!D50+PH_EI_FELHASZN_TERV!D50+MUVHAZ_EI_FELHASZN_TERV!D50</f>
        <v>2123.5</v>
      </c>
      <c r="E50" s="53">
        <f>ONK_EI_FELHASZN_TERV!E50+OVI_EI_FELHASZN_TERV!E50+PH_EI_FELHASZN_TERV!E50+MUVHAZ_EI_FELHASZN_TERV!E50</f>
        <v>2123.5</v>
      </c>
      <c r="F50" s="53">
        <f>ONK_EI_FELHASZN_TERV!F50+OVI_EI_FELHASZN_TERV!F50+PH_EI_FELHASZN_TERV!F50+MUVHAZ_EI_FELHASZN_TERV!F50</f>
        <v>2123.5</v>
      </c>
      <c r="G50" s="53">
        <f>ONK_EI_FELHASZN_TERV!G50+OVI_EI_FELHASZN_TERV!G50+PH_EI_FELHASZN_TERV!G50+MUVHAZ_EI_FELHASZN_TERV!G50</f>
        <v>2623.5</v>
      </c>
      <c r="H50" s="53">
        <f>ONK_EI_FELHASZN_TERV!H50+OVI_EI_FELHASZN_TERV!H50+PH_EI_FELHASZN_TERV!H50+MUVHAZ_EI_FELHASZN_TERV!H50</f>
        <v>2123.5</v>
      </c>
      <c r="I50" s="53">
        <f>ONK_EI_FELHASZN_TERV!I50+OVI_EI_FELHASZN_TERV!I50+PH_EI_FELHASZN_TERV!I50+MUVHAZ_EI_FELHASZN_TERV!I50</f>
        <v>1527.5</v>
      </c>
      <c r="J50" s="53">
        <f>ONK_EI_FELHASZN_TERV!J50+OVI_EI_FELHASZN_TERV!J50+PH_EI_FELHASZN_TERV!J50+MUVHAZ_EI_FELHASZN_TERV!J50</f>
        <v>2148.5</v>
      </c>
      <c r="K50" s="53">
        <f>ONK_EI_FELHASZN_TERV!K50+OVI_EI_FELHASZN_TERV!K50+PH_EI_FELHASZN_TERV!K50+MUVHAZ_EI_FELHASZN_TERV!K50</f>
        <v>2123.5</v>
      </c>
      <c r="L50" s="53">
        <f>ONK_EI_FELHASZN_TERV!L50+OVI_EI_FELHASZN_TERV!L50+PH_EI_FELHASZN_TERV!L50+MUVHAZ_EI_FELHASZN_TERV!L50</f>
        <v>2123.5</v>
      </c>
      <c r="M50" s="53">
        <f>ONK_EI_FELHASZN_TERV!M50+OVI_EI_FELHASZN_TERV!M50+PH_EI_FELHASZN_TERV!M50+MUVHAZ_EI_FELHASZN_TERV!M50</f>
        <v>2123.5</v>
      </c>
      <c r="N50" s="53">
        <f>ONK_EI_FELHASZN_TERV!N50+OVI_EI_FELHASZN_TERV!N50+PH_EI_FELHASZN_TERV!N50+MUVHAZ_EI_FELHASZN_TERV!N50</f>
        <v>2399.5</v>
      </c>
      <c r="O50" s="149">
        <f t="shared" si="0"/>
        <v>25687</v>
      </c>
      <c r="P50" s="4"/>
      <c r="Q50" s="4"/>
    </row>
    <row r="51" spans="1:17" ht="15">
      <c r="A51" s="50" t="s">
        <v>533</v>
      </c>
      <c r="B51" s="67" t="s">
        <v>219</v>
      </c>
      <c r="C51" s="53">
        <f>ONK_EI_FELHASZN_TERV!C51+OVI_EI_FELHASZN_TERV!C51+PH_EI_FELHASZN_TERV!C51+MUVHAZ_EI_FELHASZN_TERV!C51</f>
        <v>8917.5</v>
      </c>
      <c r="D51" s="53">
        <f>ONK_EI_FELHASZN_TERV!D51+OVI_EI_FELHASZN_TERV!D51+PH_EI_FELHASZN_TERV!D51+MUVHAZ_EI_FELHASZN_TERV!D51</f>
        <v>8935.5</v>
      </c>
      <c r="E51" s="53">
        <f>ONK_EI_FELHASZN_TERV!E51+OVI_EI_FELHASZN_TERV!E51+PH_EI_FELHASZN_TERV!E51+MUVHAZ_EI_FELHASZN_TERV!E51</f>
        <v>9066.5</v>
      </c>
      <c r="F51" s="53">
        <f>ONK_EI_FELHASZN_TERV!F51+OVI_EI_FELHASZN_TERV!F51+PH_EI_FELHASZN_TERV!F51+MUVHAZ_EI_FELHASZN_TERV!F51</f>
        <v>8935.5</v>
      </c>
      <c r="G51" s="53">
        <f>ONK_EI_FELHASZN_TERV!G51+OVI_EI_FELHASZN_TERV!G51+PH_EI_FELHASZN_TERV!G51+MUVHAZ_EI_FELHASZN_TERV!G51</f>
        <v>9417.5</v>
      </c>
      <c r="H51" s="53">
        <f>ONK_EI_FELHASZN_TERV!H51+OVI_EI_FELHASZN_TERV!H51+PH_EI_FELHASZN_TERV!H51+MUVHAZ_EI_FELHASZN_TERV!H51</f>
        <v>8989.5</v>
      </c>
      <c r="I51" s="53">
        <f>ONK_EI_FELHASZN_TERV!I51+OVI_EI_FELHASZN_TERV!I51+PH_EI_FELHASZN_TERV!I51+MUVHAZ_EI_FELHASZN_TERV!I51</f>
        <v>6983.5</v>
      </c>
      <c r="J51" s="53">
        <f>ONK_EI_FELHASZN_TERV!J51+OVI_EI_FELHASZN_TERV!J51+PH_EI_FELHASZN_TERV!J51+MUVHAZ_EI_FELHASZN_TERV!J51</f>
        <v>6951.5</v>
      </c>
      <c r="K51" s="53">
        <f>ONK_EI_FELHASZN_TERV!K51+OVI_EI_FELHASZN_TERV!K51+PH_EI_FELHASZN_TERV!K51+MUVHAZ_EI_FELHASZN_TERV!K51</f>
        <v>9136.5</v>
      </c>
      <c r="L51" s="53">
        <f>ONK_EI_FELHASZN_TERV!L51+OVI_EI_FELHASZN_TERV!L51+PH_EI_FELHASZN_TERV!L51+MUVHAZ_EI_FELHASZN_TERV!L51</f>
        <v>8935.5</v>
      </c>
      <c r="M51" s="53">
        <f>ONK_EI_FELHASZN_TERV!M51+OVI_EI_FELHASZN_TERV!M51+PH_EI_FELHASZN_TERV!M51+MUVHAZ_EI_FELHASZN_TERV!M51</f>
        <v>8917.5</v>
      </c>
      <c r="N51" s="53">
        <f>ONK_EI_FELHASZN_TERV!N51+OVI_EI_FELHASZN_TERV!N51+PH_EI_FELHASZN_TERV!N51+MUVHAZ_EI_FELHASZN_TERV!N51</f>
        <v>9331.5</v>
      </c>
      <c r="O51" s="148">
        <f t="shared" si="0"/>
        <v>104518</v>
      </c>
      <c r="P51" s="4"/>
      <c r="Q51" s="4"/>
    </row>
    <row r="52" spans="1:17" ht="15">
      <c r="A52" s="17" t="s">
        <v>220</v>
      </c>
      <c r="B52" s="41" t="s">
        <v>221</v>
      </c>
      <c r="C52" s="53">
        <f>ONK_EI_FELHASZN_TERV!C52+OVI_EI_FELHASZN_TERV!C52+PH_EI_FELHASZN_TERV!C52+MUVHAZ_EI_FELHASZN_TERV!C52</f>
        <v>0</v>
      </c>
      <c r="D52" s="53">
        <f>ONK_EI_FELHASZN_TERV!D52+OVI_EI_FELHASZN_TERV!D52+PH_EI_FELHASZN_TERV!D52+MUVHAZ_EI_FELHASZN_TERV!D52</f>
        <v>0</v>
      </c>
      <c r="E52" s="53">
        <f>ONK_EI_FELHASZN_TERV!E52+OVI_EI_FELHASZN_TERV!E52+PH_EI_FELHASZN_TERV!E52+MUVHAZ_EI_FELHASZN_TERV!E52</f>
        <v>0</v>
      </c>
      <c r="F52" s="53">
        <f>ONK_EI_FELHASZN_TERV!F52+OVI_EI_FELHASZN_TERV!F52+PH_EI_FELHASZN_TERV!F52+MUVHAZ_EI_FELHASZN_TERV!F52</f>
        <v>0</v>
      </c>
      <c r="G52" s="53">
        <f>ONK_EI_FELHASZN_TERV!G52+OVI_EI_FELHASZN_TERV!G52+PH_EI_FELHASZN_TERV!G52+MUVHAZ_EI_FELHASZN_TERV!G52</f>
        <v>0</v>
      </c>
      <c r="H52" s="53">
        <f>ONK_EI_FELHASZN_TERV!H52+OVI_EI_FELHASZN_TERV!H52+PH_EI_FELHASZN_TERV!H52+MUVHAZ_EI_FELHASZN_TERV!H52</f>
        <v>0</v>
      </c>
      <c r="I52" s="53">
        <f>ONK_EI_FELHASZN_TERV!I52+OVI_EI_FELHASZN_TERV!I52+PH_EI_FELHASZN_TERV!I52+MUVHAZ_EI_FELHASZN_TERV!I52</f>
        <v>0</v>
      </c>
      <c r="J52" s="53">
        <f>ONK_EI_FELHASZN_TERV!J52+OVI_EI_FELHASZN_TERV!J52+PH_EI_FELHASZN_TERV!J52+MUVHAZ_EI_FELHASZN_TERV!J52</f>
        <v>0</v>
      </c>
      <c r="K52" s="53">
        <f>ONK_EI_FELHASZN_TERV!K52+OVI_EI_FELHASZN_TERV!K52+PH_EI_FELHASZN_TERV!K52+MUVHAZ_EI_FELHASZN_TERV!K52</f>
        <v>0</v>
      </c>
      <c r="L52" s="53">
        <f>ONK_EI_FELHASZN_TERV!L52+OVI_EI_FELHASZN_TERV!L52+PH_EI_FELHASZN_TERV!L52+MUVHAZ_EI_FELHASZN_TERV!L52</f>
        <v>0</v>
      </c>
      <c r="M52" s="53">
        <f>ONK_EI_FELHASZN_TERV!M52+OVI_EI_FELHASZN_TERV!M52+PH_EI_FELHASZN_TERV!M52+MUVHAZ_EI_FELHASZN_TERV!M52</f>
        <v>0</v>
      </c>
      <c r="N52" s="53">
        <f>ONK_EI_FELHASZN_TERV!N52+OVI_EI_FELHASZN_TERV!N52+PH_EI_FELHASZN_TERV!N52+MUVHAZ_EI_FELHASZN_TERV!N52</f>
        <v>0</v>
      </c>
      <c r="O52" s="149">
        <f t="shared" si="0"/>
        <v>0</v>
      </c>
      <c r="P52" s="4"/>
      <c r="Q52" s="4"/>
    </row>
    <row r="53" spans="1:17" ht="15">
      <c r="A53" s="17" t="s">
        <v>550</v>
      </c>
      <c r="B53" s="41" t="s">
        <v>222</v>
      </c>
      <c r="C53" s="53">
        <f>ONK_EI_FELHASZN_TERV!C53+OVI_EI_FELHASZN_TERV!C53+PH_EI_FELHASZN_TERV!C53+MUVHAZ_EI_FELHASZN_TERV!C53</f>
        <v>0</v>
      </c>
      <c r="D53" s="53">
        <f>ONK_EI_FELHASZN_TERV!D53+OVI_EI_FELHASZN_TERV!D53+PH_EI_FELHASZN_TERV!D53+MUVHAZ_EI_FELHASZN_TERV!D53</f>
        <v>0</v>
      </c>
      <c r="E53" s="53">
        <f>ONK_EI_FELHASZN_TERV!E53+OVI_EI_FELHASZN_TERV!E53+PH_EI_FELHASZN_TERV!E53+MUVHAZ_EI_FELHASZN_TERV!E53</f>
        <v>0</v>
      </c>
      <c r="F53" s="53">
        <f>ONK_EI_FELHASZN_TERV!F53+OVI_EI_FELHASZN_TERV!F53+PH_EI_FELHASZN_TERV!F53+MUVHAZ_EI_FELHASZN_TERV!F53</f>
        <v>0</v>
      </c>
      <c r="G53" s="53">
        <f>ONK_EI_FELHASZN_TERV!G53+OVI_EI_FELHASZN_TERV!G53+PH_EI_FELHASZN_TERV!G53+MUVHAZ_EI_FELHASZN_TERV!G53</f>
        <v>0</v>
      </c>
      <c r="H53" s="53">
        <f>ONK_EI_FELHASZN_TERV!H53+OVI_EI_FELHASZN_TERV!H53+PH_EI_FELHASZN_TERV!H53+MUVHAZ_EI_FELHASZN_TERV!H53</f>
        <v>0</v>
      </c>
      <c r="I53" s="53">
        <f>ONK_EI_FELHASZN_TERV!I53+OVI_EI_FELHASZN_TERV!I53+PH_EI_FELHASZN_TERV!I53+MUVHAZ_EI_FELHASZN_TERV!I53</f>
        <v>0</v>
      </c>
      <c r="J53" s="53">
        <f>ONK_EI_FELHASZN_TERV!J53+OVI_EI_FELHASZN_TERV!J53+PH_EI_FELHASZN_TERV!J53+MUVHAZ_EI_FELHASZN_TERV!J53</f>
        <v>0</v>
      </c>
      <c r="K53" s="53">
        <f>ONK_EI_FELHASZN_TERV!K53+OVI_EI_FELHASZN_TERV!K53+PH_EI_FELHASZN_TERV!K53+MUVHAZ_EI_FELHASZN_TERV!K53</f>
        <v>0</v>
      </c>
      <c r="L53" s="53">
        <f>ONK_EI_FELHASZN_TERV!L53+OVI_EI_FELHASZN_TERV!L53+PH_EI_FELHASZN_TERV!L53+MUVHAZ_EI_FELHASZN_TERV!L53</f>
        <v>0</v>
      </c>
      <c r="M53" s="53">
        <f>ONK_EI_FELHASZN_TERV!M53+OVI_EI_FELHASZN_TERV!M53+PH_EI_FELHASZN_TERV!M53+MUVHAZ_EI_FELHASZN_TERV!M53</f>
        <v>0</v>
      </c>
      <c r="N53" s="53">
        <f>ONK_EI_FELHASZN_TERV!N53+OVI_EI_FELHASZN_TERV!N53+PH_EI_FELHASZN_TERV!N53+MUVHAZ_EI_FELHASZN_TERV!N53</f>
        <v>0</v>
      </c>
      <c r="O53" s="149">
        <f t="shared" si="0"/>
        <v>0</v>
      </c>
      <c r="P53" s="4"/>
      <c r="Q53" s="4"/>
    </row>
    <row r="54" spans="1:17" ht="15">
      <c r="A54" s="22" t="s">
        <v>621</v>
      </c>
      <c r="B54" s="41" t="s">
        <v>223</v>
      </c>
      <c r="C54" s="53">
        <f>ONK_EI_FELHASZN_TERV!C54+OVI_EI_FELHASZN_TERV!C54+PH_EI_FELHASZN_TERV!C54+MUVHAZ_EI_FELHASZN_TERV!C54</f>
        <v>0</v>
      </c>
      <c r="D54" s="53">
        <f>ONK_EI_FELHASZN_TERV!D54+OVI_EI_FELHASZN_TERV!D54+PH_EI_FELHASZN_TERV!D54+MUVHAZ_EI_FELHASZN_TERV!D54</f>
        <v>0</v>
      </c>
      <c r="E54" s="53">
        <f>ONK_EI_FELHASZN_TERV!E54+OVI_EI_FELHASZN_TERV!E54+PH_EI_FELHASZN_TERV!E54+MUVHAZ_EI_FELHASZN_TERV!E54</f>
        <v>0</v>
      </c>
      <c r="F54" s="53">
        <f>ONK_EI_FELHASZN_TERV!F54+OVI_EI_FELHASZN_TERV!F54+PH_EI_FELHASZN_TERV!F54+MUVHAZ_EI_FELHASZN_TERV!F54</f>
        <v>0</v>
      </c>
      <c r="G54" s="53">
        <f>ONK_EI_FELHASZN_TERV!G54+OVI_EI_FELHASZN_TERV!G54+PH_EI_FELHASZN_TERV!G54+MUVHAZ_EI_FELHASZN_TERV!G54</f>
        <v>0</v>
      </c>
      <c r="H54" s="53">
        <f>ONK_EI_FELHASZN_TERV!H54+OVI_EI_FELHASZN_TERV!H54+PH_EI_FELHASZN_TERV!H54+MUVHAZ_EI_FELHASZN_TERV!H54</f>
        <v>0</v>
      </c>
      <c r="I54" s="53">
        <f>ONK_EI_FELHASZN_TERV!I54+OVI_EI_FELHASZN_TERV!I54+PH_EI_FELHASZN_TERV!I54+MUVHAZ_EI_FELHASZN_TERV!I54</f>
        <v>0</v>
      </c>
      <c r="J54" s="53">
        <f>ONK_EI_FELHASZN_TERV!J54+OVI_EI_FELHASZN_TERV!J54+PH_EI_FELHASZN_TERV!J54+MUVHAZ_EI_FELHASZN_TERV!J54</f>
        <v>0</v>
      </c>
      <c r="K54" s="53">
        <f>ONK_EI_FELHASZN_TERV!K54+OVI_EI_FELHASZN_TERV!K54+PH_EI_FELHASZN_TERV!K54+MUVHAZ_EI_FELHASZN_TERV!K54</f>
        <v>0</v>
      </c>
      <c r="L54" s="53">
        <f>ONK_EI_FELHASZN_TERV!L54+OVI_EI_FELHASZN_TERV!L54+PH_EI_FELHASZN_TERV!L54+MUVHAZ_EI_FELHASZN_TERV!L54</f>
        <v>0</v>
      </c>
      <c r="M54" s="53">
        <f>ONK_EI_FELHASZN_TERV!M54+OVI_EI_FELHASZN_TERV!M54+PH_EI_FELHASZN_TERV!M54+MUVHAZ_EI_FELHASZN_TERV!M54</f>
        <v>0</v>
      </c>
      <c r="N54" s="53">
        <f>ONK_EI_FELHASZN_TERV!N54+OVI_EI_FELHASZN_TERV!N54+PH_EI_FELHASZN_TERV!N54+MUVHAZ_EI_FELHASZN_TERV!N54</f>
        <v>0</v>
      </c>
      <c r="O54" s="149">
        <f t="shared" si="0"/>
        <v>0</v>
      </c>
      <c r="P54" s="4"/>
      <c r="Q54" s="4"/>
    </row>
    <row r="55" spans="1:17" ht="15">
      <c r="A55" s="22" t="s">
        <v>622</v>
      </c>
      <c r="B55" s="41" t="s">
        <v>224</v>
      </c>
      <c r="C55" s="53">
        <f>ONK_EI_FELHASZN_TERV!C55+OVI_EI_FELHASZN_TERV!C55+PH_EI_FELHASZN_TERV!C55+MUVHAZ_EI_FELHASZN_TERV!C55</f>
        <v>103.5</v>
      </c>
      <c r="D55" s="53">
        <f>ONK_EI_FELHASZN_TERV!D55+OVI_EI_FELHASZN_TERV!D55+PH_EI_FELHASZN_TERV!D55+MUVHAZ_EI_FELHASZN_TERV!D55</f>
        <v>103.5</v>
      </c>
      <c r="E55" s="53">
        <f>ONK_EI_FELHASZN_TERV!E55+OVI_EI_FELHASZN_TERV!E55+PH_EI_FELHASZN_TERV!E55+MUVHAZ_EI_FELHASZN_TERV!E55</f>
        <v>103.5</v>
      </c>
      <c r="F55" s="53">
        <f>ONK_EI_FELHASZN_TERV!F55+OVI_EI_FELHASZN_TERV!F55+PH_EI_FELHASZN_TERV!F55+MUVHAZ_EI_FELHASZN_TERV!F55</f>
        <v>103.5</v>
      </c>
      <c r="G55" s="53">
        <f>ONK_EI_FELHASZN_TERV!G55+OVI_EI_FELHASZN_TERV!G55+PH_EI_FELHASZN_TERV!G55+MUVHAZ_EI_FELHASZN_TERV!G55</f>
        <v>103.5</v>
      </c>
      <c r="H55" s="53">
        <f>ONK_EI_FELHASZN_TERV!H55+OVI_EI_FELHASZN_TERV!H55+PH_EI_FELHASZN_TERV!H55+MUVHAZ_EI_FELHASZN_TERV!H55</f>
        <v>103.5</v>
      </c>
      <c r="I55" s="53">
        <f>ONK_EI_FELHASZN_TERV!I55+OVI_EI_FELHASZN_TERV!I55+PH_EI_FELHASZN_TERV!I55+MUVHAZ_EI_FELHASZN_TERV!I55</f>
        <v>103.5</v>
      </c>
      <c r="J55" s="53">
        <f>ONK_EI_FELHASZN_TERV!J55+OVI_EI_FELHASZN_TERV!J55+PH_EI_FELHASZN_TERV!J55+MUVHAZ_EI_FELHASZN_TERV!J55</f>
        <v>103.5</v>
      </c>
      <c r="K55" s="53">
        <f>ONK_EI_FELHASZN_TERV!K55+OVI_EI_FELHASZN_TERV!K55+PH_EI_FELHASZN_TERV!K55+MUVHAZ_EI_FELHASZN_TERV!K55</f>
        <v>103.5</v>
      </c>
      <c r="L55" s="53">
        <f>ONK_EI_FELHASZN_TERV!L55+OVI_EI_FELHASZN_TERV!L55+PH_EI_FELHASZN_TERV!L55+MUVHAZ_EI_FELHASZN_TERV!L55</f>
        <v>103.5</v>
      </c>
      <c r="M55" s="53">
        <f>ONK_EI_FELHASZN_TERV!M55+OVI_EI_FELHASZN_TERV!M55+PH_EI_FELHASZN_TERV!M55+MUVHAZ_EI_FELHASZN_TERV!M55</f>
        <v>103.5</v>
      </c>
      <c r="N55" s="53">
        <f>ONK_EI_FELHASZN_TERV!N55+OVI_EI_FELHASZN_TERV!N55+PH_EI_FELHASZN_TERV!N55+MUVHAZ_EI_FELHASZN_TERV!N55</f>
        <v>111.5</v>
      </c>
      <c r="O55" s="149">
        <f t="shared" si="0"/>
        <v>1250</v>
      </c>
      <c r="P55" s="4"/>
      <c r="Q55" s="4"/>
    </row>
    <row r="56" spans="1:17" ht="15">
      <c r="A56" s="22" t="s">
        <v>623</v>
      </c>
      <c r="B56" s="41" t="s">
        <v>225</v>
      </c>
      <c r="C56" s="53">
        <f>ONK_EI_FELHASZN_TERV!C56+OVI_EI_FELHASZN_TERV!C56+PH_EI_FELHASZN_TERV!C56+MUVHAZ_EI_FELHASZN_TERV!C56</f>
        <v>83</v>
      </c>
      <c r="D56" s="53">
        <f>ONK_EI_FELHASZN_TERV!D56+OVI_EI_FELHASZN_TERV!D56+PH_EI_FELHASZN_TERV!D56+MUVHAZ_EI_FELHASZN_TERV!D56</f>
        <v>83</v>
      </c>
      <c r="E56" s="53">
        <f>ONK_EI_FELHASZN_TERV!E56+OVI_EI_FELHASZN_TERV!E56+PH_EI_FELHASZN_TERV!E56+MUVHAZ_EI_FELHASZN_TERV!E56</f>
        <v>83</v>
      </c>
      <c r="F56" s="53">
        <f>ONK_EI_FELHASZN_TERV!F56+OVI_EI_FELHASZN_TERV!F56+PH_EI_FELHASZN_TERV!F56+MUVHAZ_EI_FELHASZN_TERV!F56</f>
        <v>83</v>
      </c>
      <c r="G56" s="53">
        <f>ONK_EI_FELHASZN_TERV!G56+OVI_EI_FELHASZN_TERV!G56+PH_EI_FELHASZN_TERV!G56+MUVHAZ_EI_FELHASZN_TERV!G56</f>
        <v>83</v>
      </c>
      <c r="H56" s="53">
        <f>ONK_EI_FELHASZN_TERV!H56+OVI_EI_FELHASZN_TERV!H56+PH_EI_FELHASZN_TERV!H56+MUVHAZ_EI_FELHASZN_TERV!H56</f>
        <v>83</v>
      </c>
      <c r="I56" s="53">
        <f>ONK_EI_FELHASZN_TERV!I56+OVI_EI_FELHASZN_TERV!I56+PH_EI_FELHASZN_TERV!I56+MUVHAZ_EI_FELHASZN_TERV!I56</f>
        <v>83</v>
      </c>
      <c r="J56" s="53">
        <f>ONK_EI_FELHASZN_TERV!J56+OVI_EI_FELHASZN_TERV!J56+PH_EI_FELHASZN_TERV!J56+MUVHAZ_EI_FELHASZN_TERV!J56</f>
        <v>83</v>
      </c>
      <c r="K56" s="53">
        <f>ONK_EI_FELHASZN_TERV!K56+OVI_EI_FELHASZN_TERV!K56+PH_EI_FELHASZN_TERV!K56+MUVHAZ_EI_FELHASZN_TERV!K56</f>
        <v>83</v>
      </c>
      <c r="L56" s="53">
        <f>ONK_EI_FELHASZN_TERV!L56+OVI_EI_FELHASZN_TERV!L56+PH_EI_FELHASZN_TERV!L56+MUVHAZ_EI_FELHASZN_TERV!L56</f>
        <v>83</v>
      </c>
      <c r="M56" s="53">
        <f>ONK_EI_FELHASZN_TERV!M56+OVI_EI_FELHASZN_TERV!M56+PH_EI_FELHASZN_TERV!M56+MUVHAZ_EI_FELHASZN_TERV!M56</f>
        <v>83</v>
      </c>
      <c r="N56" s="53">
        <f>ONK_EI_FELHASZN_TERV!N56+OVI_EI_FELHASZN_TERV!N56+PH_EI_FELHASZN_TERV!N56+MUVHAZ_EI_FELHASZN_TERV!N56</f>
        <v>87</v>
      </c>
      <c r="O56" s="149">
        <f t="shared" si="0"/>
        <v>1000</v>
      </c>
      <c r="P56" s="4"/>
      <c r="Q56" s="4"/>
    </row>
    <row r="57" spans="1:17" ht="15">
      <c r="A57" s="17" t="s">
        <v>624</v>
      </c>
      <c r="B57" s="41" t="s">
        <v>226</v>
      </c>
      <c r="C57" s="53">
        <f>ONK_EI_FELHASZN_TERV!C57+OVI_EI_FELHASZN_TERV!C57+PH_EI_FELHASZN_TERV!C57+MUVHAZ_EI_FELHASZN_TERV!C57</f>
        <v>166</v>
      </c>
      <c r="D57" s="53">
        <f>ONK_EI_FELHASZN_TERV!D57+OVI_EI_FELHASZN_TERV!D57+PH_EI_FELHASZN_TERV!D57+MUVHAZ_EI_FELHASZN_TERV!D57</f>
        <v>166</v>
      </c>
      <c r="E57" s="53">
        <f>ONK_EI_FELHASZN_TERV!E57+OVI_EI_FELHASZN_TERV!E57+PH_EI_FELHASZN_TERV!E57+MUVHAZ_EI_FELHASZN_TERV!E57</f>
        <v>166</v>
      </c>
      <c r="F57" s="53">
        <f>ONK_EI_FELHASZN_TERV!F57+OVI_EI_FELHASZN_TERV!F57+PH_EI_FELHASZN_TERV!F57+MUVHAZ_EI_FELHASZN_TERV!F57</f>
        <v>166</v>
      </c>
      <c r="G57" s="53">
        <f>ONK_EI_FELHASZN_TERV!G57+OVI_EI_FELHASZN_TERV!G57+PH_EI_FELHASZN_TERV!G57+MUVHAZ_EI_FELHASZN_TERV!G57</f>
        <v>166</v>
      </c>
      <c r="H57" s="53">
        <f>ONK_EI_FELHASZN_TERV!H57+OVI_EI_FELHASZN_TERV!H57+PH_EI_FELHASZN_TERV!H57+MUVHAZ_EI_FELHASZN_TERV!H57</f>
        <v>166</v>
      </c>
      <c r="I57" s="53">
        <f>ONK_EI_FELHASZN_TERV!I57+OVI_EI_FELHASZN_TERV!I57+PH_EI_FELHASZN_TERV!I57+MUVHAZ_EI_FELHASZN_TERV!I57</f>
        <v>166</v>
      </c>
      <c r="J57" s="53">
        <f>ONK_EI_FELHASZN_TERV!J57+OVI_EI_FELHASZN_TERV!J57+PH_EI_FELHASZN_TERV!J57+MUVHAZ_EI_FELHASZN_TERV!J57</f>
        <v>166</v>
      </c>
      <c r="K57" s="53">
        <f>ONK_EI_FELHASZN_TERV!K57+OVI_EI_FELHASZN_TERV!K57+PH_EI_FELHASZN_TERV!K57+MUVHAZ_EI_FELHASZN_TERV!K57</f>
        <v>166</v>
      </c>
      <c r="L57" s="53">
        <f>ONK_EI_FELHASZN_TERV!L57+OVI_EI_FELHASZN_TERV!L57+PH_EI_FELHASZN_TERV!L57+MUVHAZ_EI_FELHASZN_TERV!L57</f>
        <v>166</v>
      </c>
      <c r="M57" s="53">
        <f>ONK_EI_FELHASZN_TERV!M57+OVI_EI_FELHASZN_TERV!M57+PH_EI_FELHASZN_TERV!M57+MUVHAZ_EI_FELHASZN_TERV!M57</f>
        <v>166</v>
      </c>
      <c r="N57" s="53">
        <f>ONK_EI_FELHASZN_TERV!N57+OVI_EI_FELHASZN_TERV!N57+PH_EI_FELHASZN_TERV!N57+MUVHAZ_EI_FELHASZN_TERV!N57</f>
        <v>174</v>
      </c>
      <c r="O57" s="149">
        <f t="shared" si="0"/>
        <v>2000</v>
      </c>
      <c r="P57" s="4"/>
      <c r="Q57" s="4"/>
    </row>
    <row r="58" spans="1:17" ht="15">
      <c r="A58" s="17" t="s">
        <v>625</v>
      </c>
      <c r="B58" s="41" t="s">
        <v>227</v>
      </c>
      <c r="C58" s="53">
        <f>ONK_EI_FELHASZN_TERV!C58+OVI_EI_FELHASZN_TERV!C58+PH_EI_FELHASZN_TERV!C58+MUVHAZ_EI_FELHASZN_TERV!C58</f>
        <v>25</v>
      </c>
      <c r="D58" s="53">
        <f>ONK_EI_FELHASZN_TERV!D58+OVI_EI_FELHASZN_TERV!D58+PH_EI_FELHASZN_TERV!D58+MUVHAZ_EI_FELHASZN_TERV!D58</f>
        <v>25</v>
      </c>
      <c r="E58" s="53">
        <f>ONK_EI_FELHASZN_TERV!E58+OVI_EI_FELHASZN_TERV!E58+PH_EI_FELHASZN_TERV!E58+MUVHAZ_EI_FELHASZN_TERV!E58</f>
        <v>25</v>
      </c>
      <c r="F58" s="53">
        <f>ONK_EI_FELHASZN_TERV!F58+OVI_EI_FELHASZN_TERV!F58+PH_EI_FELHASZN_TERV!F58+MUVHAZ_EI_FELHASZN_TERV!F58</f>
        <v>25</v>
      </c>
      <c r="G58" s="53">
        <f>ONK_EI_FELHASZN_TERV!G58+OVI_EI_FELHASZN_TERV!G58+PH_EI_FELHASZN_TERV!G58+MUVHAZ_EI_FELHASZN_TERV!G58</f>
        <v>25</v>
      </c>
      <c r="H58" s="53">
        <f>ONK_EI_FELHASZN_TERV!H58+OVI_EI_FELHASZN_TERV!H58+PH_EI_FELHASZN_TERV!H58+MUVHAZ_EI_FELHASZN_TERV!H58</f>
        <v>25</v>
      </c>
      <c r="I58" s="53">
        <f>ONK_EI_FELHASZN_TERV!I58+OVI_EI_FELHASZN_TERV!I58+PH_EI_FELHASZN_TERV!I58+MUVHAZ_EI_FELHASZN_TERV!I58</f>
        <v>25</v>
      </c>
      <c r="J58" s="53">
        <f>ONK_EI_FELHASZN_TERV!J58+OVI_EI_FELHASZN_TERV!J58+PH_EI_FELHASZN_TERV!J58+MUVHAZ_EI_FELHASZN_TERV!J58</f>
        <v>25</v>
      </c>
      <c r="K58" s="53">
        <f>ONK_EI_FELHASZN_TERV!K58+OVI_EI_FELHASZN_TERV!K58+PH_EI_FELHASZN_TERV!K58+MUVHAZ_EI_FELHASZN_TERV!K58</f>
        <v>95</v>
      </c>
      <c r="L58" s="53">
        <f>ONK_EI_FELHASZN_TERV!L58+OVI_EI_FELHASZN_TERV!L58+PH_EI_FELHASZN_TERV!L58+MUVHAZ_EI_FELHASZN_TERV!L58</f>
        <v>25</v>
      </c>
      <c r="M58" s="53">
        <f>ONK_EI_FELHASZN_TERV!M58+OVI_EI_FELHASZN_TERV!M58+PH_EI_FELHASZN_TERV!M58+MUVHAZ_EI_FELHASZN_TERV!M58</f>
        <v>25</v>
      </c>
      <c r="N58" s="53">
        <f>ONK_EI_FELHASZN_TERV!N58+OVI_EI_FELHASZN_TERV!N58+PH_EI_FELHASZN_TERV!N58+MUVHAZ_EI_FELHASZN_TERV!N58</f>
        <v>25</v>
      </c>
      <c r="O58" s="149">
        <f t="shared" si="0"/>
        <v>370</v>
      </c>
      <c r="P58" s="4"/>
      <c r="Q58" s="4"/>
    </row>
    <row r="59" spans="1:17" ht="15">
      <c r="A59" s="17" t="s">
        <v>626</v>
      </c>
      <c r="B59" s="41" t="s">
        <v>228</v>
      </c>
      <c r="C59" s="53">
        <f>ONK_EI_FELHASZN_TERV!C59+OVI_EI_FELHASZN_TERV!C59+PH_EI_FELHASZN_TERV!C59+MUVHAZ_EI_FELHASZN_TERV!C59</f>
        <v>133.5</v>
      </c>
      <c r="D59" s="53">
        <f>ONK_EI_FELHASZN_TERV!D59+OVI_EI_FELHASZN_TERV!D59+PH_EI_FELHASZN_TERV!D59+MUVHAZ_EI_FELHASZN_TERV!D59</f>
        <v>133.5</v>
      </c>
      <c r="E59" s="53">
        <f>ONK_EI_FELHASZN_TERV!E59+OVI_EI_FELHASZN_TERV!E59+PH_EI_FELHASZN_TERV!E59+MUVHAZ_EI_FELHASZN_TERV!E59</f>
        <v>1069.5</v>
      </c>
      <c r="F59" s="53">
        <f>ONK_EI_FELHASZN_TERV!F59+OVI_EI_FELHASZN_TERV!F59+PH_EI_FELHASZN_TERV!F59+MUVHAZ_EI_FELHASZN_TERV!F59</f>
        <v>133.5</v>
      </c>
      <c r="G59" s="53">
        <f>ONK_EI_FELHASZN_TERV!G59+OVI_EI_FELHASZN_TERV!G59+PH_EI_FELHASZN_TERV!G59+MUVHAZ_EI_FELHASZN_TERV!G59</f>
        <v>133.5</v>
      </c>
      <c r="H59" s="53">
        <f>ONK_EI_FELHASZN_TERV!H59+OVI_EI_FELHASZN_TERV!H59+PH_EI_FELHASZN_TERV!H59+MUVHAZ_EI_FELHASZN_TERV!H59</f>
        <v>133.5</v>
      </c>
      <c r="I59" s="53">
        <f>ONK_EI_FELHASZN_TERV!I59+OVI_EI_FELHASZN_TERV!I59+PH_EI_FELHASZN_TERV!I59+MUVHAZ_EI_FELHASZN_TERV!I59</f>
        <v>133.5</v>
      </c>
      <c r="J59" s="53">
        <f>ONK_EI_FELHASZN_TERV!J59+OVI_EI_FELHASZN_TERV!J59+PH_EI_FELHASZN_TERV!J59+MUVHAZ_EI_FELHASZN_TERV!J59</f>
        <v>133.5</v>
      </c>
      <c r="K59" s="53">
        <f>ONK_EI_FELHASZN_TERV!K59+OVI_EI_FELHASZN_TERV!K59+PH_EI_FELHASZN_TERV!K59+MUVHAZ_EI_FELHASZN_TERV!K59</f>
        <v>133.5</v>
      </c>
      <c r="L59" s="53">
        <f>ONK_EI_FELHASZN_TERV!L59+OVI_EI_FELHASZN_TERV!L59+PH_EI_FELHASZN_TERV!L59+MUVHAZ_EI_FELHASZN_TERV!L59</f>
        <v>133.5</v>
      </c>
      <c r="M59" s="53">
        <f>ONK_EI_FELHASZN_TERV!M59+OVI_EI_FELHASZN_TERV!M59+PH_EI_FELHASZN_TERV!M59+MUVHAZ_EI_FELHASZN_TERV!M59</f>
        <v>133.5</v>
      </c>
      <c r="N59" s="53">
        <f>ONK_EI_FELHASZN_TERV!N59+OVI_EI_FELHASZN_TERV!N59+PH_EI_FELHASZN_TERV!N59+MUVHAZ_EI_FELHASZN_TERV!N59</f>
        <v>135.5</v>
      </c>
      <c r="O59" s="149">
        <f t="shared" si="0"/>
        <v>2540</v>
      </c>
      <c r="P59" s="4"/>
      <c r="Q59" s="4"/>
    </row>
    <row r="60" spans="1:17" ht="15">
      <c r="A60" s="64" t="s">
        <v>583</v>
      </c>
      <c r="B60" s="67" t="s">
        <v>229</v>
      </c>
      <c r="C60" s="53">
        <f>ONK_EI_FELHASZN_TERV!C60+OVI_EI_FELHASZN_TERV!C60+PH_EI_FELHASZN_TERV!C60+MUVHAZ_EI_FELHASZN_TERV!C60</f>
        <v>511</v>
      </c>
      <c r="D60" s="53">
        <f>ONK_EI_FELHASZN_TERV!D60+OVI_EI_FELHASZN_TERV!D60+PH_EI_FELHASZN_TERV!D60+MUVHAZ_EI_FELHASZN_TERV!D60</f>
        <v>511</v>
      </c>
      <c r="E60" s="53">
        <f>ONK_EI_FELHASZN_TERV!E60+OVI_EI_FELHASZN_TERV!E60+PH_EI_FELHASZN_TERV!E60+MUVHAZ_EI_FELHASZN_TERV!E60</f>
        <v>1447</v>
      </c>
      <c r="F60" s="53">
        <f>ONK_EI_FELHASZN_TERV!F60+OVI_EI_FELHASZN_TERV!F60+PH_EI_FELHASZN_TERV!F60+MUVHAZ_EI_FELHASZN_TERV!F60</f>
        <v>511</v>
      </c>
      <c r="G60" s="53">
        <f>ONK_EI_FELHASZN_TERV!G60+OVI_EI_FELHASZN_TERV!G60+PH_EI_FELHASZN_TERV!G60+MUVHAZ_EI_FELHASZN_TERV!G60</f>
        <v>511</v>
      </c>
      <c r="H60" s="53">
        <f>ONK_EI_FELHASZN_TERV!H60+OVI_EI_FELHASZN_TERV!H60+PH_EI_FELHASZN_TERV!H60+MUVHAZ_EI_FELHASZN_TERV!H60</f>
        <v>511</v>
      </c>
      <c r="I60" s="53">
        <f>ONK_EI_FELHASZN_TERV!I60+OVI_EI_FELHASZN_TERV!I60+PH_EI_FELHASZN_TERV!I60+MUVHAZ_EI_FELHASZN_TERV!I60</f>
        <v>511</v>
      </c>
      <c r="J60" s="53">
        <f>ONK_EI_FELHASZN_TERV!J60+OVI_EI_FELHASZN_TERV!J60+PH_EI_FELHASZN_TERV!J60+MUVHAZ_EI_FELHASZN_TERV!J60</f>
        <v>511</v>
      </c>
      <c r="K60" s="53">
        <f>ONK_EI_FELHASZN_TERV!K60+OVI_EI_FELHASZN_TERV!K60+PH_EI_FELHASZN_TERV!K60+MUVHAZ_EI_FELHASZN_TERV!K60</f>
        <v>581</v>
      </c>
      <c r="L60" s="53">
        <f>ONK_EI_FELHASZN_TERV!L60+OVI_EI_FELHASZN_TERV!L60+PH_EI_FELHASZN_TERV!L60+MUVHAZ_EI_FELHASZN_TERV!L60</f>
        <v>511</v>
      </c>
      <c r="M60" s="53">
        <f>ONK_EI_FELHASZN_TERV!M60+OVI_EI_FELHASZN_TERV!M60+PH_EI_FELHASZN_TERV!M60+MUVHAZ_EI_FELHASZN_TERV!M60</f>
        <v>511</v>
      </c>
      <c r="N60" s="53">
        <f>ONK_EI_FELHASZN_TERV!N60+OVI_EI_FELHASZN_TERV!N60+PH_EI_FELHASZN_TERV!N60+MUVHAZ_EI_FELHASZN_TERV!N60</f>
        <v>533</v>
      </c>
      <c r="O60" s="148">
        <f t="shared" si="0"/>
        <v>7160</v>
      </c>
      <c r="P60" s="4"/>
      <c r="Q60" s="4"/>
    </row>
    <row r="61" spans="1:17" ht="15">
      <c r="A61" s="16" t="s">
        <v>647</v>
      </c>
      <c r="B61" s="41" t="s">
        <v>230</v>
      </c>
      <c r="C61" s="53">
        <f>ONK_EI_FELHASZN_TERV!C61+OVI_EI_FELHASZN_TERV!C61+PH_EI_FELHASZN_TERV!C61+MUVHAZ_EI_FELHASZN_TERV!C61</f>
        <v>0</v>
      </c>
      <c r="D61" s="53">
        <f>ONK_EI_FELHASZN_TERV!D61+OVI_EI_FELHASZN_TERV!D61+PH_EI_FELHASZN_TERV!D61+MUVHAZ_EI_FELHASZN_TERV!D61</f>
        <v>0</v>
      </c>
      <c r="E61" s="53">
        <f>ONK_EI_FELHASZN_TERV!E61+OVI_EI_FELHASZN_TERV!E61+PH_EI_FELHASZN_TERV!E61+MUVHAZ_EI_FELHASZN_TERV!E61</f>
        <v>0</v>
      </c>
      <c r="F61" s="53">
        <f>ONK_EI_FELHASZN_TERV!F61+OVI_EI_FELHASZN_TERV!F61+PH_EI_FELHASZN_TERV!F61+MUVHAZ_EI_FELHASZN_TERV!F61</f>
        <v>0</v>
      </c>
      <c r="G61" s="53">
        <f>ONK_EI_FELHASZN_TERV!G61+OVI_EI_FELHASZN_TERV!G61+PH_EI_FELHASZN_TERV!G61+MUVHAZ_EI_FELHASZN_TERV!G61</f>
        <v>0</v>
      </c>
      <c r="H61" s="53">
        <f>ONK_EI_FELHASZN_TERV!H61+OVI_EI_FELHASZN_TERV!H61+PH_EI_FELHASZN_TERV!H61+MUVHAZ_EI_FELHASZN_TERV!H61</f>
        <v>0</v>
      </c>
      <c r="I61" s="53">
        <f>ONK_EI_FELHASZN_TERV!I61+OVI_EI_FELHASZN_TERV!I61+PH_EI_FELHASZN_TERV!I61+MUVHAZ_EI_FELHASZN_TERV!I61</f>
        <v>0</v>
      </c>
      <c r="J61" s="53">
        <f>ONK_EI_FELHASZN_TERV!J61+OVI_EI_FELHASZN_TERV!J61+PH_EI_FELHASZN_TERV!J61+MUVHAZ_EI_FELHASZN_TERV!J61</f>
        <v>0</v>
      </c>
      <c r="K61" s="53">
        <f>ONK_EI_FELHASZN_TERV!K61+OVI_EI_FELHASZN_TERV!K61+PH_EI_FELHASZN_TERV!K61+MUVHAZ_EI_FELHASZN_TERV!K61</f>
        <v>0</v>
      </c>
      <c r="L61" s="53">
        <f>ONK_EI_FELHASZN_TERV!L61+OVI_EI_FELHASZN_TERV!L61+PH_EI_FELHASZN_TERV!L61+MUVHAZ_EI_FELHASZN_TERV!L61</f>
        <v>0</v>
      </c>
      <c r="M61" s="53">
        <f>ONK_EI_FELHASZN_TERV!M61+OVI_EI_FELHASZN_TERV!M61+PH_EI_FELHASZN_TERV!M61+MUVHAZ_EI_FELHASZN_TERV!M61</f>
        <v>0</v>
      </c>
      <c r="N61" s="53">
        <f>ONK_EI_FELHASZN_TERV!N61+OVI_EI_FELHASZN_TERV!N61+PH_EI_FELHASZN_TERV!N61+MUVHAZ_EI_FELHASZN_TERV!N61</f>
        <v>0</v>
      </c>
      <c r="O61" s="149">
        <f t="shared" si="0"/>
        <v>0</v>
      </c>
      <c r="P61" s="4"/>
      <c r="Q61" s="4"/>
    </row>
    <row r="62" spans="1:17" ht="15">
      <c r="A62" s="16" t="s">
        <v>232</v>
      </c>
      <c r="B62" s="41" t="s">
        <v>233</v>
      </c>
      <c r="C62" s="53">
        <f>ONK_EI_FELHASZN_TERV!C62+OVI_EI_FELHASZN_TERV!C62+PH_EI_FELHASZN_TERV!C62+MUVHAZ_EI_FELHASZN_TERV!C62</f>
        <v>0</v>
      </c>
      <c r="D62" s="53">
        <f>ONK_EI_FELHASZN_TERV!D62+OVI_EI_FELHASZN_TERV!D62+PH_EI_FELHASZN_TERV!D62+MUVHAZ_EI_FELHASZN_TERV!D62</f>
        <v>0</v>
      </c>
      <c r="E62" s="53">
        <f>ONK_EI_FELHASZN_TERV!E62+OVI_EI_FELHASZN_TERV!E62+PH_EI_FELHASZN_TERV!E62+MUVHAZ_EI_FELHASZN_TERV!E62</f>
        <v>0</v>
      </c>
      <c r="F62" s="53">
        <f>ONK_EI_FELHASZN_TERV!F62+OVI_EI_FELHASZN_TERV!F62+PH_EI_FELHASZN_TERV!F62+MUVHAZ_EI_FELHASZN_TERV!F62</f>
        <v>0</v>
      </c>
      <c r="G62" s="53">
        <f>ONK_EI_FELHASZN_TERV!G62+OVI_EI_FELHASZN_TERV!G62+PH_EI_FELHASZN_TERV!G62+MUVHAZ_EI_FELHASZN_TERV!G62</f>
        <v>0</v>
      </c>
      <c r="H62" s="53">
        <f>ONK_EI_FELHASZN_TERV!H62+OVI_EI_FELHASZN_TERV!H62+PH_EI_FELHASZN_TERV!H62+MUVHAZ_EI_FELHASZN_TERV!H62</f>
        <v>0</v>
      </c>
      <c r="I62" s="53">
        <f>ONK_EI_FELHASZN_TERV!I62+OVI_EI_FELHASZN_TERV!I62+PH_EI_FELHASZN_TERV!I62+MUVHAZ_EI_FELHASZN_TERV!I62</f>
        <v>0</v>
      </c>
      <c r="J62" s="53">
        <f>ONK_EI_FELHASZN_TERV!J62+OVI_EI_FELHASZN_TERV!J62+PH_EI_FELHASZN_TERV!J62+MUVHAZ_EI_FELHASZN_TERV!J62</f>
        <v>0</v>
      </c>
      <c r="K62" s="53">
        <f>ONK_EI_FELHASZN_TERV!K62+OVI_EI_FELHASZN_TERV!K62+PH_EI_FELHASZN_TERV!K62+MUVHAZ_EI_FELHASZN_TERV!K62</f>
        <v>0</v>
      </c>
      <c r="L62" s="53">
        <f>ONK_EI_FELHASZN_TERV!L62+OVI_EI_FELHASZN_TERV!L62+PH_EI_FELHASZN_TERV!L62+MUVHAZ_EI_FELHASZN_TERV!L62</f>
        <v>0</v>
      </c>
      <c r="M62" s="53">
        <f>ONK_EI_FELHASZN_TERV!M62+OVI_EI_FELHASZN_TERV!M62+PH_EI_FELHASZN_TERV!M62+MUVHAZ_EI_FELHASZN_TERV!M62</f>
        <v>0</v>
      </c>
      <c r="N62" s="53">
        <f>ONK_EI_FELHASZN_TERV!N62+OVI_EI_FELHASZN_TERV!N62+PH_EI_FELHASZN_TERV!N62+MUVHAZ_EI_FELHASZN_TERV!N62</f>
        <v>0</v>
      </c>
      <c r="O62" s="149">
        <f t="shared" si="0"/>
        <v>0</v>
      </c>
      <c r="P62" s="4"/>
      <c r="Q62" s="4"/>
    </row>
    <row r="63" spans="1:17" ht="15">
      <c r="A63" s="16" t="s">
        <v>234</v>
      </c>
      <c r="B63" s="41" t="s">
        <v>235</v>
      </c>
      <c r="C63" s="53">
        <f>ONK_EI_FELHASZN_TERV!C63+OVI_EI_FELHASZN_TERV!C63+PH_EI_FELHASZN_TERV!C63+MUVHAZ_EI_FELHASZN_TERV!C63</f>
        <v>0</v>
      </c>
      <c r="D63" s="53">
        <f>ONK_EI_FELHASZN_TERV!D63+OVI_EI_FELHASZN_TERV!D63+PH_EI_FELHASZN_TERV!D63+MUVHAZ_EI_FELHASZN_TERV!D63</f>
        <v>0</v>
      </c>
      <c r="E63" s="53">
        <f>ONK_EI_FELHASZN_TERV!E63+OVI_EI_FELHASZN_TERV!E63+PH_EI_FELHASZN_TERV!E63+MUVHAZ_EI_FELHASZN_TERV!E63</f>
        <v>0</v>
      </c>
      <c r="F63" s="53">
        <f>ONK_EI_FELHASZN_TERV!F63+OVI_EI_FELHASZN_TERV!F63+PH_EI_FELHASZN_TERV!F63+MUVHAZ_EI_FELHASZN_TERV!F63</f>
        <v>0</v>
      </c>
      <c r="G63" s="53">
        <f>ONK_EI_FELHASZN_TERV!G63+OVI_EI_FELHASZN_TERV!G63+PH_EI_FELHASZN_TERV!G63+MUVHAZ_EI_FELHASZN_TERV!G63</f>
        <v>0</v>
      </c>
      <c r="H63" s="53">
        <f>ONK_EI_FELHASZN_TERV!H63+OVI_EI_FELHASZN_TERV!H63+PH_EI_FELHASZN_TERV!H63+MUVHAZ_EI_FELHASZN_TERV!H63</f>
        <v>0</v>
      </c>
      <c r="I63" s="53">
        <f>ONK_EI_FELHASZN_TERV!I63+OVI_EI_FELHASZN_TERV!I63+PH_EI_FELHASZN_TERV!I63+MUVHAZ_EI_FELHASZN_TERV!I63</f>
        <v>0</v>
      </c>
      <c r="J63" s="53">
        <f>ONK_EI_FELHASZN_TERV!J63+OVI_EI_FELHASZN_TERV!J63+PH_EI_FELHASZN_TERV!J63+MUVHAZ_EI_FELHASZN_TERV!J63</f>
        <v>0</v>
      </c>
      <c r="K63" s="53">
        <f>ONK_EI_FELHASZN_TERV!K63+OVI_EI_FELHASZN_TERV!K63+PH_EI_FELHASZN_TERV!K63+MUVHAZ_EI_FELHASZN_TERV!K63</f>
        <v>0</v>
      </c>
      <c r="L63" s="53">
        <f>ONK_EI_FELHASZN_TERV!L63+OVI_EI_FELHASZN_TERV!L63+PH_EI_FELHASZN_TERV!L63+MUVHAZ_EI_FELHASZN_TERV!L63</f>
        <v>0</v>
      </c>
      <c r="M63" s="53">
        <f>ONK_EI_FELHASZN_TERV!M63+OVI_EI_FELHASZN_TERV!M63+PH_EI_FELHASZN_TERV!M63+MUVHAZ_EI_FELHASZN_TERV!M63</f>
        <v>0</v>
      </c>
      <c r="N63" s="53">
        <f>ONK_EI_FELHASZN_TERV!N63+OVI_EI_FELHASZN_TERV!N63+PH_EI_FELHASZN_TERV!N63+MUVHAZ_EI_FELHASZN_TERV!N63</f>
        <v>0</v>
      </c>
      <c r="O63" s="149">
        <f t="shared" si="0"/>
        <v>0</v>
      </c>
      <c r="P63" s="4"/>
      <c r="Q63" s="4"/>
    </row>
    <row r="64" spans="1:17" ht="15">
      <c r="A64" s="16" t="s">
        <v>585</v>
      </c>
      <c r="B64" s="41" t="s">
        <v>236</v>
      </c>
      <c r="C64" s="53">
        <f>ONK_EI_FELHASZN_TERV!C64+OVI_EI_FELHASZN_TERV!C64+PH_EI_FELHASZN_TERV!C64+MUVHAZ_EI_FELHASZN_TERV!C64</f>
        <v>0</v>
      </c>
      <c r="D64" s="53">
        <f>ONK_EI_FELHASZN_TERV!D64+OVI_EI_FELHASZN_TERV!D64+PH_EI_FELHASZN_TERV!D64+MUVHAZ_EI_FELHASZN_TERV!D64</f>
        <v>0</v>
      </c>
      <c r="E64" s="53">
        <f>ONK_EI_FELHASZN_TERV!E64+OVI_EI_FELHASZN_TERV!E64+PH_EI_FELHASZN_TERV!E64+MUVHAZ_EI_FELHASZN_TERV!E64</f>
        <v>0</v>
      </c>
      <c r="F64" s="53">
        <f>ONK_EI_FELHASZN_TERV!F64+OVI_EI_FELHASZN_TERV!F64+PH_EI_FELHASZN_TERV!F64+MUVHAZ_EI_FELHASZN_TERV!F64</f>
        <v>0</v>
      </c>
      <c r="G64" s="53">
        <f>ONK_EI_FELHASZN_TERV!G64+OVI_EI_FELHASZN_TERV!G64+PH_EI_FELHASZN_TERV!G64+MUVHAZ_EI_FELHASZN_TERV!G64</f>
        <v>0</v>
      </c>
      <c r="H64" s="53">
        <f>ONK_EI_FELHASZN_TERV!H64+OVI_EI_FELHASZN_TERV!H64+PH_EI_FELHASZN_TERV!H64+MUVHAZ_EI_FELHASZN_TERV!H64</f>
        <v>0</v>
      </c>
      <c r="I64" s="53">
        <f>ONK_EI_FELHASZN_TERV!I64+OVI_EI_FELHASZN_TERV!I64+PH_EI_FELHASZN_TERV!I64+MUVHAZ_EI_FELHASZN_TERV!I64</f>
        <v>0</v>
      </c>
      <c r="J64" s="53">
        <f>ONK_EI_FELHASZN_TERV!J64+OVI_EI_FELHASZN_TERV!J64+PH_EI_FELHASZN_TERV!J64+MUVHAZ_EI_FELHASZN_TERV!J64</f>
        <v>0</v>
      </c>
      <c r="K64" s="53">
        <f>ONK_EI_FELHASZN_TERV!K64+OVI_EI_FELHASZN_TERV!K64+PH_EI_FELHASZN_TERV!K64+MUVHAZ_EI_FELHASZN_TERV!K64</f>
        <v>0</v>
      </c>
      <c r="L64" s="53">
        <f>ONK_EI_FELHASZN_TERV!L64+OVI_EI_FELHASZN_TERV!L64+PH_EI_FELHASZN_TERV!L64+MUVHAZ_EI_FELHASZN_TERV!L64</f>
        <v>0</v>
      </c>
      <c r="M64" s="53">
        <f>ONK_EI_FELHASZN_TERV!M64+OVI_EI_FELHASZN_TERV!M64+PH_EI_FELHASZN_TERV!M64+MUVHAZ_EI_FELHASZN_TERV!M64</f>
        <v>0</v>
      </c>
      <c r="N64" s="53">
        <f>ONK_EI_FELHASZN_TERV!N64+OVI_EI_FELHASZN_TERV!N64+PH_EI_FELHASZN_TERV!N64+MUVHAZ_EI_FELHASZN_TERV!N64</f>
        <v>0</v>
      </c>
      <c r="O64" s="149">
        <f t="shared" si="0"/>
        <v>0</v>
      </c>
      <c r="P64" s="4"/>
      <c r="Q64" s="4"/>
    </row>
    <row r="65" spans="1:17" ht="15">
      <c r="A65" s="16" t="s">
        <v>648</v>
      </c>
      <c r="B65" s="41" t="s">
        <v>237</v>
      </c>
      <c r="C65" s="53">
        <f>ONK_EI_FELHASZN_TERV!C65+OVI_EI_FELHASZN_TERV!C65+PH_EI_FELHASZN_TERV!C65+MUVHAZ_EI_FELHASZN_TERV!C65</f>
        <v>0</v>
      </c>
      <c r="D65" s="53">
        <f>ONK_EI_FELHASZN_TERV!D65+OVI_EI_FELHASZN_TERV!D65+PH_EI_FELHASZN_TERV!D65+MUVHAZ_EI_FELHASZN_TERV!D65</f>
        <v>0</v>
      </c>
      <c r="E65" s="53">
        <f>ONK_EI_FELHASZN_TERV!E65+OVI_EI_FELHASZN_TERV!E65+PH_EI_FELHASZN_TERV!E65+MUVHAZ_EI_FELHASZN_TERV!E65</f>
        <v>0</v>
      </c>
      <c r="F65" s="53">
        <f>ONK_EI_FELHASZN_TERV!F65+OVI_EI_FELHASZN_TERV!F65+PH_EI_FELHASZN_TERV!F65+MUVHAZ_EI_FELHASZN_TERV!F65</f>
        <v>0</v>
      </c>
      <c r="G65" s="53">
        <f>ONK_EI_FELHASZN_TERV!G65+OVI_EI_FELHASZN_TERV!G65+PH_EI_FELHASZN_TERV!G65+MUVHAZ_EI_FELHASZN_TERV!G65</f>
        <v>0</v>
      </c>
      <c r="H65" s="53">
        <f>ONK_EI_FELHASZN_TERV!H65+OVI_EI_FELHASZN_TERV!H65+PH_EI_FELHASZN_TERV!H65+MUVHAZ_EI_FELHASZN_TERV!H65</f>
        <v>0</v>
      </c>
      <c r="I65" s="53">
        <f>ONK_EI_FELHASZN_TERV!I65+OVI_EI_FELHASZN_TERV!I65+PH_EI_FELHASZN_TERV!I65+MUVHAZ_EI_FELHASZN_TERV!I65</f>
        <v>0</v>
      </c>
      <c r="J65" s="53">
        <f>ONK_EI_FELHASZN_TERV!J65+OVI_EI_FELHASZN_TERV!J65+PH_EI_FELHASZN_TERV!J65+MUVHAZ_EI_FELHASZN_TERV!J65</f>
        <v>0</v>
      </c>
      <c r="K65" s="53">
        <f>ONK_EI_FELHASZN_TERV!K65+OVI_EI_FELHASZN_TERV!K65+PH_EI_FELHASZN_TERV!K65+MUVHAZ_EI_FELHASZN_TERV!K65</f>
        <v>0</v>
      </c>
      <c r="L65" s="53">
        <f>ONK_EI_FELHASZN_TERV!L65+OVI_EI_FELHASZN_TERV!L65+PH_EI_FELHASZN_TERV!L65+MUVHAZ_EI_FELHASZN_TERV!L65</f>
        <v>0</v>
      </c>
      <c r="M65" s="53">
        <f>ONK_EI_FELHASZN_TERV!M65+OVI_EI_FELHASZN_TERV!M65+PH_EI_FELHASZN_TERV!M65+MUVHAZ_EI_FELHASZN_TERV!M65</f>
        <v>0</v>
      </c>
      <c r="N65" s="53">
        <f>ONK_EI_FELHASZN_TERV!N65+OVI_EI_FELHASZN_TERV!N65+PH_EI_FELHASZN_TERV!N65+MUVHAZ_EI_FELHASZN_TERV!N65</f>
        <v>0</v>
      </c>
      <c r="O65" s="149">
        <f t="shared" si="0"/>
        <v>0</v>
      </c>
      <c r="P65" s="4"/>
      <c r="Q65" s="4"/>
    </row>
    <row r="66" spans="1:17" ht="15">
      <c r="A66" s="16" t="s">
        <v>587</v>
      </c>
      <c r="B66" s="41" t="s">
        <v>238</v>
      </c>
      <c r="C66" s="53">
        <f>ONK_EI_FELHASZN_TERV!C66+OVI_EI_FELHASZN_TERV!C66+PH_EI_FELHASZN_TERV!C66+MUVHAZ_EI_FELHASZN_TERV!C66</f>
        <v>54</v>
      </c>
      <c r="D66" s="53">
        <f>ONK_EI_FELHASZN_TERV!D66+OVI_EI_FELHASZN_TERV!D66+PH_EI_FELHASZN_TERV!D66+MUVHAZ_EI_FELHASZN_TERV!D66</f>
        <v>54</v>
      </c>
      <c r="E66" s="53">
        <f>ONK_EI_FELHASZN_TERV!E66+OVI_EI_FELHASZN_TERV!E66+PH_EI_FELHASZN_TERV!E66+MUVHAZ_EI_FELHASZN_TERV!E66</f>
        <v>54</v>
      </c>
      <c r="F66" s="53">
        <f>ONK_EI_FELHASZN_TERV!F66+OVI_EI_FELHASZN_TERV!F66+PH_EI_FELHASZN_TERV!F66+MUVHAZ_EI_FELHASZN_TERV!F66</f>
        <v>54</v>
      </c>
      <c r="G66" s="53">
        <f>ONK_EI_FELHASZN_TERV!G66+OVI_EI_FELHASZN_TERV!G66+PH_EI_FELHASZN_TERV!G66+MUVHAZ_EI_FELHASZN_TERV!G66</f>
        <v>54</v>
      </c>
      <c r="H66" s="53">
        <f>ONK_EI_FELHASZN_TERV!H66+OVI_EI_FELHASZN_TERV!H66+PH_EI_FELHASZN_TERV!H66+MUVHAZ_EI_FELHASZN_TERV!H66</f>
        <v>54</v>
      </c>
      <c r="I66" s="53">
        <f>ONK_EI_FELHASZN_TERV!I66+OVI_EI_FELHASZN_TERV!I66+PH_EI_FELHASZN_TERV!I66+MUVHAZ_EI_FELHASZN_TERV!I66</f>
        <v>54</v>
      </c>
      <c r="J66" s="53">
        <f>ONK_EI_FELHASZN_TERV!J66+OVI_EI_FELHASZN_TERV!J66+PH_EI_FELHASZN_TERV!J66+MUVHAZ_EI_FELHASZN_TERV!J66</f>
        <v>54</v>
      </c>
      <c r="K66" s="53">
        <f>ONK_EI_FELHASZN_TERV!K66+OVI_EI_FELHASZN_TERV!K66+PH_EI_FELHASZN_TERV!K66+MUVHAZ_EI_FELHASZN_TERV!K66</f>
        <v>54</v>
      </c>
      <c r="L66" s="53">
        <f>ONK_EI_FELHASZN_TERV!L66+OVI_EI_FELHASZN_TERV!L66+PH_EI_FELHASZN_TERV!L66+MUVHAZ_EI_FELHASZN_TERV!L66</f>
        <v>54</v>
      </c>
      <c r="M66" s="53">
        <f>ONK_EI_FELHASZN_TERV!M66+OVI_EI_FELHASZN_TERV!M66+PH_EI_FELHASZN_TERV!M66+MUVHAZ_EI_FELHASZN_TERV!M66</f>
        <v>54</v>
      </c>
      <c r="N66" s="53">
        <f>ONK_EI_FELHASZN_TERV!N66+OVI_EI_FELHASZN_TERV!N66+PH_EI_FELHASZN_TERV!N66+MUVHAZ_EI_FELHASZN_TERV!N66</f>
        <v>56</v>
      </c>
      <c r="O66" s="149">
        <f t="shared" si="0"/>
        <v>650</v>
      </c>
      <c r="P66" s="4"/>
      <c r="Q66" s="4"/>
    </row>
    <row r="67" spans="1:17" ht="15">
      <c r="A67" s="16" t="s">
        <v>649</v>
      </c>
      <c r="B67" s="41" t="s">
        <v>239</v>
      </c>
      <c r="C67" s="53">
        <f>ONK_EI_FELHASZN_TERV!C67+OVI_EI_FELHASZN_TERV!C67+PH_EI_FELHASZN_TERV!C67+MUVHAZ_EI_FELHASZN_TERV!C67</f>
        <v>0</v>
      </c>
      <c r="D67" s="53">
        <f>ONK_EI_FELHASZN_TERV!D67+OVI_EI_FELHASZN_TERV!D67+PH_EI_FELHASZN_TERV!D67+MUVHAZ_EI_FELHASZN_TERV!D67</f>
        <v>0</v>
      </c>
      <c r="E67" s="53">
        <f>ONK_EI_FELHASZN_TERV!E67+OVI_EI_FELHASZN_TERV!E67+PH_EI_FELHASZN_TERV!E67+MUVHAZ_EI_FELHASZN_TERV!E67</f>
        <v>0</v>
      </c>
      <c r="F67" s="53">
        <f>ONK_EI_FELHASZN_TERV!F67+OVI_EI_FELHASZN_TERV!F67+PH_EI_FELHASZN_TERV!F67+MUVHAZ_EI_FELHASZN_TERV!F67</f>
        <v>0</v>
      </c>
      <c r="G67" s="53">
        <f>ONK_EI_FELHASZN_TERV!G67+OVI_EI_FELHASZN_TERV!G67+PH_EI_FELHASZN_TERV!G67+MUVHAZ_EI_FELHASZN_TERV!G67</f>
        <v>0</v>
      </c>
      <c r="H67" s="53">
        <f>ONK_EI_FELHASZN_TERV!H67+OVI_EI_FELHASZN_TERV!H67+PH_EI_FELHASZN_TERV!H67+MUVHAZ_EI_FELHASZN_TERV!H67</f>
        <v>0</v>
      </c>
      <c r="I67" s="53">
        <f>ONK_EI_FELHASZN_TERV!I67+OVI_EI_FELHASZN_TERV!I67+PH_EI_FELHASZN_TERV!I67+MUVHAZ_EI_FELHASZN_TERV!I67</f>
        <v>0</v>
      </c>
      <c r="J67" s="53">
        <f>ONK_EI_FELHASZN_TERV!J67+OVI_EI_FELHASZN_TERV!J67+PH_EI_FELHASZN_TERV!J67+MUVHAZ_EI_FELHASZN_TERV!J67</f>
        <v>0</v>
      </c>
      <c r="K67" s="53">
        <f>ONK_EI_FELHASZN_TERV!K67+OVI_EI_FELHASZN_TERV!K67+PH_EI_FELHASZN_TERV!K67+MUVHAZ_EI_FELHASZN_TERV!K67</f>
        <v>0</v>
      </c>
      <c r="L67" s="53">
        <f>ONK_EI_FELHASZN_TERV!L67+OVI_EI_FELHASZN_TERV!L67+PH_EI_FELHASZN_TERV!L67+MUVHAZ_EI_FELHASZN_TERV!L67</f>
        <v>0</v>
      </c>
      <c r="M67" s="53">
        <f>ONK_EI_FELHASZN_TERV!M67+OVI_EI_FELHASZN_TERV!M67+PH_EI_FELHASZN_TERV!M67+MUVHAZ_EI_FELHASZN_TERV!M67</f>
        <v>0</v>
      </c>
      <c r="N67" s="53">
        <f>ONK_EI_FELHASZN_TERV!N67+OVI_EI_FELHASZN_TERV!N67+PH_EI_FELHASZN_TERV!N67+MUVHAZ_EI_FELHASZN_TERV!N67</f>
        <v>0</v>
      </c>
      <c r="O67" s="149">
        <f t="shared" si="0"/>
        <v>0</v>
      </c>
      <c r="P67" s="4"/>
      <c r="Q67" s="4"/>
    </row>
    <row r="68" spans="1:17" ht="15">
      <c r="A68" s="16" t="s">
        <v>650</v>
      </c>
      <c r="B68" s="41" t="s">
        <v>241</v>
      </c>
      <c r="C68" s="53">
        <f>ONK_EI_FELHASZN_TERV!C68+OVI_EI_FELHASZN_TERV!C68+PH_EI_FELHASZN_TERV!C68+MUVHAZ_EI_FELHASZN_TERV!C68</f>
        <v>0</v>
      </c>
      <c r="D68" s="53">
        <f>ONK_EI_FELHASZN_TERV!D68+OVI_EI_FELHASZN_TERV!D68+PH_EI_FELHASZN_TERV!D68+MUVHAZ_EI_FELHASZN_TERV!D68</f>
        <v>0</v>
      </c>
      <c r="E68" s="53">
        <f>ONK_EI_FELHASZN_TERV!E68+OVI_EI_FELHASZN_TERV!E68+PH_EI_FELHASZN_TERV!E68+MUVHAZ_EI_FELHASZN_TERV!E68</f>
        <v>0</v>
      </c>
      <c r="F68" s="53">
        <f>ONK_EI_FELHASZN_TERV!F68+OVI_EI_FELHASZN_TERV!F68+PH_EI_FELHASZN_TERV!F68+MUVHAZ_EI_FELHASZN_TERV!F68</f>
        <v>0</v>
      </c>
      <c r="G68" s="53">
        <f>ONK_EI_FELHASZN_TERV!G68+OVI_EI_FELHASZN_TERV!G68+PH_EI_FELHASZN_TERV!G68+MUVHAZ_EI_FELHASZN_TERV!G68</f>
        <v>0</v>
      </c>
      <c r="H68" s="53">
        <f>ONK_EI_FELHASZN_TERV!H68+OVI_EI_FELHASZN_TERV!H68+PH_EI_FELHASZN_TERV!H68+MUVHAZ_EI_FELHASZN_TERV!H68</f>
        <v>0</v>
      </c>
      <c r="I68" s="53">
        <f>ONK_EI_FELHASZN_TERV!I68+OVI_EI_FELHASZN_TERV!I68+PH_EI_FELHASZN_TERV!I68+MUVHAZ_EI_FELHASZN_TERV!I68</f>
        <v>0</v>
      </c>
      <c r="J68" s="53">
        <f>ONK_EI_FELHASZN_TERV!J68+OVI_EI_FELHASZN_TERV!J68+PH_EI_FELHASZN_TERV!J68+MUVHAZ_EI_FELHASZN_TERV!J68</f>
        <v>0</v>
      </c>
      <c r="K68" s="53">
        <f>ONK_EI_FELHASZN_TERV!K68+OVI_EI_FELHASZN_TERV!K68+PH_EI_FELHASZN_TERV!K68+MUVHAZ_EI_FELHASZN_TERV!K68</f>
        <v>0</v>
      </c>
      <c r="L68" s="53">
        <f>ONK_EI_FELHASZN_TERV!L68+OVI_EI_FELHASZN_TERV!L68+PH_EI_FELHASZN_TERV!L68+MUVHAZ_EI_FELHASZN_TERV!L68</f>
        <v>0</v>
      </c>
      <c r="M68" s="53">
        <f>ONK_EI_FELHASZN_TERV!M68+OVI_EI_FELHASZN_TERV!M68+PH_EI_FELHASZN_TERV!M68+MUVHAZ_EI_FELHASZN_TERV!M68</f>
        <v>0</v>
      </c>
      <c r="N68" s="53">
        <f>ONK_EI_FELHASZN_TERV!N68+OVI_EI_FELHASZN_TERV!N68+PH_EI_FELHASZN_TERV!N68+MUVHAZ_EI_FELHASZN_TERV!N68</f>
        <v>0</v>
      </c>
      <c r="O68" s="149">
        <f t="shared" si="0"/>
        <v>0</v>
      </c>
      <c r="P68" s="4"/>
      <c r="Q68" s="4"/>
    </row>
    <row r="69" spans="1:17" ht="15">
      <c r="A69" s="16" t="s">
        <v>242</v>
      </c>
      <c r="B69" s="41" t="s">
        <v>243</v>
      </c>
      <c r="C69" s="53">
        <f>ONK_EI_FELHASZN_TERV!C69+OVI_EI_FELHASZN_TERV!C69+PH_EI_FELHASZN_TERV!C69+MUVHAZ_EI_FELHASZN_TERV!C69</f>
        <v>0</v>
      </c>
      <c r="D69" s="53">
        <f>ONK_EI_FELHASZN_TERV!D69+OVI_EI_FELHASZN_TERV!D69+PH_EI_FELHASZN_TERV!D69+MUVHAZ_EI_FELHASZN_TERV!D69</f>
        <v>0</v>
      </c>
      <c r="E69" s="53">
        <f>ONK_EI_FELHASZN_TERV!E69+OVI_EI_FELHASZN_TERV!E69+PH_EI_FELHASZN_TERV!E69+MUVHAZ_EI_FELHASZN_TERV!E69</f>
        <v>0</v>
      </c>
      <c r="F69" s="53">
        <f>ONK_EI_FELHASZN_TERV!F69+OVI_EI_FELHASZN_TERV!F69+PH_EI_FELHASZN_TERV!F69+MUVHAZ_EI_FELHASZN_TERV!F69</f>
        <v>0</v>
      </c>
      <c r="G69" s="53">
        <f>ONK_EI_FELHASZN_TERV!G69+OVI_EI_FELHASZN_TERV!G69+PH_EI_FELHASZN_TERV!G69+MUVHAZ_EI_FELHASZN_TERV!G69</f>
        <v>0</v>
      </c>
      <c r="H69" s="53">
        <f>ONK_EI_FELHASZN_TERV!H69+OVI_EI_FELHASZN_TERV!H69+PH_EI_FELHASZN_TERV!H69+MUVHAZ_EI_FELHASZN_TERV!H69</f>
        <v>0</v>
      </c>
      <c r="I69" s="53">
        <f>ONK_EI_FELHASZN_TERV!I69+OVI_EI_FELHASZN_TERV!I69+PH_EI_FELHASZN_TERV!I69+MUVHAZ_EI_FELHASZN_TERV!I69</f>
        <v>0</v>
      </c>
      <c r="J69" s="53">
        <f>ONK_EI_FELHASZN_TERV!J69+OVI_EI_FELHASZN_TERV!J69+PH_EI_FELHASZN_TERV!J69+MUVHAZ_EI_FELHASZN_TERV!J69</f>
        <v>0</v>
      </c>
      <c r="K69" s="53">
        <f>ONK_EI_FELHASZN_TERV!K69+OVI_EI_FELHASZN_TERV!K69+PH_EI_FELHASZN_TERV!K69+MUVHAZ_EI_FELHASZN_TERV!K69</f>
        <v>0</v>
      </c>
      <c r="L69" s="53">
        <f>ONK_EI_FELHASZN_TERV!L69+OVI_EI_FELHASZN_TERV!L69+PH_EI_FELHASZN_TERV!L69+MUVHAZ_EI_FELHASZN_TERV!L69</f>
        <v>0</v>
      </c>
      <c r="M69" s="53">
        <f>ONK_EI_FELHASZN_TERV!M69+OVI_EI_FELHASZN_TERV!M69+PH_EI_FELHASZN_TERV!M69+MUVHAZ_EI_FELHASZN_TERV!M69</f>
        <v>0</v>
      </c>
      <c r="N69" s="53">
        <f>ONK_EI_FELHASZN_TERV!N69+OVI_EI_FELHASZN_TERV!N69+PH_EI_FELHASZN_TERV!N69+MUVHAZ_EI_FELHASZN_TERV!N69</f>
        <v>0</v>
      </c>
      <c r="O69" s="149">
        <f t="shared" si="0"/>
        <v>0</v>
      </c>
      <c r="P69" s="4"/>
      <c r="Q69" s="4"/>
    </row>
    <row r="70" spans="1:17" ht="15">
      <c r="A70" s="29" t="s">
        <v>244</v>
      </c>
      <c r="B70" s="41" t="s">
        <v>245</v>
      </c>
      <c r="C70" s="53">
        <f>ONK_EI_FELHASZN_TERV!C70+OVI_EI_FELHASZN_TERV!C70+PH_EI_FELHASZN_TERV!C70+MUVHAZ_EI_FELHASZN_TERV!C70</f>
        <v>0</v>
      </c>
      <c r="D70" s="53">
        <f>ONK_EI_FELHASZN_TERV!D70+OVI_EI_FELHASZN_TERV!D70+PH_EI_FELHASZN_TERV!D70+MUVHAZ_EI_FELHASZN_TERV!D70</f>
        <v>0</v>
      </c>
      <c r="E70" s="53">
        <f>ONK_EI_FELHASZN_TERV!E70+OVI_EI_FELHASZN_TERV!E70+PH_EI_FELHASZN_TERV!E70+MUVHAZ_EI_FELHASZN_TERV!E70</f>
        <v>0</v>
      </c>
      <c r="F70" s="53">
        <f>ONK_EI_FELHASZN_TERV!F70+OVI_EI_FELHASZN_TERV!F70+PH_EI_FELHASZN_TERV!F70+MUVHAZ_EI_FELHASZN_TERV!F70</f>
        <v>0</v>
      </c>
      <c r="G70" s="53">
        <f>ONK_EI_FELHASZN_TERV!G70+OVI_EI_FELHASZN_TERV!G70+PH_EI_FELHASZN_TERV!G70+MUVHAZ_EI_FELHASZN_TERV!G70</f>
        <v>0</v>
      </c>
      <c r="H70" s="53">
        <f>ONK_EI_FELHASZN_TERV!H70+OVI_EI_FELHASZN_TERV!H70+PH_EI_FELHASZN_TERV!H70+MUVHAZ_EI_FELHASZN_TERV!H70</f>
        <v>0</v>
      </c>
      <c r="I70" s="53">
        <f>ONK_EI_FELHASZN_TERV!I70+OVI_EI_FELHASZN_TERV!I70+PH_EI_FELHASZN_TERV!I70+MUVHAZ_EI_FELHASZN_TERV!I70</f>
        <v>0</v>
      </c>
      <c r="J70" s="53">
        <f>ONK_EI_FELHASZN_TERV!J70+OVI_EI_FELHASZN_TERV!J70+PH_EI_FELHASZN_TERV!J70+MUVHAZ_EI_FELHASZN_TERV!J70</f>
        <v>0</v>
      </c>
      <c r="K70" s="53">
        <f>ONK_EI_FELHASZN_TERV!K70+OVI_EI_FELHASZN_TERV!K70+PH_EI_FELHASZN_TERV!K70+MUVHAZ_EI_FELHASZN_TERV!K70</f>
        <v>0</v>
      </c>
      <c r="L70" s="53">
        <f>ONK_EI_FELHASZN_TERV!L70+OVI_EI_FELHASZN_TERV!L70+PH_EI_FELHASZN_TERV!L70+MUVHAZ_EI_FELHASZN_TERV!L70</f>
        <v>0</v>
      </c>
      <c r="M70" s="53">
        <f>ONK_EI_FELHASZN_TERV!M70+OVI_EI_FELHASZN_TERV!M70+PH_EI_FELHASZN_TERV!M70+MUVHAZ_EI_FELHASZN_TERV!M70</f>
        <v>0</v>
      </c>
      <c r="N70" s="53">
        <f>ONK_EI_FELHASZN_TERV!N70+OVI_EI_FELHASZN_TERV!N70+PH_EI_FELHASZN_TERV!N70+MUVHAZ_EI_FELHASZN_TERV!N70</f>
        <v>0</v>
      </c>
      <c r="O70" s="149">
        <f t="shared" si="0"/>
        <v>0</v>
      </c>
      <c r="P70" s="4"/>
      <c r="Q70" s="4"/>
    </row>
    <row r="71" spans="1:17" ht="15">
      <c r="A71" s="16" t="s">
        <v>651</v>
      </c>
      <c r="B71" s="41" t="s">
        <v>246</v>
      </c>
      <c r="C71" s="53">
        <f>ONK_EI_FELHASZN_TERV!C71+OVI_EI_FELHASZN_TERV!C71+PH_EI_FELHASZN_TERV!C71+MUVHAZ_EI_FELHASZN_TERV!C71</f>
        <v>4000</v>
      </c>
      <c r="D71" s="53">
        <f>ONK_EI_FELHASZN_TERV!D71+OVI_EI_FELHASZN_TERV!D71+PH_EI_FELHASZN_TERV!D71+MUVHAZ_EI_FELHASZN_TERV!D71</f>
        <v>2195</v>
      </c>
      <c r="E71" s="53">
        <f>ONK_EI_FELHASZN_TERV!E71+OVI_EI_FELHASZN_TERV!E71+PH_EI_FELHASZN_TERV!E71+MUVHAZ_EI_FELHASZN_TERV!E71</f>
        <v>2195</v>
      </c>
      <c r="F71" s="53">
        <f>ONK_EI_FELHASZN_TERV!F71+OVI_EI_FELHASZN_TERV!F71+PH_EI_FELHASZN_TERV!F71+MUVHAZ_EI_FELHASZN_TERV!F71</f>
        <v>2195</v>
      </c>
      <c r="G71" s="53">
        <f>ONK_EI_FELHASZN_TERV!G71+OVI_EI_FELHASZN_TERV!G71+PH_EI_FELHASZN_TERV!G71+MUVHAZ_EI_FELHASZN_TERV!G71</f>
        <v>2195</v>
      </c>
      <c r="H71" s="53">
        <f>ONK_EI_FELHASZN_TERV!H71+OVI_EI_FELHASZN_TERV!H71+PH_EI_FELHASZN_TERV!H71+MUVHAZ_EI_FELHASZN_TERV!H71</f>
        <v>2195</v>
      </c>
      <c r="I71" s="53">
        <f>ONK_EI_FELHASZN_TERV!I71+OVI_EI_FELHASZN_TERV!I71+PH_EI_FELHASZN_TERV!I71+MUVHAZ_EI_FELHASZN_TERV!I71</f>
        <v>2195</v>
      </c>
      <c r="J71" s="53">
        <f>ONK_EI_FELHASZN_TERV!J71+OVI_EI_FELHASZN_TERV!J71+PH_EI_FELHASZN_TERV!J71+MUVHAZ_EI_FELHASZN_TERV!J71</f>
        <v>2195</v>
      </c>
      <c r="K71" s="53">
        <f>ONK_EI_FELHASZN_TERV!K71+OVI_EI_FELHASZN_TERV!K71+PH_EI_FELHASZN_TERV!K71+MUVHAZ_EI_FELHASZN_TERV!K71</f>
        <v>2195</v>
      </c>
      <c r="L71" s="53">
        <f>ONK_EI_FELHASZN_TERV!L71+OVI_EI_FELHASZN_TERV!L71+PH_EI_FELHASZN_TERV!L71+MUVHAZ_EI_FELHASZN_TERV!L71</f>
        <v>2195</v>
      </c>
      <c r="M71" s="53">
        <f>ONK_EI_FELHASZN_TERV!M71+OVI_EI_FELHASZN_TERV!M71+PH_EI_FELHASZN_TERV!M71+MUVHAZ_EI_FELHASZN_TERV!M71</f>
        <v>2195</v>
      </c>
      <c r="N71" s="53">
        <f>ONK_EI_FELHASZN_TERV!N71+OVI_EI_FELHASZN_TERV!N71+PH_EI_FELHASZN_TERV!N71+MUVHAZ_EI_FELHASZN_TERV!N71</f>
        <v>2195</v>
      </c>
      <c r="O71" s="149">
        <f t="shared" si="0"/>
        <v>28145</v>
      </c>
      <c r="P71" s="4"/>
      <c r="Q71" s="4"/>
    </row>
    <row r="72" spans="1:17" ht="15">
      <c r="A72" s="29" t="s">
        <v>909</v>
      </c>
      <c r="B72" s="41" t="s">
        <v>247</v>
      </c>
      <c r="C72" s="53">
        <f>ONK_EI_FELHASZN_TERV!C72+OVI_EI_FELHASZN_TERV!C72+PH_EI_FELHASZN_TERV!C72+MUVHAZ_EI_FELHASZN_TERV!C72</f>
        <v>0</v>
      </c>
      <c r="D72" s="53">
        <f>ONK_EI_FELHASZN_TERV!D72+OVI_EI_FELHASZN_TERV!D72+PH_EI_FELHASZN_TERV!D72+MUVHAZ_EI_FELHASZN_TERV!D72</f>
        <v>0</v>
      </c>
      <c r="E72" s="53">
        <f>ONK_EI_FELHASZN_TERV!E72+OVI_EI_FELHASZN_TERV!E72+PH_EI_FELHASZN_TERV!E72+MUVHAZ_EI_FELHASZN_TERV!E72</f>
        <v>0</v>
      </c>
      <c r="F72" s="53">
        <f>ONK_EI_FELHASZN_TERV!F72+OVI_EI_FELHASZN_TERV!F72+PH_EI_FELHASZN_TERV!F72+MUVHAZ_EI_FELHASZN_TERV!F72</f>
        <v>0</v>
      </c>
      <c r="G72" s="53">
        <f>ONK_EI_FELHASZN_TERV!G72+OVI_EI_FELHASZN_TERV!G72+PH_EI_FELHASZN_TERV!G72+MUVHAZ_EI_FELHASZN_TERV!G72</f>
        <v>0</v>
      </c>
      <c r="H72" s="53">
        <f>ONK_EI_FELHASZN_TERV!H72+OVI_EI_FELHASZN_TERV!H72+PH_EI_FELHASZN_TERV!H72+MUVHAZ_EI_FELHASZN_TERV!H72</f>
        <v>0</v>
      </c>
      <c r="I72" s="53">
        <f>ONK_EI_FELHASZN_TERV!I72+OVI_EI_FELHASZN_TERV!I72+PH_EI_FELHASZN_TERV!I72+MUVHAZ_EI_FELHASZN_TERV!I72</f>
        <v>0</v>
      </c>
      <c r="J72" s="53">
        <f>ONK_EI_FELHASZN_TERV!J72+OVI_EI_FELHASZN_TERV!J72+PH_EI_FELHASZN_TERV!J72+MUVHAZ_EI_FELHASZN_TERV!J72</f>
        <v>0</v>
      </c>
      <c r="K72" s="53">
        <f>ONK_EI_FELHASZN_TERV!K72+OVI_EI_FELHASZN_TERV!K72+PH_EI_FELHASZN_TERV!K72+MUVHAZ_EI_FELHASZN_TERV!K72</f>
        <v>0</v>
      </c>
      <c r="L72" s="53">
        <f>ONK_EI_FELHASZN_TERV!L72+OVI_EI_FELHASZN_TERV!L72+PH_EI_FELHASZN_TERV!L72+MUVHAZ_EI_FELHASZN_TERV!L72</f>
        <v>0</v>
      </c>
      <c r="M72" s="53">
        <f>ONK_EI_FELHASZN_TERV!M72+OVI_EI_FELHASZN_TERV!M72+PH_EI_FELHASZN_TERV!M72+MUVHAZ_EI_FELHASZN_TERV!M72</f>
        <v>0</v>
      </c>
      <c r="N72" s="53">
        <f>ONK_EI_FELHASZN_TERV!N72+OVI_EI_FELHASZN_TERV!N72+PH_EI_FELHASZN_TERV!N72+MUVHAZ_EI_FELHASZN_TERV!N72</f>
        <v>7321</v>
      </c>
      <c r="O72" s="149">
        <f aca="true" t="shared" si="1" ref="O72:O135">SUM(C72:N72)</f>
        <v>7321</v>
      </c>
      <c r="P72" s="4"/>
      <c r="Q72" s="4"/>
    </row>
    <row r="73" spans="1:17" ht="15">
      <c r="A73" s="29" t="s">
        <v>910</v>
      </c>
      <c r="B73" s="41" t="s">
        <v>247</v>
      </c>
      <c r="C73" s="53">
        <f>ONK_EI_FELHASZN_TERV!C73+OVI_EI_FELHASZN_TERV!C73+PH_EI_FELHASZN_TERV!C73+MUVHAZ_EI_FELHASZN_TERV!C73</f>
        <v>0</v>
      </c>
      <c r="D73" s="53">
        <f>ONK_EI_FELHASZN_TERV!D73+OVI_EI_FELHASZN_TERV!D73+PH_EI_FELHASZN_TERV!D73+MUVHAZ_EI_FELHASZN_TERV!D73</f>
        <v>0</v>
      </c>
      <c r="E73" s="53">
        <f>ONK_EI_FELHASZN_TERV!E73+OVI_EI_FELHASZN_TERV!E73+PH_EI_FELHASZN_TERV!E73+MUVHAZ_EI_FELHASZN_TERV!E73</f>
        <v>0</v>
      </c>
      <c r="F73" s="53">
        <f>ONK_EI_FELHASZN_TERV!F73+OVI_EI_FELHASZN_TERV!F73+PH_EI_FELHASZN_TERV!F73+MUVHAZ_EI_FELHASZN_TERV!F73</f>
        <v>0</v>
      </c>
      <c r="G73" s="53">
        <f>ONK_EI_FELHASZN_TERV!G73+OVI_EI_FELHASZN_TERV!G73+PH_EI_FELHASZN_TERV!G73+MUVHAZ_EI_FELHASZN_TERV!G73</f>
        <v>0</v>
      </c>
      <c r="H73" s="53">
        <f>ONK_EI_FELHASZN_TERV!H73+OVI_EI_FELHASZN_TERV!H73+PH_EI_FELHASZN_TERV!H73+MUVHAZ_EI_FELHASZN_TERV!H73</f>
        <v>0</v>
      </c>
      <c r="I73" s="53">
        <f>ONK_EI_FELHASZN_TERV!I73+OVI_EI_FELHASZN_TERV!I73+PH_EI_FELHASZN_TERV!I73+MUVHAZ_EI_FELHASZN_TERV!I73</f>
        <v>0</v>
      </c>
      <c r="J73" s="53">
        <f>ONK_EI_FELHASZN_TERV!J73+OVI_EI_FELHASZN_TERV!J73+PH_EI_FELHASZN_TERV!J73+MUVHAZ_EI_FELHASZN_TERV!J73</f>
        <v>0</v>
      </c>
      <c r="K73" s="53">
        <f>ONK_EI_FELHASZN_TERV!K73+OVI_EI_FELHASZN_TERV!K73+PH_EI_FELHASZN_TERV!K73+MUVHAZ_EI_FELHASZN_TERV!K73</f>
        <v>0</v>
      </c>
      <c r="L73" s="53">
        <f>ONK_EI_FELHASZN_TERV!L73+OVI_EI_FELHASZN_TERV!L73+PH_EI_FELHASZN_TERV!L73+MUVHAZ_EI_FELHASZN_TERV!L73</f>
        <v>0</v>
      </c>
      <c r="M73" s="53">
        <f>ONK_EI_FELHASZN_TERV!M73+OVI_EI_FELHASZN_TERV!M73+PH_EI_FELHASZN_TERV!M73+MUVHAZ_EI_FELHASZN_TERV!M73</f>
        <v>0</v>
      </c>
      <c r="N73" s="53">
        <f>ONK_EI_FELHASZN_TERV!N73+OVI_EI_FELHASZN_TERV!N73+PH_EI_FELHASZN_TERV!N73+MUVHAZ_EI_FELHASZN_TERV!N73</f>
        <v>0</v>
      </c>
      <c r="O73" s="149">
        <f t="shared" si="1"/>
        <v>0</v>
      </c>
      <c r="P73" s="4"/>
      <c r="Q73" s="4"/>
    </row>
    <row r="74" spans="1:17" ht="15">
      <c r="A74" s="64" t="s">
        <v>591</v>
      </c>
      <c r="B74" s="67" t="s">
        <v>248</v>
      </c>
      <c r="C74" s="53">
        <f>ONK_EI_FELHASZN_TERV!C74+OVI_EI_FELHASZN_TERV!C74+PH_EI_FELHASZN_TERV!C74+MUVHAZ_EI_FELHASZN_TERV!C74</f>
        <v>4054</v>
      </c>
      <c r="D74" s="53">
        <f>ONK_EI_FELHASZN_TERV!D74+OVI_EI_FELHASZN_TERV!D74+PH_EI_FELHASZN_TERV!D74+MUVHAZ_EI_FELHASZN_TERV!D74</f>
        <v>2249</v>
      </c>
      <c r="E74" s="53">
        <f>ONK_EI_FELHASZN_TERV!E74+OVI_EI_FELHASZN_TERV!E74+PH_EI_FELHASZN_TERV!E74+MUVHAZ_EI_FELHASZN_TERV!E74</f>
        <v>2249</v>
      </c>
      <c r="F74" s="53">
        <f>ONK_EI_FELHASZN_TERV!F74+OVI_EI_FELHASZN_TERV!F74+PH_EI_FELHASZN_TERV!F74+MUVHAZ_EI_FELHASZN_TERV!F74</f>
        <v>2249</v>
      </c>
      <c r="G74" s="53">
        <f>ONK_EI_FELHASZN_TERV!G74+OVI_EI_FELHASZN_TERV!G74+PH_EI_FELHASZN_TERV!G74+MUVHAZ_EI_FELHASZN_TERV!G74</f>
        <v>2249</v>
      </c>
      <c r="H74" s="53">
        <f>ONK_EI_FELHASZN_TERV!H74+OVI_EI_FELHASZN_TERV!H74+PH_EI_FELHASZN_TERV!H74+MUVHAZ_EI_FELHASZN_TERV!H74</f>
        <v>2249</v>
      </c>
      <c r="I74" s="53">
        <f>ONK_EI_FELHASZN_TERV!I74+OVI_EI_FELHASZN_TERV!I74+PH_EI_FELHASZN_TERV!I74+MUVHAZ_EI_FELHASZN_TERV!I74</f>
        <v>2249</v>
      </c>
      <c r="J74" s="53">
        <f>ONK_EI_FELHASZN_TERV!J74+OVI_EI_FELHASZN_TERV!J74+PH_EI_FELHASZN_TERV!J74+MUVHAZ_EI_FELHASZN_TERV!J74</f>
        <v>2249</v>
      </c>
      <c r="K74" s="53">
        <f>ONK_EI_FELHASZN_TERV!K74+OVI_EI_FELHASZN_TERV!K74+PH_EI_FELHASZN_TERV!K74+MUVHAZ_EI_FELHASZN_TERV!K74</f>
        <v>2249</v>
      </c>
      <c r="L74" s="53">
        <f>ONK_EI_FELHASZN_TERV!L74+OVI_EI_FELHASZN_TERV!L74+PH_EI_FELHASZN_TERV!L74+MUVHAZ_EI_FELHASZN_TERV!L74</f>
        <v>2249</v>
      </c>
      <c r="M74" s="53">
        <f>ONK_EI_FELHASZN_TERV!M74+OVI_EI_FELHASZN_TERV!M74+PH_EI_FELHASZN_TERV!M74+MUVHAZ_EI_FELHASZN_TERV!M74</f>
        <v>2249</v>
      </c>
      <c r="N74" s="53">
        <f>ONK_EI_FELHASZN_TERV!N74+OVI_EI_FELHASZN_TERV!N74+PH_EI_FELHASZN_TERV!N74+MUVHAZ_EI_FELHASZN_TERV!N74</f>
        <v>9572</v>
      </c>
      <c r="O74" s="148">
        <f t="shared" si="1"/>
        <v>36116</v>
      </c>
      <c r="P74" s="4"/>
      <c r="Q74" s="4"/>
    </row>
    <row r="75" spans="1:17" ht="15.75">
      <c r="A75" s="83" t="s">
        <v>849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149"/>
      <c r="P75" s="4"/>
      <c r="Q75" s="4"/>
    </row>
    <row r="76" spans="1:17" ht="15">
      <c r="A76" s="45" t="s">
        <v>249</v>
      </c>
      <c r="B76" s="41" t="s">
        <v>250</v>
      </c>
      <c r="C76" s="53">
        <f>ONK_EI_FELHASZN_TERV!C76+OVI_EI_FELHASZN_TERV!C76+PH_EI_FELHASZN_TERV!C76+MUVHAZ_EI_FELHASZN_TERV!C76</f>
        <v>0</v>
      </c>
      <c r="D76" s="53">
        <f>ONK_EI_FELHASZN_TERV!D76+OVI_EI_FELHASZN_TERV!D76+PH_EI_FELHASZN_TERV!D76+MUVHAZ_EI_FELHASZN_TERV!D76</f>
        <v>0</v>
      </c>
      <c r="E76" s="53">
        <f>ONK_EI_FELHASZN_TERV!E76+OVI_EI_FELHASZN_TERV!E76+PH_EI_FELHASZN_TERV!E76+MUVHAZ_EI_FELHASZN_TERV!E76</f>
        <v>0</v>
      </c>
      <c r="F76" s="53">
        <f>ONK_EI_FELHASZN_TERV!F76+OVI_EI_FELHASZN_TERV!F76+PH_EI_FELHASZN_TERV!F76+MUVHAZ_EI_FELHASZN_TERV!F76</f>
        <v>0</v>
      </c>
      <c r="G76" s="53">
        <f>ONK_EI_FELHASZN_TERV!G76+OVI_EI_FELHASZN_TERV!G76+PH_EI_FELHASZN_TERV!G76+MUVHAZ_EI_FELHASZN_TERV!G76</f>
        <v>0</v>
      </c>
      <c r="H76" s="53">
        <f>ONK_EI_FELHASZN_TERV!H76+OVI_EI_FELHASZN_TERV!H76+PH_EI_FELHASZN_TERV!H76+MUVHAZ_EI_FELHASZN_TERV!H76</f>
        <v>0</v>
      </c>
      <c r="I76" s="53">
        <f>ONK_EI_FELHASZN_TERV!I76+OVI_EI_FELHASZN_TERV!I76+PH_EI_FELHASZN_TERV!I76+MUVHAZ_EI_FELHASZN_TERV!I76</f>
        <v>0</v>
      </c>
      <c r="J76" s="53">
        <f>ONK_EI_FELHASZN_TERV!J76+OVI_EI_FELHASZN_TERV!J76+PH_EI_FELHASZN_TERV!J76+MUVHAZ_EI_FELHASZN_TERV!J76</f>
        <v>0</v>
      </c>
      <c r="K76" s="53">
        <f>ONK_EI_FELHASZN_TERV!K76+OVI_EI_FELHASZN_TERV!K76+PH_EI_FELHASZN_TERV!K76+MUVHAZ_EI_FELHASZN_TERV!K76</f>
        <v>1200</v>
      </c>
      <c r="L76" s="53">
        <f>ONK_EI_FELHASZN_TERV!L76+OVI_EI_FELHASZN_TERV!L76+PH_EI_FELHASZN_TERV!L76+MUVHAZ_EI_FELHASZN_TERV!L76</f>
        <v>0</v>
      </c>
      <c r="M76" s="53">
        <f>ONK_EI_FELHASZN_TERV!M76+OVI_EI_FELHASZN_TERV!M76+PH_EI_FELHASZN_TERV!M76+MUVHAZ_EI_FELHASZN_TERV!M76</f>
        <v>0</v>
      </c>
      <c r="N76" s="53">
        <f>ONK_EI_FELHASZN_TERV!N76+OVI_EI_FELHASZN_TERV!N76+PH_EI_FELHASZN_TERV!N76+MUVHAZ_EI_FELHASZN_TERV!N76</f>
        <v>0</v>
      </c>
      <c r="O76" s="149">
        <f t="shared" si="1"/>
        <v>1200</v>
      </c>
      <c r="P76" s="4"/>
      <c r="Q76" s="4"/>
    </row>
    <row r="77" spans="1:17" ht="15">
      <c r="A77" s="45" t="s">
        <v>652</v>
      </c>
      <c r="B77" s="41" t="s">
        <v>251</v>
      </c>
      <c r="C77" s="53">
        <f>ONK_EI_FELHASZN_TERV!C77+OVI_EI_FELHASZN_TERV!C77+PH_EI_FELHASZN_TERV!C77+MUVHAZ_EI_FELHASZN_TERV!C77</f>
        <v>0</v>
      </c>
      <c r="D77" s="53">
        <f>ONK_EI_FELHASZN_TERV!D77+OVI_EI_FELHASZN_TERV!D77+PH_EI_FELHASZN_TERV!D77+MUVHAZ_EI_FELHASZN_TERV!D77</f>
        <v>0</v>
      </c>
      <c r="E77" s="53">
        <f>ONK_EI_FELHASZN_TERV!E77+OVI_EI_FELHASZN_TERV!E77+PH_EI_FELHASZN_TERV!E77+MUVHAZ_EI_FELHASZN_TERV!E77</f>
        <v>0</v>
      </c>
      <c r="F77" s="53">
        <f>ONK_EI_FELHASZN_TERV!F77+OVI_EI_FELHASZN_TERV!F77+PH_EI_FELHASZN_TERV!F77+MUVHAZ_EI_FELHASZN_TERV!F77</f>
        <v>0</v>
      </c>
      <c r="G77" s="53">
        <f>ONK_EI_FELHASZN_TERV!G77+OVI_EI_FELHASZN_TERV!G77+PH_EI_FELHASZN_TERV!G77+MUVHAZ_EI_FELHASZN_TERV!G77</f>
        <v>0</v>
      </c>
      <c r="H77" s="53">
        <f>ONK_EI_FELHASZN_TERV!H77+OVI_EI_FELHASZN_TERV!H77+PH_EI_FELHASZN_TERV!H77+MUVHAZ_EI_FELHASZN_TERV!H77</f>
        <v>0</v>
      </c>
      <c r="I77" s="53">
        <f>ONK_EI_FELHASZN_TERV!I77+OVI_EI_FELHASZN_TERV!I77+PH_EI_FELHASZN_TERV!I77+MUVHAZ_EI_FELHASZN_TERV!I77</f>
        <v>0</v>
      </c>
      <c r="J77" s="53">
        <f>ONK_EI_FELHASZN_TERV!J77+OVI_EI_FELHASZN_TERV!J77+PH_EI_FELHASZN_TERV!J77+MUVHAZ_EI_FELHASZN_TERV!J77</f>
        <v>0</v>
      </c>
      <c r="K77" s="53">
        <f>ONK_EI_FELHASZN_TERV!K77+OVI_EI_FELHASZN_TERV!K77+PH_EI_FELHASZN_TERV!K77+MUVHAZ_EI_FELHASZN_TERV!K77</f>
        <v>0</v>
      </c>
      <c r="L77" s="53">
        <f>ONK_EI_FELHASZN_TERV!L77+OVI_EI_FELHASZN_TERV!L77+PH_EI_FELHASZN_TERV!L77+MUVHAZ_EI_FELHASZN_TERV!L77</f>
        <v>0</v>
      </c>
      <c r="M77" s="53">
        <f>ONK_EI_FELHASZN_TERV!M77+OVI_EI_FELHASZN_TERV!M77+PH_EI_FELHASZN_TERV!M77+MUVHAZ_EI_FELHASZN_TERV!M77</f>
        <v>0</v>
      </c>
      <c r="N77" s="53">
        <f>ONK_EI_FELHASZN_TERV!N77+OVI_EI_FELHASZN_TERV!N77+PH_EI_FELHASZN_TERV!N77+MUVHAZ_EI_FELHASZN_TERV!N77</f>
        <v>0</v>
      </c>
      <c r="O77" s="149">
        <f t="shared" si="1"/>
        <v>0</v>
      </c>
      <c r="P77" s="4"/>
      <c r="Q77" s="4"/>
    </row>
    <row r="78" spans="1:17" ht="15">
      <c r="A78" s="45" t="s">
        <v>253</v>
      </c>
      <c r="B78" s="41" t="s">
        <v>254</v>
      </c>
      <c r="C78" s="53">
        <f>ONK_EI_FELHASZN_TERV!C78+OVI_EI_FELHASZN_TERV!C78+PH_EI_FELHASZN_TERV!C78+MUVHAZ_EI_FELHASZN_TERV!C78</f>
        <v>0</v>
      </c>
      <c r="D78" s="53">
        <f>ONK_EI_FELHASZN_TERV!D78+OVI_EI_FELHASZN_TERV!D78+PH_EI_FELHASZN_TERV!D78+MUVHAZ_EI_FELHASZN_TERV!D78</f>
        <v>0</v>
      </c>
      <c r="E78" s="53">
        <f>ONK_EI_FELHASZN_TERV!E78+OVI_EI_FELHASZN_TERV!E78+PH_EI_FELHASZN_TERV!E78+MUVHAZ_EI_FELHASZN_TERV!E78</f>
        <v>700</v>
      </c>
      <c r="F78" s="53">
        <f>ONK_EI_FELHASZN_TERV!F78+OVI_EI_FELHASZN_TERV!F78+PH_EI_FELHASZN_TERV!F78+MUVHAZ_EI_FELHASZN_TERV!F78</f>
        <v>700</v>
      </c>
      <c r="G78" s="53">
        <f>ONK_EI_FELHASZN_TERV!G78+OVI_EI_FELHASZN_TERV!G78+PH_EI_FELHASZN_TERV!G78+MUVHAZ_EI_FELHASZN_TERV!G78</f>
        <v>0</v>
      </c>
      <c r="H78" s="53">
        <f>ONK_EI_FELHASZN_TERV!H78+OVI_EI_FELHASZN_TERV!H78+PH_EI_FELHASZN_TERV!H78+MUVHAZ_EI_FELHASZN_TERV!H78</f>
        <v>0</v>
      </c>
      <c r="I78" s="53">
        <f>ONK_EI_FELHASZN_TERV!I78+OVI_EI_FELHASZN_TERV!I78+PH_EI_FELHASZN_TERV!I78+MUVHAZ_EI_FELHASZN_TERV!I78</f>
        <v>0</v>
      </c>
      <c r="J78" s="53">
        <f>ONK_EI_FELHASZN_TERV!J78+OVI_EI_FELHASZN_TERV!J78+PH_EI_FELHASZN_TERV!J78+MUVHAZ_EI_FELHASZN_TERV!J78</f>
        <v>0</v>
      </c>
      <c r="K78" s="53">
        <f>ONK_EI_FELHASZN_TERV!K78+OVI_EI_FELHASZN_TERV!K78+PH_EI_FELHASZN_TERV!K78+MUVHAZ_EI_FELHASZN_TERV!K78</f>
        <v>0</v>
      </c>
      <c r="L78" s="53">
        <f>ONK_EI_FELHASZN_TERV!L78+OVI_EI_FELHASZN_TERV!L78+PH_EI_FELHASZN_TERV!L78+MUVHAZ_EI_FELHASZN_TERV!L78</f>
        <v>0</v>
      </c>
      <c r="M78" s="53">
        <f>ONK_EI_FELHASZN_TERV!M78+OVI_EI_FELHASZN_TERV!M78+PH_EI_FELHASZN_TERV!M78+MUVHAZ_EI_FELHASZN_TERV!M78</f>
        <v>0</v>
      </c>
      <c r="N78" s="53">
        <f>ONK_EI_FELHASZN_TERV!N78+OVI_EI_FELHASZN_TERV!N78+PH_EI_FELHASZN_TERV!N78+MUVHAZ_EI_FELHASZN_TERV!N78</f>
        <v>0</v>
      </c>
      <c r="O78" s="149">
        <f t="shared" si="1"/>
        <v>1400</v>
      </c>
      <c r="P78" s="4"/>
      <c r="Q78" s="4"/>
    </row>
    <row r="79" spans="1:17" ht="15">
      <c r="A79" s="45" t="s">
        <v>255</v>
      </c>
      <c r="B79" s="41" t="s">
        <v>256</v>
      </c>
      <c r="C79" s="53">
        <f>ONK_EI_FELHASZN_TERV!C79+OVI_EI_FELHASZN_TERV!C79+PH_EI_FELHASZN_TERV!C79+MUVHAZ_EI_FELHASZN_TERV!C79</f>
        <v>0</v>
      </c>
      <c r="D79" s="53">
        <f>ONK_EI_FELHASZN_TERV!D79+OVI_EI_FELHASZN_TERV!D79+PH_EI_FELHASZN_TERV!D79+MUVHAZ_EI_FELHASZN_TERV!D79</f>
        <v>0</v>
      </c>
      <c r="E79" s="53">
        <f>ONK_EI_FELHASZN_TERV!E79+OVI_EI_FELHASZN_TERV!E79+PH_EI_FELHASZN_TERV!E79+MUVHAZ_EI_FELHASZN_TERV!E79</f>
        <v>910</v>
      </c>
      <c r="F79" s="53">
        <f>ONK_EI_FELHASZN_TERV!F79+OVI_EI_FELHASZN_TERV!F79+PH_EI_FELHASZN_TERV!F79+MUVHAZ_EI_FELHASZN_TERV!F79</f>
        <v>0</v>
      </c>
      <c r="G79" s="53">
        <f>ONK_EI_FELHASZN_TERV!G79+OVI_EI_FELHASZN_TERV!G79+PH_EI_FELHASZN_TERV!G79+MUVHAZ_EI_FELHASZN_TERV!G79</f>
        <v>0</v>
      </c>
      <c r="H79" s="53">
        <f>ONK_EI_FELHASZN_TERV!H79+OVI_EI_FELHASZN_TERV!H79+PH_EI_FELHASZN_TERV!H79+MUVHAZ_EI_FELHASZN_TERV!H79</f>
        <v>0</v>
      </c>
      <c r="I79" s="53">
        <f>ONK_EI_FELHASZN_TERV!I79+OVI_EI_FELHASZN_TERV!I79+PH_EI_FELHASZN_TERV!I79+MUVHAZ_EI_FELHASZN_TERV!I79</f>
        <v>0</v>
      </c>
      <c r="J79" s="53">
        <f>ONK_EI_FELHASZN_TERV!J79+OVI_EI_FELHASZN_TERV!J79+PH_EI_FELHASZN_TERV!J79+MUVHAZ_EI_FELHASZN_TERV!J79</f>
        <v>0</v>
      </c>
      <c r="K79" s="53">
        <f>ONK_EI_FELHASZN_TERV!K79+OVI_EI_FELHASZN_TERV!K79+PH_EI_FELHASZN_TERV!K79+MUVHAZ_EI_FELHASZN_TERV!K79</f>
        <v>415</v>
      </c>
      <c r="L79" s="53">
        <f>ONK_EI_FELHASZN_TERV!L79+OVI_EI_FELHASZN_TERV!L79+PH_EI_FELHASZN_TERV!L79+MUVHAZ_EI_FELHASZN_TERV!L79</f>
        <v>0</v>
      </c>
      <c r="M79" s="53">
        <f>ONK_EI_FELHASZN_TERV!M79+OVI_EI_FELHASZN_TERV!M79+PH_EI_FELHASZN_TERV!M79+MUVHAZ_EI_FELHASZN_TERV!M79</f>
        <v>0</v>
      </c>
      <c r="N79" s="53">
        <f>ONK_EI_FELHASZN_TERV!N79+OVI_EI_FELHASZN_TERV!N79+PH_EI_FELHASZN_TERV!N79+MUVHAZ_EI_FELHASZN_TERV!N79</f>
        <v>0</v>
      </c>
      <c r="O79" s="149">
        <f t="shared" si="1"/>
        <v>1325</v>
      </c>
      <c r="P79" s="4"/>
      <c r="Q79" s="4"/>
    </row>
    <row r="80" spans="1:17" ht="15">
      <c r="A80" s="6" t="s">
        <v>262</v>
      </c>
      <c r="B80" s="41" t="s">
        <v>263</v>
      </c>
      <c r="C80" s="53">
        <f>ONK_EI_FELHASZN_TERV!C80+OVI_EI_FELHASZN_TERV!C80+PH_EI_FELHASZN_TERV!C80+MUVHAZ_EI_FELHASZN_TERV!C80</f>
        <v>0</v>
      </c>
      <c r="D80" s="53">
        <f>ONK_EI_FELHASZN_TERV!D80+OVI_EI_FELHASZN_TERV!D80+PH_EI_FELHASZN_TERV!D80+MUVHAZ_EI_FELHASZN_TERV!D80</f>
        <v>0</v>
      </c>
      <c r="E80" s="53">
        <f>ONK_EI_FELHASZN_TERV!E80+OVI_EI_FELHASZN_TERV!E80+PH_EI_FELHASZN_TERV!E80+MUVHAZ_EI_FELHASZN_TERV!E80</f>
        <v>0</v>
      </c>
      <c r="F80" s="53">
        <f>ONK_EI_FELHASZN_TERV!F80+OVI_EI_FELHASZN_TERV!F80+PH_EI_FELHASZN_TERV!F80+MUVHAZ_EI_FELHASZN_TERV!F80</f>
        <v>0</v>
      </c>
      <c r="G80" s="53">
        <f>ONK_EI_FELHASZN_TERV!G80+OVI_EI_FELHASZN_TERV!G80+PH_EI_FELHASZN_TERV!G80+MUVHAZ_EI_FELHASZN_TERV!G80</f>
        <v>0</v>
      </c>
      <c r="H80" s="53">
        <f>ONK_EI_FELHASZN_TERV!H80+OVI_EI_FELHASZN_TERV!H80+PH_EI_FELHASZN_TERV!H80+MUVHAZ_EI_FELHASZN_TERV!H80</f>
        <v>0</v>
      </c>
      <c r="I80" s="53">
        <f>ONK_EI_FELHASZN_TERV!I80+OVI_EI_FELHASZN_TERV!I80+PH_EI_FELHASZN_TERV!I80+MUVHAZ_EI_FELHASZN_TERV!I80</f>
        <v>0</v>
      </c>
      <c r="J80" s="53">
        <f>ONK_EI_FELHASZN_TERV!J80+OVI_EI_FELHASZN_TERV!J80+PH_EI_FELHASZN_TERV!J80+MUVHAZ_EI_FELHASZN_TERV!J80</f>
        <v>0</v>
      </c>
      <c r="K80" s="53">
        <f>ONK_EI_FELHASZN_TERV!K80+OVI_EI_FELHASZN_TERV!K80+PH_EI_FELHASZN_TERV!K80+MUVHAZ_EI_FELHASZN_TERV!K80</f>
        <v>0</v>
      </c>
      <c r="L80" s="53">
        <f>ONK_EI_FELHASZN_TERV!L80+OVI_EI_FELHASZN_TERV!L80+PH_EI_FELHASZN_TERV!L80+MUVHAZ_EI_FELHASZN_TERV!L80</f>
        <v>0</v>
      </c>
      <c r="M80" s="53">
        <f>ONK_EI_FELHASZN_TERV!M80+OVI_EI_FELHASZN_TERV!M80+PH_EI_FELHASZN_TERV!M80+MUVHAZ_EI_FELHASZN_TERV!M80</f>
        <v>0</v>
      </c>
      <c r="N80" s="53">
        <f>ONK_EI_FELHASZN_TERV!N80+OVI_EI_FELHASZN_TERV!N80+PH_EI_FELHASZN_TERV!N80+MUVHAZ_EI_FELHASZN_TERV!N80</f>
        <v>0</v>
      </c>
      <c r="O80" s="149">
        <f t="shared" si="1"/>
        <v>0</v>
      </c>
      <c r="P80" s="4"/>
      <c r="Q80" s="4"/>
    </row>
    <row r="81" spans="1:17" ht="15">
      <c r="A81" s="6" t="s">
        <v>264</v>
      </c>
      <c r="B81" s="41" t="s">
        <v>265</v>
      </c>
      <c r="C81" s="53">
        <f>ONK_EI_FELHASZN_TERV!C81+OVI_EI_FELHASZN_TERV!C81+PH_EI_FELHASZN_TERV!C81+MUVHAZ_EI_FELHASZN_TERV!C81</f>
        <v>0</v>
      </c>
      <c r="D81" s="53">
        <f>ONK_EI_FELHASZN_TERV!D81+OVI_EI_FELHASZN_TERV!D81+PH_EI_FELHASZN_TERV!D81+MUVHAZ_EI_FELHASZN_TERV!D81</f>
        <v>0</v>
      </c>
      <c r="E81" s="53">
        <f>ONK_EI_FELHASZN_TERV!E81+OVI_EI_FELHASZN_TERV!E81+PH_EI_FELHASZN_TERV!E81+MUVHAZ_EI_FELHASZN_TERV!E81</f>
        <v>0</v>
      </c>
      <c r="F81" s="53">
        <f>ONK_EI_FELHASZN_TERV!F81+OVI_EI_FELHASZN_TERV!F81+PH_EI_FELHASZN_TERV!F81+MUVHAZ_EI_FELHASZN_TERV!F81</f>
        <v>0</v>
      </c>
      <c r="G81" s="53">
        <f>ONK_EI_FELHASZN_TERV!G81+OVI_EI_FELHASZN_TERV!G81+PH_EI_FELHASZN_TERV!G81+MUVHAZ_EI_FELHASZN_TERV!G81</f>
        <v>0</v>
      </c>
      <c r="H81" s="53">
        <f>ONK_EI_FELHASZN_TERV!H81+OVI_EI_FELHASZN_TERV!H81+PH_EI_FELHASZN_TERV!H81+MUVHAZ_EI_FELHASZN_TERV!H81</f>
        <v>0</v>
      </c>
      <c r="I81" s="53">
        <f>ONK_EI_FELHASZN_TERV!I81+OVI_EI_FELHASZN_TERV!I81+PH_EI_FELHASZN_TERV!I81+MUVHAZ_EI_FELHASZN_TERV!I81</f>
        <v>0</v>
      </c>
      <c r="J81" s="53">
        <f>ONK_EI_FELHASZN_TERV!J81+OVI_EI_FELHASZN_TERV!J81+PH_EI_FELHASZN_TERV!J81+MUVHAZ_EI_FELHASZN_TERV!J81</f>
        <v>0</v>
      </c>
      <c r="K81" s="53">
        <f>ONK_EI_FELHASZN_TERV!K81+OVI_EI_FELHASZN_TERV!K81+PH_EI_FELHASZN_TERV!K81+MUVHAZ_EI_FELHASZN_TERV!K81</f>
        <v>0</v>
      </c>
      <c r="L81" s="53">
        <f>ONK_EI_FELHASZN_TERV!L81+OVI_EI_FELHASZN_TERV!L81+PH_EI_FELHASZN_TERV!L81+MUVHAZ_EI_FELHASZN_TERV!L81</f>
        <v>0</v>
      </c>
      <c r="M81" s="53">
        <f>ONK_EI_FELHASZN_TERV!M81+OVI_EI_FELHASZN_TERV!M81+PH_EI_FELHASZN_TERV!M81+MUVHAZ_EI_FELHASZN_TERV!M81</f>
        <v>0</v>
      </c>
      <c r="N81" s="53">
        <f>ONK_EI_FELHASZN_TERV!N81+OVI_EI_FELHASZN_TERV!N81+PH_EI_FELHASZN_TERV!N81+MUVHAZ_EI_FELHASZN_TERV!N81</f>
        <v>0</v>
      </c>
      <c r="O81" s="149">
        <f t="shared" si="1"/>
        <v>0</v>
      </c>
      <c r="P81" s="4"/>
      <c r="Q81" s="4"/>
    </row>
    <row r="82" spans="1:17" ht="15">
      <c r="A82" s="6" t="s">
        <v>266</v>
      </c>
      <c r="B82" s="41" t="s">
        <v>267</v>
      </c>
      <c r="C82" s="53">
        <f>ONK_EI_FELHASZN_TERV!C82+OVI_EI_FELHASZN_TERV!C82+PH_EI_FELHASZN_TERV!C82+MUVHAZ_EI_FELHASZN_TERV!C82</f>
        <v>0</v>
      </c>
      <c r="D82" s="53">
        <f>ONK_EI_FELHASZN_TERV!D82+OVI_EI_FELHASZN_TERV!D82+PH_EI_FELHASZN_TERV!D82+MUVHAZ_EI_FELHASZN_TERV!D82</f>
        <v>0</v>
      </c>
      <c r="E82" s="53">
        <f>ONK_EI_FELHASZN_TERV!E82+OVI_EI_FELHASZN_TERV!E82+PH_EI_FELHASZN_TERV!E82+MUVHAZ_EI_FELHASZN_TERV!E82</f>
        <v>435.5</v>
      </c>
      <c r="F82" s="53">
        <f>ONK_EI_FELHASZN_TERV!F82+OVI_EI_FELHASZN_TERV!F82+PH_EI_FELHASZN_TERV!F82+MUVHAZ_EI_FELHASZN_TERV!F82</f>
        <v>189</v>
      </c>
      <c r="G82" s="53">
        <f>ONK_EI_FELHASZN_TERV!G82+OVI_EI_FELHASZN_TERV!G82+PH_EI_FELHASZN_TERV!G82+MUVHAZ_EI_FELHASZN_TERV!G82</f>
        <v>0</v>
      </c>
      <c r="H82" s="53">
        <f>ONK_EI_FELHASZN_TERV!H82+OVI_EI_FELHASZN_TERV!H82+PH_EI_FELHASZN_TERV!H82+MUVHAZ_EI_FELHASZN_TERV!H82</f>
        <v>0</v>
      </c>
      <c r="I82" s="53">
        <f>ONK_EI_FELHASZN_TERV!I82+OVI_EI_FELHASZN_TERV!I82+PH_EI_FELHASZN_TERV!I82+MUVHAZ_EI_FELHASZN_TERV!I82</f>
        <v>0</v>
      </c>
      <c r="J82" s="53">
        <f>ONK_EI_FELHASZN_TERV!J82+OVI_EI_FELHASZN_TERV!J82+PH_EI_FELHASZN_TERV!J82+MUVHAZ_EI_FELHASZN_TERV!J82</f>
        <v>0</v>
      </c>
      <c r="K82" s="53">
        <f>ONK_EI_FELHASZN_TERV!K82+OVI_EI_FELHASZN_TERV!K82+PH_EI_FELHASZN_TERV!K82+MUVHAZ_EI_FELHASZN_TERV!K82</f>
        <v>412.5</v>
      </c>
      <c r="L82" s="53">
        <f>ONK_EI_FELHASZN_TERV!L82+OVI_EI_FELHASZN_TERV!L82+PH_EI_FELHASZN_TERV!L82+MUVHAZ_EI_FELHASZN_TERV!L82</f>
        <v>0</v>
      </c>
      <c r="M82" s="53">
        <f>ONK_EI_FELHASZN_TERV!M82+OVI_EI_FELHASZN_TERV!M82+PH_EI_FELHASZN_TERV!M82+MUVHAZ_EI_FELHASZN_TERV!M82</f>
        <v>0</v>
      </c>
      <c r="N82" s="53">
        <f>ONK_EI_FELHASZN_TERV!N82+OVI_EI_FELHASZN_TERV!N82+PH_EI_FELHASZN_TERV!N82+MUVHAZ_EI_FELHASZN_TERV!N82</f>
        <v>0</v>
      </c>
      <c r="O82" s="149">
        <f t="shared" si="1"/>
        <v>1037</v>
      </c>
      <c r="P82" s="4"/>
      <c r="Q82" s="4"/>
    </row>
    <row r="83" spans="1:17" ht="15">
      <c r="A83" s="65" t="s">
        <v>593</v>
      </c>
      <c r="B83" s="67" t="s">
        <v>268</v>
      </c>
      <c r="C83" s="53">
        <f>ONK_EI_FELHASZN_TERV!C83+OVI_EI_FELHASZN_TERV!C83+PH_EI_FELHASZN_TERV!C83+MUVHAZ_EI_FELHASZN_TERV!C83</f>
        <v>0</v>
      </c>
      <c r="D83" s="53">
        <f>ONK_EI_FELHASZN_TERV!D83+OVI_EI_FELHASZN_TERV!D83+PH_EI_FELHASZN_TERV!D83+MUVHAZ_EI_FELHASZN_TERV!D83</f>
        <v>0</v>
      </c>
      <c r="E83" s="53">
        <f>ONK_EI_FELHASZN_TERV!E83+OVI_EI_FELHASZN_TERV!E83+PH_EI_FELHASZN_TERV!E83+MUVHAZ_EI_FELHASZN_TERV!E83</f>
        <v>2045.5</v>
      </c>
      <c r="F83" s="53">
        <f>ONK_EI_FELHASZN_TERV!F83+OVI_EI_FELHASZN_TERV!F83+PH_EI_FELHASZN_TERV!F83+MUVHAZ_EI_FELHASZN_TERV!F83</f>
        <v>889</v>
      </c>
      <c r="G83" s="53">
        <f>ONK_EI_FELHASZN_TERV!G83+OVI_EI_FELHASZN_TERV!G83+PH_EI_FELHASZN_TERV!G83+MUVHAZ_EI_FELHASZN_TERV!G83</f>
        <v>0</v>
      </c>
      <c r="H83" s="53">
        <f>ONK_EI_FELHASZN_TERV!H83+OVI_EI_FELHASZN_TERV!H83+PH_EI_FELHASZN_TERV!H83+MUVHAZ_EI_FELHASZN_TERV!H83</f>
        <v>0</v>
      </c>
      <c r="I83" s="53">
        <f>ONK_EI_FELHASZN_TERV!I83+OVI_EI_FELHASZN_TERV!I83+PH_EI_FELHASZN_TERV!I83+MUVHAZ_EI_FELHASZN_TERV!I83</f>
        <v>0</v>
      </c>
      <c r="J83" s="53">
        <f>ONK_EI_FELHASZN_TERV!J83+OVI_EI_FELHASZN_TERV!J83+PH_EI_FELHASZN_TERV!J83+MUVHAZ_EI_FELHASZN_TERV!J83</f>
        <v>0</v>
      </c>
      <c r="K83" s="53">
        <f>ONK_EI_FELHASZN_TERV!K83+OVI_EI_FELHASZN_TERV!K83+PH_EI_FELHASZN_TERV!K83+MUVHAZ_EI_FELHASZN_TERV!K83</f>
        <v>2027.5</v>
      </c>
      <c r="L83" s="53">
        <f>ONK_EI_FELHASZN_TERV!L83+OVI_EI_FELHASZN_TERV!L83+PH_EI_FELHASZN_TERV!L83+MUVHAZ_EI_FELHASZN_TERV!L83</f>
        <v>0</v>
      </c>
      <c r="M83" s="53">
        <f>ONK_EI_FELHASZN_TERV!M83+OVI_EI_FELHASZN_TERV!M83+PH_EI_FELHASZN_TERV!M83+MUVHAZ_EI_FELHASZN_TERV!M83</f>
        <v>0</v>
      </c>
      <c r="N83" s="53">
        <f>ONK_EI_FELHASZN_TERV!N83+OVI_EI_FELHASZN_TERV!N83+PH_EI_FELHASZN_TERV!N83+MUVHAZ_EI_FELHASZN_TERV!N83</f>
        <v>0</v>
      </c>
      <c r="O83" s="148">
        <f t="shared" si="1"/>
        <v>4962</v>
      </c>
      <c r="P83" s="4"/>
      <c r="Q83" s="4"/>
    </row>
    <row r="84" spans="1:17" ht="15">
      <c r="A84" s="17" t="s">
        <v>269</v>
      </c>
      <c r="B84" s="41" t="s">
        <v>270</v>
      </c>
      <c r="C84" s="53">
        <f>ONK_EI_FELHASZN_TERV!C84+OVI_EI_FELHASZN_TERV!C84+PH_EI_FELHASZN_TERV!C84+MUVHAZ_EI_FELHASZN_TERV!C84</f>
        <v>0</v>
      </c>
      <c r="D84" s="53">
        <f>ONK_EI_FELHASZN_TERV!D84+OVI_EI_FELHASZN_TERV!D84+PH_EI_FELHASZN_TERV!D84+MUVHAZ_EI_FELHASZN_TERV!D84</f>
        <v>0</v>
      </c>
      <c r="E84" s="53">
        <f>ONK_EI_FELHASZN_TERV!E84+OVI_EI_FELHASZN_TERV!E84+PH_EI_FELHASZN_TERV!E84+MUVHAZ_EI_FELHASZN_TERV!E84</f>
        <v>3937</v>
      </c>
      <c r="F84" s="53">
        <f>ONK_EI_FELHASZN_TERV!F84+OVI_EI_FELHASZN_TERV!F84+PH_EI_FELHASZN_TERV!F84+MUVHAZ_EI_FELHASZN_TERV!F84</f>
        <v>3937</v>
      </c>
      <c r="G84" s="53">
        <f>ONK_EI_FELHASZN_TERV!G84+OVI_EI_FELHASZN_TERV!G84+PH_EI_FELHASZN_TERV!G84+MUVHAZ_EI_FELHASZN_TERV!G84</f>
        <v>3937</v>
      </c>
      <c r="H84" s="53">
        <f>ONK_EI_FELHASZN_TERV!H84+OVI_EI_FELHASZN_TERV!H84+PH_EI_FELHASZN_TERV!H84+MUVHAZ_EI_FELHASZN_TERV!H84</f>
        <v>3937</v>
      </c>
      <c r="I84" s="53">
        <f>ONK_EI_FELHASZN_TERV!I84+OVI_EI_FELHASZN_TERV!I84+PH_EI_FELHASZN_TERV!I84+MUVHAZ_EI_FELHASZN_TERV!I84</f>
        <v>0</v>
      </c>
      <c r="J84" s="53">
        <f>ONK_EI_FELHASZN_TERV!J84+OVI_EI_FELHASZN_TERV!J84+PH_EI_FELHASZN_TERV!J84+MUVHAZ_EI_FELHASZN_TERV!J84</f>
        <v>0</v>
      </c>
      <c r="K84" s="53">
        <f>ONK_EI_FELHASZN_TERV!K84+OVI_EI_FELHASZN_TERV!K84+PH_EI_FELHASZN_TERV!K84+MUVHAZ_EI_FELHASZN_TERV!K84</f>
        <v>13077</v>
      </c>
      <c r="L84" s="53">
        <f>ONK_EI_FELHASZN_TERV!L84+OVI_EI_FELHASZN_TERV!L84+PH_EI_FELHASZN_TERV!L84+MUVHAZ_EI_FELHASZN_TERV!L84</f>
        <v>0</v>
      </c>
      <c r="M84" s="53">
        <f>ONK_EI_FELHASZN_TERV!M84+OVI_EI_FELHASZN_TERV!M84+PH_EI_FELHASZN_TERV!M84+MUVHAZ_EI_FELHASZN_TERV!M84</f>
        <v>0</v>
      </c>
      <c r="N84" s="53">
        <f>ONK_EI_FELHASZN_TERV!N84+OVI_EI_FELHASZN_TERV!N84+PH_EI_FELHASZN_TERV!N84+MUVHAZ_EI_FELHASZN_TERV!N84</f>
        <v>0</v>
      </c>
      <c r="O84" s="149">
        <f t="shared" si="1"/>
        <v>28825</v>
      </c>
      <c r="P84" s="4"/>
      <c r="Q84" s="4"/>
    </row>
    <row r="85" spans="1:17" ht="15">
      <c r="A85" s="17" t="s">
        <v>271</v>
      </c>
      <c r="B85" s="41" t="s">
        <v>272</v>
      </c>
      <c r="C85" s="53">
        <f>ONK_EI_FELHASZN_TERV!C85+OVI_EI_FELHASZN_TERV!C85+PH_EI_FELHASZN_TERV!C85+MUVHAZ_EI_FELHASZN_TERV!C85</f>
        <v>0</v>
      </c>
      <c r="D85" s="53">
        <f>ONK_EI_FELHASZN_TERV!D85+OVI_EI_FELHASZN_TERV!D85+PH_EI_FELHASZN_TERV!D85+MUVHAZ_EI_FELHASZN_TERV!D85</f>
        <v>0</v>
      </c>
      <c r="E85" s="53">
        <f>ONK_EI_FELHASZN_TERV!E85+OVI_EI_FELHASZN_TERV!E85+PH_EI_FELHASZN_TERV!E85+MUVHAZ_EI_FELHASZN_TERV!E85</f>
        <v>0</v>
      </c>
      <c r="F85" s="53">
        <f>ONK_EI_FELHASZN_TERV!F85+OVI_EI_FELHASZN_TERV!F85+PH_EI_FELHASZN_TERV!F85+MUVHAZ_EI_FELHASZN_TERV!F85</f>
        <v>0</v>
      </c>
      <c r="G85" s="53">
        <f>ONK_EI_FELHASZN_TERV!G85+OVI_EI_FELHASZN_TERV!G85+PH_EI_FELHASZN_TERV!G85+MUVHAZ_EI_FELHASZN_TERV!G85</f>
        <v>0</v>
      </c>
      <c r="H85" s="53">
        <f>ONK_EI_FELHASZN_TERV!H85+OVI_EI_FELHASZN_TERV!H85+PH_EI_FELHASZN_TERV!H85+MUVHAZ_EI_FELHASZN_TERV!H85</f>
        <v>0</v>
      </c>
      <c r="I85" s="53">
        <f>ONK_EI_FELHASZN_TERV!I85+OVI_EI_FELHASZN_TERV!I85+PH_EI_FELHASZN_TERV!I85+MUVHAZ_EI_FELHASZN_TERV!I85</f>
        <v>0</v>
      </c>
      <c r="J85" s="53">
        <f>ONK_EI_FELHASZN_TERV!J85+OVI_EI_FELHASZN_TERV!J85+PH_EI_FELHASZN_TERV!J85+MUVHAZ_EI_FELHASZN_TERV!J85</f>
        <v>0</v>
      </c>
      <c r="K85" s="53">
        <f>ONK_EI_FELHASZN_TERV!K85+OVI_EI_FELHASZN_TERV!K85+PH_EI_FELHASZN_TERV!K85+MUVHAZ_EI_FELHASZN_TERV!K85</f>
        <v>40</v>
      </c>
      <c r="L85" s="53">
        <f>ONK_EI_FELHASZN_TERV!L85+OVI_EI_FELHASZN_TERV!L85+PH_EI_FELHASZN_TERV!L85+MUVHAZ_EI_FELHASZN_TERV!L85</f>
        <v>0</v>
      </c>
      <c r="M85" s="53">
        <f>ONK_EI_FELHASZN_TERV!M85+OVI_EI_FELHASZN_TERV!M85+PH_EI_FELHASZN_TERV!M85+MUVHAZ_EI_FELHASZN_TERV!M85</f>
        <v>0</v>
      </c>
      <c r="N85" s="53">
        <f>ONK_EI_FELHASZN_TERV!N85+OVI_EI_FELHASZN_TERV!N85+PH_EI_FELHASZN_TERV!N85+MUVHAZ_EI_FELHASZN_TERV!N85</f>
        <v>0</v>
      </c>
      <c r="O85" s="149">
        <f t="shared" si="1"/>
        <v>40</v>
      </c>
      <c r="P85" s="4"/>
      <c r="Q85" s="4"/>
    </row>
    <row r="86" spans="1:17" ht="15">
      <c r="A86" s="17" t="s">
        <v>273</v>
      </c>
      <c r="B86" s="41" t="s">
        <v>274</v>
      </c>
      <c r="C86" s="53">
        <f>ONK_EI_FELHASZN_TERV!C86+OVI_EI_FELHASZN_TERV!C86+PH_EI_FELHASZN_TERV!C86+MUVHAZ_EI_FELHASZN_TERV!C86</f>
        <v>0</v>
      </c>
      <c r="D86" s="53">
        <f>ONK_EI_FELHASZN_TERV!D86+OVI_EI_FELHASZN_TERV!D86+PH_EI_FELHASZN_TERV!D86+MUVHAZ_EI_FELHASZN_TERV!D86</f>
        <v>0</v>
      </c>
      <c r="E86" s="53">
        <f>ONK_EI_FELHASZN_TERV!E86+OVI_EI_FELHASZN_TERV!E86+PH_EI_FELHASZN_TERV!E86+MUVHAZ_EI_FELHASZN_TERV!E86</f>
        <v>0</v>
      </c>
      <c r="F86" s="53">
        <f>ONK_EI_FELHASZN_TERV!F86+OVI_EI_FELHASZN_TERV!F86+PH_EI_FELHASZN_TERV!F86+MUVHAZ_EI_FELHASZN_TERV!F86</f>
        <v>0</v>
      </c>
      <c r="G86" s="53">
        <f>ONK_EI_FELHASZN_TERV!G86+OVI_EI_FELHASZN_TERV!G86+PH_EI_FELHASZN_TERV!G86+MUVHAZ_EI_FELHASZN_TERV!G86</f>
        <v>0</v>
      </c>
      <c r="H86" s="53">
        <f>ONK_EI_FELHASZN_TERV!H86+OVI_EI_FELHASZN_TERV!H86+PH_EI_FELHASZN_TERV!H86+MUVHAZ_EI_FELHASZN_TERV!H86</f>
        <v>0</v>
      </c>
      <c r="I86" s="53">
        <f>ONK_EI_FELHASZN_TERV!I86+OVI_EI_FELHASZN_TERV!I86+PH_EI_FELHASZN_TERV!I86+MUVHAZ_EI_FELHASZN_TERV!I86</f>
        <v>0</v>
      </c>
      <c r="J86" s="53">
        <f>ONK_EI_FELHASZN_TERV!J86+OVI_EI_FELHASZN_TERV!J86+PH_EI_FELHASZN_TERV!J86+MUVHAZ_EI_FELHASZN_TERV!J86</f>
        <v>0</v>
      </c>
      <c r="K86" s="53">
        <f>ONK_EI_FELHASZN_TERV!K86+OVI_EI_FELHASZN_TERV!K86+PH_EI_FELHASZN_TERV!K86+MUVHAZ_EI_FELHASZN_TERV!K86</f>
        <v>0</v>
      </c>
      <c r="L86" s="53">
        <f>ONK_EI_FELHASZN_TERV!L86+OVI_EI_FELHASZN_TERV!L86+PH_EI_FELHASZN_TERV!L86+MUVHAZ_EI_FELHASZN_TERV!L86</f>
        <v>0</v>
      </c>
      <c r="M86" s="53">
        <f>ONK_EI_FELHASZN_TERV!M86+OVI_EI_FELHASZN_TERV!M86+PH_EI_FELHASZN_TERV!M86+MUVHAZ_EI_FELHASZN_TERV!M86</f>
        <v>0</v>
      </c>
      <c r="N86" s="53">
        <f>ONK_EI_FELHASZN_TERV!N86+OVI_EI_FELHASZN_TERV!N86+PH_EI_FELHASZN_TERV!N86+MUVHAZ_EI_FELHASZN_TERV!N86</f>
        <v>0</v>
      </c>
      <c r="O86" s="149">
        <f t="shared" si="1"/>
        <v>0</v>
      </c>
      <c r="P86" s="4"/>
      <c r="Q86" s="4"/>
    </row>
    <row r="87" spans="1:17" ht="15">
      <c r="A87" s="17" t="s">
        <v>275</v>
      </c>
      <c r="B87" s="41" t="s">
        <v>276</v>
      </c>
      <c r="C87" s="53">
        <f>ONK_EI_FELHASZN_TERV!C87+OVI_EI_FELHASZN_TERV!C87+PH_EI_FELHASZN_TERV!C87+MUVHAZ_EI_FELHASZN_TERV!C87</f>
        <v>0</v>
      </c>
      <c r="D87" s="53">
        <f>ONK_EI_FELHASZN_TERV!D87+OVI_EI_FELHASZN_TERV!D87+PH_EI_FELHASZN_TERV!D87+MUVHAZ_EI_FELHASZN_TERV!D87</f>
        <v>0</v>
      </c>
      <c r="E87" s="53">
        <f>ONK_EI_FELHASZN_TERV!E87+OVI_EI_FELHASZN_TERV!E87+PH_EI_FELHASZN_TERV!E87+MUVHAZ_EI_FELHASZN_TERV!E87</f>
        <v>1063</v>
      </c>
      <c r="F87" s="53">
        <f>ONK_EI_FELHASZN_TERV!F87+OVI_EI_FELHASZN_TERV!F87+PH_EI_FELHASZN_TERV!F87+MUVHAZ_EI_FELHASZN_TERV!F87</f>
        <v>1063</v>
      </c>
      <c r="G87" s="53">
        <f>ONK_EI_FELHASZN_TERV!G87+OVI_EI_FELHASZN_TERV!G87+PH_EI_FELHASZN_TERV!G87+MUVHAZ_EI_FELHASZN_TERV!G87</f>
        <v>1063</v>
      </c>
      <c r="H87" s="53">
        <f>ONK_EI_FELHASZN_TERV!H87+OVI_EI_FELHASZN_TERV!H87+PH_EI_FELHASZN_TERV!H87+MUVHAZ_EI_FELHASZN_TERV!H87</f>
        <v>1063</v>
      </c>
      <c r="I87" s="53">
        <f>ONK_EI_FELHASZN_TERV!I87+OVI_EI_FELHASZN_TERV!I87+PH_EI_FELHASZN_TERV!I87+MUVHAZ_EI_FELHASZN_TERV!I87</f>
        <v>0</v>
      </c>
      <c r="J87" s="53">
        <f>ONK_EI_FELHASZN_TERV!J87+OVI_EI_FELHASZN_TERV!J87+PH_EI_FELHASZN_TERV!J87+MUVHAZ_EI_FELHASZN_TERV!J87</f>
        <v>0</v>
      </c>
      <c r="K87" s="53">
        <f>ONK_EI_FELHASZN_TERV!K87+OVI_EI_FELHASZN_TERV!K87+PH_EI_FELHASZN_TERV!K87+MUVHAZ_EI_FELHASZN_TERV!K87</f>
        <v>3541</v>
      </c>
      <c r="L87" s="53">
        <f>ONK_EI_FELHASZN_TERV!L87+OVI_EI_FELHASZN_TERV!L87+PH_EI_FELHASZN_TERV!L87+MUVHAZ_EI_FELHASZN_TERV!L87</f>
        <v>0</v>
      </c>
      <c r="M87" s="53">
        <f>ONK_EI_FELHASZN_TERV!M87+OVI_EI_FELHASZN_TERV!M87+PH_EI_FELHASZN_TERV!M87+MUVHAZ_EI_FELHASZN_TERV!M87</f>
        <v>0</v>
      </c>
      <c r="N87" s="53">
        <f>ONK_EI_FELHASZN_TERV!N87+OVI_EI_FELHASZN_TERV!N87+PH_EI_FELHASZN_TERV!N87+MUVHAZ_EI_FELHASZN_TERV!N87</f>
        <v>0</v>
      </c>
      <c r="O87" s="149">
        <f t="shared" si="1"/>
        <v>7793</v>
      </c>
      <c r="P87" s="4"/>
      <c r="Q87" s="4"/>
    </row>
    <row r="88" spans="1:17" ht="15">
      <c r="A88" s="64" t="s">
        <v>594</v>
      </c>
      <c r="B88" s="67" t="s">
        <v>277</v>
      </c>
      <c r="C88" s="53">
        <f>ONK_EI_FELHASZN_TERV!C88+OVI_EI_FELHASZN_TERV!C88+PH_EI_FELHASZN_TERV!C88+MUVHAZ_EI_FELHASZN_TERV!C88</f>
        <v>0</v>
      </c>
      <c r="D88" s="53">
        <f>ONK_EI_FELHASZN_TERV!D88+OVI_EI_FELHASZN_TERV!D88+PH_EI_FELHASZN_TERV!D88+MUVHAZ_EI_FELHASZN_TERV!D88</f>
        <v>0</v>
      </c>
      <c r="E88" s="53">
        <f>ONK_EI_FELHASZN_TERV!E88+OVI_EI_FELHASZN_TERV!E88+PH_EI_FELHASZN_TERV!E88+MUVHAZ_EI_FELHASZN_TERV!E88</f>
        <v>5000</v>
      </c>
      <c r="F88" s="53">
        <f>ONK_EI_FELHASZN_TERV!F88+OVI_EI_FELHASZN_TERV!F88+PH_EI_FELHASZN_TERV!F88+MUVHAZ_EI_FELHASZN_TERV!F88</f>
        <v>5000</v>
      </c>
      <c r="G88" s="53">
        <f>ONK_EI_FELHASZN_TERV!G88+OVI_EI_FELHASZN_TERV!G88+PH_EI_FELHASZN_TERV!G88+MUVHAZ_EI_FELHASZN_TERV!G88</f>
        <v>5000</v>
      </c>
      <c r="H88" s="53">
        <f>ONK_EI_FELHASZN_TERV!H88+OVI_EI_FELHASZN_TERV!H88+PH_EI_FELHASZN_TERV!H88+MUVHAZ_EI_FELHASZN_TERV!H88</f>
        <v>5000</v>
      </c>
      <c r="I88" s="53">
        <f>ONK_EI_FELHASZN_TERV!I88+OVI_EI_FELHASZN_TERV!I88+PH_EI_FELHASZN_TERV!I88+MUVHAZ_EI_FELHASZN_TERV!I88</f>
        <v>0</v>
      </c>
      <c r="J88" s="53">
        <f>ONK_EI_FELHASZN_TERV!J88+OVI_EI_FELHASZN_TERV!J88+PH_EI_FELHASZN_TERV!J88+MUVHAZ_EI_FELHASZN_TERV!J88</f>
        <v>0</v>
      </c>
      <c r="K88" s="53">
        <f>ONK_EI_FELHASZN_TERV!K88+OVI_EI_FELHASZN_TERV!K88+PH_EI_FELHASZN_TERV!K88+MUVHAZ_EI_FELHASZN_TERV!K88</f>
        <v>16658</v>
      </c>
      <c r="L88" s="53">
        <f>ONK_EI_FELHASZN_TERV!L88+OVI_EI_FELHASZN_TERV!L88+PH_EI_FELHASZN_TERV!L88+MUVHAZ_EI_FELHASZN_TERV!L88</f>
        <v>0</v>
      </c>
      <c r="M88" s="53">
        <f>ONK_EI_FELHASZN_TERV!M88+OVI_EI_FELHASZN_TERV!M88+PH_EI_FELHASZN_TERV!M88+MUVHAZ_EI_FELHASZN_TERV!M88</f>
        <v>0</v>
      </c>
      <c r="N88" s="53">
        <f>ONK_EI_FELHASZN_TERV!N88+OVI_EI_FELHASZN_TERV!N88+PH_EI_FELHASZN_TERV!N88+MUVHAZ_EI_FELHASZN_TERV!N88</f>
        <v>0</v>
      </c>
      <c r="O88" s="148">
        <f t="shared" si="1"/>
        <v>36658</v>
      </c>
      <c r="P88" s="4"/>
      <c r="Q88" s="4"/>
    </row>
    <row r="89" spans="1:17" ht="30">
      <c r="A89" s="17" t="s">
        <v>278</v>
      </c>
      <c r="B89" s="41" t="s">
        <v>279</v>
      </c>
      <c r="C89" s="53">
        <f>ONK_EI_FELHASZN_TERV!C89+OVI_EI_FELHASZN_TERV!C89+PH_EI_FELHASZN_TERV!C89+MUVHAZ_EI_FELHASZN_TERV!C89</f>
        <v>0</v>
      </c>
      <c r="D89" s="53">
        <f>ONK_EI_FELHASZN_TERV!D89+OVI_EI_FELHASZN_TERV!D89+PH_EI_FELHASZN_TERV!D89+MUVHAZ_EI_FELHASZN_TERV!D89</f>
        <v>0</v>
      </c>
      <c r="E89" s="53">
        <f>ONK_EI_FELHASZN_TERV!E89+OVI_EI_FELHASZN_TERV!E89+PH_EI_FELHASZN_TERV!E89+MUVHAZ_EI_FELHASZN_TERV!E89</f>
        <v>0</v>
      </c>
      <c r="F89" s="53">
        <f>ONK_EI_FELHASZN_TERV!F89+OVI_EI_FELHASZN_TERV!F89+PH_EI_FELHASZN_TERV!F89+MUVHAZ_EI_FELHASZN_TERV!F89</f>
        <v>0</v>
      </c>
      <c r="G89" s="53">
        <f>ONK_EI_FELHASZN_TERV!G89+OVI_EI_FELHASZN_TERV!G89+PH_EI_FELHASZN_TERV!G89+MUVHAZ_EI_FELHASZN_TERV!G89</f>
        <v>0</v>
      </c>
      <c r="H89" s="53">
        <f>ONK_EI_FELHASZN_TERV!H89+OVI_EI_FELHASZN_TERV!H89+PH_EI_FELHASZN_TERV!H89+MUVHAZ_EI_FELHASZN_TERV!H89</f>
        <v>0</v>
      </c>
      <c r="I89" s="53">
        <f>ONK_EI_FELHASZN_TERV!I89+OVI_EI_FELHASZN_TERV!I89+PH_EI_FELHASZN_TERV!I89+MUVHAZ_EI_FELHASZN_TERV!I89</f>
        <v>0</v>
      </c>
      <c r="J89" s="53">
        <f>ONK_EI_FELHASZN_TERV!J89+OVI_EI_FELHASZN_TERV!J89+PH_EI_FELHASZN_TERV!J89+MUVHAZ_EI_FELHASZN_TERV!J89</f>
        <v>0</v>
      </c>
      <c r="K89" s="53">
        <f>ONK_EI_FELHASZN_TERV!K89+OVI_EI_FELHASZN_TERV!K89+PH_EI_FELHASZN_TERV!K89+MUVHAZ_EI_FELHASZN_TERV!K89</f>
        <v>0</v>
      </c>
      <c r="L89" s="53">
        <f>ONK_EI_FELHASZN_TERV!L89+OVI_EI_FELHASZN_TERV!L89+PH_EI_FELHASZN_TERV!L89+MUVHAZ_EI_FELHASZN_TERV!L89</f>
        <v>0</v>
      </c>
      <c r="M89" s="53">
        <f>ONK_EI_FELHASZN_TERV!M89+OVI_EI_FELHASZN_TERV!M89+PH_EI_FELHASZN_TERV!M89+MUVHAZ_EI_FELHASZN_TERV!M89</f>
        <v>0</v>
      </c>
      <c r="N89" s="53">
        <f>ONK_EI_FELHASZN_TERV!N89+OVI_EI_FELHASZN_TERV!N89+PH_EI_FELHASZN_TERV!N89+MUVHAZ_EI_FELHASZN_TERV!N89</f>
        <v>0</v>
      </c>
      <c r="O89" s="149">
        <f t="shared" si="1"/>
        <v>0</v>
      </c>
      <c r="P89" s="4"/>
      <c r="Q89" s="4"/>
    </row>
    <row r="90" spans="1:17" ht="30">
      <c r="A90" s="17" t="s">
        <v>653</v>
      </c>
      <c r="B90" s="41" t="s">
        <v>280</v>
      </c>
      <c r="C90" s="53">
        <f>ONK_EI_FELHASZN_TERV!C90+OVI_EI_FELHASZN_TERV!C90+PH_EI_FELHASZN_TERV!C90+MUVHAZ_EI_FELHASZN_TERV!C90</f>
        <v>0</v>
      </c>
      <c r="D90" s="53">
        <f>ONK_EI_FELHASZN_TERV!D90+OVI_EI_FELHASZN_TERV!D90+PH_EI_FELHASZN_TERV!D90+MUVHAZ_EI_FELHASZN_TERV!D90</f>
        <v>0</v>
      </c>
      <c r="E90" s="53">
        <f>ONK_EI_FELHASZN_TERV!E90+OVI_EI_FELHASZN_TERV!E90+PH_EI_FELHASZN_TERV!E90+MUVHAZ_EI_FELHASZN_TERV!E90</f>
        <v>0</v>
      </c>
      <c r="F90" s="53">
        <f>ONK_EI_FELHASZN_TERV!F90+OVI_EI_FELHASZN_TERV!F90+PH_EI_FELHASZN_TERV!F90+MUVHAZ_EI_FELHASZN_TERV!F90</f>
        <v>0</v>
      </c>
      <c r="G90" s="53">
        <f>ONK_EI_FELHASZN_TERV!G90+OVI_EI_FELHASZN_TERV!G90+PH_EI_FELHASZN_TERV!G90+MUVHAZ_EI_FELHASZN_TERV!G90</f>
        <v>0</v>
      </c>
      <c r="H90" s="53">
        <f>ONK_EI_FELHASZN_TERV!H90+OVI_EI_FELHASZN_TERV!H90+PH_EI_FELHASZN_TERV!H90+MUVHAZ_EI_FELHASZN_TERV!H90</f>
        <v>0</v>
      </c>
      <c r="I90" s="53">
        <f>ONK_EI_FELHASZN_TERV!I90+OVI_EI_FELHASZN_TERV!I90+PH_EI_FELHASZN_TERV!I90+MUVHAZ_EI_FELHASZN_TERV!I90</f>
        <v>0</v>
      </c>
      <c r="J90" s="53">
        <f>ONK_EI_FELHASZN_TERV!J90+OVI_EI_FELHASZN_TERV!J90+PH_EI_FELHASZN_TERV!J90+MUVHAZ_EI_FELHASZN_TERV!J90</f>
        <v>0</v>
      </c>
      <c r="K90" s="53">
        <f>ONK_EI_FELHASZN_TERV!K90+OVI_EI_FELHASZN_TERV!K90+PH_EI_FELHASZN_TERV!K90+MUVHAZ_EI_FELHASZN_TERV!K90</f>
        <v>0</v>
      </c>
      <c r="L90" s="53">
        <f>ONK_EI_FELHASZN_TERV!L90+OVI_EI_FELHASZN_TERV!L90+PH_EI_FELHASZN_TERV!L90+MUVHAZ_EI_FELHASZN_TERV!L90</f>
        <v>0</v>
      </c>
      <c r="M90" s="53">
        <f>ONK_EI_FELHASZN_TERV!M90+OVI_EI_FELHASZN_TERV!M90+PH_EI_FELHASZN_TERV!M90+MUVHAZ_EI_FELHASZN_TERV!M90</f>
        <v>0</v>
      </c>
      <c r="N90" s="53">
        <f>ONK_EI_FELHASZN_TERV!N90+OVI_EI_FELHASZN_TERV!N90+PH_EI_FELHASZN_TERV!N90+MUVHAZ_EI_FELHASZN_TERV!N90</f>
        <v>0</v>
      </c>
      <c r="O90" s="149">
        <f t="shared" si="1"/>
        <v>0</v>
      </c>
      <c r="P90" s="4"/>
      <c r="Q90" s="4"/>
    </row>
    <row r="91" spans="1:17" ht="30">
      <c r="A91" s="17" t="s">
        <v>654</v>
      </c>
      <c r="B91" s="41" t="s">
        <v>281</v>
      </c>
      <c r="C91" s="53">
        <f>ONK_EI_FELHASZN_TERV!C91+OVI_EI_FELHASZN_TERV!C91+PH_EI_FELHASZN_TERV!C91+MUVHAZ_EI_FELHASZN_TERV!C91</f>
        <v>0</v>
      </c>
      <c r="D91" s="53">
        <f>ONK_EI_FELHASZN_TERV!D91+OVI_EI_FELHASZN_TERV!D91+PH_EI_FELHASZN_TERV!D91+MUVHAZ_EI_FELHASZN_TERV!D91</f>
        <v>0</v>
      </c>
      <c r="E91" s="53">
        <f>ONK_EI_FELHASZN_TERV!E91+OVI_EI_FELHASZN_TERV!E91+PH_EI_FELHASZN_TERV!E91+MUVHAZ_EI_FELHASZN_TERV!E91</f>
        <v>0</v>
      </c>
      <c r="F91" s="53">
        <f>ONK_EI_FELHASZN_TERV!F91+OVI_EI_FELHASZN_TERV!F91+PH_EI_FELHASZN_TERV!F91+MUVHAZ_EI_FELHASZN_TERV!F91</f>
        <v>0</v>
      </c>
      <c r="G91" s="53">
        <f>ONK_EI_FELHASZN_TERV!G91+OVI_EI_FELHASZN_TERV!G91+PH_EI_FELHASZN_TERV!G91+MUVHAZ_EI_FELHASZN_TERV!G91</f>
        <v>0</v>
      </c>
      <c r="H91" s="53">
        <f>ONK_EI_FELHASZN_TERV!H91+OVI_EI_FELHASZN_TERV!H91+PH_EI_FELHASZN_TERV!H91+MUVHAZ_EI_FELHASZN_TERV!H91</f>
        <v>0</v>
      </c>
      <c r="I91" s="53">
        <f>ONK_EI_FELHASZN_TERV!I91+OVI_EI_FELHASZN_TERV!I91+PH_EI_FELHASZN_TERV!I91+MUVHAZ_EI_FELHASZN_TERV!I91</f>
        <v>0</v>
      </c>
      <c r="J91" s="53">
        <f>ONK_EI_FELHASZN_TERV!J91+OVI_EI_FELHASZN_TERV!J91+PH_EI_FELHASZN_TERV!J91+MUVHAZ_EI_FELHASZN_TERV!J91</f>
        <v>0</v>
      </c>
      <c r="K91" s="53">
        <f>ONK_EI_FELHASZN_TERV!K91+OVI_EI_FELHASZN_TERV!K91+PH_EI_FELHASZN_TERV!K91+MUVHAZ_EI_FELHASZN_TERV!K91</f>
        <v>0</v>
      </c>
      <c r="L91" s="53">
        <f>ONK_EI_FELHASZN_TERV!L91+OVI_EI_FELHASZN_TERV!L91+PH_EI_FELHASZN_TERV!L91+MUVHAZ_EI_FELHASZN_TERV!L91</f>
        <v>0</v>
      </c>
      <c r="M91" s="53">
        <f>ONK_EI_FELHASZN_TERV!M91+OVI_EI_FELHASZN_TERV!M91+PH_EI_FELHASZN_TERV!M91+MUVHAZ_EI_FELHASZN_TERV!M91</f>
        <v>0</v>
      </c>
      <c r="N91" s="53">
        <f>ONK_EI_FELHASZN_TERV!N91+OVI_EI_FELHASZN_TERV!N91+PH_EI_FELHASZN_TERV!N91+MUVHAZ_EI_FELHASZN_TERV!N91</f>
        <v>0</v>
      </c>
      <c r="O91" s="149">
        <f t="shared" si="1"/>
        <v>0</v>
      </c>
      <c r="P91" s="4"/>
      <c r="Q91" s="4"/>
    </row>
    <row r="92" spans="1:17" ht="15">
      <c r="A92" s="17" t="s">
        <v>655</v>
      </c>
      <c r="B92" s="41" t="s">
        <v>282</v>
      </c>
      <c r="C92" s="53">
        <f>ONK_EI_FELHASZN_TERV!C92+OVI_EI_FELHASZN_TERV!C92+PH_EI_FELHASZN_TERV!C92+MUVHAZ_EI_FELHASZN_TERV!C92</f>
        <v>0</v>
      </c>
      <c r="D92" s="53">
        <f>ONK_EI_FELHASZN_TERV!D92+OVI_EI_FELHASZN_TERV!D92+PH_EI_FELHASZN_TERV!D92+MUVHAZ_EI_FELHASZN_TERV!D92</f>
        <v>0</v>
      </c>
      <c r="E92" s="53">
        <f>ONK_EI_FELHASZN_TERV!E92+OVI_EI_FELHASZN_TERV!E92+PH_EI_FELHASZN_TERV!E92+MUVHAZ_EI_FELHASZN_TERV!E92</f>
        <v>0</v>
      </c>
      <c r="F92" s="53">
        <f>ONK_EI_FELHASZN_TERV!F92+OVI_EI_FELHASZN_TERV!F92+PH_EI_FELHASZN_TERV!F92+MUVHAZ_EI_FELHASZN_TERV!F92</f>
        <v>0</v>
      </c>
      <c r="G92" s="53">
        <f>ONK_EI_FELHASZN_TERV!G92+OVI_EI_FELHASZN_TERV!G92+PH_EI_FELHASZN_TERV!G92+MUVHAZ_EI_FELHASZN_TERV!G92</f>
        <v>0</v>
      </c>
      <c r="H92" s="53">
        <f>ONK_EI_FELHASZN_TERV!H92+OVI_EI_FELHASZN_TERV!H92+PH_EI_FELHASZN_TERV!H92+MUVHAZ_EI_FELHASZN_TERV!H92</f>
        <v>0</v>
      </c>
      <c r="I92" s="53">
        <f>ONK_EI_FELHASZN_TERV!I92+OVI_EI_FELHASZN_TERV!I92+PH_EI_FELHASZN_TERV!I92+MUVHAZ_EI_FELHASZN_TERV!I92</f>
        <v>0</v>
      </c>
      <c r="J92" s="53">
        <f>ONK_EI_FELHASZN_TERV!J92+OVI_EI_FELHASZN_TERV!J92+PH_EI_FELHASZN_TERV!J92+MUVHAZ_EI_FELHASZN_TERV!J92</f>
        <v>0</v>
      </c>
      <c r="K92" s="53">
        <f>ONK_EI_FELHASZN_TERV!K92+OVI_EI_FELHASZN_TERV!K92+PH_EI_FELHASZN_TERV!K92+MUVHAZ_EI_FELHASZN_TERV!K92</f>
        <v>0</v>
      </c>
      <c r="L92" s="53">
        <f>ONK_EI_FELHASZN_TERV!L92+OVI_EI_FELHASZN_TERV!L92+PH_EI_FELHASZN_TERV!L92+MUVHAZ_EI_FELHASZN_TERV!L92</f>
        <v>0</v>
      </c>
      <c r="M92" s="53">
        <f>ONK_EI_FELHASZN_TERV!M92+OVI_EI_FELHASZN_TERV!M92+PH_EI_FELHASZN_TERV!M92+MUVHAZ_EI_FELHASZN_TERV!M92</f>
        <v>0</v>
      </c>
      <c r="N92" s="53">
        <f>ONK_EI_FELHASZN_TERV!N92+OVI_EI_FELHASZN_TERV!N92+PH_EI_FELHASZN_TERV!N92+MUVHAZ_EI_FELHASZN_TERV!N92</f>
        <v>0</v>
      </c>
      <c r="O92" s="149">
        <f t="shared" si="1"/>
        <v>0</v>
      </c>
      <c r="P92" s="4"/>
      <c r="Q92" s="4"/>
    </row>
    <row r="93" spans="1:17" ht="30">
      <c r="A93" s="17" t="s">
        <v>656</v>
      </c>
      <c r="B93" s="41" t="s">
        <v>283</v>
      </c>
      <c r="C93" s="53">
        <f>ONK_EI_FELHASZN_TERV!C93+OVI_EI_FELHASZN_TERV!C93+PH_EI_FELHASZN_TERV!C93+MUVHAZ_EI_FELHASZN_TERV!C93</f>
        <v>0</v>
      </c>
      <c r="D93" s="53">
        <f>ONK_EI_FELHASZN_TERV!D93+OVI_EI_FELHASZN_TERV!D93+PH_EI_FELHASZN_TERV!D93+MUVHAZ_EI_FELHASZN_TERV!D93</f>
        <v>0</v>
      </c>
      <c r="E93" s="53">
        <f>ONK_EI_FELHASZN_TERV!E93+OVI_EI_FELHASZN_TERV!E93+PH_EI_FELHASZN_TERV!E93+MUVHAZ_EI_FELHASZN_TERV!E93</f>
        <v>0</v>
      </c>
      <c r="F93" s="53">
        <f>ONK_EI_FELHASZN_TERV!F93+OVI_EI_FELHASZN_TERV!F93+PH_EI_FELHASZN_TERV!F93+MUVHAZ_EI_FELHASZN_TERV!F93</f>
        <v>0</v>
      </c>
      <c r="G93" s="53">
        <f>ONK_EI_FELHASZN_TERV!G93+OVI_EI_FELHASZN_TERV!G93+PH_EI_FELHASZN_TERV!G93+MUVHAZ_EI_FELHASZN_TERV!G93</f>
        <v>0</v>
      </c>
      <c r="H93" s="53">
        <f>ONK_EI_FELHASZN_TERV!H93+OVI_EI_FELHASZN_TERV!H93+PH_EI_FELHASZN_TERV!H93+MUVHAZ_EI_FELHASZN_TERV!H93</f>
        <v>0</v>
      </c>
      <c r="I93" s="53">
        <f>ONK_EI_FELHASZN_TERV!I93+OVI_EI_FELHASZN_TERV!I93+PH_EI_FELHASZN_TERV!I93+MUVHAZ_EI_FELHASZN_TERV!I93</f>
        <v>0</v>
      </c>
      <c r="J93" s="53">
        <f>ONK_EI_FELHASZN_TERV!J93+OVI_EI_FELHASZN_TERV!J93+PH_EI_FELHASZN_TERV!J93+MUVHAZ_EI_FELHASZN_TERV!J93</f>
        <v>0</v>
      </c>
      <c r="K93" s="53">
        <f>ONK_EI_FELHASZN_TERV!K93+OVI_EI_FELHASZN_TERV!K93+PH_EI_FELHASZN_TERV!K93+MUVHAZ_EI_FELHASZN_TERV!K93</f>
        <v>0</v>
      </c>
      <c r="L93" s="53">
        <f>ONK_EI_FELHASZN_TERV!L93+OVI_EI_FELHASZN_TERV!L93+PH_EI_FELHASZN_TERV!L93+MUVHAZ_EI_FELHASZN_TERV!L93</f>
        <v>0</v>
      </c>
      <c r="M93" s="53">
        <f>ONK_EI_FELHASZN_TERV!M93+OVI_EI_FELHASZN_TERV!M93+PH_EI_FELHASZN_TERV!M93+MUVHAZ_EI_FELHASZN_TERV!M93</f>
        <v>0</v>
      </c>
      <c r="N93" s="53">
        <f>ONK_EI_FELHASZN_TERV!N93+OVI_EI_FELHASZN_TERV!N93+PH_EI_FELHASZN_TERV!N93+MUVHAZ_EI_FELHASZN_TERV!N93</f>
        <v>0</v>
      </c>
      <c r="O93" s="149">
        <f t="shared" si="1"/>
        <v>0</v>
      </c>
      <c r="P93" s="4"/>
      <c r="Q93" s="4"/>
    </row>
    <row r="94" spans="1:17" ht="30">
      <c r="A94" s="17" t="s">
        <v>657</v>
      </c>
      <c r="B94" s="41" t="s">
        <v>284</v>
      </c>
      <c r="C94" s="53">
        <f>ONK_EI_FELHASZN_TERV!C94+OVI_EI_FELHASZN_TERV!C94+PH_EI_FELHASZN_TERV!C94+MUVHAZ_EI_FELHASZN_TERV!C94</f>
        <v>0</v>
      </c>
      <c r="D94" s="53">
        <f>ONK_EI_FELHASZN_TERV!D94+OVI_EI_FELHASZN_TERV!D94+PH_EI_FELHASZN_TERV!D94+MUVHAZ_EI_FELHASZN_TERV!D94</f>
        <v>0</v>
      </c>
      <c r="E94" s="53">
        <f>ONK_EI_FELHASZN_TERV!E94+OVI_EI_FELHASZN_TERV!E94+PH_EI_FELHASZN_TERV!E94+MUVHAZ_EI_FELHASZN_TERV!E94</f>
        <v>0</v>
      </c>
      <c r="F94" s="53">
        <f>ONK_EI_FELHASZN_TERV!F94+OVI_EI_FELHASZN_TERV!F94+PH_EI_FELHASZN_TERV!F94+MUVHAZ_EI_FELHASZN_TERV!F94</f>
        <v>0</v>
      </c>
      <c r="G94" s="53">
        <f>ONK_EI_FELHASZN_TERV!G94+OVI_EI_FELHASZN_TERV!G94+PH_EI_FELHASZN_TERV!G94+MUVHAZ_EI_FELHASZN_TERV!G94</f>
        <v>0</v>
      </c>
      <c r="H94" s="53">
        <f>ONK_EI_FELHASZN_TERV!H94+OVI_EI_FELHASZN_TERV!H94+PH_EI_FELHASZN_TERV!H94+MUVHAZ_EI_FELHASZN_TERV!H94</f>
        <v>0</v>
      </c>
      <c r="I94" s="53">
        <f>ONK_EI_FELHASZN_TERV!I94+OVI_EI_FELHASZN_TERV!I94+PH_EI_FELHASZN_TERV!I94+MUVHAZ_EI_FELHASZN_TERV!I94</f>
        <v>0</v>
      </c>
      <c r="J94" s="53">
        <f>ONK_EI_FELHASZN_TERV!J94+OVI_EI_FELHASZN_TERV!J94+PH_EI_FELHASZN_TERV!J94+MUVHAZ_EI_FELHASZN_TERV!J94</f>
        <v>0</v>
      </c>
      <c r="K94" s="53">
        <f>ONK_EI_FELHASZN_TERV!K94+OVI_EI_FELHASZN_TERV!K94+PH_EI_FELHASZN_TERV!K94+MUVHAZ_EI_FELHASZN_TERV!K94</f>
        <v>0</v>
      </c>
      <c r="L94" s="53">
        <f>ONK_EI_FELHASZN_TERV!L94+OVI_EI_FELHASZN_TERV!L94+PH_EI_FELHASZN_TERV!L94+MUVHAZ_EI_FELHASZN_TERV!L94</f>
        <v>0</v>
      </c>
      <c r="M94" s="53">
        <f>ONK_EI_FELHASZN_TERV!M94+OVI_EI_FELHASZN_TERV!M94+PH_EI_FELHASZN_TERV!M94+MUVHAZ_EI_FELHASZN_TERV!M94</f>
        <v>0</v>
      </c>
      <c r="N94" s="53">
        <f>ONK_EI_FELHASZN_TERV!N94+OVI_EI_FELHASZN_TERV!N94+PH_EI_FELHASZN_TERV!N94+MUVHAZ_EI_FELHASZN_TERV!N94</f>
        <v>0</v>
      </c>
      <c r="O94" s="149">
        <f t="shared" si="1"/>
        <v>0</v>
      </c>
      <c r="P94" s="4"/>
      <c r="Q94" s="4"/>
    </row>
    <row r="95" spans="1:17" ht="15">
      <c r="A95" s="17" t="s">
        <v>285</v>
      </c>
      <c r="B95" s="41" t="s">
        <v>286</v>
      </c>
      <c r="C95" s="53">
        <f>ONK_EI_FELHASZN_TERV!C95+OVI_EI_FELHASZN_TERV!C95+PH_EI_FELHASZN_TERV!C95+MUVHAZ_EI_FELHASZN_TERV!C95</f>
        <v>0</v>
      </c>
      <c r="D95" s="53">
        <f>ONK_EI_FELHASZN_TERV!D95+OVI_EI_FELHASZN_TERV!D95+PH_EI_FELHASZN_TERV!D95+MUVHAZ_EI_FELHASZN_TERV!D95</f>
        <v>0</v>
      </c>
      <c r="E95" s="53">
        <f>ONK_EI_FELHASZN_TERV!E95+OVI_EI_FELHASZN_TERV!E95+PH_EI_FELHASZN_TERV!E95+MUVHAZ_EI_FELHASZN_TERV!E95</f>
        <v>0</v>
      </c>
      <c r="F95" s="53">
        <f>ONK_EI_FELHASZN_TERV!F95+OVI_EI_FELHASZN_TERV!F95+PH_EI_FELHASZN_TERV!F95+MUVHAZ_EI_FELHASZN_TERV!F95</f>
        <v>0</v>
      </c>
      <c r="G95" s="53">
        <f>ONK_EI_FELHASZN_TERV!G95+OVI_EI_FELHASZN_TERV!G95+PH_EI_FELHASZN_TERV!G95+MUVHAZ_EI_FELHASZN_TERV!G95</f>
        <v>0</v>
      </c>
      <c r="H95" s="53">
        <f>ONK_EI_FELHASZN_TERV!H95+OVI_EI_FELHASZN_TERV!H95+PH_EI_FELHASZN_TERV!H95+MUVHAZ_EI_FELHASZN_TERV!H95</f>
        <v>0</v>
      </c>
      <c r="I95" s="53">
        <f>ONK_EI_FELHASZN_TERV!I95+OVI_EI_FELHASZN_TERV!I95+PH_EI_FELHASZN_TERV!I95+MUVHAZ_EI_FELHASZN_TERV!I95</f>
        <v>0</v>
      </c>
      <c r="J95" s="53">
        <f>ONK_EI_FELHASZN_TERV!J95+OVI_EI_FELHASZN_TERV!J95+PH_EI_FELHASZN_TERV!J95+MUVHAZ_EI_FELHASZN_TERV!J95</f>
        <v>0</v>
      </c>
      <c r="K95" s="53">
        <f>ONK_EI_FELHASZN_TERV!K95+OVI_EI_FELHASZN_TERV!K95+PH_EI_FELHASZN_TERV!K95+MUVHAZ_EI_FELHASZN_TERV!K95</f>
        <v>0</v>
      </c>
      <c r="L95" s="53">
        <f>ONK_EI_FELHASZN_TERV!L95+OVI_EI_FELHASZN_TERV!L95+PH_EI_FELHASZN_TERV!L95+MUVHAZ_EI_FELHASZN_TERV!L95</f>
        <v>0</v>
      </c>
      <c r="M95" s="53">
        <f>ONK_EI_FELHASZN_TERV!M95+OVI_EI_FELHASZN_TERV!M95+PH_EI_FELHASZN_TERV!M95+MUVHAZ_EI_FELHASZN_TERV!M95</f>
        <v>0</v>
      </c>
      <c r="N95" s="53">
        <f>ONK_EI_FELHASZN_TERV!N95+OVI_EI_FELHASZN_TERV!N95+PH_EI_FELHASZN_TERV!N95+MUVHAZ_EI_FELHASZN_TERV!N95</f>
        <v>0</v>
      </c>
      <c r="O95" s="149">
        <f t="shared" si="1"/>
        <v>0</v>
      </c>
      <c r="P95" s="4"/>
      <c r="Q95" s="4"/>
    </row>
    <row r="96" spans="1:17" ht="15">
      <c r="A96" s="17" t="s">
        <v>658</v>
      </c>
      <c r="B96" s="41" t="s">
        <v>287</v>
      </c>
      <c r="C96" s="53">
        <f>ONK_EI_FELHASZN_TERV!C96+OVI_EI_FELHASZN_TERV!C96+PH_EI_FELHASZN_TERV!C96+MUVHAZ_EI_FELHASZN_TERV!C96</f>
        <v>0</v>
      </c>
      <c r="D96" s="53">
        <f>ONK_EI_FELHASZN_TERV!D96+OVI_EI_FELHASZN_TERV!D96+PH_EI_FELHASZN_TERV!D96+MUVHAZ_EI_FELHASZN_TERV!D96</f>
        <v>0</v>
      </c>
      <c r="E96" s="53">
        <f>ONK_EI_FELHASZN_TERV!E96+OVI_EI_FELHASZN_TERV!E96+PH_EI_FELHASZN_TERV!E96+MUVHAZ_EI_FELHASZN_TERV!E96</f>
        <v>0</v>
      </c>
      <c r="F96" s="53">
        <f>ONK_EI_FELHASZN_TERV!F96+OVI_EI_FELHASZN_TERV!F96+PH_EI_FELHASZN_TERV!F96+MUVHAZ_EI_FELHASZN_TERV!F96</f>
        <v>0</v>
      </c>
      <c r="G96" s="53">
        <f>ONK_EI_FELHASZN_TERV!G96+OVI_EI_FELHASZN_TERV!G96+PH_EI_FELHASZN_TERV!G96+MUVHAZ_EI_FELHASZN_TERV!G96</f>
        <v>0</v>
      </c>
      <c r="H96" s="53">
        <f>ONK_EI_FELHASZN_TERV!H96+OVI_EI_FELHASZN_TERV!H96+PH_EI_FELHASZN_TERV!H96+MUVHAZ_EI_FELHASZN_TERV!H96</f>
        <v>0</v>
      </c>
      <c r="I96" s="53">
        <f>ONK_EI_FELHASZN_TERV!I96+OVI_EI_FELHASZN_TERV!I96+PH_EI_FELHASZN_TERV!I96+MUVHAZ_EI_FELHASZN_TERV!I96</f>
        <v>0</v>
      </c>
      <c r="J96" s="53">
        <f>ONK_EI_FELHASZN_TERV!J96+OVI_EI_FELHASZN_TERV!J96+PH_EI_FELHASZN_TERV!J96+MUVHAZ_EI_FELHASZN_TERV!J96</f>
        <v>0</v>
      </c>
      <c r="K96" s="53">
        <f>ONK_EI_FELHASZN_TERV!K96+OVI_EI_FELHASZN_TERV!K96+PH_EI_FELHASZN_TERV!K96+MUVHAZ_EI_FELHASZN_TERV!K96</f>
        <v>0</v>
      </c>
      <c r="L96" s="53">
        <f>ONK_EI_FELHASZN_TERV!L96+OVI_EI_FELHASZN_TERV!L96+PH_EI_FELHASZN_TERV!L96+MUVHAZ_EI_FELHASZN_TERV!L96</f>
        <v>0</v>
      </c>
      <c r="M96" s="53">
        <f>ONK_EI_FELHASZN_TERV!M96+OVI_EI_FELHASZN_TERV!M96+PH_EI_FELHASZN_TERV!M96+MUVHAZ_EI_FELHASZN_TERV!M96</f>
        <v>0</v>
      </c>
      <c r="N96" s="53">
        <f>ONK_EI_FELHASZN_TERV!N96+OVI_EI_FELHASZN_TERV!N96+PH_EI_FELHASZN_TERV!N96+MUVHAZ_EI_FELHASZN_TERV!N96</f>
        <v>0</v>
      </c>
      <c r="O96" s="149">
        <f t="shared" si="1"/>
        <v>0</v>
      </c>
      <c r="P96" s="4"/>
      <c r="Q96" s="4"/>
    </row>
    <row r="97" spans="1:17" ht="15">
      <c r="A97" s="64" t="s">
        <v>595</v>
      </c>
      <c r="B97" s="67" t="s">
        <v>288</v>
      </c>
      <c r="C97" s="53">
        <f>ONK_EI_FELHASZN_TERV!C97+OVI_EI_FELHASZN_TERV!C97+PH_EI_FELHASZN_TERV!C97+MUVHAZ_EI_FELHASZN_TERV!C97</f>
        <v>0</v>
      </c>
      <c r="D97" s="53">
        <f>ONK_EI_FELHASZN_TERV!D97+OVI_EI_FELHASZN_TERV!D97+PH_EI_FELHASZN_TERV!D97+MUVHAZ_EI_FELHASZN_TERV!D97</f>
        <v>0</v>
      </c>
      <c r="E97" s="53">
        <f>ONK_EI_FELHASZN_TERV!E97+OVI_EI_FELHASZN_TERV!E97+PH_EI_FELHASZN_TERV!E97+MUVHAZ_EI_FELHASZN_TERV!E97</f>
        <v>0</v>
      </c>
      <c r="F97" s="53">
        <f>ONK_EI_FELHASZN_TERV!F97+OVI_EI_FELHASZN_TERV!F97+PH_EI_FELHASZN_TERV!F97+MUVHAZ_EI_FELHASZN_TERV!F97</f>
        <v>0</v>
      </c>
      <c r="G97" s="53">
        <f>ONK_EI_FELHASZN_TERV!G97+OVI_EI_FELHASZN_TERV!G97+PH_EI_FELHASZN_TERV!G97+MUVHAZ_EI_FELHASZN_TERV!G97</f>
        <v>0</v>
      </c>
      <c r="H97" s="53">
        <f>ONK_EI_FELHASZN_TERV!H97+OVI_EI_FELHASZN_TERV!H97+PH_EI_FELHASZN_TERV!H97+MUVHAZ_EI_FELHASZN_TERV!H97</f>
        <v>0</v>
      </c>
      <c r="I97" s="53">
        <f>ONK_EI_FELHASZN_TERV!I97+OVI_EI_FELHASZN_TERV!I97+PH_EI_FELHASZN_TERV!I97+MUVHAZ_EI_FELHASZN_TERV!I97</f>
        <v>0</v>
      </c>
      <c r="J97" s="53">
        <f>ONK_EI_FELHASZN_TERV!J97+OVI_EI_FELHASZN_TERV!J97+PH_EI_FELHASZN_TERV!J97+MUVHAZ_EI_FELHASZN_TERV!J97</f>
        <v>0</v>
      </c>
      <c r="K97" s="53">
        <f>ONK_EI_FELHASZN_TERV!K97+OVI_EI_FELHASZN_TERV!K97+PH_EI_FELHASZN_TERV!K97+MUVHAZ_EI_FELHASZN_TERV!K97</f>
        <v>0</v>
      </c>
      <c r="L97" s="53">
        <f>ONK_EI_FELHASZN_TERV!L97+OVI_EI_FELHASZN_TERV!L97+PH_EI_FELHASZN_TERV!L97+MUVHAZ_EI_FELHASZN_TERV!L97</f>
        <v>0</v>
      </c>
      <c r="M97" s="53">
        <f>ONK_EI_FELHASZN_TERV!M97+OVI_EI_FELHASZN_TERV!M97+PH_EI_FELHASZN_TERV!M97+MUVHAZ_EI_FELHASZN_TERV!M97</f>
        <v>0</v>
      </c>
      <c r="N97" s="53">
        <f>ONK_EI_FELHASZN_TERV!N97+OVI_EI_FELHASZN_TERV!N97+PH_EI_FELHASZN_TERV!N97+MUVHAZ_EI_FELHASZN_TERV!N97</f>
        <v>0</v>
      </c>
      <c r="O97" s="149">
        <f t="shared" si="1"/>
        <v>0</v>
      </c>
      <c r="P97" s="4"/>
      <c r="Q97" s="4"/>
    </row>
    <row r="98" spans="1:17" ht="15.75">
      <c r="A98" s="83" t="s">
        <v>848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149"/>
      <c r="P98" s="4"/>
      <c r="Q98" s="4"/>
    </row>
    <row r="99" spans="1:17" ht="15.75">
      <c r="A99" s="46" t="s">
        <v>666</v>
      </c>
      <c r="B99" s="47" t="s">
        <v>289</v>
      </c>
      <c r="C99" s="53">
        <f>ONK_EI_FELHASZN_TERV!C99+OVI_EI_FELHASZN_TERV!C99+PH_EI_FELHASZN_TERV!C99+MUVHAZ_EI_FELHASZN_TERV!C99</f>
        <v>25458</v>
      </c>
      <c r="D99" s="53">
        <f>ONK_EI_FELHASZN_TERV!D99+OVI_EI_FELHASZN_TERV!D99+PH_EI_FELHASZN_TERV!D99+MUVHAZ_EI_FELHASZN_TERV!D99</f>
        <v>23607</v>
      </c>
      <c r="E99" s="53">
        <f>ONK_EI_FELHASZN_TERV!E99+OVI_EI_FELHASZN_TERV!E99+PH_EI_FELHASZN_TERV!E99+MUVHAZ_EI_FELHASZN_TERV!E99</f>
        <v>31719.5</v>
      </c>
      <c r="F99" s="53">
        <f>ONK_EI_FELHASZN_TERV!F99+OVI_EI_FELHASZN_TERV!F99+PH_EI_FELHASZN_TERV!F99+MUVHAZ_EI_FELHASZN_TERV!F99</f>
        <v>29496</v>
      </c>
      <c r="G99" s="53">
        <f>ONK_EI_FELHASZN_TERV!G99+OVI_EI_FELHASZN_TERV!G99+PH_EI_FELHASZN_TERV!G99+MUVHAZ_EI_FELHASZN_TERV!G99</f>
        <v>29089</v>
      </c>
      <c r="H99" s="53">
        <f>ONK_EI_FELHASZN_TERV!H99+OVI_EI_FELHASZN_TERV!H99+PH_EI_FELHASZN_TERV!H99+MUVHAZ_EI_FELHASZN_TERV!H99</f>
        <v>30321</v>
      </c>
      <c r="I99" s="53">
        <f>ONK_EI_FELHASZN_TERV!I99+OVI_EI_FELHASZN_TERV!I99+PH_EI_FELHASZN_TERV!I99+MUVHAZ_EI_FELHASZN_TERV!I99</f>
        <v>21655</v>
      </c>
      <c r="J99" s="53">
        <f>ONK_EI_FELHASZN_TERV!J99+OVI_EI_FELHASZN_TERV!J99+PH_EI_FELHASZN_TERV!J99+MUVHAZ_EI_FELHASZN_TERV!J99</f>
        <v>21747</v>
      </c>
      <c r="K99" s="53">
        <f>ONK_EI_FELHASZN_TERV!K99+OVI_EI_FELHASZN_TERV!K99+PH_EI_FELHASZN_TERV!K99+MUVHAZ_EI_FELHASZN_TERV!K99</f>
        <v>42563.5</v>
      </c>
      <c r="L99" s="53">
        <f>ONK_EI_FELHASZN_TERV!L99+OVI_EI_FELHASZN_TERV!L99+PH_EI_FELHASZN_TERV!L99+MUVHAZ_EI_FELHASZN_TERV!L99</f>
        <v>23607</v>
      </c>
      <c r="M99" s="53">
        <f>ONK_EI_FELHASZN_TERV!M99+OVI_EI_FELHASZN_TERV!M99+PH_EI_FELHASZN_TERV!M99+MUVHAZ_EI_FELHASZN_TERV!M99</f>
        <v>23589</v>
      </c>
      <c r="N99" s="53">
        <f>ONK_EI_FELHASZN_TERV!N99+OVI_EI_FELHASZN_TERV!N99+PH_EI_FELHASZN_TERV!N99+MUVHAZ_EI_FELHASZN_TERV!N99</f>
        <v>31398</v>
      </c>
      <c r="O99" s="148">
        <f t="shared" si="1"/>
        <v>334250</v>
      </c>
      <c r="P99" s="4"/>
      <c r="Q99" s="4"/>
    </row>
    <row r="100" spans="1:17" ht="15">
      <c r="A100" s="17" t="s">
        <v>659</v>
      </c>
      <c r="B100" s="5" t="s">
        <v>290</v>
      </c>
      <c r="C100" s="53">
        <f>ONK_EI_FELHASZN_TERV!C100+OVI_EI_FELHASZN_TERV!C100+PH_EI_FELHASZN_TERV!C100+MUVHAZ_EI_FELHASZN_TERV!C100</f>
        <v>0</v>
      </c>
      <c r="D100" s="53">
        <f>ONK_EI_FELHASZN_TERV!D100+OVI_EI_FELHASZN_TERV!D100+PH_EI_FELHASZN_TERV!D100+MUVHAZ_EI_FELHASZN_TERV!D100</f>
        <v>0</v>
      </c>
      <c r="E100" s="53">
        <f>ONK_EI_FELHASZN_TERV!E100+OVI_EI_FELHASZN_TERV!E100+PH_EI_FELHASZN_TERV!E100+MUVHAZ_EI_FELHASZN_TERV!E100</f>
        <v>0</v>
      </c>
      <c r="F100" s="53">
        <f>ONK_EI_FELHASZN_TERV!F100+OVI_EI_FELHASZN_TERV!F100+PH_EI_FELHASZN_TERV!F100+MUVHAZ_EI_FELHASZN_TERV!F100</f>
        <v>0</v>
      </c>
      <c r="G100" s="53">
        <f>ONK_EI_FELHASZN_TERV!G100+OVI_EI_FELHASZN_TERV!G100+PH_EI_FELHASZN_TERV!G100+MUVHAZ_EI_FELHASZN_TERV!G100</f>
        <v>0</v>
      </c>
      <c r="H100" s="53">
        <f>ONK_EI_FELHASZN_TERV!H100+OVI_EI_FELHASZN_TERV!H100+PH_EI_FELHASZN_TERV!H100+MUVHAZ_EI_FELHASZN_TERV!H100</f>
        <v>0</v>
      </c>
      <c r="I100" s="53">
        <f>ONK_EI_FELHASZN_TERV!I100+OVI_EI_FELHASZN_TERV!I100+PH_EI_FELHASZN_TERV!I100+MUVHAZ_EI_FELHASZN_TERV!I100</f>
        <v>0</v>
      </c>
      <c r="J100" s="53">
        <f>ONK_EI_FELHASZN_TERV!J100+OVI_EI_FELHASZN_TERV!J100+PH_EI_FELHASZN_TERV!J100+MUVHAZ_EI_FELHASZN_TERV!J100</f>
        <v>0</v>
      </c>
      <c r="K100" s="53">
        <f>ONK_EI_FELHASZN_TERV!K100+OVI_EI_FELHASZN_TERV!K100+PH_EI_FELHASZN_TERV!K100+MUVHAZ_EI_FELHASZN_TERV!K100</f>
        <v>0</v>
      </c>
      <c r="L100" s="53">
        <f>ONK_EI_FELHASZN_TERV!L100+OVI_EI_FELHASZN_TERV!L100+PH_EI_FELHASZN_TERV!L100+MUVHAZ_EI_FELHASZN_TERV!L100</f>
        <v>0</v>
      </c>
      <c r="M100" s="53">
        <f>ONK_EI_FELHASZN_TERV!M100+OVI_EI_FELHASZN_TERV!M100+PH_EI_FELHASZN_TERV!M100+MUVHAZ_EI_FELHASZN_TERV!M100</f>
        <v>0</v>
      </c>
      <c r="N100" s="53">
        <f>ONK_EI_FELHASZN_TERV!N100+OVI_EI_FELHASZN_TERV!N100+PH_EI_FELHASZN_TERV!N100+MUVHAZ_EI_FELHASZN_TERV!N100</f>
        <v>0</v>
      </c>
      <c r="O100" s="149">
        <f t="shared" si="1"/>
        <v>0</v>
      </c>
      <c r="P100" s="4"/>
      <c r="Q100" s="4"/>
    </row>
    <row r="101" spans="1:17" ht="15">
      <c r="A101" s="17" t="s">
        <v>293</v>
      </c>
      <c r="B101" s="5" t="s">
        <v>294</v>
      </c>
      <c r="C101" s="53">
        <f>ONK_EI_FELHASZN_TERV!C101+OVI_EI_FELHASZN_TERV!C101+PH_EI_FELHASZN_TERV!C101+MUVHAZ_EI_FELHASZN_TERV!C101</f>
        <v>0</v>
      </c>
      <c r="D101" s="53">
        <f>ONK_EI_FELHASZN_TERV!D101+OVI_EI_FELHASZN_TERV!D101+PH_EI_FELHASZN_TERV!D101+MUVHAZ_EI_FELHASZN_TERV!D101</f>
        <v>0</v>
      </c>
      <c r="E101" s="53">
        <f>ONK_EI_FELHASZN_TERV!E101+OVI_EI_FELHASZN_TERV!E101+PH_EI_FELHASZN_TERV!E101+MUVHAZ_EI_FELHASZN_TERV!E101</f>
        <v>0</v>
      </c>
      <c r="F101" s="53">
        <f>ONK_EI_FELHASZN_TERV!F101+OVI_EI_FELHASZN_TERV!F101+PH_EI_FELHASZN_TERV!F101+MUVHAZ_EI_FELHASZN_TERV!F101</f>
        <v>0</v>
      </c>
      <c r="G101" s="53">
        <f>ONK_EI_FELHASZN_TERV!G101+OVI_EI_FELHASZN_TERV!G101+PH_EI_FELHASZN_TERV!G101+MUVHAZ_EI_FELHASZN_TERV!G101</f>
        <v>0</v>
      </c>
      <c r="H101" s="53">
        <f>ONK_EI_FELHASZN_TERV!H101+OVI_EI_FELHASZN_TERV!H101+PH_EI_FELHASZN_TERV!H101+MUVHAZ_EI_FELHASZN_TERV!H101</f>
        <v>0</v>
      </c>
      <c r="I101" s="53">
        <f>ONK_EI_FELHASZN_TERV!I101+OVI_EI_FELHASZN_TERV!I101+PH_EI_FELHASZN_TERV!I101+MUVHAZ_EI_FELHASZN_TERV!I101</f>
        <v>0</v>
      </c>
      <c r="J101" s="53">
        <f>ONK_EI_FELHASZN_TERV!J101+OVI_EI_FELHASZN_TERV!J101+PH_EI_FELHASZN_TERV!J101+MUVHAZ_EI_FELHASZN_TERV!J101</f>
        <v>0</v>
      </c>
      <c r="K101" s="53">
        <f>ONK_EI_FELHASZN_TERV!K101+OVI_EI_FELHASZN_TERV!K101+PH_EI_FELHASZN_TERV!K101+MUVHAZ_EI_FELHASZN_TERV!K101</f>
        <v>0</v>
      </c>
      <c r="L101" s="53">
        <f>ONK_EI_FELHASZN_TERV!L101+OVI_EI_FELHASZN_TERV!L101+PH_EI_FELHASZN_TERV!L101+MUVHAZ_EI_FELHASZN_TERV!L101</f>
        <v>0</v>
      </c>
      <c r="M101" s="53">
        <f>ONK_EI_FELHASZN_TERV!M101+OVI_EI_FELHASZN_TERV!M101+PH_EI_FELHASZN_TERV!M101+MUVHAZ_EI_FELHASZN_TERV!M101</f>
        <v>0</v>
      </c>
      <c r="N101" s="53">
        <f>ONK_EI_FELHASZN_TERV!N101+OVI_EI_FELHASZN_TERV!N101+PH_EI_FELHASZN_TERV!N101+MUVHAZ_EI_FELHASZN_TERV!N101</f>
        <v>0</v>
      </c>
      <c r="O101" s="149">
        <f t="shared" si="1"/>
        <v>0</v>
      </c>
      <c r="P101" s="4"/>
      <c r="Q101" s="4"/>
    </row>
    <row r="102" spans="1:17" ht="15">
      <c r="A102" s="17" t="s">
        <v>660</v>
      </c>
      <c r="B102" s="5" t="s">
        <v>295</v>
      </c>
      <c r="C102" s="53">
        <f>ONK_EI_FELHASZN_TERV!C102+OVI_EI_FELHASZN_TERV!C102+PH_EI_FELHASZN_TERV!C102+MUVHAZ_EI_FELHASZN_TERV!C102</f>
        <v>0</v>
      </c>
      <c r="D102" s="53">
        <f>ONK_EI_FELHASZN_TERV!D102+OVI_EI_FELHASZN_TERV!D102+PH_EI_FELHASZN_TERV!D102+MUVHAZ_EI_FELHASZN_TERV!D102</f>
        <v>0</v>
      </c>
      <c r="E102" s="53">
        <f>ONK_EI_FELHASZN_TERV!E102+OVI_EI_FELHASZN_TERV!E102+PH_EI_FELHASZN_TERV!E102+MUVHAZ_EI_FELHASZN_TERV!E102</f>
        <v>0</v>
      </c>
      <c r="F102" s="53">
        <f>ONK_EI_FELHASZN_TERV!F102+OVI_EI_FELHASZN_TERV!F102+PH_EI_FELHASZN_TERV!F102+MUVHAZ_EI_FELHASZN_TERV!F102</f>
        <v>0</v>
      </c>
      <c r="G102" s="53">
        <f>ONK_EI_FELHASZN_TERV!G102+OVI_EI_FELHASZN_TERV!G102+PH_EI_FELHASZN_TERV!G102+MUVHAZ_EI_FELHASZN_TERV!G102</f>
        <v>0</v>
      </c>
      <c r="H102" s="53">
        <f>ONK_EI_FELHASZN_TERV!H102+OVI_EI_FELHASZN_TERV!H102+PH_EI_FELHASZN_TERV!H102+MUVHAZ_EI_FELHASZN_TERV!H102</f>
        <v>0</v>
      </c>
      <c r="I102" s="53">
        <f>ONK_EI_FELHASZN_TERV!I102+OVI_EI_FELHASZN_TERV!I102+PH_EI_FELHASZN_TERV!I102+MUVHAZ_EI_FELHASZN_TERV!I102</f>
        <v>0</v>
      </c>
      <c r="J102" s="53">
        <f>ONK_EI_FELHASZN_TERV!J102+OVI_EI_FELHASZN_TERV!J102+PH_EI_FELHASZN_TERV!J102+MUVHAZ_EI_FELHASZN_TERV!J102</f>
        <v>0</v>
      </c>
      <c r="K102" s="53">
        <f>ONK_EI_FELHASZN_TERV!K102+OVI_EI_FELHASZN_TERV!K102+PH_EI_FELHASZN_TERV!K102+MUVHAZ_EI_FELHASZN_TERV!K102</f>
        <v>0</v>
      </c>
      <c r="L102" s="53">
        <f>ONK_EI_FELHASZN_TERV!L102+OVI_EI_FELHASZN_TERV!L102+PH_EI_FELHASZN_TERV!L102+MUVHAZ_EI_FELHASZN_TERV!L102</f>
        <v>0</v>
      </c>
      <c r="M102" s="53">
        <f>ONK_EI_FELHASZN_TERV!M102+OVI_EI_FELHASZN_TERV!M102+PH_EI_FELHASZN_TERV!M102+MUVHAZ_EI_FELHASZN_TERV!M102</f>
        <v>0</v>
      </c>
      <c r="N102" s="53">
        <f>ONK_EI_FELHASZN_TERV!N102+OVI_EI_FELHASZN_TERV!N102+PH_EI_FELHASZN_TERV!N102+MUVHAZ_EI_FELHASZN_TERV!N102</f>
        <v>0</v>
      </c>
      <c r="O102" s="149">
        <f t="shared" si="1"/>
        <v>0</v>
      </c>
      <c r="P102" s="4"/>
      <c r="Q102" s="4"/>
    </row>
    <row r="103" spans="1:17" ht="15">
      <c r="A103" s="20" t="s">
        <v>602</v>
      </c>
      <c r="B103" s="9" t="s">
        <v>297</v>
      </c>
      <c r="C103" s="53">
        <f>ONK_EI_FELHASZN_TERV!C103+OVI_EI_FELHASZN_TERV!C103+PH_EI_FELHASZN_TERV!C103+MUVHAZ_EI_FELHASZN_TERV!C103</f>
        <v>0</v>
      </c>
      <c r="D103" s="53">
        <f>ONK_EI_FELHASZN_TERV!D103+OVI_EI_FELHASZN_TERV!D103+PH_EI_FELHASZN_TERV!D103+MUVHAZ_EI_FELHASZN_TERV!D103</f>
        <v>0</v>
      </c>
      <c r="E103" s="53">
        <f>ONK_EI_FELHASZN_TERV!E103+OVI_EI_FELHASZN_TERV!E103+PH_EI_FELHASZN_TERV!E103+MUVHAZ_EI_FELHASZN_TERV!E103</f>
        <v>0</v>
      </c>
      <c r="F103" s="53">
        <f>ONK_EI_FELHASZN_TERV!F103+OVI_EI_FELHASZN_TERV!F103+PH_EI_FELHASZN_TERV!F103+MUVHAZ_EI_FELHASZN_TERV!F103</f>
        <v>0</v>
      </c>
      <c r="G103" s="53">
        <f>ONK_EI_FELHASZN_TERV!G103+OVI_EI_FELHASZN_TERV!G103+PH_EI_FELHASZN_TERV!G103+MUVHAZ_EI_FELHASZN_TERV!G103</f>
        <v>0</v>
      </c>
      <c r="H103" s="53">
        <f>ONK_EI_FELHASZN_TERV!H103+OVI_EI_FELHASZN_TERV!H103+PH_EI_FELHASZN_TERV!H103+MUVHAZ_EI_FELHASZN_TERV!H103</f>
        <v>0</v>
      </c>
      <c r="I103" s="53">
        <f>ONK_EI_FELHASZN_TERV!I103+OVI_EI_FELHASZN_TERV!I103+PH_EI_FELHASZN_TERV!I103+MUVHAZ_EI_FELHASZN_TERV!I103</f>
        <v>0</v>
      </c>
      <c r="J103" s="53">
        <f>ONK_EI_FELHASZN_TERV!J103+OVI_EI_FELHASZN_TERV!J103+PH_EI_FELHASZN_TERV!J103+MUVHAZ_EI_FELHASZN_TERV!J103</f>
        <v>0</v>
      </c>
      <c r="K103" s="53">
        <f>ONK_EI_FELHASZN_TERV!K103+OVI_EI_FELHASZN_TERV!K103+PH_EI_FELHASZN_TERV!K103+MUVHAZ_EI_FELHASZN_TERV!K103</f>
        <v>0</v>
      </c>
      <c r="L103" s="53">
        <f>ONK_EI_FELHASZN_TERV!L103+OVI_EI_FELHASZN_TERV!L103+PH_EI_FELHASZN_TERV!L103+MUVHAZ_EI_FELHASZN_TERV!L103</f>
        <v>0</v>
      </c>
      <c r="M103" s="53">
        <f>ONK_EI_FELHASZN_TERV!M103+OVI_EI_FELHASZN_TERV!M103+PH_EI_FELHASZN_TERV!M103+MUVHAZ_EI_FELHASZN_TERV!M103</f>
        <v>0</v>
      </c>
      <c r="N103" s="53">
        <f>ONK_EI_FELHASZN_TERV!N103+OVI_EI_FELHASZN_TERV!N103+PH_EI_FELHASZN_TERV!N103+MUVHAZ_EI_FELHASZN_TERV!N103</f>
        <v>0</v>
      </c>
      <c r="O103" s="149">
        <f t="shared" si="1"/>
        <v>0</v>
      </c>
      <c r="P103" s="4"/>
      <c r="Q103" s="4"/>
    </row>
    <row r="104" spans="1:17" ht="15">
      <c r="A104" s="48" t="s">
        <v>661</v>
      </c>
      <c r="B104" s="5" t="s">
        <v>298</v>
      </c>
      <c r="C104" s="53">
        <f>ONK_EI_FELHASZN_TERV!C104+OVI_EI_FELHASZN_TERV!C104+PH_EI_FELHASZN_TERV!C104+MUVHAZ_EI_FELHASZN_TERV!C104</f>
        <v>0</v>
      </c>
      <c r="D104" s="53">
        <f>ONK_EI_FELHASZN_TERV!D104+OVI_EI_FELHASZN_TERV!D104+PH_EI_FELHASZN_TERV!D104+MUVHAZ_EI_FELHASZN_TERV!D104</f>
        <v>0</v>
      </c>
      <c r="E104" s="53">
        <f>ONK_EI_FELHASZN_TERV!E104+OVI_EI_FELHASZN_TERV!E104+PH_EI_FELHASZN_TERV!E104+MUVHAZ_EI_FELHASZN_TERV!E104</f>
        <v>0</v>
      </c>
      <c r="F104" s="53">
        <f>ONK_EI_FELHASZN_TERV!F104+OVI_EI_FELHASZN_TERV!F104+PH_EI_FELHASZN_TERV!F104+MUVHAZ_EI_FELHASZN_TERV!F104</f>
        <v>0</v>
      </c>
      <c r="G104" s="53">
        <f>ONK_EI_FELHASZN_TERV!G104+OVI_EI_FELHASZN_TERV!G104+PH_EI_FELHASZN_TERV!G104+MUVHAZ_EI_FELHASZN_TERV!G104</f>
        <v>0</v>
      </c>
      <c r="H104" s="53">
        <f>ONK_EI_FELHASZN_TERV!H104+OVI_EI_FELHASZN_TERV!H104+PH_EI_FELHASZN_TERV!H104+MUVHAZ_EI_FELHASZN_TERV!H104</f>
        <v>0</v>
      </c>
      <c r="I104" s="53">
        <f>ONK_EI_FELHASZN_TERV!I104+OVI_EI_FELHASZN_TERV!I104+PH_EI_FELHASZN_TERV!I104+MUVHAZ_EI_FELHASZN_TERV!I104</f>
        <v>0</v>
      </c>
      <c r="J104" s="53">
        <f>ONK_EI_FELHASZN_TERV!J104+OVI_EI_FELHASZN_TERV!J104+PH_EI_FELHASZN_TERV!J104+MUVHAZ_EI_FELHASZN_TERV!J104</f>
        <v>0</v>
      </c>
      <c r="K104" s="53">
        <f>ONK_EI_FELHASZN_TERV!K104+OVI_EI_FELHASZN_TERV!K104+PH_EI_FELHASZN_TERV!K104+MUVHAZ_EI_FELHASZN_TERV!K104</f>
        <v>0</v>
      </c>
      <c r="L104" s="53">
        <f>ONK_EI_FELHASZN_TERV!L104+OVI_EI_FELHASZN_TERV!L104+PH_EI_FELHASZN_TERV!L104+MUVHAZ_EI_FELHASZN_TERV!L104</f>
        <v>0</v>
      </c>
      <c r="M104" s="53">
        <f>ONK_EI_FELHASZN_TERV!M104+OVI_EI_FELHASZN_TERV!M104+PH_EI_FELHASZN_TERV!M104+MUVHAZ_EI_FELHASZN_TERV!M104</f>
        <v>0</v>
      </c>
      <c r="N104" s="53">
        <f>ONK_EI_FELHASZN_TERV!N104+OVI_EI_FELHASZN_TERV!N104+PH_EI_FELHASZN_TERV!N104+MUVHAZ_EI_FELHASZN_TERV!N104</f>
        <v>0</v>
      </c>
      <c r="O104" s="149">
        <f t="shared" si="1"/>
        <v>0</v>
      </c>
      <c r="P104" s="4"/>
      <c r="Q104" s="4"/>
    </row>
    <row r="105" spans="1:17" ht="15">
      <c r="A105" s="48" t="s">
        <v>608</v>
      </c>
      <c r="B105" s="5" t="s">
        <v>301</v>
      </c>
      <c r="C105" s="53">
        <f>ONK_EI_FELHASZN_TERV!C105+OVI_EI_FELHASZN_TERV!C105+PH_EI_FELHASZN_TERV!C105+MUVHAZ_EI_FELHASZN_TERV!C105</f>
        <v>0</v>
      </c>
      <c r="D105" s="53">
        <f>ONK_EI_FELHASZN_TERV!D105+OVI_EI_FELHASZN_TERV!D105+PH_EI_FELHASZN_TERV!D105+MUVHAZ_EI_FELHASZN_TERV!D105</f>
        <v>0</v>
      </c>
      <c r="E105" s="53">
        <f>ONK_EI_FELHASZN_TERV!E105+OVI_EI_FELHASZN_TERV!E105+PH_EI_FELHASZN_TERV!E105+MUVHAZ_EI_FELHASZN_TERV!E105</f>
        <v>0</v>
      </c>
      <c r="F105" s="53">
        <f>ONK_EI_FELHASZN_TERV!F105+OVI_EI_FELHASZN_TERV!F105+PH_EI_FELHASZN_TERV!F105+MUVHAZ_EI_FELHASZN_TERV!F105</f>
        <v>0</v>
      </c>
      <c r="G105" s="53">
        <f>ONK_EI_FELHASZN_TERV!G105+OVI_EI_FELHASZN_TERV!G105+PH_EI_FELHASZN_TERV!G105+MUVHAZ_EI_FELHASZN_TERV!G105</f>
        <v>0</v>
      </c>
      <c r="H105" s="53">
        <f>ONK_EI_FELHASZN_TERV!H105+OVI_EI_FELHASZN_TERV!H105+PH_EI_FELHASZN_TERV!H105+MUVHAZ_EI_FELHASZN_TERV!H105</f>
        <v>0</v>
      </c>
      <c r="I105" s="53">
        <f>ONK_EI_FELHASZN_TERV!I105+OVI_EI_FELHASZN_TERV!I105+PH_EI_FELHASZN_TERV!I105+MUVHAZ_EI_FELHASZN_TERV!I105</f>
        <v>0</v>
      </c>
      <c r="J105" s="53">
        <f>ONK_EI_FELHASZN_TERV!J105+OVI_EI_FELHASZN_TERV!J105+PH_EI_FELHASZN_TERV!J105+MUVHAZ_EI_FELHASZN_TERV!J105</f>
        <v>0</v>
      </c>
      <c r="K105" s="53">
        <f>ONK_EI_FELHASZN_TERV!K105+OVI_EI_FELHASZN_TERV!K105+PH_EI_FELHASZN_TERV!K105+MUVHAZ_EI_FELHASZN_TERV!K105</f>
        <v>0</v>
      </c>
      <c r="L105" s="53">
        <f>ONK_EI_FELHASZN_TERV!L105+OVI_EI_FELHASZN_TERV!L105+PH_EI_FELHASZN_TERV!L105+MUVHAZ_EI_FELHASZN_TERV!L105</f>
        <v>0</v>
      </c>
      <c r="M105" s="53">
        <f>ONK_EI_FELHASZN_TERV!M105+OVI_EI_FELHASZN_TERV!M105+PH_EI_FELHASZN_TERV!M105+MUVHAZ_EI_FELHASZN_TERV!M105</f>
        <v>0</v>
      </c>
      <c r="N105" s="53">
        <f>ONK_EI_FELHASZN_TERV!N105+OVI_EI_FELHASZN_TERV!N105+PH_EI_FELHASZN_TERV!N105+MUVHAZ_EI_FELHASZN_TERV!N105</f>
        <v>0</v>
      </c>
      <c r="O105" s="149">
        <f t="shared" si="1"/>
        <v>0</v>
      </c>
      <c r="P105" s="4"/>
      <c r="Q105" s="4"/>
    </row>
    <row r="106" spans="1:17" ht="15">
      <c r="A106" s="17" t="s">
        <v>302</v>
      </c>
      <c r="B106" s="5" t="s">
        <v>303</v>
      </c>
      <c r="C106" s="53">
        <f>ONK_EI_FELHASZN_TERV!C106+OVI_EI_FELHASZN_TERV!C106+PH_EI_FELHASZN_TERV!C106+MUVHAZ_EI_FELHASZN_TERV!C106</f>
        <v>0</v>
      </c>
      <c r="D106" s="53">
        <f>ONK_EI_FELHASZN_TERV!D106+OVI_EI_FELHASZN_TERV!D106+PH_EI_FELHASZN_TERV!D106+MUVHAZ_EI_FELHASZN_TERV!D106</f>
        <v>0</v>
      </c>
      <c r="E106" s="53">
        <f>ONK_EI_FELHASZN_TERV!E106+OVI_EI_FELHASZN_TERV!E106+PH_EI_FELHASZN_TERV!E106+MUVHAZ_EI_FELHASZN_TERV!E106</f>
        <v>0</v>
      </c>
      <c r="F106" s="53">
        <f>ONK_EI_FELHASZN_TERV!F106+OVI_EI_FELHASZN_TERV!F106+PH_EI_FELHASZN_TERV!F106+MUVHAZ_EI_FELHASZN_TERV!F106</f>
        <v>0</v>
      </c>
      <c r="G106" s="53">
        <f>ONK_EI_FELHASZN_TERV!G106+OVI_EI_FELHASZN_TERV!G106+PH_EI_FELHASZN_TERV!G106+MUVHAZ_EI_FELHASZN_TERV!G106</f>
        <v>0</v>
      </c>
      <c r="H106" s="53">
        <f>ONK_EI_FELHASZN_TERV!H106+OVI_EI_FELHASZN_TERV!H106+PH_EI_FELHASZN_TERV!H106+MUVHAZ_EI_FELHASZN_TERV!H106</f>
        <v>0</v>
      </c>
      <c r="I106" s="53">
        <f>ONK_EI_FELHASZN_TERV!I106+OVI_EI_FELHASZN_TERV!I106+PH_EI_FELHASZN_TERV!I106+MUVHAZ_EI_FELHASZN_TERV!I106</f>
        <v>0</v>
      </c>
      <c r="J106" s="53">
        <f>ONK_EI_FELHASZN_TERV!J106+OVI_EI_FELHASZN_TERV!J106+PH_EI_FELHASZN_TERV!J106+MUVHAZ_EI_FELHASZN_TERV!J106</f>
        <v>0</v>
      </c>
      <c r="K106" s="53">
        <f>ONK_EI_FELHASZN_TERV!K106+OVI_EI_FELHASZN_TERV!K106+PH_EI_FELHASZN_TERV!K106+MUVHAZ_EI_FELHASZN_TERV!K106</f>
        <v>0</v>
      </c>
      <c r="L106" s="53">
        <f>ONK_EI_FELHASZN_TERV!L106+OVI_EI_FELHASZN_TERV!L106+PH_EI_FELHASZN_TERV!L106+MUVHAZ_EI_FELHASZN_TERV!L106</f>
        <v>0</v>
      </c>
      <c r="M106" s="53">
        <f>ONK_EI_FELHASZN_TERV!M106+OVI_EI_FELHASZN_TERV!M106+PH_EI_FELHASZN_TERV!M106+MUVHAZ_EI_FELHASZN_TERV!M106</f>
        <v>0</v>
      </c>
      <c r="N106" s="53">
        <f>ONK_EI_FELHASZN_TERV!N106+OVI_EI_FELHASZN_TERV!N106+PH_EI_FELHASZN_TERV!N106+MUVHAZ_EI_FELHASZN_TERV!N106</f>
        <v>0</v>
      </c>
      <c r="O106" s="149">
        <f t="shared" si="1"/>
        <v>0</v>
      </c>
      <c r="P106" s="4"/>
      <c r="Q106" s="4"/>
    </row>
    <row r="107" spans="1:17" ht="15">
      <c r="A107" s="17" t="s">
        <v>662</v>
      </c>
      <c r="B107" s="5" t="s">
        <v>304</v>
      </c>
      <c r="C107" s="53">
        <f>ONK_EI_FELHASZN_TERV!C107+OVI_EI_FELHASZN_TERV!C107+PH_EI_FELHASZN_TERV!C107+MUVHAZ_EI_FELHASZN_TERV!C107</f>
        <v>0</v>
      </c>
      <c r="D107" s="53">
        <f>ONK_EI_FELHASZN_TERV!D107+OVI_EI_FELHASZN_TERV!D107+PH_EI_FELHASZN_TERV!D107+MUVHAZ_EI_FELHASZN_TERV!D107</f>
        <v>0</v>
      </c>
      <c r="E107" s="53">
        <f>ONK_EI_FELHASZN_TERV!E107+OVI_EI_FELHASZN_TERV!E107+PH_EI_FELHASZN_TERV!E107+MUVHAZ_EI_FELHASZN_TERV!E107</f>
        <v>0</v>
      </c>
      <c r="F107" s="53">
        <f>ONK_EI_FELHASZN_TERV!F107+OVI_EI_FELHASZN_TERV!F107+PH_EI_FELHASZN_TERV!F107+MUVHAZ_EI_FELHASZN_TERV!F107</f>
        <v>0</v>
      </c>
      <c r="G107" s="53">
        <f>ONK_EI_FELHASZN_TERV!G107+OVI_EI_FELHASZN_TERV!G107+PH_EI_FELHASZN_TERV!G107+MUVHAZ_EI_FELHASZN_TERV!G107</f>
        <v>0</v>
      </c>
      <c r="H107" s="53">
        <f>ONK_EI_FELHASZN_TERV!H107+OVI_EI_FELHASZN_TERV!H107+PH_EI_FELHASZN_TERV!H107+MUVHAZ_EI_FELHASZN_TERV!H107</f>
        <v>0</v>
      </c>
      <c r="I107" s="53">
        <f>ONK_EI_FELHASZN_TERV!I107+OVI_EI_FELHASZN_TERV!I107+PH_EI_FELHASZN_TERV!I107+MUVHAZ_EI_FELHASZN_TERV!I107</f>
        <v>0</v>
      </c>
      <c r="J107" s="53">
        <f>ONK_EI_FELHASZN_TERV!J107+OVI_EI_FELHASZN_TERV!J107+PH_EI_FELHASZN_TERV!J107+MUVHAZ_EI_FELHASZN_TERV!J107</f>
        <v>0</v>
      </c>
      <c r="K107" s="53">
        <f>ONK_EI_FELHASZN_TERV!K107+OVI_EI_FELHASZN_TERV!K107+PH_EI_FELHASZN_TERV!K107+MUVHAZ_EI_FELHASZN_TERV!K107</f>
        <v>0</v>
      </c>
      <c r="L107" s="53">
        <f>ONK_EI_FELHASZN_TERV!L107+OVI_EI_FELHASZN_TERV!L107+PH_EI_FELHASZN_TERV!L107+MUVHAZ_EI_FELHASZN_TERV!L107</f>
        <v>0</v>
      </c>
      <c r="M107" s="53">
        <f>ONK_EI_FELHASZN_TERV!M107+OVI_EI_FELHASZN_TERV!M107+PH_EI_FELHASZN_TERV!M107+MUVHAZ_EI_FELHASZN_TERV!M107</f>
        <v>0</v>
      </c>
      <c r="N107" s="53">
        <f>ONK_EI_FELHASZN_TERV!N107+OVI_EI_FELHASZN_TERV!N107+PH_EI_FELHASZN_TERV!N107+MUVHAZ_EI_FELHASZN_TERV!N107</f>
        <v>0</v>
      </c>
      <c r="O107" s="149">
        <f t="shared" si="1"/>
        <v>0</v>
      </c>
      <c r="P107" s="4"/>
      <c r="Q107" s="4"/>
    </row>
    <row r="108" spans="1:17" ht="15">
      <c r="A108" s="18" t="s">
        <v>605</v>
      </c>
      <c r="B108" s="9" t="s">
        <v>305</v>
      </c>
      <c r="C108" s="53">
        <f>ONK_EI_FELHASZN_TERV!C108+OVI_EI_FELHASZN_TERV!C108+PH_EI_FELHASZN_TERV!C108+MUVHAZ_EI_FELHASZN_TERV!C108</f>
        <v>0</v>
      </c>
      <c r="D108" s="53">
        <f>ONK_EI_FELHASZN_TERV!D108+OVI_EI_FELHASZN_TERV!D108+PH_EI_FELHASZN_TERV!D108+MUVHAZ_EI_FELHASZN_TERV!D108</f>
        <v>0</v>
      </c>
      <c r="E108" s="53">
        <f>ONK_EI_FELHASZN_TERV!E108+OVI_EI_FELHASZN_TERV!E108+PH_EI_FELHASZN_TERV!E108+MUVHAZ_EI_FELHASZN_TERV!E108</f>
        <v>0</v>
      </c>
      <c r="F108" s="53">
        <f>ONK_EI_FELHASZN_TERV!F108+OVI_EI_FELHASZN_TERV!F108+PH_EI_FELHASZN_TERV!F108+MUVHAZ_EI_FELHASZN_TERV!F108</f>
        <v>0</v>
      </c>
      <c r="G108" s="53">
        <f>ONK_EI_FELHASZN_TERV!G108+OVI_EI_FELHASZN_TERV!G108+PH_EI_FELHASZN_TERV!G108+MUVHAZ_EI_FELHASZN_TERV!G108</f>
        <v>0</v>
      </c>
      <c r="H108" s="53">
        <f>ONK_EI_FELHASZN_TERV!H108+OVI_EI_FELHASZN_TERV!H108+PH_EI_FELHASZN_TERV!H108+MUVHAZ_EI_FELHASZN_TERV!H108</f>
        <v>0</v>
      </c>
      <c r="I108" s="53">
        <f>ONK_EI_FELHASZN_TERV!I108+OVI_EI_FELHASZN_TERV!I108+PH_EI_FELHASZN_TERV!I108+MUVHAZ_EI_FELHASZN_TERV!I108</f>
        <v>0</v>
      </c>
      <c r="J108" s="53">
        <f>ONK_EI_FELHASZN_TERV!J108+OVI_EI_FELHASZN_TERV!J108+PH_EI_FELHASZN_TERV!J108+MUVHAZ_EI_FELHASZN_TERV!J108</f>
        <v>0</v>
      </c>
      <c r="K108" s="53">
        <f>ONK_EI_FELHASZN_TERV!K108+OVI_EI_FELHASZN_TERV!K108+PH_EI_FELHASZN_TERV!K108+MUVHAZ_EI_FELHASZN_TERV!K108</f>
        <v>0</v>
      </c>
      <c r="L108" s="53">
        <f>ONK_EI_FELHASZN_TERV!L108+OVI_EI_FELHASZN_TERV!L108+PH_EI_FELHASZN_TERV!L108+MUVHAZ_EI_FELHASZN_TERV!L108</f>
        <v>0</v>
      </c>
      <c r="M108" s="53">
        <f>ONK_EI_FELHASZN_TERV!M108+OVI_EI_FELHASZN_TERV!M108+PH_EI_FELHASZN_TERV!M108+MUVHAZ_EI_FELHASZN_TERV!M108</f>
        <v>0</v>
      </c>
      <c r="N108" s="53">
        <f>ONK_EI_FELHASZN_TERV!N108+OVI_EI_FELHASZN_TERV!N108+PH_EI_FELHASZN_TERV!N108+MUVHAZ_EI_FELHASZN_TERV!N108</f>
        <v>0</v>
      </c>
      <c r="O108" s="149">
        <f t="shared" si="1"/>
        <v>0</v>
      </c>
      <c r="P108" s="4"/>
      <c r="Q108" s="4"/>
    </row>
    <row r="109" spans="1:17" ht="15">
      <c r="A109" s="48" t="s">
        <v>306</v>
      </c>
      <c r="B109" s="5" t="s">
        <v>307</v>
      </c>
      <c r="C109" s="53">
        <f>ONK_EI_FELHASZN_TERV!C109+OVI_EI_FELHASZN_TERV!C109+PH_EI_FELHASZN_TERV!C109+MUVHAZ_EI_FELHASZN_TERV!C109</f>
        <v>0</v>
      </c>
      <c r="D109" s="53">
        <f>ONK_EI_FELHASZN_TERV!D109+OVI_EI_FELHASZN_TERV!D109+PH_EI_FELHASZN_TERV!D109+MUVHAZ_EI_FELHASZN_TERV!D109</f>
        <v>0</v>
      </c>
      <c r="E109" s="53">
        <f>ONK_EI_FELHASZN_TERV!E109+OVI_EI_FELHASZN_TERV!E109+PH_EI_FELHASZN_TERV!E109+MUVHAZ_EI_FELHASZN_TERV!E109</f>
        <v>0</v>
      </c>
      <c r="F109" s="53">
        <f>ONK_EI_FELHASZN_TERV!F109+OVI_EI_FELHASZN_TERV!F109+PH_EI_FELHASZN_TERV!F109+MUVHAZ_EI_FELHASZN_TERV!F109</f>
        <v>0</v>
      </c>
      <c r="G109" s="53">
        <f>ONK_EI_FELHASZN_TERV!G109+OVI_EI_FELHASZN_TERV!G109+PH_EI_FELHASZN_TERV!G109+MUVHAZ_EI_FELHASZN_TERV!G109</f>
        <v>0</v>
      </c>
      <c r="H109" s="53">
        <f>ONK_EI_FELHASZN_TERV!H109+OVI_EI_FELHASZN_TERV!H109+PH_EI_FELHASZN_TERV!H109+MUVHAZ_EI_FELHASZN_TERV!H109</f>
        <v>0</v>
      </c>
      <c r="I109" s="53">
        <f>ONK_EI_FELHASZN_TERV!I109+OVI_EI_FELHASZN_TERV!I109+PH_EI_FELHASZN_TERV!I109+MUVHAZ_EI_FELHASZN_TERV!I109</f>
        <v>0</v>
      </c>
      <c r="J109" s="53">
        <f>ONK_EI_FELHASZN_TERV!J109+OVI_EI_FELHASZN_TERV!J109+PH_EI_FELHASZN_TERV!J109+MUVHAZ_EI_FELHASZN_TERV!J109</f>
        <v>0</v>
      </c>
      <c r="K109" s="53">
        <f>ONK_EI_FELHASZN_TERV!K109+OVI_EI_FELHASZN_TERV!K109+PH_EI_FELHASZN_TERV!K109+MUVHAZ_EI_FELHASZN_TERV!K109</f>
        <v>0</v>
      </c>
      <c r="L109" s="53">
        <f>ONK_EI_FELHASZN_TERV!L109+OVI_EI_FELHASZN_TERV!L109+PH_EI_FELHASZN_TERV!L109+MUVHAZ_EI_FELHASZN_TERV!L109</f>
        <v>0</v>
      </c>
      <c r="M109" s="53">
        <f>ONK_EI_FELHASZN_TERV!M109+OVI_EI_FELHASZN_TERV!M109+PH_EI_FELHASZN_TERV!M109+MUVHAZ_EI_FELHASZN_TERV!M109</f>
        <v>0</v>
      </c>
      <c r="N109" s="53">
        <f>ONK_EI_FELHASZN_TERV!N109+OVI_EI_FELHASZN_TERV!N109+PH_EI_FELHASZN_TERV!N109+MUVHAZ_EI_FELHASZN_TERV!N109</f>
        <v>0</v>
      </c>
      <c r="O109" s="149">
        <f t="shared" si="1"/>
        <v>0</v>
      </c>
      <c r="P109" s="4"/>
      <c r="Q109" s="4"/>
    </row>
    <row r="110" spans="1:17" ht="15">
      <c r="A110" s="48" t="s">
        <v>308</v>
      </c>
      <c r="B110" s="5" t="s">
        <v>309</v>
      </c>
      <c r="C110" s="53">
        <f>ONK_EI_FELHASZN_TERV!C110+OVI_EI_FELHASZN_TERV!C110+PH_EI_FELHASZN_TERV!C110+MUVHAZ_EI_FELHASZN_TERV!C110</f>
        <v>0</v>
      </c>
      <c r="D110" s="53">
        <f>ONK_EI_FELHASZN_TERV!D110+OVI_EI_FELHASZN_TERV!D110+PH_EI_FELHASZN_TERV!D110+MUVHAZ_EI_FELHASZN_TERV!D110</f>
        <v>0</v>
      </c>
      <c r="E110" s="53">
        <f>ONK_EI_FELHASZN_TERV!E110+OVI_EI_FELHASZN_TERV!E110+PH_EI_FELHASZN_TERV!E110+MUVHAZ_EI_FELHASZN_TERV!E110</f>
        <v>0</v>
      </c>
      <c r="F110" s="53">
        <f>ONK_EI_FELHASZN_TERV!F110+OVI_EI_FELHASZN_TERV!F110+PH_EI_FELHASZN_TERV!F110+MUVHAZ_EI_FELHASZN_TERV!F110</f>
        <v>0</v>
      </c>
      <c r="G110" s="53">
        <f>ONK_EI_FELHASZN_TERV!G110+OVI_EI_FELHASZN_TERV!G110+PH_EI_FELHASZN_TERV!G110+MUVHAZ_EI_FELHASZN_TERV!G110</f>
        <v>0</v>
      </c>
      <c r="H110" s="53">
        <f>ONK_EI_FELHASZN_TERV!H110+OVI_EI_FELHASZN_TERV!H110+PH_EI_FELHASZN_TERV!H110+MUVHAZ_EI_FELHASZN_TERV!H110</f>
        <v>0</v>
      </c>
      <c r="I110" s="53">
        <f>ONK_EI_FELHASZN_TERV!I110+OVI_EI_FELHASZN_TERV!I110+PH_EI_FELHASZN_TERV!I110+MUVHAZ_EI_FELHASZN_TERV!I110</f>
        <v>0</v>
      </c>
      <c r="J110" s="53">
        <f>ONK_EI_FELHASZN_TERV!J110+OVI_EI_FELHASZN_TERV!J110+PH_EI_FELHASZN_TERV!J110+MUVHAZ_EI_FELHASZN_TERV!J110</f>
        <v>0</v>
      </c>
      <c r="K110" s="53">
        <f>ONK_EI_FELHASZN_TERV!K110+OVI_EI_FELHASZN_TERV!K110+PH_EI_FELHASZN_TERV!K110+MUVHAZ_EI_FELHASZN_TERV!K110</f>
        <v>0</v>
      </c>
      <c r="L110" s="53">
        <f>ONK_EI_FELHASZN_TERV!L110+OVI_EI_FELHASZN_TERV!L110+PH_EI_FELHASZN_TERV!L110+MUVHAZ_EI_FELHASZN_TERV!L110</f>
        <v>0</v>
      </c>
      <c r="M110" s="53">
        <f>ONK_EI_FELHASZN_TERV!M110+OVI_EI_FELHASZN_TERV!M110+PH_EI_FELHASZN_TERV!M110+MUVHAZ_EI_FELHASZN_TERV!M110</f>
        <v>0</v>
      </c>
      <c r="N110" s="53">
        <f>ONK_EI_FELHASZN_TERV!N110+OVI_EI_FELHASZN_TERV!N110+PH_EI_FELHASZN_TERV!N110+MUVHAZ_EI_FELHASZN_TERV!N110</f>
        <v>0</v>
      </c>
      <c r="O110" s="149">
        <f t="shared" si="1"/>
        <v>0</v>
      </c>
      <c r="P110" s="4"/>
      <c r="Q110" s="4"/>
    </row>
    <row r="111" spans="1:17" ht="15">
      <c r="A111" s="18" t="s">
        <v>310</v>
      </c>
      <c r="B111" s="9" t="s">
        <v>311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149">
        <f t="shared" si="1"/>
        <v>0</v>
      </c>
      <c r="P111" s="4"/>
      <c r="Q111" s="4"/>
    </row>
    <row r="112" spans="1:17" ht="15">
      <c r="A112" s="48" t="s">
        <v>312</v>
      </c>
      <c r="B112" s="5" t="s">
        <v>313</v>
      </c>
      <c r="C112" s="53">
        <f>ONK_EI_FELHASZN_TERV!C112+OVI_EI_FELHASZN_TERV!C112+PH_EI_FELHASZN_TERV!C112+MUVHAZ_EI_FELHASZN_TERV!C112</f>
        <v>0</v>
      </c>
      <c r="D112" s="53">
        <f>ONK_EI_FELHASZN_TERV!D112+OVI_EI_FELHASZN_TERV!D112+PH_EI_FELHASZN_TERV!D112+MUVHAZ_EI_FELHASZN_TERV!D112</f>
        <v>0</v>
      </c>
      <c r="E112" s="53">
        <f>ONK_EI_FELHASZN_TERV!E112+OVI_EI_FELHASZN_TERV!E112+PH_EI_FELHASZN_TERV!E112+MUVHAZ_EI_FELHASZN_TERV!E112</f>
        <v>0</v>
      </c>
      <c r="F112" s="53">
        <f>ONK_EI_FELHASZN_TERV!F112+OVI_EI_FELHASZN_TERV!F112+PH_EI_FELHASZN_TERV!F112+MUVHAZ_EI_FELHASZN_TERV!F112</f>
        <v>0</v>
      </c>
      <c r="G112" s="53">
        <f>ONK_EI_FELHASZN_TERV!G112+OVI_EI_FELHASZN_TERV!G112+PH_EI_FELHASZN_TERV!G112+MUVHAZ_EI_FELHASZN_TERV!G112</f>
        <v>0</v>
      </c>
      <c r="H112" s="53">
        <f>ONK_EI_FELHASZN_TERV!H112+OVI_EI_FELHASZN_TERV!H112+PH_EI_FELHASZN_TERV!H112+MUVHAZ_EI_FELHASZN_TERV!H112</f>
        <v>0</v>
      </c>
      <c r="I112" s="53">
        <f>ONK_EI_FELHASZN_TERV!I112+OVI_EI_FELHASZN_TERV!I112+PH_EI_FELHASZN_TERV!I112+MUVHAZ_EI_FELHASZN_TERV!I112</f>
        <v>0</v>
      </c>
      <c r="J112" s="53">
        <f>ONK_EI_FELHASZN_TERV!J112+OVI_EI_FELHASZN_TERV!J112+PH_EI_FELHASZN_TERV!J112+MUVHAZ_EI_FELHASZN_TERV!J112</f>
        <v>0</v>
      </c>
      <c r="K112" s="53">
        <f>ONK_EI_FELHASZN_TERV!K112+OVI_EI_FELHASZN_TERV!K112+PH_EI_FELHASZN_TERV!K112+MUVHAZ_EI_FELHASZN_TERV!K112</f>
        <v>0</v>
      </c>
      <c r="L112" s="53">
        <f>ONK_EI_FELHASZN_TERV!L112+OVI_EI_FELHASZN_TERV!L112+PH_EI_FELHASZN_TERV!L112+MUVHAZ_EI_FELHASZN_TERV!L112</f>
        <v>0</v>
      </c>
      <c r="M112" s="53">
        <f>ONK_EI_FELHASZN_TERV!M112+OVI_EI_FELHASZN_TERV!M112+PH_EI_FELHASZN_TERV!M112+MUVHAZ_EI_FELHASZN_TERV!M112</f>
        <v>0</v>
      </c>
      <c r="N112" s="53">
        <f>ONK_EI_FELHASZN_TERV!N112+OVI_EI_FELHASZN_TERV!N112+PH_EI_FELHASZN_TERV!N112+MUVHAZ_EI_FELHASZN_TERV!N112</f>
        <v>0</v>
      </c>
      <c r="O112" s="149">
        <f t="shared" si="1"/>
        <v>0</v>
      </c>
      <c r="P112" s="4"/>
      <c r="Q112" s="4"/>
    </row>
    <row r="113" spans="1:17" ht="15">
      <c r="A113" s="48" t="s">
        <v>314</v>
      </c>
      <c r="B113" s="5" t="s">
        <v>315</v>
      </c>
      <c r="C113" s="53">
        <f>ONK_EI_FELHASZN_TERV!C113+OVI_EI_FELHASZN_TERV!C113+PH_EI_FELHASZN_TERV!C113+MUVHAZ_EI_FELHASZN_TERV!C113</f>
        <v>0</v>
      </c>
      <c r="D113" s="53">
        <f>ONK_EI_FELHASZN_TERV!D113+OVI_EI_FELHASZN_TERV!D113+PH_EI_FELHASZN_TERV!D113+MUVHAZ_EI_FELHASZN_TERV!D113</f>
        <v>0</v>
      </c>
      <c r="E113" s="53">
        <f>ONK_EI_FELHASZN_TERV!E113+OVI_EI_FELHASZN_TERV!E113+PH_EI_FELHASZN_TERV!E113+MUVHAZ_EI_FELHASZN_TERV!E113</f>
        <v>0</v>
      </c>
      <c r="F113" s="53">
        <f>ONK_EI_FELHASZN_TERV!F113+OVI_EI_FELHASZN_TERV!F113+PH_EI_FELHASZN_TERV!F113+MUVHAZ_EI_FELHASZN_TERV!F113</f>
        <v>0</v>
      </c>
      <c r="G113" s="53">
        <f>ONK_EI_FELHASZN_TERV!G113+OVI_EI_FELHASZN_TERV!G113+PH_EI_FELHASZN_TERV!G113+MUVHAZ_EI_FELHASZN_TERV!G113</f>
        <v>0</v>
      </c>
      <c r="H113" s="53">
        <f>ONK_EI_FELHASZN_TERV!H113+OVI_EI_FELHASZN_TERV!H113+PH_EI_FELHASZN_TERV!H113+MUVHAZ_EI_FELHASZN_TERV!H113</f>
        <v>0</v>
      </c>
      <c r="I113" s="53">
        <f>ONK_EI_FELHASZN_TERV!I113+OVI_EI_FELHASZN_TERV!I113+PH_EI_FELHASZN_TERV!I113+MUVHAZ_EI_FELHASZN_TERV!I113</f>
        <v>0</v>
      </c>
      <c r="J113" s="53">
        <f>ONK_EI_FELHASZN_TERV!J113+OVI_EI_FELHASZN_TERV!J113+PH_EI_FELHASZN_TERV!J113+MUVHAZ_EI_FELHASZN_TERV!J113</f>
        <v>0</v>
      </c>
      <c r="K113" s="53">
        <f>ONK_EI_FELHASZN_TERV!K113+OVI_EI_FELHASZN_TERV!K113+PH_EI_FELHASZN_TERV!K113+MUVHAZ_EI_FELHASZN_TERV!K113</f>
        <v>0</v>
      </c>
      <c r="L113" s="53">
        <f>ONK_EI_FELHASZN_TERV!L113+OVI_EI_FELHASZN_TERV!L113+PH_EI_FELHASZN_TERV!L113+MUVHAZ_EI_FELHASZN_TERV!L113</f>
        <v>0</v>
      </c>
      <c r="M113" s="53">
        <f>ONK_EI_FELHASZN_TERV!M113+OVI_EI_FELHASZN_TERV!M113+PH_EI_FELHASZN_TERV!M113+MUVHAZ_EI_FELHASZN_TERV!M113</f>
        <v>0</v>
      </c>
      <c r="N113" s="53">
        <f>ONK_EI_FELHASZN_TERV!N113+OVI_EI_FELHASZN_TERV!N113+PH_EI_FELHASZN_TERV!N113+MUVHAZ_EI_FELHASZN_TERV!N113</f>
        <v>0</v>
      </c>
      <c r="O113" s="149">
        <f t="shared" si="1"/>
        <v>0</v>
      </c>
      <c r="P113" s="4"/>
      <c r="Q113" s="4"/>
    </row>
    <row r="114" spans="1:17" ht="15">
      <c r="A114" s="48" t="s">
        <v>316</v>
      </c>
      <c r="B114" s="5" t="s">
        <v>317</v>
      </c>
      <c r="C114" s="53">
        <f>ONK_EI_FELHASZN_TERV!C114+OVI_EI_FELHASZN_TERV!C114+PH_EI_FELHASZN_TERV!C114+MUVHAZ_EI_FELHASZN_TERV!C114</f>
        <v>0</v>
      </c>
      <c r="D114" s="53">
        <f>ONK_EI_FELHASZN_TERV!D114+OVI_EI_FELHASZN_TERV!D114+PH_EI_FELHASZN_TERV!D114+MUVHAZ_EI_FELHASZN_TERV!D114</f>
        <v>0</v>
      </c>
      <c r="E114" s="53">
        <f>ONK_EI_FELHASZN_TERV!E114+OVI_EI_FELHASZN_TERV!E114+PH_EI_FELHASZN_TERV!E114+MUVHAZ_EI_FELHASZN_TERV!E114</f>
        <v>0</v>
      </c>
      <c r="F114" s="53">
        <f>ONK_EI_FELHASZN_TERV!F114+OVI_EI_FELHASZN_TERV!F114+PH_EI_FELHASZN_TERV!F114+MUVHAZ_EI_FELHASZN_TERV!F114</f>
        <v>0</v>
      </c>
      <c r="G114" s="53">
        <f>ONK_EI_FELHASZN_TERV!G114+OVI_EI_FELHASZN_TERV!G114+PH_EI_FELHASZN_TERV!G114+MUVHAZ_EI_FELHASZN_TERV!G114</f>
        <v>0</v>
      </c>
      <c r="H114" s="53">
        <f>ONK_EI_FELHASZN_TERV!H114+OVI_EI_FELHASZN_TERV!H114+PH_EI_FELHASZN_TERV!H114+MUVHAZ_EI_FELHASZN_TERV!H114</f>
        <v>0</v>
      </c>
      <c r="I114" s="53">
        <f>ONK_EI_FELHASZN_TERV!I114+OVI_EI_FELHASZN_TERV!I114+PH_EI_FELHASZN_TERV!I114+MUVHAZ_EI_FELHASZN_TERV!I114</f>
        <v>0</v>
      </c>
      <c r="J114" s="53">
        <f>ONK_EI_FELHASZN_TERV!J114+OVI_EI_FELHASZN_TERV!J114+PH_EI_FELHASZN_TERV!J114+MUVHAZ_EI_FELHASZN_TERV!J114</f>
        <v>0</v>
      </c>
      <c r="K114" s="53">
        <f>ONK_EI_FELHASZN_TERV!K114+OVI_EI_FELHASZN_TERV!K114+PH_EI_FELHASZN_TERV!K114+MUVHAZ_EI_FELHASZN_TERV!K114</f>
        <v>0</v>
      </c>
      <c r="L114" s="53">
        <f>ONK_EI_FELHASZN_TERV!L114+OVI_EI_FELHASZN_TERV!L114+PH_EI_FELHASZN_TERV!L114+MUVHAZ_EI_FELHASZN_TERV!L114</f>
        <v>0</v>
      </c>
      <c r="M114" s="53">
        <f>ONK_EI_FELHASZN_TERV!M114+OVI_EI_FELHASZN_TERV!M114+PH_EI_FELHASZN_TERV!M114+MUVHAZ_EI_FELHASZN_TERV!M114</f>
        <v>0</v>
      </c>
      <c r="N114" s="53">
        <f>ONK_EI_FELHASZN_TERV!N114+OVI_EI_FELHASZN_TERV!N114+PH_EI_FELHASZN_TERV!N114+MUVHAZ_EI_FELHASZN_TERV!N114</f>
        <v>0</v>
      </c>
      <c r="O114" s="149">
        <f t="shared" si="1"/>
        <v>0</v>
      </c>
      <c r="P114" s="4"/>
      <c r="Q114" s="4"/>
    </row>
    <row r="115" spans="1:17" ht="15">
      <c r="A115" s="49" t="s">
        <v>606</v>
      </c>
      <c r="B115" s="50" t="s">
        <v>318</v>
      </c>
      <c r="C115" s="53">
        <f>ONK_EI_FELHASZN_TERV!C115+OVI_EI_FELHASZN_TERV!C115+PH_EI_FELHASZN_TERV!C115+MUVHAZ_EI_FELHASZN_TERV!C115</f>
        <v>0</v>
      </c>
      <c r="D115" s="53">
        <f>ONK_EI_FELHASZN_TERV!D115+OVI_EI_FELHASZN_TERV!D115+PH_EI_FELHASZN_TERV!D115+MUVHAZ_EI_FELHASZN_TERV!D115</f>
        <v>0</v>
      </c>
      <c r="E115" s="53">
        <f>ONK_EI_FELHASZN_TERV!E115+OVI_EI_FELHASZN_TERV!E115+PH_EI_FELHASZN_TERV!E115+MUVHAZ_EI_FELHASZN_TERV!E115</f>
        <v>0</v>
      </c>
      <c r="F115" s="53">
        <f>ONK_EI_FELHASZN_TERV!F115+OVI_EI_FELHASZN_TERV!F115+PH_EI_FELHASZN_TERV!F115+MUVHAZ_EI_FELHASZN_TERV!F115</f>
        <v>0</v>
      </c>
      <c r="G115" s="53">
        <f>ONK_EI_FELHASZN_TERV!G115+OVI_EI_FELHASZN_TERV!G115+PH_EI_FELHASZN_TERV!G115+MUVHAZ_EI_FELHASZN_TERV!G115</f>
        <v>0</v>
      </c>
      <c r="H115" s="53">
        <f>ONK_EI_FELHASZN_TERV!H115+OVI_EI_FELHASZN_TERV!H115+PH_EI_FELHASZN_TERV!H115+MUVHAZ_EI_FELHASZN_TERV!H115</f>
        <v>0</v>
      </c>
      <c r="I115" s="53">
        <f>ONK_EI_FELHASZN_TERV!I115+OVI_EI_FELHASZN_TERV!I115+PH_EI_FELHASZN_TERV!I115+MUVHAZ_EI_FELHASZN_TERV!I115</f>
        <v>0</v>
      </c>
      <c r="J115" s="53">
        <f>ONK_EI_FELHASZN_TERV!J115+OVI_EI_FELHASZN_TERV!J115+PH_EI_FELHASZN_TERV!J115+MUVHAZ_EI_FELHASZN_TERV!J115</f>
        <v>0</v>
      </c>
      <c r="K115" s="53">
        <f>ONK_EI_FELHASZN_TERV!K115+OVI_EI_FELHASZN_TERV!K115+PH_EI_FELHASZN_TERV!K115+MUVHAZ_EI_FELHASZN_TERV!K115</f>
        <v>0</v>
      </c>
      <c r="L115" s="53">
        <f>ONK_EI_FELHASZN_TERV!L115+OVI_EI_FELHASZN_TERV!L115+PH_EI_FELHASZN_TERV!L115+MUVHAZ_EI_FELHASZN_TERV!L115</f>
        <v>0</v>
      </c>
      <c r="M115" s="53">
        <f>ONK_EI_FELHASZN_TERV!M115+OVI_EI_FELHASZN_TERV!M115+PH_EI_FELHASZN_TERV!M115+MUVHAZ_EI_FELHASZN_TERV!M115</f>
        <v>0</v>
      </c>
      <c r="N115" s="53">
        <f>ONK_EI_FELHASZN_TERV!N115+OVI_EI_FELHASZN_TERV!N115+PH_EI_FELHASZN_TERV!N115+MUVHAZ_EI_FELHASZN_TERV!N115</f>
        <v>0</v>
      </c>
      <c r="O115" s="149">
        <f t="shared" si="1"/>
        <v>0</v>
      </c>
      <c r="P115" s="4"/>
      <c r="Q115" s="4"/>
    </row>
    <row r="116" spans="1:17" ht="15">
      <c r="A116" s="48" t="s">
        <v>319</v>
      </c>
      <c r="B116" s="5" t="s">
        <v>320</v>
      </c>
      <c r="C116" s="53">
        <f>ONK_EI_FELHASZN_TERV!C116+OVI_EI_FELHASZN_TERV!C116+PH_EI_FELHASZN_TERV!C116+MUVHAZ_EI_FELHASZN_TERV!C116</f>
        <v>0</v>
      </c>
      <c r="D116" s="53">
        <f>ONK_EI_FELHASZN_TERV!D116+OVI_EI_FELHASZN_TERV!D116+PH_EI_FELHASZN_TERV!D116+MUVHAZ_EI_FELHASZN_TERV!D116</f>
        <v>0</v>
      </c>
      <c r="E116" s="53">
        <f>ONK_EI_FELHASZN_TERV!E116+OVI_EI_FELHASZN_TERV!E116+PH_EI_FELHASZN_TERV!E116+MUVHAZ_EI_FELHASZN_TERV!E116</f>
        <v>0</v>
      </c>
      <c r="F116" s="53">
        <f>ONK_EI_FELHASZN_TERV!F116+OVI_EI_FELHASZN_TERV!F116+PH_EI_FELHASZN_TERV!F116+MUVHAZ_EI_FELHASZN_TERV!F116</f>
        <v>0</v>
      </c>
      <c r="G116" s="53">
        <f>ONK_EI_FELHASZN_TERV!G116+OVI_EI_FELHASZN_TERV!G116+PH_EI_FELHASZN_TERV!G116+MUVHAZ_EI_FELHASZN_TERV!G116</f>
        <v>0</v>
      </c>
      <c r="H116" s="53">
        <f>ONK_EI_FELHASZN_TERV!H116+OVI_EI_FELHASZN_TERV!H116+PH_EI_FELHASZN_TERV!H116+MUVHAZ_EI_FELHASZN_TERV!H116</f>
        <v>0</v>
      </c>
      <c r="I116" s="53">
        <f>ONK_EI_FELHASZN_TERV!I116+OVI_EI_FELHASZN_TERV!I116+PH_EI_FELHASZN_TERV!I116+MUVHAZ_EI_FELHASZN_TERV!I116</f>
        <v>0</v>
      </c>
      <c r="J116" s="53">
        <f>ONK_EI_FELHASZN_TERV!J116+OVI_EI_FELHASZN_TERV!J116+PH_EI_FELHASZN_TERV!J116+MUVHAZ_EI_FELHASZN_TERV!J116</f>
        <v>0</v>
      </c>
      <c r="K116" s="53">
        <f>ONK_EI_FELHASZN_TERV!K116+OVI_EI_FELHASZN_TERV!K116+PH_EI_FELHASZN_TERV!K116+MUVHAZ_EI_FELHASZN_TERV!K116</f>
        <v>0</v>
      </c>
      <c r="L116" s="53">
        <f>ONK_EI_FELHASZN_TERV!L116+OVI_EI_FELHASZN_TERV!L116+PH_EI_FELHASZN_TERV!L116+MUVHAZ_EI_FELHASZN_TERV!L116</f>
        <v>0</v>
      </c>
      <c r="M116" s="53">
        <f>ONK_EI_FELHASZN_TERV!M116+OVI_EI_FELHASZN_TERV!M116+PH_EI_FELHASZN_TERV!M116+MUVHAZ_EI_FELHASZN_TERV!M116</f>
        <v>0</v>
      </c>
      <c r="N116" s="53">
        <f>ONK_EI_FELHASZN_TERV!N116+OVI_EI_FELHASZN_TERV!N116+PH_EI_FELHASZN_TERV!N116+MUVHAZ_EI_FELHASZN_TERV!N116</f>
        <v>0</v>
      </c>
      <c r="O116" s="149">
        <f t="shared" si="1"/>
        <v>0</v>
      </c>
      <c r="P116" s="4"/>
      <c r="Q116" s="4"/>
    </row>
    <row r="117" spans="1:17" ht="15">
      <c r="A117" s="17" t="s">
        <v>321</v>
      </c>
      <c r="B117" s="5" t="s">
        <v>322</v>
      </c>
      <c r="C117" s="53">
        <f>ONK_EI_FELHASZN_TERV!C117+OVI_EI_FELHASZN_TERV!C117+PH_EI_FELHASZN_TERV!C117+MUVHAZ_EI_FELHASZN_TERV!C117</f>
        <v>0</v>
      </c>
      <c r="D117" s="53">
        <f>ONK_EI_FELHASZN_TERV!D117+OVI_EI_FELHASZN_TERV!D117+PH_EI_FELHASZN_TERV!D117+MUVHAZ_EI_FELHASZN_TERV!D117</f>
        <v>0</v>
      </c>
      <c r="E117" s="53">
        <f>ONK_EI_FELHASZN_TERV!E117+OVI_EI_FELHASZN_TERV!E117+PH_EI_FELHASZN_TERV!E117+MUVHAZ_EI_FELHASZN_TERV!E117</f>
        <v>0</v>
      </c>
      <c r="F117" s="53">
        <f>ONK_EI_FELHASZN_TERV!F117+OVI_EI_FELHASZN_TERV!F117+PH_EI_FELHASZN_TERV!F117+MUVHAZ_EI_FELHASZN_TERV!F117</f>
        <v>0</v>
      </c>
      <c r="G117" s="53">
        <f>ONK_EI_FELHASZN_TERV!G117+OVI_EI_FELHASZN_TERV!G117+PH_EI_FELHASZN_TERV!G117+MUVHAZ_EI_FELHASZN_TERV!G117</f>
        <v>0</v>
      </c>
      <c r="H117" s="53">
        <f>ONK_EI_FELHASZN_TERV!H117+OVI_EI_FELHASZN_TERV!H117+PH_EI_FELHASZN_TERV!H117+MUVHAZ_EI_FELHASZN_TERV!H117</f>
        <v>0</v>
      </c>
      <c r="I117" s="53">
        <f>ONK_EI_FELHASZN_TERV!I117+OVI_EI_FELHASZN_TERV!I117+PH_EI_FELHASZN_TERV!I117+MUVHAZ_EI_FELHASZN_TERV!I117</f>
        <v>0</v>
      </c>
      <c r="J117" s="53">
        <f>ONK_EI_FELHASZN_TERV!J117+OVI_EI_FELHASZN_TERV!J117+PH_EI_FELHASZN_TERV!J117+MUVHAZ_EI_FELHASZN_TERV!J117</f>
        <v>0</v>
      </c>
      <c r="K117" s="53">
        <f>ONK_EI_FELHASZN_TERV!K117+OVI_EI_FELHASZN_TERV!K117+PH_EI_FELHASZN_TERV!K117+MUVHAZ_EI_FELHASZN_TERV!K117</f>
        <v>0</v>
      </c>
      <c r="L117" s="53">
        <f>ONK_EI_FELHASZN_TERV!L117+OVI_EI_FELHASZN_TERV!L117+PH_EI_FELHASZN_TERV!L117+MUVHAZ_EI_FELHASZN_TERV!L117</f>
        <v>0</v>
      </c>
      <c r="M117" s="53">
        <f>ONK_EI_FELHASZN_TERV!M117+OVI_EI_FELHASZN_TERV!M117+PH_EI_FELHASZN_TERV!M117+MUVHAZ_EI_FELHASZN_TERV!M117</f>
        <v>0</v>
      </c>
      <c r="N117" s="53">
        <f>ONK_EI_FELHASZN_TERV!N117+OVI_EI_FELHASZN_TERV!N117+PH_EI_FELHASZN_TERV!N117+MUVHAZ_EI_FELHASZN_TERV!N117</f>
        <v>0</v>
      </c>
      <c r="O117" s="149">
        <f t="shared" si="1"/>
        <v>0</v>
      </c>
      <c r="P117" s="4"/>
      <c r="Q117" s="4"/>
    </row>
    <row r="118" spans="1:17" ht="15">
      <c r="A118" s="48" t="s">
        <v>663</v>
      </c>
      <c r="B118" s="5" t="s">
        <v>323</v>
      </c>
      <c r="C118" s="53">
        <f>ONK_EI_FELHASZN_TERV!C118+OVI_EI_FELHASZN_TERV!C118+PH_EI_FELHASZN_TERV!C118+MUVHAZ_EI_FELHASZN_TERV!C118</f>
        <v>0</v>
      </c>
      <c r="D118" s="53">
        <f>ONK_EI_FELHASZN_TERV!D118+OVI_EI_FELHASZN_TERV!D118+PH_EI_FELHASZN_TERV!D118+MUVHAZ_EI_FELHASZN_TERV!D118</f>
        <v>0</v>
      </c>
      <c r="E118" s="53">
        <f>ONK_EI_FELHASZN_TERV!E118+OVI_EI_FELHASZN_TERV!E118+PH_EI_FELHASZN_TERV!E118+MUVHAZ_EI_FELHASZN_TERV!E118</f>
        <v>0</v>
      </c>
      <c r="F118" s="53">
        <f>ONK_EI_FELHASZN_TERV!F118+OVI_EI_FELHASZN_TERV!F118+PH_EI_FELHASZN_TERV!F118+MUVHAZ_EI_FELHASZN_TERV!F118</f>
        <v>0</v>
      </c>
      <c r="G118" s="53">
        <f>ONK_EI_FELHASZN_TERV!G118+OVI_EI_FELHASZN_TERV!G118+PH_EI_FELHASZN_TERV!G118+MUVHAZ_EI_FELHASZN_TERV!G118</f>
        <v>0</v>
      </c>
      <c r="H118" s="53">
        <f>ONK_EI_FELHASZN_TERV!H118+OVI_EI_FELHASZN_TERV!H118+PH_EI_FELHASZN_TERV!H118+MUVHAZ_EI_FELHASZN_TERV!H118</f>
        <v>0</v>
      </c>
      <c r="I118" s="53">
        <f>ONK_EI_FELHASZN_TERV!I118+OVI_EI_FELHASZN_TERV!I118+PH_EI_FELHASZN_TERV!I118+MUVHAZ_EI_FELHASZN_TERV!I118</f>
        <v>0</v>
      </c>
      <c r="J118" s="53">
        <f>ONK_EI_FELHASZN_TERV!J118+OVI_EI_FELHASZN_TERV!J118+PH_EI_FELHASZN_TERV!J118+MUVHAZ_EI_FELHASZN_TERV!J118</f>
        <v>0</v>
      </c>
      <c r="K118" s="53">
        <f>ONK_EI_FELHASZN_TERV!K118+OVI_EI_FELHASZN_TERV!K118+PH_EI_FELHASZN_TERV!K118+MUVHAZ_EI_FELHASZN_TERV!K118</f>
        <v>0</v>
      </c>
      <c r="L118" s="53">
        <f>ONK_EI_FELHASZN_TERV!L118+OVI_EI_FELHASZN_TERV!L118+PH_EI_FELHASZN_TERV!L118+MUVHAZ_EI_FELHASZN_TERV!L118</f>
        <v>0</v>
      </c>
      <c r="M118" s="53">
        <f>ONK_EI_FELHASZN_TERV!M118+OVI_EI_FELHASZN_TERV!M118+PH_EI_FELHASZN_TERV!M118+MUVHAZ_EI_FELHASZN_TERV!M118</f>
        <v>0</v>
      </c>
      <c r="N118" s="53">
        <f>ONK_EI_FELHASZN_TERV!N118+OVI_EI_FELHASZN_TERV!N118+PH_EI_FELHASZN_TERV!N118+MUVHAZ_EI_FELHASZN_TERV!N118</f>
        <v>0</v>
      </c>
      <c r="O118" s="149">
        <f t="shared" si="1"/>
        <v>0</v>
      </c>
      <c r="P118" s="4"/>
      <c r="Q118" s="4"/>
    </row>
    <row r="119" spans="1:17" ht="15">
      <c r="A119" s="48" t="s">
        <v>611</v>
      </c>
      <c r="B119" s="5" t="s">
        <v>324</v>
      </c>
      <c r="C119" s="53">
        <f>ONK_EI_FELHASZN_TERV!C119+OVI_EI_FELHASZN_TERV!C119+PH_EI_FELHASZN_TERV!C119+MUVHAZ_EI_FELHASZN_TERV!C119</f>
        <v>0</v>
      </c>
      <c r="D119" s="53">
        <f>ONK_EI_FELHASZN_TERV!D119+OVI_EI_FELHASZN_TERV!D119+PH_EI_FELHASZN_TERV!D119+MUVHAZ_EI_FELHASZN_TERV!D119</f>
        <v>0</v>
      </c>
      <c r="E119" s="53">
        <f>ONK_EI_FELHASZN_TERV!E119+OVI_EI_FELHASZN_TERV!E119+PH_EI_FELHASZN_TERV!E119+MUVHAZ_EI_FELHASZN_TERV!E119</f>
        <v>0</v>
      </c>
      <c r="F119" s="53">
        <f>ONK_EI_FELHASZN_TERV!F119+OVI_EI_FELHASZN_TERV!F119+PH_EI_FELHASZN_TERV!F119+MUVHAZ_EI_FELHASZN_TERV!F119</f>
        <v>0</v>
      </c>
      <c r="G119" s="53">
        <f>ONK_EI_FELHASZN_TERV!G119+OVI_EI_FELHASZN_TERV!G119+PH_EI_FELHASZN_TERV!G119+MUVHAZ_EI_FELHASZN_TERV!G119</f>
        <v>0</v>
      </c>
      <c r="H119" s="53">
        <f>ONK_EI_FELHASZN_TERV!H119+OVI_EI_FELHASZN_TERV!H119+PH_EI_FELHASZN_TERV!H119+MUVHAZ_EI_FELHASZN_TERV!H119</f>
        <v>0</v>
      </c>
      <c r="I119" s="53">
        <f>ONK_EI_FELHASZN_TERV!I119+OVI_EI_FELHASZN_TERV!I119+PH_EI_FELHASZN_TERV!I119+MUVHAZ_EI_FELHASZN_TERV!I119</f>
        <v>0</v>
      </c>
      <c r="J119" s="53">
        <f>ONK_EI_FELHASZN_TERV!J119+OVI_EI_FELHASZN_TERV!J119+PH_EI_FELHASZN_TERV!J119+MUVHAZ_EI_FELHASZN_TERV!J119</f>
        <v>0</v>
      </c>
      <c r="K119" s="53">
        <f>ONK_EI_FELHASZN_TERV!K119+OVI_EI_FELHASZN_TERV!K119+PH_EI_FELHASZN_TERV!K119+MUVHAZ_EI_FELHASZN_TERV!K119</f>
        <v>0</v>
      </c>
      <c r="L119" s="53">
        <f>ONK_EI_FELHASZN_TERV!L119+OVI_EI_FELHASZN_TERV!L119+PH_EI_FELHASZN_TERV!L119+MUVHAZ_EI_FELHASZN_TERV!L119</f>
        <v>0</v>
      </c>
      <c r="M119" s="53">
        <f>ONK_EI_FELHASZN_TERV!M119+OVI_EI_FELHASZN_TERV!M119+PH_EI_FELHASZN_TERV!M119+MUVHAZ_EI_FELHASZN_TERV!M119</f>
        <v>0</v>
      </c>
      <c r="N119" s="53">
        <f>ONK_EI_FELHASZN_TERV!N119+OVI_EI_FELHASZN_TERV!N119+PH_EI_FELHASZN_TERV!N119+MUVHAZ_EI_FELHASZN_TERV!N119</f>
        <v>0</v>
      </c>
      <c r="O119" s="149">
        <f t="shared" si="1"/>
        <v>0</v>
      </c>
      <c r="P119" s="4"/>
      <c r="Q119" s="4"/>
    </row>
    <row r="120" spans="1:17" ht="15">
      <c r="A120" s="49" t="s">
        <v>612</v>
      </c>
      <c r="B120" s="50" t="s">
        <v>328</v>
      </c>
      <c r="C120" s="53">
        <f>ONK_EI_FELHASZN_TERV!C120+OVI_EI_FELHASZN_TERV!C120+PH_EI_FELHASZN_TERV!C120+MUVHAZ_EI_FELHASZN_TERV!C120</f>
        <v>0</v>
      </c>
      <c r="D120" s="53">
        <f>ONK_EI_FELHASZN_TERV!D120+OVI_EI_FELHASZN_TERV!D120+PH_EI_FELHASZN_TERV!D120+MUVHAZ_EI_FELHASZN_TERV!D120</f>
        <v>0</v>
      </c>
      <c r="E120" s="53">
        <f>ONK_EI_FELHASZN_TERV!E120+OVI_EI_FELHASZN_TERV!E120+PH_EI_FELHASZN_TERV!E120+MUVHAZ_EI_FELHASZN_TERV!E120</f>
        <v>0</v>
      </c>
      <c r="F120" s="53">
        <f>ONK_EI_FELHASZN_TERV!F120+OVI_EI_FELHASZN_TERV!F120+PH_EI_FELHASZN_TERV!F120+MUVHAZ_EI_FELHASZN_TERV!F120</f>
        <v>0</v>
      </c>
      <c r="G120" s="53">
        <f>ONK_EI_FELHASZN_TERV!G120+OVI_EI_FELHASZN_TERV!G120+PH_EI_FELHASZN_TERV!G120+MUVHAZ_EI_FELHASZN_TERV!G120</f>
        <v>0</v>
      </c>
      <c r="H120" s="53">
        <f>ONK_EI_FELHASZN_TERV!H120+OVI_EI_FELHASZN_TERV!H120+PH_EI_FELHASZN_TERV!H120+MUVHAZ_EI_FELHASZN_TERV!H120</f>
        <v>0</v>
      </c>
      <c r="I120" s="53">
        <f>ONK_EI_FELHASZN_TERV!I120+OVI_EI_FELHASZN_TERV!I120+PH_EI_FELHASZN_TERV!I120+MUVHAZ_EI_FELHASZN_TERV!I120</f>
        <v>0</v>
      </c>
      <c r="J120" s="53">
        <f>ONK_EI_FELHASZN_TERV!J120+OVI_EI_FELHASZN_TERV!J120+PH_EI_FELHASZN_TERV!J120+MUVHAZ_EI_FELHASZN_TERV!J120</f>
        <v>0</v>
      </c>
      <c r="K120" s="53">
        <f>ONK_EI_FELHASZN_TERV!K120+OVI_EI_FELHASZN_TERV!K120+PH_EI_FELHASZN_TERV!K120+MUVHAZ_EI_FELHASZN_TERV!K120</f>
        <v>0</v>
      </c>
      <c r="L120" s="53">
        <f>ONK_EI_FELHASZN_TERV!L120+OVI_EI_FELHASZN_TERV!L120+PH_EI_FELHASZN_TERV!L120+MUVHAZ_EI_FELHASZN_TERV!L120</f>
        <v>0</v>
      </c>
      <c r="M120" s="53">
        <f>ONK_EI_FELHASZN_TERV!M120+OVI_EI_FELHASZN_TERV!M120+PH_EI_FELHASZN_TERV!M120+MUVHAZ_EI_FELHASZN_TERV!M120</f>
        <v>0</v>
      </c>
      <c r="N120" s="53">
        <f>ONK_EI_FELHASZN_TERV!N120+OVI_EI_FELHASZN_TERV!N120+PH_EI_FELHASZN_TERV!N120+MUVHAZ_EI_FELHASZN_TERV!N120</f>
        <v>0</v>
      </c>
      <c r="O120" s="149">
        <f t="shared" si="1"/>
        <v>0</v>
      </c>
      <c r="P120" s="4"/>
      <c r="Q120" s="4"/>
    </row>
    <row r="121" spans="1:17" ht="15">
      <c r="A121" s="17" t="s">
        <v>329</v>
      </c>
      <c r="B121" s="5" t="s">
        <v>330</v>
      </c>
      <c r="C121" s="53">
        <f>ONK_EI_FELHASZN_TERV!C121+OVI_EI_FELHASZN_TERV!C121+PH_EI_FELHASZN_TERV!C121+MUVHAZ_EI_FELHASZN_TERV!C121</f>
        <v>0</v>
      </c>
      <c r="D121" s="53">
        <f>ONK_EI_FELHASZN_TERV!D121+OVI_EI_FELHASZN_TERV!D121+PH_EI_FELHASZN_TERV!D121+MUVHAZ_EI_FELHASZN_TERV!D121</f>
        <v>0</v>
      </c>
      <c r="E121" s="53">
        <f>ONK_EI_FELHASZN_TERV!E121+OVI_EI_FELHASZN_TERV!E121+PH_EI_FELHASZN_TERV!E121+MUVHAZ_EI_FELHASZN_TERV!E121</f>
        <v>0</v>
      </c>
      <c r="F121" s="53">
        <f>ONK_EI_FELHASZN_TERV!F121+OVI_EI_FELHASZN_TERV!F121+PH_EI_FELHASZN_TERV!F121+MUVHAZ_EI_FELHASZN_TERV!F121</f>
        <v>0</v>
      </c>
      <c r="G121" s="53">
        <f>ONK_EI_FELHASZN_TERV!G121+OVI_EI_FELHASZN_TERV!G121+PH_EI_FELHASZN_TERV!G121+MUVHAZ_EI_FELHASZN_TERV!G121</f>
        <v>0</v>
      </c>
      <c r="H121" s="53">
        <f>ONK_EI_FELHASZN_TERV!H121+OVI_EI_FELHASZN_TERV!H121+PH_EI_FELHASZN_TERV!H121+MUVHAZ_EI_FELHASZN_TERV!H121</f>
        <v>0</v>
      </c>
      <c r="I121" s="53">
        <f>ONK_EI_FELHASZN_TERV!I121+OVI_EI_FELHASZN_TERV!I121+PH_EI_FELHASZN_TERV!I121+MUVHAZ_EI_FELHASZN_TERV!I121</f>
        <v>0</v>
      </c>
      <c r="J121" s="53">
        <f>ONK_EI_FELHASZN_TERV!J121+OVI_EI_FELHASZN_TERV!J121+PH_EI_FELHASZN_TERV!J121+MUVHAZ_EI_FELHASZN_TERV!J121</f>
        <v>0</v>
      </c>
      <c r="K121" s="53">
        <f>ONK_EI_FELHASZN_TERV!K121+OVI_EI_FELHASZN_TERV!K121+PH_EI_FELHASZN_TERV!K121+MUVHAZ_EI_FELHASZN_TERV!K121</f>
        <v>0</v>
      </c>
      <c r="L121" s="53">
        <f>ONK_EI_FELHASZN_TERV!L121+OVI_EI_FELHASZN_TERV!L121+PH_EI_FELHASZN_TERV!L121+MUVHAZ_EI_FELHASZN_TERV!L121</f>
        <v>0</v>
      </c>
      <c r="M121" s="53">
        <f>ONK_EI_FELHASZN_TERV!M121+OVI_EI_FELHASZN_TERV!M121+PH_EI_FELHASZN_TERV!M121+MUVHAZ_EI_FELHASZN_TERV!M121</f>
        <v>0</v>
      </c>
      <c r="N121" s="53">
        <f>ONK_EI_FELHASZN_TERV!N121+OVI_EI_FELHASZN_TERV!N121+PH_EI_FELHASZN_TERV!N121+MUVHAZ_EI_FELHASZN_TERV!N121</f>
        <v>0</v>
      </c>
      <c r="O121" s="149">
        <f t="shared" si="1"/>
        <v>0</v>
      </c>
      <c r="P121" s="4"/>
      <c r="Q121" s="4"/>
    </row>
    <row r="122" spans="1:17" ht="15.75">
      <c r="A122" s="51" t="s">
        <v>667</v>
      </c>
      <c r="B122" s="52" t="s">
        <v>331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148">
        <f t="shared" si="1"/>
        <v>0</v>
      </c>
      <c r="P122" s="4"/>
      <c r="Q122" s="4"/>
    </row>
    <row r="123" spans="1:17" ht="15.75">
      <c r="A123" s="56" t="s">
        <v>749</v>
      </c>
      <c r="B123" s="57"/>
      <c r="C123" s="53">
        <f>C99+C122</f>
        <v>25458</v>
      </c>
      <c r="D123" s="53">
        <f aca="true" t="shared" si="2" ref="D123:N123">D99+D122</f>
        <v>23607</v>
      </c>
      <c r="E123" s="53">
        <f t="shared" si="2"/>
        <v>31719.5</v>
      </c>
      <c r="F123" s="53">
        <f t="shared" si="2"/>
        <v>29496</v>
      </c>
      <c r="G123" s="53">
        <f t="shared" si="2"/>
        <v>29089</v>
      </c>
      <c r="H123" s="53">
        <f t="shared" si="2"/>
        <v>30321</v>
      </c>
      <c r="I123" s="53">
        <f t="shared" si="2"/>
        <v>21655</v>
      </c>
      <c r="J123" s="53">
        <f t="shared" si="2"/>
        <v>21747</v>
      </c>
      <c r="K123" s="53">
        <f t="shared" si="2"/>
        <v>42563.5</v>
      </c>
      <c r="L123" s="53">
        <f t="shared" si="2"/>
        <v>23607</v>
      </c>
      <c r="M123" s="53">
        <f t="shared" si="2"/>
        <v>23589</v>
      </c>
      <c r="N123" s="53">
        <f t="shared" si="2"/>
        <v>31398</v>
      </c>
      <c r="O123" s="148">
        <f t="shared" si="1"/>
        <v>334250</v>
      </c>
      <c r="P123" s="4"/>
      <c r="Q123" s="4"/>
    </row>
    <row r="124" spans="1:17" ht="25.5">
      <c r="A124" s="2" t="s">
        <v>136</v>
      </c>
      <c r="B124" s="3" t="s">
        <v>742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149"/>
      <c r="P124" s="4"/>
      <c r="Q124" s="4"/>
    </row>
    <row r="125" spans="1:17" ht="15">
      <c r="A125" s="42" t="s">
        <v>332</v>
      </c>
      <c r="B125" s="6" t="s">
        <v>333</v>
      </c>
      <c r="C125" s="53">
        <f>ONK_EI_FELHASZN_TERV!C125+OVI_EI_FELHASZN_TERV!C125+PH_EI_FELHASZN_TERV!C125+MUVHAZ_EI_FELHASZN_TERV!C125</f>
        <v>6957</v>
      </c>
      <c r="D125" s="53">
        <f>ONK_EI_FELHASZN_TERV!D125+OVI_EI_FELHASZN_TERV!D125+PH_EI_FELHASZN_TERV!D125+MUVHAZ_EI_FELHASZN_TERV!D125</f>
        <v>4500</v>
      </c>
      <c r="E125" s="53">
        <f>ONK_EI_FELHASZN_TERV!E125+OVI_EI_FELHASZN_TERV!E125+PH_EI_FELHASZN_TERV!E125+MUVHAZ_EI_FELHASZN_TERV!E125</f>
        <v>4500</v>
      </c>
      <c r="F125" s="53">
        <f>ONK_EI_FELHASZN_TERV!F125+OVI_EI_FELHASZN_TERV!F125+PH_EI_FELHASZN_TERV!F125+MUVHAZ_EI_FELHASZN_TERV!F125</f>
        <v>4500</v>
      </c>
      <c r="G125" s="53">
        <f>ONK_EI_FELHASZN_TERV!G125+OVI_EI_FELHASZN_TERV!G125+PH_EI_FELHASZN_TERV!G125+MUVHAZ_EI_FELHASZN_TERV!G125</f>
        <v>4500</v>
      </c>
      <c r="H125" s="53">
        <f>ONK_EI_FELHASZN_TERV!H125+OVI_EI_FELHASZN_TERV!H125+PH_EI_FELHASZN_TERV!H125+MUVHAZ_EI_FELHASZN_TERV!H125</f>
        <v>4500</v>
      </c>
      <c r="I125" s="53">
        <f>ONK_EI_FELHASZN_TERV!I125+OVI_EI_FELHASZN_TERV!I125+PH_EI_FELHASZN_TERV!I125+MUVHAZ_EI_FELHASZN_TERV!I125</f>
        <v>4500</v>
      </c>
      <c r="J125" s="53">
        <f>ONK_EI_FELHASZN_TERV!J125+OVI_EI_FELHASZN_TERV!J125+PH_EI_FELHASZN_TERV!J125+MUVHAZ_EI_FELHASZN_TERV!J125</f>
        <v>4500</v>
      </c>
      <c r="K125" s="53">
        <f>ONK_EI_FELHASZN_TERV!K125+OVI_EI_FELHASZN_TERV!K125+PH_EI_FELHASZN_TERV!K125+MUVHAZ_EI_FELHASZN_TERV!K125</f>
        <v>4500</v>
      </c>
      <c r="L125" s="53">
        <f>ONK_EI_FELHASZN_TERV!L125+OVI_EI_FELHASZN_TERV!L125+PH_EI_FELHASZN_TERV!L125+MUVHAZ_EI_FELHASZN_TERV!L125</f>
        <v>4500</v>
      </c>
      <c r="M125" s="53">
        <f>ONK_EI_FELHASZN_TERV!M125+OVI_EI_FELHASZN_TERV!M125+PH_EI_FELHASZN_TERV!M125+MUVHAZ_EI_FELHASZN_TERV!M125</f>
        <v>4500</v>
      </c>
      <c r="N125" s="53">
        <f>ONK_EI_FELHASZN_TERV!N125+OVI_EI_FELHASZN_TERV!N125+PH_EI_FELHASZN_TERV!N125+MUVHAZ_EI_FELHASZN_TERV!N125</f>
        <v>4500</v>
      </c>
      <c r="O125" s="149">
        <f t="shared" si="1"/>
        <v>56457</v>
      </c>
      <c r="P125" s="4"/>
      <c r="Q125" s="4"/>
    </row>
    <row r="126" spans="1:17" ht="15">
      <c r="A126" s="5" t="s">
        <v>334</v>
      </c>
      <c r="B126" s="6" t="s">
        <v>335</v>
      </c>
      <c r="C126" s="53">
        <f>ONK_EI_FELHASZN_TERV!C126+OVI_EI_FELHASZN_TERV!C126+PH_EI_FELHASZN_TERV!C126+MUVHAZ_EI_FELHASZN_TERV!C126</f>
        <v>6550</v>
      </c>
      <c r="D126" s="53">
        <f>ONK_EI_FELHASZN_TERV!D126+OVI_EI_FELHASZN_TERV!D126+PH_EI_FELHASZN_TERV!D126+MUVHAZ_EI_FELHASZN_TERV!D126</f>
        <v>5000</v>
      </c>
      <c r="E126" s="53">
        <f>ONK_EI_FELHASZN_TERV!E126+OVI_EI_FELHASZN_TERV!E126+PH_EI_FELHASZN_TERV!E126+MUVHAZ_EI_FELHASZN_TERV!E126</f>
        <v>5000</v>
      </c>
      <c r="F126" s="53">
        <f>ONK_EI_FELHASZN_TERV!F126+OVI_EI_FELHASZN_TERV!F126+PH_EI_FELHASZN_TERV!F126+MUVHAZ_EI_FELHASZN_TERV!F126</f>
        <v>5000</v>
      </c>
      <c r="G126" s="53">
        <f>ONK_EI_FELHASZN_TERV!G126+OVI_EI_FELHASZN_TERV!G126+PH_EI_FELHASZN_TERV!G126+MUVHAZ_EI_FELHASZN_TERV!G126</f>
        <v>5000</v>
      </c>
      <c r="H126" s="53">
        <f>ONK_EI_FELHASZN_TERV!H126+OVI_EI_FELHASZN_TERV!H126+PH_EI_FELHASZN_TERV!H126+MUVHAZ_EI_FELHASZN_TERV!H126</f>
        <v>5000</v>
      </c>
      <c r="I126" s="53">
        <f>ONK_EI_FELHASZN_TERV!I126+OVI_EI_FELHASZN_TERV!I126+PH_EI_FELHASZN_TERV!I126+MUVHAZ_EI_FELHASZN_TERV!I126</f>
        <v>5000</v>
      </c>
      <c r="J126" s="53">
        <f>ONK_EI_FELHASZN_TERV!J126+OVI_EI_FELHASZN_TERV!J126+PH_EI_FELHASZN_TERV!J126+MUVHAZ_EI_FELHASZN_TERV!J126</f>
        <v>5000</v>
      </c>
      <c r="K126" s="53">
        <f>ONK_EI_FELHASZN_TERV!K126+OVI_EI_FELHASZN_TERV!K126+PH_EI_FELHASZN_TERV!K126+MUVHAZ_EI_FELHASZN_TERV!K126</f>
        <v>5000</v>
      </c>
      <c r="L126" s="53">
        <f>ONK_EI_FELHASZN_TERV!L126+OVI_EI_FELHASZN_TERV!L126+PH_EI_FELHASZN_TERV!L126+MUVHAZ_EI_FELHASZN_TERV!L126</f>
        <v>5000</v>
      </c>
      <c r="M126" s="53">
        <f>ONK_EI_FELHASZN_TERV!M126+OVI_EI_FELHASZN_TERV!M126+PH_EI_FELHASZN_TERV!M126+MUVHAZ_EI_FELHASZN_TERV!M126</f>
        <v>5000</v>
      </c>
      <c r="N126" s="53">
        <f>ONK_EI_FELHASZN_TERV!N126+OVI_EI_FELHASZN_TERV!N126+PH_EI_FELHASZN_TERV!N126+MUVHAZ_EI_FELHASZN_TERV!N126</f>
        <v>5000</v>
      </c>
      <c r="O126" s="149">
        <f t="shared" si="1"/>
        <v>61550</v>
      </c>
      <c r="P126" s="4"/>
      <c r="Q126" s="4"/>
    </row>
    <row r="127" spans="1:17" ht="15">
      <c r="A127" s="5" t="s">
        <v>336</v>
      </c>
      <c r="B127" s="6" t="s">
        <v>337</v>
      </c>
      <c r="C127" s="53">
        <f>ONK_EI_FELHASZN_TERV!C127+OVI_EI_FELHASZN_TERV!C127+PH_EI_FELHASZN_TERV!C127+MUVHAZ_EI_FELHASZN_TERV!C127</f>
        <v>2149</v>
      </c>
      <c r="D127" s="53">
        <f>ONK_EI_FELHASZN_TERV!D127+OVI_EI_FELHASZN_TERV!D127+PH_EI_FELHASZN_TERV!D127+MUVHAZ_EI_FELHASZN_TERV!D127</f>
        <v>1300</v>
      </c>
      <c r="E127" s="53">
        <f>ONK_EI_FELHASZN_TERV!E127+OVI_EI_FELHASZN_TERV!E127+PH_EI_FELHASZN_TERV!E127+MUVHAZ_EI_FELHASZN_TERV!E127</f>
        <v>1300</v>
      </c>
      <c r="F127" s="53">
        <f>ONK_EI_FELHASZN_TERV!F127+OVI_EI_FELHASZN_TERV!F127+PH_EI_FELHASZN_TERV!F127+MUVHAZ_EI_FELHASZN_TERV!F127</f>
        <v>1300</v>
      </c>
      <c r="G127" s="53">
        <f>ONK_EI_FELHASZN_TERV!G127+OVI_EI_FELHASZN_TERV!G127+PH_EI_FELHASZN_TERV!G127+MUVHAZ_EI_FELHASZN_TERV!G127</f>
        <v>1300</v>
      </c>
      <c r="H127" s="53">
        <f>ONK_EI_FELHASZN_TERV!H127+OVI_EI_FELHASZN_TERV!H127+PH_EI_FELHASZN_TERV!H127+MUVHAZ_EI_FELHASZN_TERV!H127</f>
        <v>1300</v>
      </c>
      <c r="I127" s="53">
        <f>ONK_EI_FELHASZN_TERV!I127+OVI_EI_FELHASZN_TERV!I127+PH_EI_FELHASZN_TERV!I127+MUVHAZ_EI_FELHASZN_TERV!I127</f>
        <v>1300</v>
      </c>
      <c r="J127" s="53">
        <f>ONK_EI_FELHASZN_TERV!J127+OVI_EI_FELHASZN_TERV!J127+PH_EI_FELHASZN_TERV!J127+MUVHAZ_EI_FELHASZN_TERV!J127</f>
        <v>1300</v>
      </c>
      <c r="K127" s="53">
        <f>ONK_EI_FELHASZN_TERV!K127+OVI_EI_FELHASZN_TERV!K127+PH_EI_FELHASZN_TERV!K127+MUVHAZ_EI_FELHASZN_TERV!K127</f>
        <v>1300</v>
      </c>
      <c r="L127" s="53">
        <f>ONK_EI_FELHASZN_TERV!L127+OVI_EI_FELHASZN_TERV!L127+PH_EI_FELHASZN_TERV!L127+MUVHAZ_EI_FELHASZN_TERV!L127</f>
        <v>1300</v>
      </c>
      <c r="M127" s="53">
        <f>ONK_EI_FELHASZN_TERV!M127+OVI_EI_FELHASZN_TERV!M127+PH_EI_FELHASZN_TERV!M127+MUVHAZ_EI_FELHASZN_TERV!M127</f>
        <v>1300</v>
      </c>
      <c r="N127" s="53">
        <f>ONK_EI_FELHASZN_TERV!N127+OVI_EI_FELHASZN_TERV!N127+PH_EI_FELHASZN_TERV!N127+MUVHAZ_EI_FELHASZN_TERV!N127</f>
        <v>1300</v>
      </c>
      <c r="O127" s="149">
        <f t="shared" si="1"/>
        <v>16449</v>
      </c>
      <c r="P127" s="4"/>
      <c r="Q127" s="4"/>
    </row>
    <row r="128" spans="1:17" ht="15">
      <c r="A128" s="5" t="s">
        <v>338</v>
      </c>
      <c r="B128" s="6" t="s">
        <v>339</v>
      </c>
      <c r="C128" s="53">
        <f>ONK_EI_FELHASZN_TERV!C128+OVI_EI_FELHASZN_TERV!C128+PH_EI_FELHASZN_TERV!C128+MUVHAZ_EI_FELHASZN_TERV!C128</f>
        <v>402</v>
      </c>
      <c r="D128" s="53">
        <f>ONK_EI_FELHASZN_TERV!D128+OVI_EI_FELHASZN_TERV!D128+PH_EI_FELHASZN_TERV!D128+MUVHAZ_EI_FELHASZN_TERV!D128</f>
        <v>300</v>
      </c>
      <c r="E128" s="53">
        <f>ONK_EI_FELHASZN_TERV!E128+OVI_EI_FELHASZN_TERV!E128+PH_EI_FELHASZN_TERV!E128+MUVHAZ_EI_FELHASZN_TERV!E128</f>
        <v>300</v>
      </c>
      <c r="F128" s="53">
        <f>ONK_EI_FELHASZN_TERV!F128+OVI_EI_FELHASZN_TERV!F128+PH_EI_FELHASZN_TERV!F128+MUVHAZ_EI_FELHASZN_TERV!F128</f>
        <v>300</v>
      </c>
      <c r="G128" s="53">
        <f>ONK_EI_FELHASZN_TERV!G128+OVI_EI_FELHASZN_TERV!G128+PH_EI_FELHASZN_TERV!G128+MUVHAZ_EI_FELHASZN_TERV!G128</f>
        <v>300</v>
      </c>
      <c r="H128" s="53">
        <f>ONK_EI_FELHASZN_TERV!H128+OVI_EI_FELHASZN_TERV!H128+PH_EI_FELHASZN_TERV!H128+MUVHAZ_EI_FELHASZN_TERV!H128</f>
        <v>300</v>
      </c>
      <c r="I128" s="53">
        <f>ONK_EI_FELHASZN_TERV!I128+OVI_EI_FELHASZN_TERV!I128+PH_EI_FELHASZN_TERV!I128+MUVHAZ_EI_FELHASZN_TERV!I128</f>
        <v>300</v>
      </c>
      <c r="J128" s="53">
        <f>ONK_EI_FELHASZN_TERV!J128+OVI_EI_FELHASZN_TERV!J128+PH_EI_FELHASZN_TERV!J128+MUVHAZ_EI_FELHASZN_TERV!J128</f>
        <v>300</v>
      </c>
      <c r="K128" s="53">
        <f>ONK_EI_FELHASZN_TERV!K128+OVI_EI_FELHASZN_TERV!K128+PH_EI_FELHASZN_TERV!K128+MUVHAZ_EI_FELHASZN_TERV!K128</f>
        <v>300</v>
      </c>
      <c r="L128" s="53">
        <f>ONK_EI_FELHASZN_TERV!L128+OVI_EI_FELHASZN_TERV!L128+PH_EI_FELHASZN_TERV!L128+MUVHAZ_EI_FELHASZN_TERV!L128</f>
        <v>300</v>
      </c>
      <c r="M128" s="53">
        <f>ONK_EI_FELHASZN_TERV!M128+OVI_EI_FELHASZN_TERV!M128+PH_EI_FELHASZN_TERV!M128+MUVHAZ_EI_FELHASZN_TERV!M128</f>
        <v>300</v>
      </c>
      <c r="N128" s="53">
        <f>ONK_EI_FELHASZN_TERV!N128+OVI_EI_FELHASZN_TERV!N128+PH_EI_FELHASZN_TERV!N128+MUVHAZ_EI_FELHASZN_TERV!N128</f>
        <v>300</v>
      </c>
      <c r="O128" s="149">
        <f t="shared" si="1"/>
        <v>3702</v>
      </c>
      <c r="P128" s="4"/>
      <c r="Q128" s="4"/>
    </row>
    <row r="129" spans="1:17" ht="15">
      <c r="A129" s="5" t="s">
        <v>340</v>
      </c>
      <c r="B129" s="6" t="s">
        <v>341</v>
      </c>
      <c r="C129" s="53">
        <f>ONK_EI_FELHASZN_TERV!C129+OVI_EI_FELHASZN_TERV!C129+PH_EI_FELHASZN_TERV!C129+MUVHAZ_EI_FELHASZN_TERV!C129</f>
        <v>230</v>
      </c>
      <c r="D129" s="53">
        <f>ONK_EI_FELHASZN_TERV!D129+OVI_EI_FELHASZN_TERV!D129+PH_EI_FELHASZN_TERV!D129+MUVHAZ_EI_FELHASZN_TERV!D129</f>
        <v>230</v>
      </c>
      <c r="E129" s="53">
        <f>ONK_EI_FELHASZN_TERV!E129+OVI_EI_FELHASZN_TERV!E129+PH_EI_FELHASZN_TERV!E129+MUVHAZ_EI_FELHASZN_TERV!E129</f>
        <v>230</v>
      </c>
      <c r="F129" s="53">
        <f>ONK_EI_FELHASZN_TERV!F129+OVI_EI_FELHASZN_TERV!F129+PH_EI_FELHASZN_TERV!F129+MUVHAZ_EI_FELHASZN_TERV!F129</f>
        <v>230</v>
      </c>
      <c r="G129" s="53">
        <f>ONK_EI_FELHASZN_TERV!G129+OVI_EI_FELHASZN_TERV!G129+PH_EI_FELHASZN_TERV!G129+MUVHAZ_EI_FELHASZN_TERV!G129</f>
        <v>230</v>
      </c>
      <c r="H129" s="53">
        <f>ONK_EI_FELHASZN_TERV!H129+OVI_EI_FELHASZN_TERV!H129+PH_EI_FELHASZN_TERV!H129+MUVHAZ_EI_FELHASZN_TERV!H129</f>
        <v>230</v>
      </c>
      <c r="I129" s="53">
        <f>ONK_EI_FELHASZN_TERV!I129+OVI_EI_FELHASZN_TERV!I129+PH_EI_FELHASZN_TERV!I129+MUVHAZ_EI_FELHASZN_TERV!I129</f>
        <v>230</v>
      </c>
      <c r="J129" s="53">
        <f>ONK_EI_FELHASZN_TERV!J129+OVI_EI_FELHASZN_TERV!J129+PH_EI_FELHASZN_TERV!J129+MUVHAZ_EI_FELHASZN_TERV!J129</f>
        <v>230</v>
      </c>
      <c r="K129" s="53">
        <f>ONK_EI_FELHASZN_TERV!K129+OVI_EI_FELHASZN_TERV!K129+PH_EI_FELHASZN_TERV!K129+MUVHAZ_EI_FELHASZN_TERV!K129</f>
        <v>230</v>
      </c>
      <c r="L129" s="53">
        <f>ONK_EI_FELHASZN_TERV!L129+OVI_EI_FELHASZN_TERV!L129+PH_EI_FELHASZN_TERV!L129+MUVHAZ_EI_FELHASZN_TERV!L129</f>
        <v>230</v>
      </c>
      <c r="M129" s="53">
        <f>ONK_EI_FELHASZN_TERV!M129+OVI_EI_FELHASZN_TERV!M129+PH_EI_FELHASZN_TERV!M129+MUVHAZ_EI_FELHASZN_TERV!M129</f>
        <v>230</v>
      </c>
      <c r="N129" s="53">
        <f>ONK_EI_FELHASZN_TERV!N129+OVI_EI_FELHASZN_TERV!N129+PH_EI_FELHASZN_TERV!N129+MUVHAZ_EI_FELHASZN_TERV!N129</f>
        <v>230</v>
      </c>
      <c r="O129" s="149">
        <f t="shared" si="1"/>
        <v>2760</v>
      </c>
      <c r="P129" s="4"/>
      <c r="Q129" s="4"/>
    </row>
    <row r="130" spans="1:17" ht="15">
      <c r="A130" s="5" t="s">
        <v>342</v>
      </c>
      <c r="B130" s="6" t="s">
        <v>343</v>
      </c>
      <c r="C130" s="53">
        <f>ONK_EI_FELHASZN_TERV!C130+OVI_EI_FELHASZN_TERV!C130+PH_EI_FELHASZN_TERV!C130+MUVHAZ_EI_FELHASZN_TERV!C130</f>
        <v>0</v>
      </c>
      <c r="D130" s="53">
        <f>ONK_EI_FELHASZN_TERV!D130+OVI_EI_FELHASZN_TERV!D130+PH_EI_FELHASZN_TERV!D130+MUVHAZ_EI_FELHASZN_TERV!D130</f>
        <v>0</v>
      </c>
      <c r="E130" s="53">
        <f>ONK_EI_FELHASZN_TERV!E130+OVI_EI_FELHASZN_TERV!E130+PH_EI_FELHASZN_TERV!E130+MUVHAZ_EI_FELHASZN_TERV!E130</f>
        <v>0</v>
      </c>
      <c r="F130" s="53">
        <f>ONK_EI_FELHASZN_TERV!F130+OVI_EI_FELHASZN_TERV!F130+PH_EI_FELHASZN_TERV!F130+MUVHAZ_EI_FELHASZN_TERV!F130</f>
        <v>0</v>
      </c>
      <c r="G130" s="53">
        <f>ONK_EI_FELHASZN_TERV!G130+OVI_EI_FELHASZN_TERV!G130+PH_EI_FELHASZN_TERV!G130+MUVHAZ_EI_FELHASZN_TERV!G130</f>
        <v>0</v>
      </c>
      <c r="H130" s="53">
        <f>ONK_EI_FELHASZN_TERV!H130+OVI_EI_FELHASZN_TERV!H130+PH_EI_FELHASZN_TERV!H130+MUVHAZ_EI_FELHASZN_TERV!H130</f>
        <v>0</v>
      </c>
      <c r="I130" s="53">
        <f>ONK_EI_FELHASZN_TERV!I130+OVI_EI_FELHASZN_TERV!I130+PH_EI_FELHASZN_TERV!I130+MUVHAZ_EI_FELHASZN_TERV!I130</f>
        <v>0</v>
      </c>
      <c r="J130" s="53">
        <f>ONK_EI_FELHASZN_TERV!J130+OVI_EI_FELHASZN_TERV!J130+PH_EI_FELHASZN_TERV!J130+MUVHAZ_EI_FELHASZN_TERV!J130</f>
        <v>0</v>
      </c>
      <c r="K130" s="53">
        <f>ONK_EI_FELHASZN_TERV!K130+OVI_EI_FELHASZN_TERV!K130+PH_EI_FELHASZN_TERV!K130+MUVHAZ_EI_FELHASZN_TERV!K130</f>
        <v>0</v>
      </c>
      <c r="L130" s="53">
        <f>ONK_EI_FELHASZN_TERV!L130+OVI_EI_FELHASZN_TERV!L130+PH_EI_FELHASZN_TERV!L130+MUVHAZ_EI_FELHASZN_TERV!L130</f>
        <v>0</v>
      </c>
      <c r="M130" s="53">
        <f>ONK_EI_FELHASZN_TERV!M130+OVI_EI_FELHASZN_TERV!M130+PH_EI_FELHASZN_TERV!M130+MUVHAZ_EI_FELHASZN_TERV!M130</f>
        <v>0</v>
      </c>
      <c r="N130" s="53">
        <f>ONK_EI_FELHASZN_TERV!N130+OVI_EI_FELHASZN_TERV!N130+PH_EI_FELHASZN_TERV!N130+MUVHAZ_EI_FELHASZN_TERV!N130</f>
        <v>0</v>
      </c>
      <c r="O130" s="149">
        <f t="shared" si="1"/>
        <v>0</v>
      </c>
      <c r="P130" s="4"/>
      <c r="Q130" s="4"/>
    </row>
    <row r="131" spans="1:17" ht="15">
      <c r="A131" s="9" t="s">
        <v>752</v>
      </c>
      <c r="B131" s="10" t="s">
        <v>344</v>
      </c>
      <c r="C131" s="53">
        <f>ONK_EI_FELHASZN_TERV!C131+OVI_EI_FELHASZN_TERV!C131+PH_EI_FELHASZN_TERV!C131+MUVHAZ_EI_FELHASZN_TERV!C131</f>
        <v>16288</v>
      </c>
      <c r="D131" s="53">
        <f>ONK_EI_FELHASZN_TERV!D131+OVI_EI_FELHASZN_TERV!D131+PH_EI_FELHASZN_TERV!D131+MUVHAZ_EI_FELHASZN_TERV!D131</f>
        <v>11330</v>
      </c>
      <c r="E131" s="53">
        <f>ONK_EI_FELHASZN_TERV!E131+OVI_EI_FELHASZN_TERV!E131+PH_EI_FELHASZN_TERV!E131+MUVHAZ_EI_FELHASZN_TERV!E131</f>
        <v>11330</v>
      </c>
      <c r="F131" s="53">
        <f>ONK_EI_FELHASZN_TERV!F131+OVI_EI_FELHASZN_TERV!F131+PH_EI_FELHASZN_TERV!F131+MUVHAZ_EI_FELHASZN_TERV!F131</f>
        <v>11330</v>
      </c>
      <c r="G131" s="53">
        <f>ONK_EI_FELHASZN_TERV!G131+OVI_EI_FELHASZN_TERV!G131+PH_EI_FELHASZN_TERV!G131+MUVHAZ_EI_FELHASZN_TERV!G131</f>
        <v>11330</v>
      </c>
      <c r="H131" s="53">
        <f>ONK_EI_FELHASZN_TERV!H131+OVI_EI_FELHASZN_TERV!H131+PH_EI_FELHASZN_TERV!H131+MUVHAZ_EI_FELHASZN_TERV!H131</f>
        <v>11330</v>
      </c>
      <c r="I131" s="53">
        <f>ONK_EI_FELHASZN_TERV!I131+OVI_EI_FELHASZN_TERV!I131+PH_EI_FELHASZN_TERV!I131+MUVHAZ_EI_FELHASZN_TERV!I131</f>
        <v>11330</v>
      </c>
      <c r="J131" s="53">
        <f>ONK_EI_FELHASZN_TERV!J131+OVI_EI_FELHASZN_TERV!J131+PH_EI_FELHASZN_TERV!J131+MUVHAZ_EI_FELHASZN_TERV!J131</f>
        <v>11330</v>
      </c>
      <c r="K131" s="53">
        <f>ONK_EI_FELHASZN_TERV!K131+OVI_EI_FELHASZN_TERV!K131+PH_EI_FELHASZN_TERV!K131+MUVHAZ_EI_FELHASZN_TERV!K131</f>
        <v>11330</v>
      </c>
      <c r="L131" s="53">
        <f>ONK_EI_FELHASZN_TERV!L131+OVI_EI_FELHASZN_TERV!L131+PH_EI_FELHASZN_TERV!L131+MUVHAZ_EI_FELHASZN_TERV!L131</f>
        <v>11330</v>
      </c>
      <c r="M131" s="53">
        <f>ONK_EI_FELHASZN_TERV!M131+OVI_EI_FELHASZN_TERV!M131+PH_EI_FELHASZN_TERV!M131+MUVHAZ_EI_FELHASZN_TERV!M131</f>
        <v>11330</v>
      </c>
      <c r="N131" s="53">
        <f>ONK_EI_FELHASZN_TERV!N131+OVI_EI_FELHASZN_TERV!N131+PH_EI_FELHASZN_TERV!N131+MUVHAZ_EI_FELHASZN_TERV!N131</f>
        <v>11330</v>
      </c>
      <c r="O131" s="148">
        <f t="shared" si="1"/>
        <v>140918</v>
      </c>
      <c r="P131" s="4"/>
      <c r="Q131" s="4"/>
    </row>
    <row r="132" spans="1:17" ht="15">
      <c r="A132" s="5" t="s">
        <v>345</v>
      </c>
      <c r="B132" s="6" t="s">
        <v>346</v>
      </c>
      <c r="C132" s="53">
        <f>ONK_EI_FELHASZN_TERV!C132+OVI_EI_FELHASZN_TERV!C132+PH_EI_FELHASZN_TERV!C132+MUVHAZ_EI_FELHASZN_TERV!C132</f>
        <v>0</v>
      </c>
      <c r="D132" s="53">
        <f>ONK_EI_FELHASZN_TERV!D132+OVI_EI_FELHASZN_TERV!D132+PH_EI_FELHASZN_TERV!D132+MUVHAZ_EI_FELHASZN_TERV!D132</f>
        <v>0</v>
      </c>
      <c r="E132" s="53">
        <f>ONK_EI_FELHASZN_TERV!E132+OVI_EI_FELHASZN_TERV!E132+PH_EI_FELHASZN_TERV!E132+MUVHAZ_EI_FELHASZN_TERV!E132</f>
        <v>0</v>
      </c>
      <c r="F132" s="53">
        <f>ONK_EI_FELHASZN_TERV!F132+OVI_EI_FELHASZN_TERV!F132+PH_EI_FELHASZN_TERV!F132+MUVHAZ_EI_FELHASZN_TERV!F132</f>
        <v>0</v>
      </c>
      <c r="G132" s="53">
        <f>ONK_EI_FELHASZN_TERV!G132+OVI_EI_FELHASZN_TERV!G132+PH_EI_FELHASZN_TERV!G132+MUVHAZ_EI_FELHASZN_TERV!G132</f>
        <v>0</v>
      </c>
      <c r="H132" s="53">
        <f>ONK_EI_FELHASZN_TERV!H132+OVI_EI_FELHASZN_TERV!H132+PH_EI_FELHASZN_TERV!H132+MUVHAZ_EI_FELHASZN_TERV!H132</f>
        <v>0</v>
      </c>
      <c r="I132" s="53">
        <f>ONK_EI_FELHASZN_TERV!I132+OVI_EI_FELHASZN_TERV!I132+PH_EI_FELHASZN_TERV!I132+MUVHAZ_EI_FELHASZN_TERV!I132</f>
        <v>0</v>
      </c>
      <c r="J132" s="53">
        <f>ONK_EI_FELHASZN_TERV!J132+OVI_EI_FELHASZN_TERV!J132+PH_EI_FELHASZN_TERV!J132+MUVHAZ_EI_FELHASZN_TERV!J132</f>
        <v>0</v>
      </c>
      <c r="K132" s="53">
        <f>ONK_EI_FELHASZN_TERV!K132+OVI_EI_FELHASZN_TERV!K132+PH_EI_FELHASZN_TERV!K132+MUVHAZ_EI_FELHASZN_TERV!K132</f>
        <v>0</v>
      </c>
      <c r="L132" s="53">
        <f>ONK_EI_FELHASZN_TERV!L132+OVI_EI_FELHASZN_TERV!L132+PH_EI_FELHASZN_TERV!L132+MUVHAZ_EI_FELHASZN_TERV!L132</f>
        <v>0</v>
      </c>
      <c r="M132" s="53">
        <f>ONK_EI_FELHASZN_TERV!M132+OVI_EI_FELHASZN_TERV!M132+PH_EI_FELHASZN_TERV!M132+MUVHAZ_EI_FELHASZN_TERV!M132</f>
        <v>0</v>
      </c>
      <c r="N132" s="53">
        <f>ONK_EI_FELHASZN_TERV!N132+OVI_EI_FELHASZN_TERV!N132+PH_EI_FELHASZN_TERV!N132+MUVHAZ_EI_FELHASZN_TERV!N132</f>
        <v>0</v>
      </c>
      <c r="O132" s="149">
        <f t="shared" si="1"/>
        <v>0</v>
      </c>
      <c r="P132" s="4"/>
      <c r="Q132" s="4"/>
    </row>
    <row r="133" spans="1:17" ht="30">
      <c r="A133" s="5" t="s">
        <v>347</v>
      </c>
      <c r="B133" s="6" t="s">
        <v>348</v>
      </c>
      <c r="C133" s="53">
        <f>ONK_EI_FELHASZN_TERV!C133+OVI_EI_FELHASZN_TERV!C133+PH_EI_FELHASZN_TERV!C133+MUVHAZ_EI_FELHASZN_TERV!C133</f>
        <v>0</v>
      </c>
      <c r="D133" s="53">
        <f>ONK_EI_FELHASZN_TERV!D133+OVI_EI_FELHASZN_TERV!D133+PH_EI_FELHASZN_TERV!D133+MUVHAZ_EI_FELHASZN_TERV!D133</f>
        <v>0</v>
      </c>
      <c r="E133" s="53">
        <f>ONK_EI_FELHASZN_TERV!E133+OVI_EI_FELHASZN_TERV!E133+PH_EI_FELHASZN_TERV!E133+MUVHAZ_EI_FELHASZN_TERV!E133</f>
        <v>0</v>
      </c>
      <c r="F133" s="53">
        <f>ONK_EI_FELHASZN_TERV!F133+OVI_EI_FELHASZN_TERV!F133+PH_EI_FELHASZN_TERV!F133+MUVHAZ_EI_FELHASZN_TERV!F133</f>
        <v>0</v>
      </c>
      <c r="G133" s="53">
        <f>ONK_EI_FELHASZN_TERV!G133+OVI_EI_FELHASZN_TERV!G133+PH_EI_FELHASZN_TERV!G133+MUVHAZ_EI_FELHASZN_TERV!G133</f>
        <v>0</v>
      </c>
      <c r="H133" s="53">
        <f>ONK_EI_FELHASZN_TERV!H133+OVI_EI_FELHASZN_TERV!H133+PH_EI_FELHASZN_TERV!H133+MUVHAZ_EI_FELHASZN_TERV!H133</f>
        <v>0</v>
      </c>
      <c r="I133" s="53">
        <f>ONK_EI_FELHASZN_TERV!I133+OVI_EI_FELHASZN_TERV!I133+PH_EI_FELHASZN_TERV!I133+MUVHAZ_EI_FELHASZN_TERV!I133</f>
        <v>0</v>
      </c>
      <c r="J133" s="53">
        <f>ONK_EI_FELHASZN_TERV!J133+OVI_EI_FELHASZN_TERV!J133+PH_EI_FELHASZN_TERV!J133+MUVHAZ_EI_FELHASZN_TERV!J133</f>
        <v>0</v>
      </c>
      <c r="K133" s="53">
        <f>ONK_EI_FELHASZN_TERV!K133+OVI_EI_FELHASZN_TERV!K133+PH_EI_FELHASZN_TERV!K133+MUVHAZ_EI_FELHASZN_TERV!K133</f>
        <v>0</v>
      </c>
      <c r="L133" s="53">
        <f>ONK_EI_FELHASZN_TERV!L133+OVI_EI_FELHASZN_TERV!L133+PH_EI_FELHASZN_TERV!L133+MUVHAZ_EI_FELHASZN_TERV!L133</f>
        <v>0</v>
      </c>
      <c r="M133" s="53">
        <f>ONK_EI_FELHASZN_TERV!M133+OVI_EI_FELHASZN_TERV!M133+PH_EI_FELHASZN_TERV!M133+MUVHAZ_EI_FELHASZN_TERV!M133</f>
        <v>0</v>
      </c>
      <c r="N133" s="53">
        <f>ONK_EI_FELHASZN_TERV!N133+OVI_EI_FELHASZN_TERV!N133+PH_EI_FELHASZN_TERV!N133+MUVHAZ_EI_FELHASZN_TERV!N133</f>
        <v>0</v>
      </c>
      <c r="O133" s="149">
        <f t="shared" si="1"/>
        <v>0</v>
      </c>
      <c r="P133" s="4"/>
      <c r="Q133" s="4"/>
    </row>
    <row r="134" spans="1:17" ht="30">
      <c r="A134" s="5" t="s">
        <v>668</v>
      </c>
      <c r="B134" s="6" t="s">
        <v>349</v>
      </c>
      <c r="C134" s="53">
        <f>ONK_EI_FELHASZN_TERV!C134+OVI_EI_FELHASZN_TERV!C134+PH_EI_FELHASZN_TERV!C134+MUVHAZ_EI_FELHASZN_TERV!C134</f>
        <v>0</v>
      </c>
      <c r="D134" s="53">
        <f>ONK_EI_FELHASZN_TERV!D134+OVI_EI_FELHASZN_TERV!D134+PH_EI_FELHASZN_TERV!D134+MUVHAZ_EI_FELHASZN_TERV!D134</f>
        <v>0</v>
      </c>
      <c r="E134" s="53">
        <f>ONK_EI_FELHASZN_TERV!E134+OVI_EI_FELHASZN_TERV!E134+PH_EI_FELHASZN_TERV!E134+MUVHAZ_EI_FELHASZN_TERV!E134</f>
        <v>0</v>
      </c>
      <c r="F134" s="53">
        <f>ONK_EI_FELHASZN_TERV!F134+OVI_EI_FELHASZN_TERV!F134+PH_EI_FELHASZN_TERV!F134+MUVHAZ_EI_FELHASZN_TERV!F134</f>
        <v>0</v>
      </c>
      <c r="G134" s="53">
        <f>ONK_EI_FELHASZN_TERV!G134+OVI_EI_FELHASZN_TERV!G134+PH_EI_FELHASZN_TERV!G134+MUVHAZ_EI_FELHASZN_TERV!G134</f>
        <v>0</v>
      </c>
      <c r="H134" s="53">
        <f>ONK_EI_FELHASZN_TERV!H134+OVI_EI_FELHASZN_TERV!H134+PH_EI_FELHASZN_TERV!H134+MUVHAZ_EI_FELHASZN_TERV!H134</f>
        <v>0</v>
      </c>
      <c r="I134" s="53">
        <f>ONK_EI_FELHASZN_TERV!I134+OVI_EI_FELHASZN_TERV!I134+PH_EI_FELHASZN_TERV!I134+MUVHAZ_EI_FELHASZN_TERV!I134</f>
        <v>0</v>
      </c>
      <c r="J134" s="53">
        <f>ONK_EI_FELHASZN_TERV!J134+OVI_EI_FELHASZN_TERV!J134+PH_EI_FELHASZN_TERV!J134+MUVHAZ_EI_FELHASZN_TERV!J134</f>
        <v>0</v>
      </c>
      <c r="K134" s="53">
        <f>ONK_EI_FELHASZN_TERV!K134+OVI_EI_FELHASZN_TERV!K134+PH_EI_FELHASZN_TERV!K134+MUVHAZ_EI_FELHASZN_TERV!K134</f>
        <v>0</v>
      </c>
      <c r="L134" s="53">
        <f>ONK_EI_FELHASZN_TERV!L134+OVI_EI_FELHASZN_TERV!L134+PH_EI_FELHASZN_TERV!L134+MUVHAZ_EI_FELHASZN_TERV!L134</f>
        <v>0</v>
      </c>
      <c r="M134" s="53">
        <f>ONK_EI_FELHASZN_TERV!M134+OVI_EI_FELHASZN_TERV!M134+PH_EI_FELHASZN_TERV!M134+MUVHAZ_EI_FELHASZN_TERV!M134</f>
        <v>0</v>
      </c>
      <c r="N134" s="53">
        <f>ONK_EI_FELHASZN_TERV!N134+OVI_EI_FELHASZN_TERV!N134+PH_EI_FELHASZN_TERV!N134+MUVHAZ_EI_FELHASZN_TERV!N134</f>
        <v>0</v>
      </c>
      <c r="O134" s="149">
        <f t="shared" si="1"/>
        <v>0</v>
      </c>
      <c r="P134" s="4"/>
      <c r="Q134" s="4"/>
    </row>
    <row r="135" spans="1:17" ht="30">
      <c r="A135" s="5" t="s">
        <v>669</v>
      </c>
      <c r="B135" s="6" t="s">
        <v>350</v>
      </c>
      <c r="C135" s="53">
        <f>ONK_EI_FELHASZN_TERV!C135+OVI_EI_FELHASZN_TERV!C135+PH_EI_FELHASZN_TERV!C135+MUVHAZ_EI_FELHASZN_TERV!C135</f>
        <v>0</v>
      </c>
      <c r="D135" s="53">
        <f>ONK_EI_FELHASZN_TERV!D135+OVI_EI_FELHASZN_TERV!D135+PH_EI_FELHASZN_TERV!D135+MUVHAZ_EI_FELHASZN_TERV!D135</f>
        <v>0</v>
      </c>
      <c r="E135" s="53">
        <f>ONK_EI_FELHASZN_TERV!E135+OVI_EI_FELHASZN_TERV!E135+PH_EI_FELHASZN_TERV!E135+MUVHAZ_EI_FELHASZN_TERV!E135</f>
        <v>0</v>
      </c>
      <c r="F135" s="53">
        <f>ONK_EI_FELHASZN_TERV!F135+OVI_EI_FELHASZN_TERV!F135+PH_EI_FELHASZN_TERV!F135+MUVHAZ_EI_FELHASZN_TERV!F135</f>
        <v>0</v>
      </c>
      <c r="G135" s="53">
        <f>ONK_EI_FELHASZN_TERV!G135+OVI_EI_FELHASZN_TERV!G135+PH_EI_FELHASZN_TERV!G135+MUVHAZ_EI_FELHASZN_TERV!G135</f>
        <v>0</v>
      </c>
      <c r="H135" s="53">
        <f>ONK_EI_FELHASZN_TERV!H135+OVI_EI_FELHASZN_TERV!H135+PH_EI_FELHASZN_TERV!H135+MUVHAZ_EI_FELHASZN_TERV!H135</f>
        <v>0</v>
      </c>
      <c r="I135" s="53">
        <f>ONK_EI_FELHASZN_TERV!I135+OVI_EI_FELHASZN_TERV!I135+PH_EI_FELHASZN_TERV!I135+MUVHAZ_EI_FELHASZN_TERV!I135</f>
        <v>0</v>
      </c>
      <c r="J135" s="53">
        <f>ONK_EI_FELHASZN_TERV!J135+OVI_EI_FELHASZN_TERV!J135+PH_EI_FELHASZN_TERV!J135+MUVHAZ_EI_FELHASZN_TERV!J135</f>
        <v>0</v>
      </c>
      <c r="K135" s="53">
        <f>ONK_EI_FELHASZN_TERV!K135+OVI_EI_FELHASZN_TERV!K135+PH_EI_FELHASZN_TERV!K135+MUVHAZ_EI_FELHASZN_TERV!K135</f>
        <v>0</v>
      </c>
      <c r="L135" s="53">
        <f>ONK_EI_FELHASZN_TERV!L135+OVI_EI_FELHASZN_TERV!L135+PH_EI_FELHASZN_TERV!L135+MUVHAZ_EI_FELHASZN_TERV!L135</f>
        <v>0</v>
      </c>
      <c r="M135" s="53">
        <f>ONK_EI_FELHASZN_TERV!M135+OVI_EI_FELHASZN_TERV!M135+PH_EI_FELHASZN_TERV!M135+MUVHAZ_EI_FELHASZN_TERV!M135</f>
        <v>0</v>
      </c>
      <c r="N135" s="53">
        <f>ONK_EI_FELHASZN_TERV!N135+OVI_EI_FELHASZN_TERV!N135+PH_EI_FELHASZN_TERV!N135+MUVHAZ_EI_FELHASZN_TERV!N135</f>
        <v>0</v>
      </c>
      <c r="O135" s="149">
        <f t="shared" si="1"/>
        <v>0</v>
      </c>
      <c r="P135" s="4"/>
      <c r="Q135" s="4"/>
    </row>
    <row r="136" spans="1:17" ht="15">
      <c r="A136" s="5" t="s">
        <v>700</v>
      </c>
      <c r="B136" s="6" t="s">
        <v>351</v>
      </c>
      <c r="C136" s="53">
        <f>ONK_EI_FELHASZN_TERV!C136+OVI_EI_FELHASZN_TERV!C136+PH_EI_FELHASZN_TERV!C136+MUVHAZ_EI_FELHASZN_TERV!C136</f>
        <v>1440</v>
      </c>
      <c r="D136" s="53">
        <f>ONK_EI_FELHASZN_TERV!D136+OVI_EI_FELHASZN_TERV!D136+PH_EI_FELHASZN_TERV!D136+MUVHAZ_EI_FELHASZN_TERV!D136</f>
        <v>1440</v>
      </c>
      <c r="E136" s="53">
        <f>ONK_EI_FELHASZN_TERV!E136+OVI_EI_FELHASZN_TERV!E136+PH_EI_FELHASZN_TERV!E136+MUVHAZ_EI_FELHASZN_TERV!E136</f>
        <v>1440</v>
      </c>
      <c r="F136" s="53">
        <f>ONK_EI_FELHASZN_TERV!F136+OVI_EI_FELHASZN_TERV!F136+PH_EI_FELHASZN_TERV!F136+MUVHAZ_EI_FELHASZN_TERV!F136</f>
        <v>1440</v>
      </c>
      <c r="G136" s="53">
        <f>ONK_EI_FELHASZN_TERV!G136+OVI_EI_FELHASZN_TERV!G136+PH_EI_FELHASZN_TERV!G136+MUVHAZ_EI_FELHASZN_TERV!G136</f>
        <v>1440</v>
      </c>
      <c r="H136" s="53">
        <f>ONK_EI_FELHASZN_TERV!H136+OVI_EI_FELHASZN_TERV!H136+PH_EI_FELHASZN_TERV!H136+MUVHAZ_EI_FELHASZN_TERV!H136</f>
        <v>1440</v>
      </c>
      <c r="I136" s="53">
        <f>ONK_EI_FELHASZN_TERV!I136+OVI_EI_FELHASZN_TERV!I136+PH_EI_FELHASZN_TERV!I136+MUVHAZ_EI_FELHASZN_TERV!I136</f>
        <v>1440</v>
      </c>
      <c r="J136" s="53">
        <f>ONK_EI_FELHASZN_TERV!J136+OVI_EI_FELHASZN_TERV!J136+PH_EI_FELHASZN_TERV!J136+MUVHAZ_EI_FELHASZN_TERV!J136</f>
        <v>1440</v>
      </c>
      <c r="K136" s="53">
        <f>ONK_EI_FELHASZN_TERV!K136+OVI_EI_FELHASZN_TERV!K136+PH_EI_FELHASZN_TERV!K136+MUVHAZ_EI_FELHASZN_TERV!K136</f>
        <v>1440</v>
      </c>
      <c r="L136" s="53">
        <f>ONK_EI_FELHASZN_TERV!L136+OVI_EI_FELHASZN_TERV!L136+PH_EI_FELHASZN_TERV!L136+MUVHAZ_EI_FELHASZN_TERV!L136</f>
        <v>1440</v>
      </c>
      <c r="M136" s="53">
        <f>ONK_EI_FELHASZN_TERV!M136+OVI_EI_FELHASZN_TERV!M136+PH_EI_FELHASZN_TERV!M136+MUVHAZ_EI_FELHASZN_TERV!M136</f>
        <v>1440</v>
      </c>
      <c r="N136" s="53">
        <f>ONK_EI_FELHASZN_TERV!N136+OVI_EI_FELHASZN_TERV!N136+PH_EI_FELHASZN_TERV!N136+MUVHAZ_EI_FELHASZN_TERV!N136</f>
        <v>1443</v>
      </c>
      <c r="O136" s="149">
        <f aca="true" t="shared" si="3" ref="O136:O185">SUM(C136:N136)</f>
        <v>17283</v>
      </c>
      <c r="P136" s="4"/>
      <c r="Q136" s="4"/>
    </row>
    <row r="137" spans="1:17" ht="15">
      <c r="A137" s="50" t="s">
        <v>753</v>
      </c>
      <c r="B137" s="65" t="s">
        <v>352</v>
      </c>
      <c r="C137" s="53">
        <f>ONK_EI_FELHASZN_TERV!C137+OVI_EI_FELHASZN_TERV!C137+PH_EI_FELHASZN_TERV!C137+MUVHAZ_EI_FELHASZN_TERV!C137</f>
        <v>17728</v>
      </c>
      <c r="D137" s="53">
        <f>ONK_EI_FELHASZN_TERV!D137+OVI_EI_FELHASZN_TERV!D137+PH_EI_FELHASZN_TERV!D137+MUVHAZ_EI_FELHASZN_TERV!D137</f>
        <v>12770</v>
      </c>
      <c r="E137" s="53">
        <f>ONK_EI_FELHASZN_TERV!E137+OVI_EI_FELHASZN_TERV!E137+PH_EI_FELHASZN_TERV!E137+MUVHAZ_EI_FELHASZN_TERV!E137</f>
        <v>12770</v>
      </c>
      <c r="F137" s="53">
        <f>ONK_EI_FELHASZN_TERV!F137+OVI_EI_FELHASZN_TERV!F137+PH_EI_FELHASZN_TERV!F137+MUVHAZ_EI_FELHASZN_TERV!F137</f>
        <v>12770</v>
      </c>
      <c r="G137" s="53">
        <f>ONK_EI_FELHASZN_TERV!G137+OVI_EI_FELHASZN_TERV!G137+PH_EI_FELHASZN_TERV!G137+MUVHAZ_EI_FELHASZN_TERV!G137</f>
        <v>12770</v>
      </c>
      <c r="H137" s="53">
        <f>ONK_EI_FELHASZN_TERV!H137+OVI_EI_FELHASZN_TERV!H137+PH_EI_FELHASZN_TERV!H137+MUVHAZ_EI_FELHASZN_TERV!H137</f>
        <v>12770</v>
      </c>
      <c r="I137" s="53">
        <f>ONK_EI_FELHASZN_TERV!I137+OVI_EI_FELHASZN_TERV!I137+PH_EI_FELHASZN_TERV!I137+MUVHAZ_EI_FELHASZN_TERV!I137</f>
        <v>12770</v>
      </c>
      <c r="J137" s="53">
        <f>ONK_EI_FELHASZN_TERV!J137+OVI_EI_FELHASZN_TERV!J137+PH_EI_FELHASZN_TERV!J137+MUVHAZ_EI_FELHASZN_TERV!J137</f>
        <v>12770</v>
      </c>
      <c r="K137" s="53">
        <f>ONK_EI_FELHASZN_TERV!K137+OVI_EI_FELHASZN_TERV!K137+PH_EI_FELHASZN_TERV!K137+MUVHAZ_EI_FELHASZN_TERV!K137</f>
        <v>12770</v>
      </c>
      <c r="L137" s="53">
        <f>ONK_EI_FELHASZN_TERV!L137+OVI_EI_FELHASZN_TERV!L137+PH_EI_FELHASZN_TERV!L137+MUVHAZ_EI_FELHASZN_TERV!L137</f>
        <v>12770</v>
      </c>
      <c r="M137" s="53">
        <f>ONK_EI_FELHASZN_TERV!M137+OVI_EI_FELHASZN_TERV!M137+PH_EI_FELHASZN_TERV!M137+MUVHAZ_EI_FELHASZN_TERV!M137</f>
        <v>12770</v>
      </c>
      <c r="N137" s="53">
        <f>ONK_EI_FELHASZN_TERV!N137+OVI_EI_FELHASZN_TERV!N137+PH_EI_FELHASZN_TERV!N137+MUVHAZ_EI_FELHASZN_TERV!N137</f>
        <v>12773</v>
      </c>
      <c r="O137" s="148">
        <f t="shared" si="3"/>
        <v>158201</v>
      </c>
      <c r="P137" s="4"/>
      <c r="Q137" s="4"/>
    </row>
    <row r="138" spans="1:17" ht="15">
      <c r="A138" s="5" t="s">
        <v>704</v>
      </c>
      <c r="B138" s="6" t="s">
        <v>361</v>
      </c>
      <c r="C138" s="53">
        <f>ONK_EI_FELHASZN_TERV!C138+OVI_EI_FELHASZN_TERV!C138+PH_EI_FELHASZN_TERV!C138+MUVHAZ_EI_FELHASZN_TERV!C138</f>
        <v>0</v>
      </c>
      <c r="D138" s="53">
        <f>ONK_EI_FELHASZN_TERV!D138+OVI_EI_FELHASZN_TERV!D138+PH_EI_FELHASZN_TERV!D138+MUVHAZ_EI_FELHASZN_TERV!D138</f>
        <v>0</v>
      </c>
      <c r="E138" s="53">
        <f>ONK_EI_FELHASZN_TERV!E138+OVI_EI_FELHASZN_TERV!E138+PH_EI_FELHASZN_TERV!E138+MUVHAZ_EI_FELHASZN_TERV!E138</f>
        <v>0</v>
      </c>
      <c r="F138" s="53">
        <f>ONK_EI_FELHASZN_TERV!F138+OVI_EI_FELHASZN_TERV!F138+PH_EI_FELHASZN_TERV!F138+MUVHAZ_EI_FELHASZN_TERV!F138</f>
        <v>0</v>
      </c>
      <c r="G138" s="53">
        <f>ONK_EI_FELHASZN_TERV!G138+OVI_EI_FELHASZN_TERV!G138+PH_EI_FELHASZN_TERV!G138+MUVHAZ_EI_FELHASZN_TERV!G138</f>
        <v>0</v>
      </c>
      <c r="H138" s="53">
        <f>ONK_EI_FELHASZN_TERV!H138+OVI_EI_FELHASZN_TERV!H138+PH_EI_FELHASZN_TERV!H138+MUVHAZ_EI_FELHASZN_TERV!H138</f>
        <v>0</v>
      </c>
      <c r="I138" s="53">
        <f>ONK_EI_FELHASZN_TERV!I138+OVI_EI_FELHASZN_TERV!I138+PH_EI_FELHASZN_TERV!I138+MUVHAZ_EI_FELHASZN_TERV!I138</f>
        <v>0</v>
      </c>
      <c r="J138" s="53">
        <f>ONK_EI_FELHASZN_TERV!J138+OVI_EI_FELHASZN_TERV!J138+PH_EI_FELHASZN_TERV!J138+MUVHAZ_EI_FELHASZN_TERV!J138</f>
        <v>0</v>
      </c>
      <c r="K138" s="53">
        <f>ONK_EI_FELHASZN_TERV!K138+OVI_EI_FELHASZN_TERV!K138+PH_EI_FELHASZN_TERV!K138+MUVHAZ_EI_FELHASZN_TERV!K138</f>
        <v>0</v>
      </c>
      <c r="L138" s="53">
        <f>ONK_EI_FELHASZN_TERV!L138+OVI_EI_FELHASZN_TERV!L138+PH_EI_FELHASZN_TERV!L138+MUVHAZ_EI_FELHASZN_TERV!L138</f>
        <v>0</v>
      </c>
      <c r="M138" s="53">
        <f>ONK_EI_FELHASZN_TERV!M138+OVI_EI_FELHASZN_TERV!M138+PH_EI_FELHASZN_TERV!M138+MUVHAZ_EI_FELHASZN_TERV!M138</f>
        <v>0</v>
      </c>
      <c r="N138" s="53">
        <f>ONK_EI_FELHASZN_TERV!N138+OVI_EI_FELHASZN_TERV!N138+PH_EI_FELHASZN_TERV!N138+MUVHAZ_EI_FELHASZN_TERV!N138</f>
        <v>0</v>
      </c>
      <c r="O138" s="149">
        <f t="shared" si="3"/>
        <v>0</v>
      </c>
      <c r="P138" s="4"/>
      <c r="Q138" s="4"/>
    </row>
    <row r="139" spans="1:17" ht="15">
      <c r="A139" s="5" t="s">
        <v>705</v>
      </c>
      <c r="B139" s="6" t="s">
        <v>365</v>
      </c>
      <c r="C139" s="53">
        <f>ONK_EI_FELHASZN_TERV!C139+OVI_EI_FELHASZN_TERV!C139+PH_EI_FELHASZN_TERV!C139+MUVHAZ_EI_FELHASZN_TERV!C139</f>
        <v>0</v>
      </c>
      <c r="D139" s="53">
        <f>ONK_EI_FELHASZN_TERV!D139+OVI_EI_FELHASZN_TERV!D139+PH_EI_FELHASZN_TERV!D139+MUVHAZ_EI_FELHASZN_TERV!D139</f>
        <v>0</v>
      </c>
      <c r="E139" s="53">
        <f>ONK_EI_FELHASZN_TERV!E139+OVI_EI_FELHASZN_TERV!E139+PH_EI_FELHASZN_TERV!E139+MUVHAZ_EI_FELHASZN_TERV!E139</f>
        <v>0</v>
      </c>
      <c r="F139" s="53">
        <f>ONK_EI_FELHASZN_TERV!F139+OVI_EI_FELHASZN_TERV!F139+PH_EI_FELHASZN_TERV!F139+MUVHAZ_EI_FELHASZN_TERV!F139</f>
        <v>0</v>
      </c>
      <c r="G139" s="53">
        <f>ONK_EI_FELHASZN_TERV!G139+OVI_EI_FELHASZN_TERV!G139+PH_EI_FELHASZN_TERV!G139+MUVHAZ_EI_FELHASZN_TERV!G139</f>
        <v>0</v>
      </c>
      <c r="H139" s="53">
        <f>ONK_EI_FELHASZN_TERV!H139+OVI_EI_FELHASZN_TERV!H139+PH_EI_FELHASZN_TERV!H139+MUVHAZ_EI_FELHASZN_TERV!H139</f>
        <v>0</v>
      </c>
      <c r="I139" s="53">
        <f>ONK_EI_FELHASZN_TERV!I139+OVI_EI_FELHASZN_TERV!I139+PH_EI_FELHASZN_TERV!I139+MUVHAZ_EI_FELHASZN_TERV!I139</f>
        <v>0</v>
      </c>
      <c r="J139" s="53">
        <f>ONK_EI_FELHASZN_TERV!J139+OVI_EI_FELHASZN_TERV!J139+PH_EI_FELHASZN_TERV!J139+MUVHAZ_EI_FELHASZN_TERV!J139</f>
        <v>0</v>
      </c>
      <c r="K139" s="53">
        <f>ONK_EI_FELHASZN_TERV!K139+OVI_EI_FELHASZN_TERV!K139+PH_EI_FELHASZN_TERV!K139+MUVHAZ_EI_FELHASZN_TERV!K139</f>
        <v>0</v>
      </c>
      <c r="L139" s="53">
        <f>ONK_EI_FELHASZN_TERV!L139+OVI_EI_FELHASZN_TERV!L139+PH_EI_FELHASZN_TERV!L139+MUVHAZ_EI_FELHASZN_TERV!L139</f>
        <v>0</v>
      </c>
      <c r="M139" s="53">
        <f>ONK_EI_FELHASZN_TERV!M139+OVI_EI_FELHASZN_TERV!M139+PH_EI_FELHASZN_TERV!M139+MUVHAZ_EI_FELHASZN_TERV!M139</f>
        <v>0</v>
      </c>
      <c r="N139" s="53">
        <f>ONK_EI_FELHASZN_TERV!N139+OVI_EI_FELHASZN_TERV!N139+PH_EI_FELHASZN_TERV!N139+MUVHAZ_EI_FELHASZN_TERV!N139</f>
        <v>0</v>
      </c>
      <c r="O139" s="149">
        <f t="shared" si="3"/>
        <v>0</v>
      </c>
      <c r="P139" s="4"/>
      <c r="Q139" s="4"/>
    </row>
    <row r="140" spans="1:17" ht="15">
      <c r="A140" s="9" t="s">
        <v>755</v>
      </c>
      <c r="B140" s="10" t="s">
        <v>366</v>
      </c>
      <c r="C140" s="53">
        <f>ONK_EI_FELHASZN_TERV!C140+OVI_EI_FELHASZN_TERV!C140+PH_EI_FELHASZN_TERV!C140+MUVHAZ_EI_FELHASZN_TERV!C140</f>
        <v>0</v>
      </c>
      <c r="D140" s="53">
        <f>ONK_EI_FELHASZN_TERV!D140+OVI_EI_FELHASZN_TERV!D140+PH_EI_FELHASZN_TERV!D140+MUVHAZ_EI_FELHASZN_TERV!D140</f>
        <v>0</v>
      </c>
      <c r="E140" s="53">
        <f>ONK_EI_FELHASZN_TERV!E140+OVI_EI_FELHASZN_TERV!E140+PH_EI_FELHASZN_TERV!E140+MUVHAZ_EI_FELHASZN_TERV!E140</f>
        <v>0</v>
      </c>
      <c r="F140" s="53">
        <f>ONK_EI_FELHASZN_TERV!F140+OVI_EI_FELHASZN_TERV!F140+PH_EI_FELHASZN_TERV!F140+MUVHAZ_EI_FELHASZN_TERV!F140</f>
        <v>0</v>
      </c>
      <c r="G140" s="53">
        <f>ONK_EI_FELHASZN_TERV!G140+OVI_EI_FELHASZN_TERV!G140+PH_EI_FELHASZN_TERV!G140+MUVHAZ_EI_FELHASZN_TERV!G140</f>
        <v>0</v>
      </c>
      <c r="H140" s="53">
        <f>ONK_EI_FELHASZN_TERV!H140+OVI_EI_FELHASZN_TERV!H140+PH_EI_FELHASZN_TERV!H140+MUVHAZ_EI_FELHASZN_TERV!H140</f>
        <v>0</v>
      </c>
      <c r="I140" s="53">
        <f>ONK_EI_FELHASZN_TERV!I140+OVI_EI_FELHASZN_TERV!I140+PH_EI_FELHASZN_TERV!I140+MUVHAZ_EI_FELHASZN_TERV!I140</f>
        <v>0</v>
      </c>
      <c r="J140" s="53">
        <f>ONK_EI_FELHASZN_TERV!J140+OVI_EI_FELHASZN_TERV!J140+PH_EI_FELHASZN_TERV!J140+MUVHAZ_EI_FELHASZN_TERV!J140</f>
        <v>0</v>
      </c>
      <c r="K140" s="53">
        <f>ONK_EI_FELHASZN_TERV!K140+OVI_EI_FELHASZN_TERV!K140+PH_EI_FELHASZN_TERV!K140+MUVHAZ_EI_FELHASZN_TERV!K140</f>
        <v>0</v>
      </c>
      <c r="L140" s="53">
        <f>ONK_EI_FELHASZN_TERV!L140+OVI_EI_FELHASZN_TERV!L140+PH_EI_FELHASZN_TERV!L140+MUVHAZ_EI_FELHASZN_TERV!L140</f>
        <v>0</v>
      </c>
      <c r="M140" s="53">
        <f>ONK_EI_FELHASZN_TERV!M140+OVI_EI_FELHASZN_TERV!M140+PH_EI_FELHASZN_TERV!M140+MUVHAZ_EI_FELHASZN_TERV!M140</f>
        <v>0</v>
      </c>
      <c r="N140" s="53">
        <f>ONK_EI_FELHASZN_TERV!N140+OVI_EI_FELHASZN_TERV!N140+PH_EI_FELHASZN_TERV!N140+MUVHAZ_EI_FELHASZN_TERV!N140</f>
        <v>0</v>
      </c>
      <c r="O140" s="149">
        <f t="shared" si="3"/>
        <v>0</v>
      </c>
      <c r="P140" s="4"/>
      <c r="Q140" s="4"/>
    </row>
    <row r="141" spans="1:17" ht="15">
      <c r="A141" s="5" t="s">
        <v>706</v>
      </c>
      <c r="B141" s="6" t="s">
        <v>367</v>
      </c>
      <c r="C141" s="53">
        <f>ONK_EI_FELHASZN_TERV!C141+OVI_EI_FELHASZN_TERV!C141+PH_EI_FELHASZN_TERV!C141+MUVHAZ_EI_FELHASZN_TERV!C141</f>
        <v>0</v>
      </c>
      <c r="D141" s="53">
        <f>ONK_EI_FELHASZN_TERV!D141+OVI_EI_FELHASZN_TERV!D141+PH_EI_FELHASZN_TERV!D141+MUVHAZ_EI_FELHASZN_TERV!D141</f>
        <v>0</v>
      </c>
      <c r="E141" s="53">
        <f>ONK_EI_FELHASZN_TERV!E141+OVI_EI_FELHASZN_TERV!E141+PH_EI_FELHASZN_TERV!E141+MUVHAZ_EI_FELHASZN_TERV!E141</f>
        <v>0</v>
      </c>
      <c r="F141" s="53">
        <f>ONK_EI_FELHASZN_TERV!F141+OVI_EI_FELHASZN_TERV!F141+PH_EI_FELHASZN_TERV!F141+MUVHAZ_EI_FELHASZN_TERV!F141</f>
        <v>0</v>
      </c>
      <c r="G141" s="53">
        <f>ONK_EI_FELHASZN_TERV!G141+OVI_EI_FELHASZN_TERV!G141+PH_EI_FELHASZN_TERV!G141+MUVHAZ_EI_FELHASZN_TERV!G141</f>
        <v>0</v>
      </c>
      <c r="H141" s="53">
        <f>ONK_EI_FELHASZN_TERV!H141+OVI_EI_FELHASZN_TERV!H141+PH_EI_FELHASZN_TERV!H141+MUVHAZ_EI_FELHASZN_TERV!H141</f>
        <v>0</v>
      </c>
      <c r="I141" s="53">
        <f>ONK_EI_FELHASZN_TERV!I141+OVI_EI_FELHASZN_TERV!I141+PH_EI_FELHASZN_TERV!I141+MUVHAZ_EI_FELHASZN_TERV!I141</f>
        <v>0</v>
      </c>
      <c r="J141" s="53">
        <f>ONK_EI_FELHASZN_TERV!J141+OVI_EI_FELHASZN_TERV!J141+PH_EI_FELHASZN_TERV!J141+MUVHAZ_EI_FELHASZN_TERV!J141</f>
        <v>0</v>
      </c>
      <c r="K141" s="53">
        <f>ONK_EI_FELHASZN_TERV!K141+OVI_EI_FELHASZN_TERV!K141+PH_EI_FELHASZN_TERV!K141+MUVHAZ_EI_FELHASZN_TERV!K141</f>
        <v>0</v>
      </c>
      <c r="L141" s="53">
        <f>ONK_EI_FELHASZN_TERV!L141+OVI_EI_FELHASZN_TERV!L141+PH_EI_FELHASZN_TERV!L141+MUVHAZ_EI_FELHASZN_TERV!L141</f>
        <v>0</v>
      </c>
      <c r="M141" s="53">
        <f>ONK_EI_FELHASZN_TERV!M141+OVI_EI_FELHASZN_TERV!M141+PH_EI_FELHASZN_TERV!M141+MUVHAZ_EI_FELHASZN_TERV!M141</f>
        <v>0</v>
      </c>
      <c r="N141" s="53">
        <f>ONK_EI_FELHASZN_TERV!N141+OVI_EI_FELHASZN_TERV!N141+PH_EI_FELHASZN_TERV!N141+MUVHAZ_EI_FELHASZN_TERV!N141</f>
        <v>0</v>
      </c>
      <c r="O141" s="149">
        <f t="shared" si="3"/>
        <v>0</v>
      </c>
      <c r="P141" s="4"/>
      <c r="Q141" s="4"/>
    </row>
    <row r="142" spans="1:17" ht="15">
      <c r="A142" s="5" t="s">
        <v>707</v>
      </c>
      <c r="B142" s="6" t="s">
        <v>368</v>
      </c>
      <c r="C142" s="53">
        <f>ONK_EI_FELHASZN_TERV!C142+OVI_EI_FELHASZN_TERV!C142+PH_EI_FELHASZN_TERV!C142+MUVHAZ_EI_FELHASZN_TERV!C142</f>
        <v>0</v>
      </c>
      <c r="D142" s="53">
        <f>ONK_EI_FELHASZN_TERV!D142+OVI_EI_FELHASZN_TERV!D142+PH_EI_FELHASZN_TERV!D142+MUVHAZ_EI_FELHASZN_TERV!D142</f>
        <v>0</v>
      </c>
      <c r="E142" s="53">
        <f>ONK_EI_FELHASZN_TERV!E142+OVI_EI_FELHASZN_TERV!E142+PH_EI_FELHASZN_TERV!E142+MUVHAZ_EI_FELHASZN_TERV!E142</f>
        <v>0</v>
      </c>
      <c r="F142" s="53">
        <f>ONK_EI_FELHASZN_TERV!F142+OVI_EI_FELHASZN_TERV!F142+PH_EI_FELHASZN_TERV!F142+MUVHAZ_EI_FELHASZN_TERV!F142</f>
        <v>0</v>
      </c>
      <c r="G142" s="53">
        <f>ONK_EI_FELHASZN_TERV!G142+OVI_EI_FELHASZN_TERV!G142+PH_EI_FELHASZN_TERV!G142+MUVHAZ_EI_FELHASZN_TERV!G142</f>
        <v>0</v>
      </c>
      <c r="H142" s="53">
        <f>ONK_EI_FELHASZN_TERV!H142+OVI_EI_FELHASZN_TERV!H142+PH_EI_FELHASZN_TERV!H142+MUVHAZ_EI_FELHASZN_TERV!H142</f>
        <v>0</v>
      </c>
      <c r="I142" s="53">
        <f>ONK_EI_FELHASZN_TERV!I142+OVI_EI_FELHASZN_TERV!I142+PH_EI_FELHASZN_TERV!I142+MUVHAZ_EI_FELHASZN_TERV!I142</f>
        <v>0</v>
      </c>
      <c r="J142" s="53">
        <f>ONK_EI_FELHASZN_TERV!J142+OVI_EI_FELHASZN_TERV!J142+PH_EI_FELHASZN_TERV!J142+MUVHAZ_EI_FELHASZN_TERV!J142</f>
        <v>0</v>
      </c>
      <c r="K142" s="53">
        <f>ONK_EI_FELHASZN_TERV!K142+OVI_EI_FELHASZN_TERV!K142+PH_EI_FELHASZN_TERV!K142+MUVHAZ_EI_FELHASZN_TERV!K142</f>
        <v>0</v>
      </c>
      <c r="L142" s="53">
        <f>ONK_EI_FELHASZN_TERV!L142+OVI_EI_FELHASZN_TERV!L142+PH_EI_FELHASZN_TERV!L142+MUVHAZ_EI_FELHASZN_TERV!L142</f>
        <v>0</v>
      </c>
      <c r="M142" s="53">
        <f>ONK_EI_FELHASZN_TERV!M142+OVI_EI_FELHASZN_TERV!M142+PH_EI_FELHASZN_TERV!M142+MUVHAZ_EI_FELHASZN_TERV!M142</f>
        <v>0</v>
      </c>
      <c r="N142" s="53">
        <f>ONK_EI_FELHASZN_TERV!N142+OVI_EI_FELHASZN_TERV!N142+PH_EI_FELHASZN_TERV!N142+MUVHAZ_EI_FELHASZN_TERV!N142</f>
        <v>0</v>
      </c>
      <c r="O142" s="149">
        <f t="shared" si="3"/>
        <v>0</v>
      </c>
      <c r="P142" s="4"/>
      <c r="Q142" s="4"/>
    </row>
    <row r="143" spans="1:17" ht="15">
      <c r="A143" s="5" t="s">
        <v>708</v>
      </c>
      <c r="B143" s="6" t="s">
        <v>369</v>
      </c>
      <c r="C143" s="53">
        <f>ONK_EI_FELHASZN_TERV!C143+OVI_EI_FELHASZN_TERV!C143+PH_EI_FELHASZN_TERV!C143+MUVHAZ_EI_FELHASZN_TERV!C143</f>
        <v>0</v>
      </c>
      <c r="D143" s="53">
        <f>ONK_EI_FELHASZN_TERV!D143+OVI_EI_FELHASZN_TERV!D143+PH_EI_FELHASZN_TERV!D143+MUVHAZ_EI_FELHASZN_TERV!D143</f>
        <v>0</v>
      </c>
      <c r="E143" s="53">
        <f>ONK_EI_FELHASZN_TERV!E143+OVI_EI_FELHASZN_TERV!E143+PH_EI_FELHASZN_TERV!E143+MUVHAZ_EI_FELHASZN_TERV!E143</f>
        <v>10500</v>
      </c>
      <c r="F143" s="53">
        <f>ONK_EI_FELHASZN_TERV!F143+OVI_EI_FELHASZN_TERV!F143+PH_EI_FELHASZN_TERV!F143+MUVHAZ_EI_FELHASZN_TERV!F143</f>
        <v>0</v>
      </c>
      <c r="G143" s="53">
        <f>ONK_EI_FELHASZN_TERV!G143+OVI_EI_FELHASZN_TERV!G143+PH_EI_FELHASZN_TERV!G143+MUVHAZ_EI_FELHASZN_TERV!G143</f>
        <v>0</v>
      </c>
      <c r="H143" s="53">
        <f>ONK_EI_FELHASZN_TERV!H143+OVI_EI_FELHASZN_TERV!H143+PH_EI_FELHASZN_TERV!H143+MUVHAZ_EI_FELHASZN_TERV!H143</f>
        <v>0</v>
      </c>
      <c r="I143" s="53">
        <f>ONK_EI_FELHASZN_TERV!I143+OVI_EI_FELHASZN_TERV!I143+PH_EI_FELHASZN_TERV!I143+MUVHAZ_EI_FELHASZN_TERV!I143</f>
        <v>0</v>
      </c>
      <c r="J143" s="53">
        <f>ONK_EI_FELHASZN_TERV!J143+OVI_EI_FELHASZN_TERV!J143+PH_EI_FELHASZN_TERV!J143+MUVHAZ_EI_FELHASZN_TERV!J143</f>
        <v>0</v>
      </c>
      <c r="K143" s="53">
        <f>ONK_EI_FELHASZN_TERV!K143+OVI_EI_FELHASZN_TERV!K143+PH_EI_FELHASZN_TERV!K143+MUVHAZ_EI_FELHASZN_TERV!K143</f>
        <v>10500</v>
      </c>
      <c r="L143" s="53">
        <f>ONK_EI_FELHASZN_TERV!L143+OVI_EI_FELHASZN_TERV!L143+PH_EI_FELHASZN_TERV!L143+MUVHAZ_EI_FELHASZN_TERV!L143</f>
        <v>0</v>
      </c>
      <c r="M143" s="53">
        <f>ONK_EI_FELHASZN_TERV!M143+OVI_EI_FELHASZN_TERV!M143+PH_EI_FELHASZN_TERV!M143+MUVHAZ_EI_FELHASZN_TERV!M143</f>
        <v>0</v>
      </c>
      <c r="N143" s="53">
        <f>ONK_EI_FELHASZN_TERV!N143+OVI_EI_FELHASZN_TERV!N143+PH_EI_FELHASZN_TERV!N143+MUVHAZ_EI_FELHASZN_TERV!N143</f>
        <v>0</v>
      </c>
      <c r="O143" s="149">
        <f t="shared" si="3"/>
        <v>21000</v>
      </c>
      <c r="P143" s="4"/>
      <c r="Q143" s="4"/>
    </row>
    <row r="144" spans="1:17" ht="15">
      <c r="A144" s="5" t="s">
        <v>709</v>
      </c>
      <c r="B144" s="6" t="s">
        <v>370</v>
      </c>
      <c r="C144" s="53">
        <f>ONK_EI_FELHASZN_TERV!C144+OVI_EI_FELHASZN_TERV!C144+PH_EI_FELHASZN_TERV!C144+MUVHAZ_EI_FELHASZN_TERV!C144</f>
        <v>0</v>
      </c>
      <c r="D144" s="53">
        <f>ONK_EI_FELHASZN_TERV!D144+OVI_EI_FELHASZN_TERV!D144+PH_EI_FELHASZN_TERV!D144+MUVHAZ_EI_FELHASZN_TERV!D144</f>
        <v>0</v>
      </c>
      <c r="E144" s="53">
        <f>ONK_EI_FELHASZN_TERV!E144+OVI_EI_FELHASZN_TERV!E144+PH_EI_FELHASZN_TERV!E144+MUVHAZ_EI_FELHASZN_TERV!E144</f>
        <v>0</v>
      </c>
      <c r="F144" s="53">
        <f>ONK_EI_FELHASZN_TERV!F144+OVI_EI_FELHASZN_TERV!F144+PH_EI_FELHASZN_TERV!F144+MUVHAZ_EI_FELHASZN_TERV!F144</f>
        <v>0</v>
      </c>
      <c r="G144" s="53">
        <f>ONK_EI_FELHASZN_TERV!G144+OVI_EI_FELHASZN_TERV!G144+PH_EI_FELHASZN_TERV!G144+MUVHAZ_EI_FELHASZN_TERV!G144</f>
        <v>0</v>
      </c>
      <c r="H144" s="53">
        <f>ONK_EI_FELHASZN_TERV!H144+OVI_EI_FELHASZN_TERV!H144+PH_EI_FELHASZN_TERV!H144+MUVHAZ_EI_FELHASZN_TERV!H144</f>
        <v>0</v>
      </c>
      <c r="I144" s="53">
        <f>ONK_EI_FELHASZN_TERV!I144+OVI_EI_FELHASZN_TERV!I144+PH_EI_FELHASZN_TERV!I144+MUVHAZ_EI_FELHASZN_TERV!I144</f>
        <v>0</v>
      </c>
      <c r="J144" s="53">
        <f>ONK_EI_FELHASZN_TERV!J144+OVI_EI_FELHASZN_TERV!J144+PH_EI_FELHASZN_TERV!J144+MUVHAZ_EI_FELHASZN_TERV!J144</f>
        <v>0</v>
      </c>
      <c r="K144" s="53">
        <f>ONK_EI_FELHASZN_TERV!K144+OVI_EI_FELHASZN_TERV!K144+PH_EI_FELHASZN_TERV!K144+MUVHAZ_EI_FELHASZN_TERV!K144</f>
        <v>0</v>
      </c>
      <c r="L144" s="53">
        <f>ONK_EI_FELHASZN_TERV!L144+OVI_EI_FELHASZN_TERV!L144+PH_EI_FELHASZN_TERV!L144+MUVHAZ_EI_FELHASZN_TERV!L144</f>
        <v>0</v>
      </c>
      <c r="M144" s="53">
        <f>ONK_EI_FELHASZN_TERV!M144+OVI_EI_FELHASZN_TERV!M144+PH_EI_FELHASZN_TERV!M144+MUVHAZ_EI_FELHASZN_TERV!M144</f>
        <v>0</v>
      </c>
      <c r="N144" s="53">
        <f>ONK_EI_FELHASZN_TERV!N144+OVI_EI_FELHASZN_TERV!N144+PH_EI_FELHASZN_TERV!N144+MUVHAZ_EI_FELHASZN_TERV!N144</f>
        <v>0</v>
      </c>
      <c r="O144" s="149">
        <f t="shared" si="3"/>
        <v>0</v>
      </c>
      <c r="P144" s="4"/>
      <c r="Q144" s="4"/>
    </row>
    <row r="145" spans="1:17" ht="15">
      <c r="A145" s="5" t="s">
        <v>710</v>
      </c>
      <c r="B145" s="6" t="s">
        <v>373</v>
      </c>
      <c r="C145" s="53">
        <f>ONK_EI_FELHASZN_TERV!C145+OVI_EI_FELHASZN_TERV!C145+PH_EI_FELHASZN_TERV!C145+MUVHAZ_EI_FELHASZN_TERV!C145</f>
        <v>0</v>
      </c>
      <c r="D145" s="53">
        <f>ONK_EI_FELHASZN_TERV!D145+OVI_EI_FELHASZN_TERV!D145+PH_EI_FELHASZN_TERV!D145+MUVHAZ_EI_FELHASZN_TERV!D145</f>
        <v>0</v>
      </c>
      <c r="E145" s="53">
        <f>ONK_EI_FELHASZN_TERV!E145+OVI_EI_FELHASZN_TERV!E145+PH_EI_FELHASZN_TERV!E145+MUVHAZ_EI_FELHASZN_TERV!E145</f>
        <v>0</v>
      </c>
      <c r="F145" s="53">
        <f>ONK_EI_FELHASZN_TERV!F145+OVI_EI_FELHASZN_TERV!F145+PH_EI_FELHASZN_TERV!F145+MUVHAZ_EI_FELHASZN_TERV!F145</f>
        <v>0</v>
      </c>
      <c r="G145" s="53">
        <f>ONK_EI_FELHASZN_TERV!G145+OVI_EI_FELHASZN_TERV!G145+PH_EI_FELHASZN_TERV!G145+MUVHAZ_EI_FELHASZN_TERV!G145</f>
        <v>0</v>
      </c>
      <c r="H145" s="53">
        <f>ONK_EI_FELHASZN_TERV!H145+OVI_EI_FELHASZN_TERV!H145+PH_EI_FELHASZN_TERV!H145+MUVHAZ_EI_FELHASZN_TERV!H145</f>
        <v>0</v>
      </c>
      <c r="I145" s="53">
        <f>ONK_EI_FELHASZN_TERV!I145+OVI_EI_FELHASZN_TERV!I145+PH_EI_FELHASZN_TERV!I145+MUVHAZ_EI_FELHASZN_TERV!I145</f>
        <v>0</v>
      </c>
      <c r="J145" s="53">
        <f>ONK_EI_FELHASZN_TERV!J145+OVI_EI_FELHASZN_TERV!J145+PH_EI_FELHASZN_TERV!J145+MUVHAZ_EI_FELHASZN_TERV!J145</f>
        <v>0</v>
      </c>
      <c r="K145" s="53">
        <f>ONK_EI_FELHASZN_TERV!K145+OVI_EI_FELHASZN_TERV!K145+PH_EI_FELHASZN_TERV!K145+MUVHAZ_EI_FELHASZN_TERV!K145</f>
        <v>0</v>
      </c>
      <c r="L145" s="53">
        <f>ONK_EI_FELHASZN_TERV!L145+OVI_EI_FELHASZN_TERV!L145+PH_EI_FELHASZN_TERV!L145+MUVHAZ_EI_FELHASZN_TERV!L145</f>
        <v>0</v>
      </c>
      <c r="M145" s="53">
        <f>ONK_EI_FELHASZN_TERV!M145+OVI_EI_FELHASZN_TERV!M145+PH_EI_FELHASZN_TERV!M145+MUVHAZ_EI_FELHASZN_TERV!M145</f>
        <v>0</v>
      </c>
      <c r="N145" s="53">
        <f>ONK_EI_FELHASZN_TERV!N145+OVI_EI_FELHASZN_TERV!N145+PH_EI_FELHASZN_TERV!N145+MUVHAZ_EI_FELHASZN_TERV!N145</f>
        <v>0</v>
      </c>
      <c r="O145" s="149">
        <f t="shared" si="3"/>
        <v>0</v>
      </c>
      <c r="P145" s="4"/>
      <c r="Q145" s="4"/>
    </row>
    <row r="146" spans="1:17" ht="15">
      <c r="A146" s="5" t="s">
        <v>374</v>
      </c>
      <c r="B146" s="6" t="s">
        <v>375</v>
      </c>
      <c r="C146" s="53">
        <f>ONK_EI_FELHASZN_TERV!C146+OVI_EI_FELHASZN_TERV!C146+PH_EI_FELHASZN_TERV!C146+MUVHAZ_EI_FELHASZN_TERV!C146</f>
        <v>0</v>
      </c>
      <c r="D146" s="53">
        <f>ONK_EI_FELHASZN_TERV!D146+OVI_EI_FELHASZN_TERV!D146+PH_EI_FELHASZN_TERV!D146+MUVHAZ_EI_FELHASZN_TERV!D146</f>
        <v>0</v>
      </c>
      <c r="E146" s="53">
        <f>ONK_EI_FELHASZN_TERV!E146+OVI_EI_FELHASZN_TERV!E146+PH_EI_FELHASZN_TERV!E146+MUVHAZ_EI_FELHASZN_TERV!E146</f>
        <v>0</v>
      </c>
      <c r="F146" s="53">
        <f>ONK_EI_FELHASZN_TERV!F146+OVI_EI_FELHASZN_TERV!F146+PH_EI_FELHASZN_TERV!F146+MUVHAZ_EI_FELHASZN_TERV!F146</f>
        <v>0</v>
      </c>
      <c r="G146" s="53">
        <f>ONK_EI_FELHASZN_TERV!G146+OVI_EI_FELHASZN_TERV!G146+PH_EI_FELHASZN_TERV!G146+MUVHAZ_EI_FELHASZN_TERV!G146</f>
        <v>0</v>
      </c>
      <c r="H146" s="53">
        <f>ONK_EI_FELHASZN_TERV!H146+OVI_EI_FELHASZN_TERV!H146+PH_EI_FELHASZN_TERV!H146+MUVHAZ_EI_FELHASZN_TERV!H146</f>
        <v>0</v>
      </c>
      <c r="I146" s="53">
        <f>ONK_EI_FELHASZN_TERV!I146+OVI_EI_FELHASZN_TERV!I146+PH_EI_FELHASZN_TERV!I146+MUVHAZ_EI_FELHASZN_TERV!I146</f>
        <v>0</v>
      </c>
      <c r="J146" s="53">
        <f>ONK_EI_FELHASZN_TERV!J146+OVI_EI_FELHASZN_TERV!J146+PH_EI_FELHASZN_TERV!J146+MUVHAZ_EI_FELHASZN_TERV!J146</f>
        <v>0</v>
      </c>
      <c r="K146" s="53">
        <f>ONK_EI_FELHASZN_TERV!K146+OVI_EI_FELHASZN_TERV!K146+PH_EI_FELHASZN_TERV!K146+MUVHAZ_EI_FELHASZN_TERV!K146</f>
        <v>0</v>
      </c>
      <c r="L146" s="53">
        <f>ONK_EI_FELHASZN_TERV!L146+OVI_EI_FELHASZN_TERV!L146+PH_EI_FELHASZN_TERV!L146+MUVHAZ_EI_FELHASZN_TERV!L146</f>
        <v>0</v>
      </c>
      <c r="M146" s="53">
        <f>ONK_EI_FELHASZN_TERV!M146+OVI_EI_FELHASZN_TERV!M146+PH_EI_FELHASZN_TERV!M146+MUVHAZ_EI_FELHASZN_TERV!M146</f>
        <v>0</v>
      </c>
      <c r="N146" s="53">
        <f>ONK_EI_FELHASZN_TERV!N146+OVI_EI_FELHASZN_TERV!N146+PH_EI_FELHASZN_TERV!N146+MUVHAZ_EI_FELHASZN_TERV!N146</f>
        <v>0</v>
      </c>
      <c r="O146" s="149">
        <f t="shared" si="3"/>
        <v>0</v>
      </c>
      <c r="P146" s="4"/>
      <c r="Q146" s="4"/>
    </row>
    <row r="147" spans="1:17" ht="15">
      <c r="A147" s="5" t="s">
        <v>711</v>
      </c>
      <c r="B147" s="6" t="s">
        <v>376</v>
      </c>
      <c r="C147" s="53">
        <f>ONK_EI_FELHASZN_TERV!C147+OVI_EI_FELHASZN_TERV!C147+PH_EI_FELHASZN_TERV!C147+MUVHAZ_EI_FELHASZN_TERV!C147</f>
        <v>0</v>
      </c>
      <c r="D147" s="53">
        <f>ONK_EI_FELHASZN_TERV!D147+OVI_EI_FELHASZN_TERV!D147+PH_EI_FELHASZN_TERV!D147+MUVHAZ_EI_FELHASZN_TERV!D147</f>
        <v>0</v>
      </c>
      <c r="E147" s="53">
        <f>ONK_EI_FELHASZN_TERV!E147+OVI_EI_FELHASZN_TERV!E147+PH_EI_FELHASZN_TERV!E147+MUVHAZ_EI_FELHASZN_TERV!E147</f>
        <v>0</v>
      </c>
      <c r="F147" s="53">
        <f>ONK_EI_FELHASZN_TERV!F147+OVI_EI_FELHASZN_TERV!F147+PH_EI_FELHASZN_TERV!F147+MUVHAZ_EI_FELHASZN_TERV!F147</f>
        <v>0</v>
      </c>
      <c r="G147" s="53">
        <f>ONK_EI_FELHASZN_TERV!G147+OVI_EI_FELHASZN_TERV!G147+PH_EI_FELHASZN_TERV!G147+MUVHAZ_EI_FELHASZN_TERV!G147</f>
        <v>0</v>
      </c>
      <c r="H147" s="53">
        <f>ONK_EI_FELHASZN_TERV!H147+OVI_EI_FELHASZN_TERV!H147+PH_EI_FELHASZN_TERV!H147+MUVHAZ_EI_FELHASZN_TERV!H147</f>
        <v>0</v>
      </c>
      <c r="I147" s="53">
        <f>ONK_EI_FELHASZN_TERV!I147+OVI_EI_FELHASZN_TERV!I147+PH_EI_FELHASZN_TERV!I147+MUVHAZ_EI_FELHASZN_TERV!I147</f>
        <v>0</v>
      </c>
      <c r="J147" s="53">
        <f>ONK_EI_FELHASZN_TERV!J147+OVI_EI_FELHASZN_TERV!J147+PH_EI_FELHASZN_TERV!J147+MUVHAZ_EI_FELHASZN_TERV!J147</f>
        <v>0</v>
      </c>
      <c r="K147" s="53">
        <f>ONK_EI_FELHASZN_TERV!K147+OVI_EI_FELHASZN_TERV!K147+PH_EI_FELHASZN_TERV!K147+MUVHAZ_EI_FELHASZN_TERV!K147</f>
        <v>0</v>
      </c>
      <c r="L147" s="53">
        <f>ONK_EI_FELHASZN_TERV!L147+OVI_EI_FELHASZN_TERV!L147+PH_EI_FELHASZN_TERV!L147+MUVHAZ_EI_FELHASZN_TERV!L147</f>
        <v>0</v>
      </c>
      <c r="M147" s="53">
        <f>ONK_EI_FELHASZN_TERV!M147+OVI_EI_FELHASZN_TERV!M147+PH_EI_FELHASZN_TERV!M147+MUVHAZ_EI_FELHASZN_TERV!M147</f>
        <v>0</v>
      </c>
      <c r="N147" s="53">
        <f>ONK_EI_FELHASZN_TERV!N147+OVI_EI_FELHASZN_TERV!N147+PH_EI_FELHASZN_TERV!N147+MUVHAZ_EI_FELHASZN_TERV!N147</f>
        <v>0</v>
      </c>
      <c r="O147" s="149">
        <f t="shared" si="3"/>
        <v>0</v>
      </c>
      <c r="P147" s="4"/>
      <c r="Q147" s="4"/>
    </row>
    <row r="148" spans="1:17" ht="15">
      <c r="A148" s="5" t="s">
        <v>712</v>
      </c>
      <c r="B148" s="6" t="s">
        <v>381</v>
      </c>
      <c r="C148" s="53">
        <f>ONK_EI_FELHASZN_TERV!C148+OVI_EI_FELHASZN_TERV!C148+PH_EI_FELHASZN_TERV!C148+MUVHAZ_EI_FELHASZN_TERV!C148</f>
        <v>0</v>
      </c>
      <c r="D148" s="53">
        <f>ONK_EI_FELHASZN_TERV!D148+OVI_EI_FELHASZN_TERV!D148+PH_EI_FELHASZN_TERV!D148+MUVHAZ_EI_FELHASZN_TERV!D148</f>
        <v>0</v>
      </c>
      <c r="E148" s="53">
        <f>ONK_EI_FELHASZN_TERV!E148+OVI_EI_FELHASZN_TERV!E148+PH_EI_FELHASZN_TERV!E148+MUVHAZ_EI_FELHASZN_TERV!E148</f>
        <v>0</v>
      </c>
      <c r="F148" s="53">
        <f>ONK_EI_FELHASZN_TERV!F148+OVI_EI_FELHASZN_TERV!F148+PH_EI_FELHASZN_TERV!F148+MUVHAZ_EI_FELHASZN_TERV!F148</f>
        <v>0</v>
      </c>
      <c r="G148" s="53">
        <f>ONK_EI_FELHASZN_TERV!G148+OVI_EI_FELHASZN_TERV!G148+PH_EI_FELHASZN_TERV!G148+MUVHAZ_EI_FELHASZN_TERV!G148</f>
        <v>0</v>
      </c>
      <c r="H148" s="53">
        <f>ONK_EI_FELHASZN_TERV!H148+OVI_EI_FELHASZN_TERV!H148+PH_EI_FELHASZN_TERV!H148+MUVHAZ_EI_FELHASZN_TERV!H148</f>
        <v>0</v>
      </c>
      <c r="I148" s="53">
        <f>ONK_EI_FELHASZN_TERV!I148+OVI_EI_FELHASZN_TERV!I148+PH_EI_FELHASZN_TERV!I148+MUVHAZ_EI_FELHASZN_TERV!I148</f>
        <v>0</v>
      </c>
      <c r="J148" s="53">
        <f>ONK_EI_FELHASZN_TERV!J148+OVI_EI_FELHASZN_TERV!J148+PH_EI_FELHASZN_TERV!J148+MUVHAZ_EI_FELHASZN_TERV!J148</f>
        <v>0</v>
      </c>
      <c r="K148" s="53">
        <f>ONK_EI_FELHASZN_TERV!K148+OVI_EI_FELHASZN_TERV!K148+PH_EI_FELHASZN_TERV!K148+MUVHAZ_EI_FELHASZN_TERV!K148</f>
        <v>0</v>
      </c>
      <c r="L148" s="53">
        <f>ONK_EI_FELHASZN_TERV!L148+OVI_EI_FELHASZN_TERV!L148+PH_EI_FELHASZN_TERV!L148+MUVHAZ_EI_FELHASZN_TERV!L148</f>
        <v>0</v>
      </c>
      <c r="M148" s="53">
        <f>ONK_EI_FELHASZN_TERV!M148+OVI_EI_FELHASZN_TERV!M148+PH_EI_FELHASZN_TERV!M148+MUVHAZ_EI_FELHASZN_TERV!M148</f>
        <v>0</v>
      </c>
      <c r="N148" s="53">
        <f>ONK_EI_FELHASZN_TERV!N148+OVI_EI_FELHASZN_TERV!N148+PH_EI_FELHASZN_TERV!N148+MUVHAZ_EI_FELHASZN_TERV!N148</f>
        <v>0</v>
      </c>
      <c r="O148" s="149">
        <f t="shared" si="3"/>
        <v>0</v>
      </c>
      <c r="P148" s="4"/>
      <c r="Q148" s="4"/>
    </row>
    <row r="149" spans="1:17" ht="15">
      <c r="A149" s="9" t="s">
        <v>756</v>
      </c>
      <c r="B149" s="10" t="s">
        <v>397</v>
      </c>
      <c r="C149" s="53">
        <f>ONK_EI_FELHASZN_TERV!C149+OVI_EI_FELHASZN_TERV!C149+PH_EI_FELHASZN_TERV!C149+MUVHAZ_EI_FELHASZN_TERV!C149</f>
        <v>0</v>
      </c>
      <c r="D149" s="53">
        <f>ONK_EI_FELHASZN_TERV!D149+OVI_EI_FELHASZN_TERV!D149+PH_EI_FELHASZN_TERV!D149+MUVHAZ_EI_FELHASZN_TERV!D149</f>
        <v>0</v>
      </c>
      <c r="E149" s="53">
        <f>ONK_EI_FELHASZN_TERV!E149+OVI_EI_FELHASZN_TERV!E149+PH_EI_FELHASZN_TERV!E149+MUVHAZ_EI_FELHASZN_TERV!E149</f>
        <v>33100</v>
      </c>
      <c r="F149" s="53">
        <f>ONK_EI_FELHASZN_TERV!F149+OVI_EI_FELHASZN_TERV!F149+PH_EI_FELHASZN_TERV!F149+MUVHAZ_EI_FELHASZN_TERV!F149</f>
        <v>0</v>
      </c>
      <c r="G149" s="53">
        <f>ONK_EI_FELHASZN_TERV!G149+OVI_EI_FELHASZN_TERV!G149+PH_EI_FELHASZN_TERV!G149+MUVHAZ_EI_FELHASZN_TERV!G149</f>
        <v>2000</v>
      </c>
      <c r="H149" s="53">
        <f>ONK_EI_FELHASZN_TERV!H149+OVI_EI_FELHASZN_TERV!H149+PH_EI_FELHASZN_TERV!H149+MUVHAZ_EI_FELHASZN_TERV!H149</f>
        <v>0</v>
      </c>
      <c r="I149" s="53">
        <f>ONK_EI_FELHASZN_TERV!I149+OVI_EI_FELHASZN_TERV!I149+PH_EI_FELHASZN_TERV!I149+MUVHAZ_EI_FELHASZN_TERV!I149</f>
        <v>0</v>
      </c>
      <c r="J149" s="53">
        <f>ONK_EI_FELHASZN_TERV!J149+OVI_EI_FELHASZN_TERV!J149+PH_EI_FELHASZN_TERV!J149+MUVHAZ_EI_FELHASZN_TERV!J149</f>
        <v>0</v>
      </c>
      <c r="K149" s="53">
        <f>ONK_EI_FELHASZN_TERV!K149+OVI_EI_FELHASZN_TERV!K149+PH_EI_FELHASZN_TERV!K149+MUVHAZ_EI_FELHASZN_TERV!K149</f>
        <v>33100</v>
      </c>
      <c r="L149" s="53">
        <f>ONK_EI_FELHASZN_TERV!L149+OVI_EI_FELHASZN_TERV!L149+PH_EI_FELHASZN_TERV!L149+MUVHAZ_EI_FELHASZN_TERV!L149</f>
        <v>0</v>
      </c>
      <c r="M149" s="53">
        <f>ONK_EI_FELHASZN_TERV!M149+OVI_EI_FELHASZN_TERV!M149+PH_EI_FELHASZN_TERV!M149+MUVHAZ_EI_FELHASZN_TERV!M149</f>
        <v>0</v>
      </c>
      <c r="N149" s="53">
        <f>ONK_EI_FELHASZN_TERV!N149+OVI_EI_FELHASZN_TERV!N149+PH_EI_FELHASZN_TERV!N149+MUVHAZ_EI_FELHASZN_TERV!N149</f>
        <v>2000</v>
      </c>
      <c r="O149" s="149">
        <f t="shared" si="3"/>
        <v>70200</v>
      </c>
      <c r="P149" s="4"/>
      <c r="Q149" s="4"/>
    </row>
    <row r="150" spans="1:17" ht="15">
      <c r="A150" s="5" t="s">
        <v>713</v>
      </c>
      <c r="B150" s="6" t="s">
        <v>398</v>
      </c>
      <c r="C150" s="53">
        <f>ONK_EI_FELHASZN_TERV!C150+OVI_EI_FELHASZN_TERV!C150+PH_EI_FELHASZN_TERV!C150+MUVHAZ_EI_FELHASZN_TERV!C150</f>
        <v>0</v>
      </c>
      <c r="D150" s="53">
        <f>ONK_EI_FELHASZN_TERV!D150+OVI_EI_FELHASZN_TERV!D150+PH_EI_FELHASZN_TERV!D150+MUVHAZ_EI_FELHASZN_TERV!D150</f>
        <v>0</v>
      </c>
      <c r="E150" s="53">
        <f>ONK_EI_FELHASZN_TERV!E150+OVI_EI_FELHASZN_TERV!E150+PH_EI_FELHASZN_TERV!E150+MUVHAZ_EI_FELHASZN_TERV!E150</f>
        <v>400</v>
      </c>
      <c r="F150" s="53">
        <f>ONK_EI_FELHASZN_TERV!F150+OVI_EI_FELHASZN_TERV!F150+PH_EI_FELHASZN_TERV!F150+MUVHAZ_EI_FELHASZN_TERV!F150</f>
        <v>0</v>
      </c>
      <c r="G150" s="53">
        <f>ONK_EI_FELHASZN_TERV!G150+OVI_EI_FELHASZN_TERV!G150+PH_EI_FELHASZN_TERV!G150+MUVHAZ_EI_FELHASZN_TERV!G150</f>
        <v>0</v>
      </c>
      <c r="H150" s="53">
        <f>ONK_EI_FELHASZN_TERV!H150+OVI_EI_FELHASZN_TERV!H150+PH_EI_FELHASZN_TERV!H150+MUVHAZ_EI_FELHASZN_TERV!H150</f>
        <v>0</v>
      </c>
      <c r="I150" s="53">
        <f>ONK_EI_FELHASZN_TERV!I150+OVI_EI_FELHASZN_TERV!I150+PH_EI_FELHASZN_TERV!I150+MUVHAZ_EI_FELHASZN_TERV!I150</f>
        <v>0</v>
      </c>
      <c r="J150" s="53">
        <f>ONK_EI_FELHASZN_TERV!J150+OVI_EI_FELHASZN_TERV!J150+PH_EI_FELHASZN_TERV!J150+MUVHAZ_EI_FELHASZN_TERV!J150</f>
        <v>0</v>
      </c>
      <c r="K150" s="53">
        <f>ONK_EI_FELHASZN_TERV!K150+OVI_EI_FELHASZN_TERV!K150+PH_EI_FELHASZN_TERV!K150+MUVHAZ_EI_FELHASZN_TERV!K150</f>
        <v>400</v>
      </c>
      <c r="L150" s="53">
        <f>ONK_EI_FELHASZN_TERV!L150+OVI_EI_FELHASZN_TERV!L150+PH_EI_FELHASZN_TERV!L150+MUVHAZ_EI_FELHASZN_TERV!L150</f>
        <v>0</v>
      </c>
      <c r="M150" s="53">
        <f>ONK_EI_FELHASZN_TERV!M150+OVI_EI_FELHASZN_TERV!M150+PH_EI_FELHASZN_TERV!M150+MUVHAZ_EI_FELHASZN_TERV!M150</f>
        <v>0</v>
      </c>
      <c r="N150" s="53">
        <f>ONK_EI_FELHASZN_TERV!N150+OVI_EI_FELHASZN_TERV!N150+PH_EI_FELHASZN_TERV!N150+MUVHAZ_EI_FELHASZN_TERV!N150</f>
        <v>0</v>
      </c>
      <c r="O150" s="149">
        <f t="shared" si="3"/>
        <v>800</v>
      </c>
      <c r="P150" s="4"/>
      <c r="Q150" s="4"/>
    </row>
    <row r="151" spans="1:17" ht="15">
      <c r="A151" s="50" t="s">
        <v>757</v>
      </c>
      <c r="B151" s="65" t="s">
        <v>399</v>
      </c>
      <c r="C151" s="53">
        <f>ONK_EI_FELHASZN_TERV!C151+OVI_EI_FELHASZN_TERV!C151+PH_EI_FELHASZN_TERV!C151+MUVHAZ_EI_FELHASZN_TERV!C151</f>
        <v>0</v>
      </c>
      <c r="D151" s="53">
        <f>ONK_EI_FELHASZN_TERV!D151+OVI_EI_FELHASZN_TERV!D151+PH_EI_FELHASZN_TERV!D151+MUVHAZ_EI_FELHASZN_TERV!D151</f>
        <v>0</v>
      </c>
      <c r="E151" s="53">
        <f>ONK_EI_FELHASZN_TERV!E151+OVI_EI_FELHASZN_TERV!E151+PH_EI_FELHASZN_TERV!E151+MUVHAZ_EI_FELHASZN_TERV!E151</f>
        <v>44000</v>
      </c>
      <c r="F151" s="53">
        <f>ONK_EI_FELHASZN_TERV!F151+OVI_EI_FELHASZN_TERV!F151+PH_EI_FELHASZN_TERV!F151+MUVHAZ_EI_FELHASZN_TERV!F151</f>
        <v>0</v>
      </c>
      <c r="G151" s="53">
        <f>ONK_EI_FELHASZN_TERV!G151+OVI_EI_FELHASZN_TERV!G151+PH_EI_FELHASZN_TERV!G151+MUVHAZ_EI_FELHASZN_TERV!G151</f>
        <v>2000</v>
      </c>
      <c r="H151" s="53">
        <f>ONK_EI_FELHASZN_TERV!H151+OVI_EI_FELHASZN_TERV!H151+PH_EI_FELHASZN_TERV!H151+MUVHAZ_EI_FELHASZN_TERV!H151</f>
        <v>0</v>
      </c>
      <c r="I151" s="53">
        <f>ONK_EI_FELHASZN_TERV!I151+OVI_EI_FELHASZN_TERV!I151+PH_EI_FELHASZN_TERV!I151+MUVHAZ_EI_FELHASZN_TERV!I151</f>
        <v>0</v>
      </c>
      <c r="J151" s="53">
        <f>ONK_EI_FELHASZN_TERV!J151+OVI_EI_FELHASZN_TERV!J151+PH_EI_FELHASZN_TERV!J151+MUVHAZ_EI_FELHASZN_TERV!J151</f>
        <v>0</v>
      </c>
      <c r="K151" s="53">
        <f>ONK_EI_FELHASZN_TERV!K151+OVI_EI_FELHASZN_TERV!K151+PH_EI_FELHASZN_TERV!K151+MUVHAZ_EI_FELHASZN_TERV!K151</f>
        <v>44000</v>
      </c>
      <c r="L151" s="53">
        <f>ONK_EI_FELHASZN_TERV!L151+OVI_EI_FELHASZN_TERV!L151+PH_EI_FELHASZN_TERV!L151+MUVHAZ_EI_FELHASZN_TERV!L151</f>
        <v>0</v>
      </c>
      <c r="M151" s="53">
        <f>ONK_EI_FELHASZN_TERV!M151+OVI_EI_FELHASZN_TERV!M151+PH_EI_FELHASZN_TERV!M151+MUVHAZ_EI_FELHASZN_TERV!M151</f>
        <v>0</v>
      </c>
      <c r="N151" s="53">
        <f>ONK_EI_FELHASZN_TERV!N151+OVI_EI_FELHASZN_TERV!N151+PH_EI_FELHASZN_TERV!N151+MUVHAZ_EI_FELHASZN_TERV!N151</f>
        <v>2000</v>
      </c>
      <c r="O151" s="148">
        <f t="shared" si="3"/>
        <v>92000</v>
      </c>
      <c r="P151" s="4"/>
      <c r="Q151" s="4"/>
    </row>
    <row r="152" spans="1:17" ht="15">
      <c r="A152" s="17" t="s">
        <v>400</v>
      </c>
      <c r="B152" s="6" t="s">
        <v>401</v>
      </c>
      <c r="C152" s="53">
        <f>ONK_EI_FELHASZN_TERV!C152+OVI_EI_FELHASZN_TERV!C152+PH_EI_FELHASZN_TERV!C152+MUVHAZ_EI_FELHASZN_TERV!C152</f>
        <v>0</v>
      </c>
      <c r="D152" s="53">
        <f>ONK_EI_FELHASZN_TERV!D152+OVI_EI_FELHASZN_TERV!D152+PH_EI_FELHASZN_TERV!D152+MUVHAZ_EI_FELHASZN_TERV!D152</f>
        <v>0</v>
      </c>
      <c r="E152" s="53">
        <f>ONK_EI_FELHASZN_TERV!E152+OVI_EI_FELHASZN_TERV!E152+PH_EI_FELHASZN_TERV!E152+MUVHAZ_EI_FELHASZN_TERV!E152</f>
        <v>0</v>
      </c>
      <c r="F152" s="53">
        <f>ONK_EI_FELHASZN_TERV!F152+OVI_EI_FELHASZN_TERV!F152+PH_EI_FELHASZN_TERV!F152+MUVHAZ_EI_FELHASZN_TERV!F152</f>
        <v>0</v>
      </c>
      <c r="G152" s="53">
        <f>ONK_EI_FELHASZN_TERV!G152+OVI_EI_FELHASZN_TERV!G152+PH_EI_FELHASZN_TERV!G152+MUVHAZ_EI_FELHASZN_TERV!G152</f>
        <v>0</v>
      </c>
      <c r="H152" s="53">
        <f>ONK_EI_FELHASZN_TERV!H152+OVI_EI_FELHASZN_TERV!H152+PH_EI_FELHASZN_TERV!H152+MUVHAZ_EI_FELHASZN_TERV!H152</f>
        <v>0</v>
      </c>
      <c r="I152" s="53">
        <f>ONK_EI_FELHASZN_TERV!I152+OVI_EI_FELHASZN_TERV!I152+PH_EI_FELHASZN_TERV!I152+MUVHAZ_EI_FELHASZN_TERV!I152</f>
        <v>0</v>
      </c>
      <c r="J152" s="53">
        <f>ONK_EI_FELHASZN_TERV!J152+OVI_EI_FELHASZN_TERV!J152+PH_EI_FELHASZN_TERV!J152+MUVHAZ_EI_FELHASZN_TERV!J152</f>
        <v>0</v>
      </c>
      <c r="K152" s="53">
        <f>ONK_EI_FELHASZN_TERV!K152+OVI_EI_FELHASZN_TERV!K152+PH_EI_FELHASZN_TERV!K152+MUVHAZ_EI_FELHASZN_TERV!K152</f>
        <v>0</v>
      </c>
      <c r="L152" s="53">
        <f>ONK_EI_FELHASZN_TERV!L152+OVI_EI_FELHASZN_TERV!L152+PH_EI_FELHASZN_TERV!L152+MUVHAZ_EI_FELHASZN_TERV!L152</f>
        <v>0</v>
      </c>
      <c r="M152" s="53">
        <f>ONK_EI_FELHASZN_TERV!M152+OVI_EI_FELHASZN_TERV!M152+PH_EI_FELHASZN_TERV!M152+MUVHAZ_EI_FELHASZN_TERV!M152</f>
        <v>0</v>
      </c>
      <c r="N152" s="53">
        <f>ONK_EI_FELHASZN_TERV!N152+OVI_EI_FELHASZN_TERV!N152+PH_EI_FELHASZN_TERV!N152+MUVHAZ_EI_FELHASZN_TERV!N152</f>
        <v>0</v>
      </c>
      <c r="O152" s="149">
        <f t="shared" si="3"/>
        <v>0</v>
      </c>
      <c r="P152" s="4"/>
      <c r="Q152" s="4"/>
    </row>
    <row r="153" spans="1:17" ht="15">
      <c r="A153" s="17" t="s">
        <v>714</v>
      </c>
      <c r="B153" s="6" t="s">
        <v>402</v>
      </c>
      <c r="C153" s="53">
        <f>ONK_EI_FELHASZN_TERV!C153+OVI_EI_FELHASZN_TERV!C153+PH_EI_FELHASZN_TERV!C153+MUVHAZ_EI_FELHASZN_TERV!C153</f>
        <v>160</v>
      </c>
      <c r="D153" s="53">
        <f>ONK_EI_FELHASZN_TERV!D153+OVI_EI_FELHASZN_TERV!D153+PH_EI_FELHASZN_TERV!D153+MUVHAZ_EI_FELHASZN_TERV!D153</f>
        <v>160</v>
      </c>
      <c r="E153" s="53">
        <f>ONK_EI_FELHASZN_TERV!E153+OVI_EI_FELHASZN_TERV!E153+PH_EI_FELHASZN_TERV!E153+MUVHAZ_EI_FELHASZN_TERV!E153</f>
        <v>160</v>
      </c>
      <c r="F153" s="53">
        <f>ONK_EI_FELHASZN_TERV!F153+OVI_EI_FELHASZN_TERV!F153+PH_EI_FELHASZN_TERV!F153+MUVHAZ_EI_FELHASZN_TERV!F153</f>
        <v>160</v>
      </c>
      <c r="G153" s="53">
        <f>ONK_EI_FELHASZN_TERV!G153+OVI_EI_FELHASZN_TERV!G153+PH_EI_FELHASZN_TERV!G153+MUVHAZ_EI_FELHASZN_TERV!G153</f>
        <v>160</v>
      </c>
      <c r="H153" s="53">
        <f>ONK_EI_FELHASZN_TERV!H153+OVI_EI_FELHASZN_TERV!H153+PH_EI_FELHASZN_TERV!H153+MUVHAZ_EI_FELHASZN_TERV!H153</f>
        <v>160</v>
      </c>
      <c r="I153" s="53">
        <f>ONK_EI_FELHASZN_TERV!I153+OVI_EI_FELHASZN_TERV!I153+PH_EI_FELHASZN_TERV!I153+MUVHAZ_EI_FELHASZN_TERV!I153</f>
        <v>160</v>
      </c>
      <c r="J153" s="53">
        <f>ONK_EI_FELHASZN_TERV!J153+OVI_EI_FELHASZN_TERV!J153+PH_EI_FELHASZN_TERV!J153+MUVHAZ_EI_FELHASZN_TERV!J153</f>
        <v>160</v>
      </c>
      <c r="K153" s="53">
        <f>ONK_EI_FELHASZN_TERV!K153+OVI_EI_FELHASZN_TERV!K153+PH_EI_FELHASZN_TERV!K153+MUVHAZ_EI_FELHASZN_TERV!K153</f>
        <v>160</v>
      </c>
      <c r="L153" s="53">
        <f>ONK_EI_FELHASZN_TERV!L153+OVI_EI_FELHASZN_TERV!L153+PH_EI_FELHASZN_TERV!L153+MUVHAZ_EI_FELHASZN_TERV!L153</f>
        <v>160</v>
      </c>
      <c r="M153" s="53">
        <f>ONK_EI_FELHASZN_TERV!M153+OVI_EI_FELHASZN_TERV!M153+PH_EI_FELHASZN_TERV!M153+MUVHAZ_EI_FELHASZN_TERV!M153</f>
        <v>160</v>
      </c>
      <c r="N153" s="53">
        <f>ONK_EI_FELHASZN_TERV!N153+OVI_EI_FELHASZN_TERV!N153+PH_EI_FELHASZN_TERV!N153+MUVHAZ_EI_FELHASZN_TERV!N153</f>
        <v>170</v>
      </c>
      <c r="O153" s="149">
        <f t="shared" si="3"/>
        <v>1930</v>
      </c>
      <c r="P153" s="4"/>
      <c r="Q153" s="4"/>
    </row>
    <row r="154" spans="1:17" ht="15">
      <c r="A154" s="17" t="s">
        <v>715</v>
      </c>
      <c r="B154" s="6" t="s">
        <v>405</v>
      </c>
      <c r="C154" s="53">
        <f>ONK_EI_FELHASZN_TERV!C154+OVI_EI_FELHASZN_TERV!C154+PH_EI_FELHASZN_TERV!C154+MUVHAZ_EI_FELHASZN_TERV!C154</f>
        <v>725</v>
      </c>
      <c r="D154" s="53">
        <f>ONK_EI_FELHASZN_TERV!D154+OVI_EI_FELHASZN_TERV!D154+PH_EI_FELHASZN_TERV!D154+MUVHAZ_EI_FELHASZN_TERV!D154</f>
        <v>725</v>
      </c>
      <c r="E154" s="53">
        <f>ONK_EI_FELHASZN_TERV!E154+OVI_EI_FELHASZN_TERV!E154+PH_EI_FELHASZN_TERV!E154+MUVHAZ_EI_FELHASZN_TERV!E154</f>
        <v>725</v>
      </c>
      <c r="F154" s="53">
        <f>ONK_EI_FELHASZN_TERV!F154+OVI_EI_FELHASZN_TERV!F154+PH_EI_FELHASZN_TERV!F154+MUVHAZ_EI_FELHASZN_TERV!F154</f>
        <v>725</v>
      </c>
      <c r="G154" s="53">
        <f>ONK_EI_FELHASZN_TERV!G154+OVI_EI_FELHASZN_TERV!G154+PH_EI_FELHASZN_TERV!G154+MUVHAZ_EI_FELHASZN_TERV!G154</f>
        <v>725</v>
      </c>
      <c r="H154" s="53">
        <f>ONK_EI_FELHASZN_TERV!H154+OVI_EI_FELHASZN_TERV!H154+PH_EI_FELHASZN_TERV!H154+MUVHAZ_EI_FELHASZN_TERV!H154</f>
        <v>725</v>
      </c>
      <c r="I154" s="53">
        <f>ONK_EI_FELHASZN_TERV!I154+OVI_EI_FELHASZN_TERV!I154+PH_EI_FELHASZN_TERV!I154+MUVHAZ_EI_FELHASZN_TERV!I154</f>
        <v>725</v>
      </c>
      <c r="J154" s="53">
        <f>ONK_EI_FELHASZN_TERV!J154+OVI_EI_FELHASZN_TERV!J154+PH_EI_FELHASZN_TERV!J154+MUVHAZ_EI_FELHASZN_TERV!J154</f>
        <v>725</v>
      </c>
      <c r="K154" s="53">
        <f>ONK_EI_FELHASZN_TERV!K154+OVI_EI_FELHASZN_TERV!K154+PH_EI_FELHASZN_TERV!K154+MUVHAZ_EI_FELHASZN_TERV!K154</f>
        <v>725</v>
      </c>
      <c r="L154" s="53">
        <f>ONK_EI_FELHASZN_TERV!L154+OVI_EI_FELHASZN_TERV!L154+PH_EI_FELHASZN_TERV!L154+MUVHAZ_EI_FELHASZN_TERV!L154</f>
        <v>725</v>
      </c>
      <c r="M154" s="53">
        <f>ONK_EI_FELHASZN_TERV!M154+OVI_EI_FELHASZN_TERV!M154+PH_EI_FELHASZN_TERV!M154+MUVHAZ_EI_FELHASZN_TERV!M154</f>
        <v>725</v>
      </c>
      <c r="N154" s="53">
        <f>ONK_EI_FELHASZN_TERV!N154+OVI_EI_FELHASZN_TERV!N154+PH_EI_FELHASZN_TERV!N154+MUVHAZ_EI_FELHASZN_TERV!N154</f>
        <v>735</v>
      </c>
      <c r="O154" s="149">
        <f t="shared" si="3"/>
        <v>8710</v>
      </c>
      <c r="P154" s="4"/>
      <c r="Q154" s="4"/>
    </row>
    <row r="155" spans="1:17" ht="15">
      <c r="A155" s="17" t="s">
        <v>731</v>
      </c>
      <c r="B155" s="6" t="s">
        <v>406</v>
      </c>
      <c r="C155" s="53">
        <f>ONK_EI_FELHASZN_TERV!C155+OVI_EI_FELHASZN_TERV!C155+PH_EI_FELHASZN_TERV!C155+MUVHAZ_EI_FELHASZN_TERV!C155</f>
        <v>0</v>
      </c>
      <c r="D155" s="53">
        <f>ONK_EI_FELHASZN_TERV!D155+OVI_EI_FELHASZN_TERV!D155+PH_EI_FELHASZN_TERV!D155+MUVHAZ_EI_FELHASZN_TERV!D155</f>
        <v>3950</v>
      </c>
      <c r="E155" s="53">
        <f>ONK_EI_FELHASZN_TERV!E155+OVI_EI_FELHASZN_TERV!E155+PH_EI_FELHASZN_TERV!E155+MUVHAZ_EI_FELHASZN_TERV!E155</f>
        <v>0</v>
      </c>
      <c r="F155" s="53">
        <f>ONK_EI_FELHASZN_TERV!F155+OVI_EI_FELHASZN_TERV!F155+PH_EI_FELHASZN_TERV!F155+MUVHAZ_EI_FELHASZN_TERV!F155</f>
        <v>0</v>
      </c>
      <c r="G155" s="53">
        <f>ONK_EI_FELHASZN_TERV!G155+OVI_EI_FELHASZN_TERV!G155+PH_EI_FELHASZN_TERV!G155+MUVHAZ_EI_FELHASZN_TERV!G155</f>
        <v>0</v>
      </c>
      <c r="H155" s="53">
        <f>ONK_EI_FELHASZN_TERV!H155+OVI_EI_FELHASZN_TERV!H155+PH_EI_FELHASZN_TERV!H155+MUVHAZ_EI_FELHASZN_TERV!H155</f>
        <v>0</v>
      </c>
      <c r="I155" s="53">
        <f>ONK_EI_FELHASZN_TERV!I155+OVI_EI_FELHASZN_TERV!I155+PH_EI_FELHASZN_TERV!I155+MUVHAZ_EI_FELHASZN_TERV!I155</f>
        <v>0</v>
      </c>
      <c r="J155" s="53">
        <f>ONK_EI_FELHASZN_TERV!J155+OVI_EI_FELHASZN_TERV!J155+PH_EI_FELHASZN_TERV!J155+MUVHAZ_EI_FELHASZN_TERV!J155</f>
        <v>3950</v>
      </c>
      <c r="K155" s="53">
        <f>ONK_EI_FELHASZN_TERV!K155+OVI_EI_FELHASZN_TERV!K155+PH_EI_FELHASZN_TERV!K155+MUVHAZ_EI_FELHASZN_TERV!K155</f>
        <v>0</v>
      </c>
      <c r="L155" s="53">
        <f>ONK_EI_FELHASZN_TERV!L155+OVI_EI_FELHASZN_TERV!L155+PH_EI_FELHASZN_TERV!L155+MUVHAZ_EI_FELHASZN_TERV!L155</f>
        <v>0</v>
      </c>
      <c r="M155" s="53">
        <f>ONK_EI_FELHASZN_TERV!M155+OVI_EI_FELHASZN_TERV!M155+PH_EI_FELHASZN_TERV!M155+MUVHAZ_EI_FELHASZN_TERV!M155</f>
        <v>3950</v>
      </c>
      <c r="N155" s="53">
        <f>ONK_EI_FELHASZN_TERV!N155+OVI_EI_FELHASZN_TERV!N155+PH_EI_FELHASZN_TERV!N155+MUVHAZ_EI_FELHASZN_TERV!N155</f>
        <v>0</v>
      </c>
      <c r="O155" s="149">
        <f t="shared" si="3"/>
        <v>11850</v>
      </c>
      <c r="P155" s="4"/>
      <c r="Q155" s="4"/>
    </row>
    <row r="156" spans="1:17" ht="15">
      <c r="A156" s="17" t="s">
        <v>413</v>
      </c>
      <c r="B156" s="6" t="s">
        <v>414</v>
      </c>
      <c r="C156" s="53">
        <f>ONK_EI_FELHASZN_TERV!C156+OVI_EI_FELHASZN_TERV!C156+PH_EI_FELHASZN_TERV!C156+MUVHAZ_EI_FELHASZN_TERV!C156</f>
        <v>1056</v>
      </c>
      <c r="D156" s="53">
        <f>ONK_EI_FELHASZN_TERV!D156+OVI_EI_FELHASZN_TERV!D156+PH_EI_FELHASZN_TERV!D156+MUVHAZ_EI_FELHASZN_TERV!D156</f>
        <v>1056</v>
      </c>
      <c r="E156" s="53">
        <f>ONK_EI_FELHASZN_TERV!E156+OVI_EI_FELHASZN_TERV!E156+PH_EI_FELHASZN_TERV!E156+MUVHAZ_EI_FELHASZN_TERV!E156</f>
        <v>1056</v>
      </c>
      <c r="F156" s="53">
        <f>ONK_EI_FELHASZN_TERV!F156+OVI_EI_FELHASZN_TERV!F156+PH_EI_FELHASZN_TERV!F156+MUVHAZ_EI_FELHASZN_TERV!F156</f>
        <v>1056</v>
      </c>
      <c r="G156" s="53">
        <f>ONK_EI_FELHASZN_TERV!G156+OVI_EI_FELHASZN_TERV!G156+PH_EI_FELHASZN_TERV!G156+MUVHAZ_EI_FELHASZN_TERV!G156</f>
        <v>1056</v>
      </c>
      <c r="H156" s="53">
        <f>ONK_EI_FELHASZN_TERV!H156+OVI_EI_FELHASZN_TERV!H156+PH_EI_FELHASZN_TERV!H156+MUVHAZ_EI_FELHASZN_TERV!H156</f>
        <v>1056</v>
      </c>
      <c r="I156" s="53">
        <f>ONK_EI_FELHASZN_TERV!I156+OVI_EI_FELHASZN_TERV!I156+PH_EI_FELHASZN_TERV!I156+MUVHAZ_EI_FELHASZN_TERV!I156</f>
        <v>418</v>
      </c>
      <c r="J156" s="53">
        <f>ONK_EI_FELHASZN_TERV!J156+OVI_EI_FELHASZN_TERV!J156+PH_EI_FELHASZN_TERV!J156+MUVHAZ_EI_FELHASZN_TERV!J156</f>
        <v>0</v>
      </c>
      <c r="K156" s="53">
        <f>ONK_EI_FELHASZN_TERV!K156+OVI_EI_FELHASZN_TERV!K156+PH_EI_FELHASZN_TERV!K156+MUVHAZ_EI_FELHASZN_TERV!K156</f>
        <v>1056</v>
      </c>
      <c r="L156" s="53">
        <f>ONK_EI_FELHASZN_TERV!L156+OVI_EI_FELHASZN_TERV!L156+PH_EI_FELHASZN_TERV!L156+MUVHAZ_EI_FELHASZN_TERV!L156</f>
        <v>1056</v>
      </c>
      <c r="M156" s="53">
        <f>ONK_EI_FELHASZN_TERV!M156+OVI_EI_FELHASZN_TERV!M156+PH_EI_FELHASZN_TERV!M156+MUVHAZ_EI_FELHASZN_TERV!M156</f>
        <v>1056</v>
      </c>
      <c r="N156" s="53">
        <f>ONK_EI_FELHASZN_TERV!N156+OVI_EI_FELHASZN_TERV!N156+PH_EI_FELHASZN_TERV!N156+MUVHAZ_EI_FELHASZN_TERV!N156</f>
        <v>1067</v>
      </c>
      <c r="O156" s="149">
        <f t="shared" si="3"/>
        <v>10989</v>
      </c>
      <c r="P156" s="4"/>
      <c r="Q156" s="4"/>
    </row>
    <row r="157" spans="1:17" ht="15">
      <c r="A157" s="17" t="s">
        <v>415</v>
      </c>
      <c r="B157" s="6" t="s">
        <v>416</v>
      </c>
      <c r="C157" s="53">
        <f>ONK_EI_FELHASZN_TERV!C157+OVI_EI_FELHASZN_TERV!C157+PH_EI_FELHASZN_TERV!C157+MUVHAZ_EI_FELHASZN_TERV!C157</f>
        <v>515</v>
      </c>
      <c r="D157" s="53">
        <f>ONK_EI_FELHASZN_TERV!D157+OVI_EI_FELHASZN_TERV!D157+PH_EI_FELHASZN_TERV!D157+MUVHAZ_EI_FELHASZN_TERV!D157</f>
        <v>1438</v>
      </c>
      <c r="E157" s="53">
        <f>ONK_EI_FELHASZN_TERV!E157+OVI_EI_FELHASZN_TERV!E157+PH_EI_FELHASZN_TERV!E157+MUVHAZ_EI_FELHASZN_TERV!E157</f>
        <v>515</v>
      </c>
      <c r="F157" s="53">
        <f>ONK_EI_FELHASZN_TERV!F157+OVI_EI_FELHASZN_TERV!F157+PH_EI_FELHASZN_TERV!F157+MUVHAZ_EI_FELHASZN_TERV!F157</f>
        <v>515</v>
      </c>
      <c r="G157" s="53">
        <f>ONK_EI_FELHASZN_TERV!G157+OVI_EI_FELHASZN_TERV!G157+PH_EI_FELHASZN_TERV!G157+MUVHAZ_EI_FELHASZN_TERV!G157</f>
        <v>515</v>
      </c>
      <c r="H157" s="53">
        <f>ONK_EI_FELHASZN_TERV!H157+OVI_EI_FELHASZN_TERV!H157+PH_EI_FELHASZN_TERV!H157+MUVHAZ_EI_FELHASZN_TERV!H157</f>
        <v>515</v>
      </c>
      <c r="I157" s="53">
        <f>ONK_EI_FELHASZN_TERV!I157+OVI_EI_FELHASZN_TERV!I157+PH_EI_FELHASZN_TERV!I157+MUVHAZ_EI_FELHASZN_TERV!I157</f>
        <v>352</v>
      </c>
      <c r="J157" s="53">
        <f>ONK_EI_FELHASZN_TERV!J157+OVI_EI_FELHASZN_TERV!J157+PH_EI_FELHASZN_TERV!J157+MUVHAZ_EI_FELHASZN_TERV!J157</f>
        <v>1205</v>
      </c>
      <c r="K157" s="53">
        <f>ONK_EI_FELHASZN_TERV!K157+OVI_EI_FELHASZN_TERV!K157+PH_EI_FELHASZN_TERV!K157+MUVHAZ_EI_FELHASZN_TERV!K157</f>
        <v>515</v>
      </c>
      <c r="L157" s="53">
        <f>ONK_EI_FELHASZN_TERV!L157+OVI_EI_FELHASZN_TERV!L157+PH_EI_FELHASZN_TERV!L157+MUVHAZ_EI_FELHASZN_TERV!L157</f>
        <v>515</v>
      </c>
      <c r="M157" s="53">
        <f>ONK_EI_FELHASZN_TERV!M157+OVI_EI_FELHASZN_TERV!M157+PH_EI_FELHASZN_TERV!M157+MUVHAZ_EI_FELHASZN_TERV!M157</f>
        <v>1438</v>
      </c>
      <c r="N157" s="53">
        <f>ONK_EI_FELHASZN_TERV!N157+OVI_EI_FELHASZN_TERV!N157+PH_EI_FELHASZN_TERV!N157+MUVHAZ_EI_FELHASZN_TERV!N157</f>
        <v>498</v>
      </c>
      <c r="O157" s="149">
        <f t="shared" si="3"/>
        <v>8536</v>
      </c>
      <c r="P157" s="4"/>
      <c r="Q157" s="4"/>
    </row>
    <row r="158" spans="1:17" ht="15">
      <c r="A158" s="17" t="s">
        <v>417</v>
      </c>
      <c r="B158" s="6" t="s">
        <v>418</v>
      </c>
      <c r="C158" s="53">
        <f>ONK_EI_FELHASZN_TERV!C158+OVI_EI_FELHASZN_TERV!C158+PH_EI_FELHASZN_TERV!C158+MUVHAZ_EI_FELHASZN_TERV!C158</f>
        <v>0</v>
      </c>
      <c r="D158" s="53">
        <f>ONK_EI_FELHASZN_TERV!D158+OVI_EI_FELHASZN_TERV!D158+PH_EI_FELHASZN_TERV!D158+MUVHAZ_EI_FELHASZN_TERV!D158</f>
        <v>250</v>
      </c>
      <c r="E158" s="53">
        <f>ONK_EI_FELHASZN_TERV!E158+OVI_EI_FELHASZN_TERV!E158+PH_EI_FELHASZN_TERV!E158+MUVHAZ_EI_FELHASZN_TERV!E158</f>
        <v>0</v>
      </c>
      <c r="F158" s="53">
        <f>ONK_EI_FELHASZN_TERV!F158+OVI_EI_FELHASZN_TERV!F158+PH_EI_FELHASZN_TERV!F158+MUVHAZ_EI_FELHASZN_TERV!F158</f>
        <v>0</v>
      </c>
      <c r="G158" s="53">
        <f>ONK_EI_FELHASZN_TERV!G158+OVI_EI_FELHASZN_TERV!G158+PH_EI_FELHASZN_TERV!G158+MUVHAZ_EI_FELHASZN_TERV!G158</f>
        <v>250</v>
      </c>
      <c r="H158" s="53">
        <f>ONK_EI_FELHASZN_TERV!H158+OVI_EI_FELHASZN_TERV!H158+PH_EI_FELHASZN_TERV!H158+MUVHAZ_EI_FELHASZN_TERV!H158</f>
        <v>0</v>
      </c>
      <c r="I158" s="53">
        <f>ONK_EI_FELHASZN_TERV!I158+OVI_EI_FELHASZN_TERV!I158+PH_EI_FELHASZN_TERV!I158+MUVHAZ_EI_FELHASZN_TERV!I158</f>
        <v>0</v>
      </c>
      <c r="J158" s="53">
        <f>ONK_EI_FELHASZN_TERV!J158+OVI_EI_FELHASZN_TERV!J158+PH_EI_FELHASZN_TERV!J158+MUVHAZ_EI_FELHASZN_TERV!J158</f>
        <v>250</v>
      </c>
      <c r="K158" s="53">
        <f>ONK_EI_FELHASZN_TERV!K158+OVI_EI_FELHASZN_TERV!K158+PH_EI_FELHASZN_TERV!K158+MUVHAZ_EI_FELHASZN_TERV!K158</f>
        <v>0</v>
      </c>
      <c r="L158" s="53">
        <f>ONK_EI_FELHASZN_TERV!L158+OVI_EI_FELHASZN_TERV!L158+PH_EI_FELHASZN_TERV!L158+MUVHAZ_EI_FELHASZN_TERV!L158</f>
        <v>0</v>
      </c>
      <c r="M158" s="53">
        <f>ONK_EI_FELHASZN_TERV!M158+OVI_EI_FELHASZN_TERV!M158+PH_EI_FELHASZN_TERV!M158+MUVHAZ_EI_FELHASZN_TERV!M158</f>
        <v>250</v>
      </c>
      <c r="N158" s="53">
        <f>ONK_EI_FELHASZN_TERV!N158+OVI_EI_FELHASZN_TERV!N158+PH_EI_FELHASZN_TERV!N158+MUVHAZ_EI_FELHASZN_TERV!N158</f>
        <v>0</v>
      </c>
      <c r="O158" s="149">
        <f t="shared" si="3"/>
        <v>1000</v>
      </c>
      <c r="P158" s="4"/>
      <c r="Q158" s="4"/>
    </row>
    <row r="159" spans="1:17" ht="15">
      <c r="A159" s="17" t="s">
        <v>732</v>
      </c>
      <c r="B159" s="6" t="s">
        <v>419</v>
      </c>
      <c r="C159" s="53">
        <f>ONK_EI_FELHASZN_TERV!C159+OVI_EI_FELHASZN_TERV!C159+PH_EI_FELHASZN_TERV!C159+MUVHAZ_EI_FELHASZN_TERV!C159</f>
        <v>5</v>
      </c>
      <c r="D159" s="53">
        <f>ONK_EI_FELHASZN_TERV!D159+OVI_EI_FELHASZN_TERV!D159+PH_EI_FELHASZN_TERV!D159+MUVHAZ_EI_FELHASZN_TERV!D159</f>
        <v>5</v>
      </c>
      <c r="E159" s="53">
        <f>ONK_EI_FELHASZN_TERV!E159+OVI_EI_FELHASZN_TERV!E159+PH_EI_FELHASZN_TERV!E159+MUVHAZ_EI_FELHASZN_TERV!E159</f>
        <v>5</v>
      </c>
      <c r="F159" s="53">
        <f>ONK_EI_FELHASZN_TERV!F159+OVI_EI_FELHASZN_TERV!F159+PH_EI_FELHASZN_TERV!F159+MUVHAZ_EI_FELHASZN_TERV!F159</f>
        <v>5</v>
      </c>
      <c r="G159" s="53">
        <f>ONK_EI_FELHASZN_TERV!G159+OVI_EI_FELHASZN_TERV!G159+PH_EI_FELHASZN_TERV!G159+MUVHAZ_EI_FELHASZN_TERV!G159</f>
        <v>5</v>
      </c>
      <c r="H159" s="53">
        <f>ONK_EI_FELHASZN_TERV!H159+OVI_EI_FELHASZN_TERV!H159+PH_EI_FELHASZN_TERV!H159+MUVHAZ_EI_FELHASZN_TERV!H159</f>
        <v>5</v>
      </c>
      <c r="I159" s="53">
        <f>ONK_EI_FELHASZN_TERV!I159+OVI_EI_FELHASZN_TERV!I159+PH_EI_FELHASZN_TERV!I159+MUVHAZ_EI_FELHASZN_TERV!I159</f>
        <v>5</v>
      </c>
      <c r="J159" s="53">
        <f>ONK_EI_FELHASZN_TERV!J159+OVI_EI_FELHASZN_TERV!J159+PH_EI_FELHASZN_TERV!J159+MUVHAZ_EI_FELHASZN_TERV!J159</f>
        <v>5</v>
      </c>
      <c r="K159" s="53">
        <f>ONK_EI_FELHASZN_TERV!K159+OVI_EI_FELHASZN_TERV!K159+PH_EI_FELHASZN_TERV!K159+MUVHAZ_EI_FELHASZN_TERV!K159</f>
        <v>5</v>
      </c>
      <c r="L159" s="53">
        <f>ONK_EI_FELHASZN_TERV!L159+OVI_EI_FELHASZN_TERV!L159+PH_EI_FELHASZN_TERV!L159+MUVHAZ_EI_FELHASZN_TERV!L159</f>
        <v>5</v>
      </c>
      <c r="M159" s="53">
        <f>ONK_EI_FELHASZN_TERV!M159+OVI_EI_FELHASZN_TERV!M159+PH_EI_FELHASZN_TERV!M159+MUVHAZ_EI_FELHASZN_TERV!M159</f>
        <v>5</v>
      </c>
      <c r="N159" s="53">
        <f>ONK_EI_FELHASZN_TERV!N159+OVI_EI_FELHASZN_TERV!N159+PH_EI_FELHASZN_TERV!N159+MUVHAZ_EI_FELHASZN_TERV!N159</f>
        <v>5</v>
      </c>
      <c r="O159" s="149">
        <f t="shared" si="3"/>
        <v>60</v>
      </c>
      <c r="P159" s="4"/>
      <c r="Q159" s="4"/>
    </row>
    <row r="160" spans="1:17" ht="15">
      <c r="A160" s="17" t="s">
        <v>733</v>
      </c>
      <c r="B160" s="6" t="s">
        <v>421</v>
      </c>
      <c r="C160" s="53">
        <f>ONK_EI_FELHASZN_TERV!C160+OVI_EI_FELHASZN_TERV!C160+PH_EI_FELHASZN_TERV!C160+MUVHAZ_EI_FELHASZN_TERV!C160</f>
        <v>0</v>
      </c>
      <c r="D160" s="53">
        <f>ONK_EI_FELHASZN_TERV!D160+OVI_EI_FELHASZN_TERV!D160+PH_EI_FELHASZN_TERV!D160+MUVHAZ_EI_FELHASZN_TERV!D160</f>
        <v>0</v>
      </c>
      <c r="E160" s="53">
        <f>ONK_EI_FELHASZN_TERV!E160+OVI_EI_FELHASZN_TERV!E160+PH_EI_FELHASZN_TERV!E160+MUVHAZ_EI_FELHASZN_TERV!E160</f>
        <v>0</v>
      </c>
      <c r="F160" s="53">
        <f>ONK_EI_FELHASZN_TERV!F160+OVI_EI_FELHASZN_TERV!F160+PH_EI_FELHASZN_TERV!F160+MUVHAZ_EI_FELHASZN_TERV!F160</f>
        <v>0</v>
      </c>
      <c r="G160" s="53">
        <f>ONK_EI_FELHASZN_TERV!G160+OVI_EI_FELHASZN_TERV!G160+PH_EI_FELHASZN_TERV!G160+MUVHAZ_EI_FELHASZN_TERV!G160</f>
        <v>0</v>
      </c>
      <c r="H160" s="53">
        <f>ONK_EI_FELHASZN_TERV!H160+OVI_EI_FELHASZN_TERV!H160+PH_EI_FELHASZN_TERV!H160+MUVHAZ_EI_FELHASZN_TERV!H160</f>
        <v>0</v>
      </c>
      <c r="I160" s="53">
        <f>ONK_EI_FELHASZN_TERV!I160+OVI_EI_FELHASZN_TERV!I160+PH_EI_FELHASZN_TERV!I160+MUVHAZ_EI_FELHASZN_TERV!I160</f>
        <v>0</v>
      </c>
      <c r="J160" s="53">
        <f>ONK_EI_FELHASZN_TERV!J160+OVI_EI_FELHASZN_TERV!J160+PH_EI_FELHASZN_TERV!J160+MUVHAZ_EI_FELHASZN_TERV!J160</f>
        <v>0</v>
      </c>
      <c r="K160" s="53">
        <f>ONK_EI_FELHASZN_TERV!K160+OVI_EI_FELHASZN_TERV!K160+PH_EI_FELHASZN_TERV!K160+MUVHAZ_EI_FELHASZN_TERV!K160</f>
        <v>0</v>
      </c>
      <c r="L160" s="53">
        <f>ONK_EI_FELHASZN_TERV!L160+OVI_EI_FELHASZN_TERV!L160+PH_EI_FELHASZN_TERV!L160+MUVHAZ_EI_FELHASZN_TERV!L160</f>
        <v>0</v>
      </c>
      <c r="M160" s="53">
        <f>ONK_EI_FELHASZN_TERV!M160+OVI_EI_FELHASZN_TERV!M160+PH_EI_FELHASZN_TERV!M160+MUVHAZ_EI_FELHASZN_TERV!M160</f>
        <v>0</v>
      </c>
      <c r="N160" s="53">
        <f>ONK_EI_FELHASZN_TERV!N160+OVI_EI_FELHASZN_TERV!N160+PH_EI_FELHASZN_TERV!N160+MUVHAZ_EI_FELHASZN_TERV!N160</f>
        <v>0</v>
      </c>
      <c r="O160" s="149">
        <f t="shared" si="3"/>
        <v>0</v>
      </c>
      <c r="P160" s="4"/>
      <c r="Q160" s="4"/>
    </row>
    <row r="161" spans="1:17" ht="15">
      <c r="A161" s="17" t="s">
        <v>734</v>
      </c>
      <c r="B161" s="6" t="s">
        <v>426</v>
      </c>
      <c r="C161" s="53">
        <f>ONK_EI_FELHASZN_TERV!C161+OVI_EI_FELHASZN_TERV!C161+PH_EI_FELHASZN_TERV!C161+MUVHAZ_EI_FELHASZN_TERV!C161</f>
        <v>15</v>
      </c>
      <c r="D161" s="53">
        <f>ONK_EI_FELHASZN_TERV!D161+OVI_EI_FELHASZN_TERV!D161+PH_EI_FELHASZN_TERV!D161+MUVHAZ_EI_FELHASZN_TERV!D161</f>
        <v>15</v>
      </c>
      <c r="E161" s="53">
        <f>ONK_EI_FELHASZN_TERV!E161+OVI_EI_FELHASZN_TERV!E161+PH_EI_FELHASZN_TERV!E161+MUVHAZ_EI_FELHASZN_TERV!E161</f>
        <v>15</v>
      </c>
      <c r="F161" s="53">
        <f>ONK_EI_FELHASZN_TERV!F161+OVI_EI_FELHASZN_TERV!F161+PH_EI_FELHASZN_TERV!F161+MUVHAZ_EI_FELHASZN_TERV!F161</f>
        <v>15</v>
      </c>
      <c r="G161" s="53">
        <f>ONK_EI_FELHASZN_TERV!G161+OVI_EI_FELHASZN_TERV!G161+PH_EI_FELHASZN_TERV!G161+MUVHAZ_EI_FELHASZN_TERV!G161</f>
        <v>15</v>
      </c>
      <c r="H161" s="53">
        <f>ONK_EI_FELHASZN_TERV!H161+OVI_EI_FELHASZN_TERV!H161+PH_EI_FELHASZN_TERV!H161+MUVHAZ_EI_FELHASZN_TERV!H161</f>
        <v>15</v>
      </c>
      <c r="I161" s="53">
        <f>ONK_EI_FELHASZN_TERV!I161+OVI_EI_FELHASZN_TERV!I161+PH_EI_FELHASZN_TERV!I161+MUVHAZ_EI_FELHASZN_TERV!I161</f>
        <v>15</v>
      </c>
      <c r="J161" s="53">
        <f>ONK_EI_FELHASZN_TERV!J161+OVI_EI_FELHASZN_TERV!J161+PH_EI_FELHASZN_TERV!J161+MUVHAZ_EI_FELHASZN_TERV!J161</f>
        <v>15</v>
      </c>
      <c r="K161" s="53">
        <f>ONK_EI_FELHASZN_TERV!K161+OVI_EI_FELHASZN_TERV!K161+PH_EI_FELHASZN_TERV!K161+MUVHAZ_EI_FELHASZN_TERV!K161</f>
        <v>15</v>
      </c>
      <c r="L161" s="53">
        <f>ONK_EI_FELHASZN_TERV!L161+OVI_EI_FELHASZN_TERV!L161+PH_EI_FELHASZN_TERV!L161+MUVHAZ_EI_FELHASZN_TERV!L161</f>
        <v>15</v>
      </c>
      <c r="M161" s="53">
        <f>ONK_EI_FELHASZN_TERV!M161+OVI_EI_FELHASZN_TERV!M161+PH_EI_FELHASZN_TERV!M161+MUVHAZ_EI_FELHASZN_TERV!M161</f>
        <v>15</v>
      </c>
      <c r="N161" s="53">
        <f>ONK_EI_FELHASZN_TERV!N161+OVI_EI_FELHASZN_TERV!N161+PH_EI_FELHASZN_TERV!N161+MUVHAZ_EI_FELHASZN_TERV!N161</f>
        <v>35</v>
      </c>
      <c r="O161" s="149">
        <f t="shared" si="3"/>
        <v>200</v>
      </c>
      <c r="P161" s="4"/>
      <c r="Q161" s="4"/>
    </row>
    <row r="162" spans="1:17" ht="15">
      <c r="A162" s="64" t="s">
        <v>758</v>
      </c>
      <c r="B162" s="65" t="s">
        <v>431</v>
      </c>
      <c r="C162" s="53">
        <f>ONK_EI_FELHASZN_TERV!C162+OVI_EI_FELHASZN_TERV!C162+PH_EI_FELHASZN_TERV!C162+MUVHAZ_EI_FELHASZN_TERV!C162</f>
        <v>2476</v>
      </c>
      <c r="D162" s="53">
        <f>ONK_EI_FELHASZN_TERV!D162+OVI_EI_FELHASZN_TERV!D162+PH_EI_FELHASZN_TERV!D162+MUVHAZ_EI_FELHASZN_TERV!D162</f>
        <v>7599</v>
      </c>
      <c r="E162" s="53">
        <f>ONK_EI_FELHASZN_TERV!E162+OVI_EI_FELHASZN_TERV!E162+PH_EI_FELHASZN_TERV!E162+MUVHAZ_EI_FELHASZN_TERV!E162</f>
        <v>2476</v>
      </c>
      <c r="F162" s="53">
        <f>ONK_EI_FELHASZN_TERV!F162+OVI_EI_FELHASZN_TERV!F162+PH_EI_FELHASZN_TERV!F162+MUVHAZ_EI_FELHASZN_TERV!F162</f>
        <v>2476</v>
      </c>
      <c r="G162" s="53">
        <f>ONK_EI_FELHASZN_TERV!G162+OVI_EI_FELHASZN_TERV!G162+PH_EI_FELHASZN_TERV!G162+MUVHAZ_EI_FELHASZN_TERV!G162</f>
        <v>2726</v>
      </c>
      <c r="H162" s="53">
        <f>ONK_EI_FELHASZN_TERV!H162+OVI_EI_FELHASZN_TERV!H162+PH_EI_FELHASZN_TERV!H162+MUVHAZ_EI_FELHASZN_TERV!H162</f>
        <v>2476</v>
      </c>
      <c r="I162" s="53">
        <f>ONK_EI_FELHASZN_TERV!I162+OVI_EI_FELHASZN_TERV!I162+PH_EI_FELHASZN_TERV!I162+MUVHAZ_EI_FELHASZN_TERV!I162</f>
        <v>1675</v>
      </c>
      <c r="J162" s="53">
        <f>ONK_EI_FELHASZN_TERV!J162+OVI_EI_FELHASZN_TERV!J162+PH_EI_FELHASZN_TERV!J162+MUVHAZ_EI_FELHASZN_TERV!J162</f>
        <v>6310</v>
      </c>
      <c r="K162" s="53">
        <f>ONK_EI_FELHASZN_TERV!K162+OVI_EI_FELHASZN_TERV!K162+PH_EI_FELHASZN_TERV!K162+MUVHAZ_EI_FELHASZN_TERV!K162</f>
        <v>2476</v>
      </c>
      <c r="L162" s="53">
        <f>ONK_EI_FELHASZN_TERV!L162+OVI_EI_FELHASZN_TERV!L162+PH_EI_FELHASZN_TERV!L162+MUVHAZ_EI_FELHASZN_TERV!L162</f>
        <v>2476</v>
      </c>
      <c r="M162" s="53">
        <f>ONK_EI_FELHASZN_TERV!M162+OVI_EI_FELHASZN_TERV!M162+PH_EI_FELHASZN_TERV!M162+MUVHAZ_EI_FELHASZN_TERV!M162</f>
        <v>7599</v>
      </c>
      <c r="N162" s="53">
        <f>ONK_EI_FELHASZN_TERV!N162+OVI_EI_FELHASZN_TERV!N162+PH_EI_FELHASZN_TERV!N162+MUVHAZ_EI_FELHASZN_TERV!N162</f>
        <v>2510</v>
      </c>
      <c r="O162" s="148">
        <f t="shared" si="3"/>
        <v>43275</v>
      </c>
      <c r="P162" s="4"/>
      <c r="Q162" s="4"/>
    </row>
    <row r="163" spans="1:17" ht="30">
      <c r="A163" s="17" t="s">
        <v>443</v>
      </c>
      <c r="B163" s="6" t="s">
        <v>444</v>
      </c>
      <c r="C163" s="53">
        <f>ONK_EI_FELHASZN_TERV!C163+OVI_EI_FELHASZN_TERV!C163+PH_EI_FELHASZN_TERV!C163+MUVHAZ_EI_FELHASZN_TERV!C163</f>
        <v>0</v>
      </c>
      <c r="D163" s="53">
        <f>ONK_EI_FELHASZN_TERV!D163+OVI_EI_FELHASZN_TERV!D163+PH_EI_FELHASZN_TERV!D163+MUVHAZ_EI_FELHASZN_TERV!D163</f>
        <v>0</v>
      </c>
      <c r="E163" s="53">
        <f>ONK_EI_FELHASZN_TERV!E163+OVI_EI_FELHASZN_TERV!E163+PH_EI_FELHASZN_TERV!E163+MUVHAZ_EI_FELHASZN_TERV!E163</f>
        <v>0</v>
      </c>
      <c r="F163" s="53">
        <f>ONK_EI_FELHASZN_TERV!F163+OVI_EI_FELHASZN_TERV!F163+PH_EI_FELHASZN_TERV!F163+MUVHAZ_EI_FELHASZN_TERV!F163</f>
        <v>0</v>
      </c>
      <c r="G163" s="53">
        <f>ONK_EI_FELHASZN_TERV!G163+OVI_EI_FELHASZN_TERV!G163+PH_EI_FELHASZN_TERV!G163+MUVHAZ_EI_FELHASZN_TERV!G163</f>
        <v>0</v>
      </c>
      <c r="H163" s="53">
        <f>ONK_EI_FELHASZN_TERV!H163+OVI_EI_FELHASZN_TERV!H163+PH_EI_FELHASZN_TERV!H163+MUVHAZ_EI_FELHASZN_TERV!H163</f>
        <v>0</v>
      </c>
      <c r="I163" s="53">
        <f>ONK_EI_FELHASZN_TERV!I163+OVI_EI_FELHASZN_TERV!I163+PH_EI_FELHASZN_TERV!I163+MUVHAZ_EI_FELHASZN_TERV!I163</f>
        <v>0</v>
      </c>
      <c r="J163" s="53">
        <f>ONK_EI_FELHASZN_TERV!J163+OVI_EI_FELHASZN_TERV!J163+PH_EI_FELHASZN_TERV!J163+MUVHAZ_EI_FELHASZN_TERV!J163</f>
        <v>0</v>
      </c>
      <c r="K163" s="53">
        <f>ONK_EI_FELHASZN_TERV!K163+OVI_EI_FELHASZN_TERV!K163+PH_EI_FELHASZN_TERV!K163+MUVHAZ_EI_FELHASZN_TERV!K163</f>
        <v>0</v>
      </c>
      <c r="L163" s="53">
        <f>ONK_EI_FELHASZN_TERV!L163+OVI_EI_FELHASZN_TERV!L163+PH_EI_FELHASZN_TERV!L163+MUVHAZ_EI_FELHASZN_TERV!L163</f>
        <v>0</v>
      </c>
      <c r="M163" s="53">
        <f>ONK_EI_FELHASZN_TERV!M163+OVI_EI_FELHASZN_TERV!M163+PH_EI_FELHASZN_TERV!M163+MUVHAZ_EI_FELHASZN_TERV!M163</f>
        <v>0</v>
      </c>
      <c r="N163" s="53">
        <f>ONK_EI_FELHASZN_TERV!N163+OVI_EI_FELHASZN_TERV!N163+PH_EI_FELHASZN_TERV!N163+MUVHAZ_EI_FELHASZN_TERV!N163</f>
        <v>0</v>
      </c>
      <c r="O163" s="149">
        <f t="shared" si="3"/>
        <v>0</v>
      </c>
      <c r="P163" s="4"/>
      <c r="Q163" s="4"/>
    </row>
    <row r="164" spans="1:17" ht="30">
      <c r="A164" s="5" t="s">
        <v>738</v>
      </c>
      <c r="B164" s="6" t="s">
        <v>445</v>
      </c>
      <c r="C164" s="53">
        <f>ONK_EI_FELHASZN_TERV!C164+OVI_EI_FELHASZN_TERV!C164+PH_EI_FELHASZN_TERV!C164+MUVHAZ_EI_FELHASZN_TERV!C164</f>
        <v>0</v>
      </c>
      <c r="D164" s="53">
        <f>ONK_EI_FELHASZN_TERV!D164+OVI_EI_FELHASZN_TERV!D164+PH_EI_FELHASZN_TERV!D164+MUVHAZ_EI_FELHASZN_TERV!D164</f>
        <v>0</v>
      </c>
      <c r="E164" s="53">
        <f>ONK_EI_FELHASZN_TERV!E164+OVI_EI_FELHASZN_TERV!E164+PH_EI_FELHASZN_TERV!E164+MUVHAZ_EI_FELHASZN_TERV!E164</f>
        <v>0</v>
      </c>
      <c r="F164" s="53">
        <f>ONK_EI_FELHASZN_TERV!F164+OVI_EI_FELHASZN_TERV!F164+PH_EI_FELHASZN_TERV!F164+MUVHAZ_EI_FELHASZN_TERV!F164</f>
        <v>0</v>
      </c>
      <c r="G164" s="53">
        <f>ONK_EI_FELHASZN_TERV!G164+OVI_EI_FELHASZN_TERV!G164+PH_EI_FELHASZN_TERV!G164+MUVHAZ_EI_FELHASZN_TERV!G164</f>
        <v>0</v>
      </c>
      <c r="H164" s="53">
        <f>ONK_EI_FELHASZN_TERV!H164+OVI_EI_FELHASZN_TERV!H164+PH_EI_FELHASZN_TERV!H164+MUVHAZ_EI_FELHASZN_TERV!H164</f>
        <v>0</v>
      </c>
      <c r="I164" s="53">
        <f>ONK_EI_FELHASZN_TERV!I164+OVI_EI_FELHASZN_TERV!I164+PH_EI_FELHASZN_TERV!I164+MUVHAZ_EI_FELHASZN_TERV!I164</f>
        <v>0</v>
      </c>
      <c r="J164" s="53">
        <f>ONK_EI_FELHASZN_TERV!J164+OVI_EI_FELHASZN_TERV!J164+PH_EI_FELHASZN_TERV!J164+MUVHAZ_EI_FELHASZN_TERV!J164</f>
        <v>0</v>
      </c>
      <c r="K164" s="53">
        <f>ONK_EI_FELHASZN_TERV!K164+OVI_EI_FELHASZN_TERV!K164+PH_EI_FELHASZN_TERV!K164+MUVHAZ_EI_FELHASZN_TERV!K164</f>
        <v>0</v>
      </c>
      <c r="L164" s="53">
        <f>ONK_EI_FELHASZN_TERV!L164+OVI_EI_FELHASZN_TERV!L164+PH_EI_FELHASZN_TERV!L164+MUVHAZ_EI_FELHASZN_TERV!L164</f>
        <v>0</v>
      </c>
      <c r="M164" s="53">
        <f>ONK_EI_FELHASZN_TERV!M164+OVI_EI_FELHASZN_TERV!M164+PH_EI_FELHASZN_TERV!M164+MUVHAZ_EI_FELHASZN_TERV!M164</f>
        <v>0</v>
      </c>
      <c r="N164" s="53">
        <f>ONK_EI_FELHASZN_TERV!N164+OVI_EI_FELHASZN_TERV!N164+PH_EI_FELHASZN_TERV!N164+MUVHAZ_EI_FELHASZN_TERV!N164</f>
        <v>0</v>
      </c>
      <c r="O164" s="149">
        <f t="shared" si="3"/>
        <v>0</v>
      </c>
      <c r="P164" s="4"/>
      <c r="Q164" s="4"/>
    </row>
    <row r="165" spans="1:17" ht="15">
      <c r="A165" s="17" t="s">
        <v>739</v>
      </c>
      <c r="B165" s="6" t="s">
        <v>446</v>
      </c>
      <c r="C165" s="53">
        <f>ONK_EI_FELHASZN_TERV!C165+OVI_EI_FELHASZN_TERV!C165+PH_EI_FELHASZN_TERV!C165+MUVHAZ_EI_FELHASZN_TERV!C165</f>
        <v>0</v>
      </c>
      <c r="D165" s="53">
        <f>ONK_EI_FELHASZN_TERV!D165+OVI_EI_FELHASZN_TERV!D165+PH_EI_FELHASZN_TERV!D165+MUVHAZ_EI_FELHASZN_TERV!D165</f>
        <v>2460</v>
      </c>
      <c r="E165" s="53">
        <f>ONK_EI_FELHASZN_TERV!E165+OVI_EI_FELHASZN_TERV!E165+PH_EI_FELHASZN_TERV!E165+MUVHAZ_EI_FELHASZN_TERV!E165</f>
        <v>0</v>
      </c>
      <c r="F165" s="53">
        <f>ONK_EI_FELHASZN_TERV!F165+OVI_EI_FELHASZN_TERV!F165+PH_EI_FELHASZN_TERV!F165+MUVHAZ_EI_FELHASZN_TERV!F165</f>
        <v>0</v>
      </c>
      <c r="G165" s="53">
        <f>ONK_EI_FELHASZN_TERV!G165+OVI_EI_FELHASZN_TERV!G165+PH_EI_FELHASZN_TERV!G165+MUVHAZ_EI_FELHASZN_TERV!G165</f>
        <v>0</v>
      </c>
      <c r="H165" s="53">
        <f>ONK_EI_FELHASZN_TERV!H165+OVI_EI_FELHASZN_TERV!H165+PH_EI_FELHASZN_TERV!H165+MUVHAZ_EI_FELHASZN_TERV!H165</f>
        <v>0</v>
      </c>
      <c r="I165" s="53">
        <f>ONK_EI_FELHASZN_TERV!I165+OVI_EI_FELHASZN_TERV!I165+PH_EI_FELHASZN_TERV!I165+MUVHAZ_EI_FELHASZN_TERV!I165</f>
        <v>0</v>
      </c>
      <c r="J165" s="53">
        <f>ONK_EI_FELHASZN_TERV!J165+OVI_EI_FELHASZN_TERV!J165+PH_EI_FELHASZN_TERV!J165+MUVHAZ_EI_FELHASZN_TERV!J165</f>
        <v>0</v>
      </c>
      <c r="K165" s="53">
        <f>ONK_EI_FELHASZN_TERV!K165+OVI_EI_FELHASZN_TERV!K165+PH_EI_FELHASZN_TERV!K165+MUVHAZ_EI_FELHASZN_TERV!K165</f>
        <v>0</v>
      </c>
      <c r="L165" s="53">
        <f>ONK_EI_FELHASZN_TERV!L165+OVI_EI_FELHASZN_TERV!L165+PH_EI_FELHASZN_TERV!L165+MUVHAZ_EI_FELHASZN_TERV!L165</f>
        <v>0</v>
      </c>
      <c r="M165" s="53">
        <f>ONK_EI_FELHASZN_TERV!M165+OVI_EI_FELHASZN_TERV!M165+PH_EI_FELHASZN_TERV!M165+MUVHAZ_EI_FELHASZN_TERV!M165</f>
        <v>0</v>
      </c>
      <c r="N165" s="53">
        <f>ONK_EI_FELHASZN_TERV!N165+OVI_EI_FELHASZN_TERV!N165+PH_EI_FELHASZN_TERV!N165+MUVHAZ_EI_FELHASZN_TERV!N165</f>
        <v>0</v>
      </c>
      <c r="O165" s="149">
        <f t="shared" si="3"/>
        <v>2460</v>
      </c>
      <c r="P165" s="4"/>
      <c r="Q165" s="4"/>
    </row>
    <row r="166" spans="1:17" ht="15">
      <c r="A166" s="50" t="s">
        <v>760</v>
      </c>
      <c r="B166" s="65" t="s">
        <v>447</v>
      </c>
      <c r="C166" s="53">
        <f>ONK_EI_FELHASZN_TERV!C166+OVI_EI_FELHASZN_TERV!C166+PH_EI_FELHASZN_TERV!C166+MUVHAZ_EI_FELHASZN_TERV!C166</f>
        <v>0</v>
      </c>
      <c r="D166" s="53">
        <f>ONK_EI_FELHASZN_TERV!D166+OVI_EI_FELHASZN_TERV!D166+PH_EI_FELHASZN_TERV!D166+MUVHAZ_EI_FELHASZN_TERV!D166</f>
        <v>2460</v>
      </c>
      <c r="E166" s="53">
        <f>ONK_EI_FELHASZN_TERV!E166+OVI_EI_FELHASZN_TERV!E166+PH_EI_FELHASZN_TERV!E166+MUVHAZ_EI_FELHASZN_TERV!E166</f>
        <v>0</v>
      </c>
      <c r="F166" s="53">
        <f>ONK_EI_FELHASZN_TERV!F166+OVI_EI_FELHASZN_TERV!F166+PH_EI_FELHASZN_TERV!F166+MUVHAZ_EI_FELHASZN_TERV!F166</f>
        <v>0</v>
      </c>
      <c r="G166" s="53">
        <f>ONK_EI_FELHASZN_TERV!G166+OVI_EI_FELHASZN_TERV!G166+PH_EI_FELHASZN_TERV!G166+MUVHAZ_EI_FELHASZN_TERV!G166</f>
        <v>0</v>
      </c>
      <c r="H166" s="53">
        <f>ONK_EI_FELHASZN_TERV!H166+OVI_EI_FELHASZN_TERV!H166+PH_EI_FELHASZN_TERV!H166+MUVHAZ_EI_FELHASZN_TERV!H166</f>
        <v>0</v>
      </c>
      <c r="I166" s="53">
        <f>ONK_EI_FELHASZN_TERV!I166+OVI_EI_FELHASZN_TERV!I166+PH_EI_FELHASZN_TERV!I166+MUVHAZ_EI_FELHASZN_TERV!I166</f>
        <v>0</v>
      </c>
      <c r="J166" s="53">
        <f>ONK_EI_FELHASZN_TERV!J166+OVI_EI_FELHASZN_TERV!J166+PH_EI_FELHASZN_TERV!J166+MUVHAZ_EI_FELHASZN_TERV!J166</f>
        <v>0</v>
      </c>
      <c r="K166" s="53">
        <f>ONK_EI_FELHASZN_TERV!K166+OVI_EI_FELHASZN_TERV!K166+PH_EI_FELHASZN_TERV!K166+MUVHAZ_EI_FELHASZN_TERV!K166</f>
        <v>0</v>
      </c>
      <c r="L166" s="53">
        <f>ONK_EI_FELHASZN_TERV!L166+OVI_EI_FELHASZN_TERV!L166+PH_EI_FELHASZN_TERV!L166+MUVHAZ_EI_FELHASZN_TERV!L166</f>
        <v>0</v>
      </c>
      <c r="M166" s="53">
        <f>ONK_EI_FELHASZN_TERV!M166+OVI_EI_FELHASZN_TERV!M166+PH_EI_FELHASZN_TERV!M166+MUVHAZ_EI_FELHASZN_TERV!M166</f>
        <v>0</v>
      </c>
      <c r="N166" s="53">
        <f>ONK_EI_FELHASZN_TERV!N166+OVI_EI_FELHASZN_TERV!N166+PH_EI_FELHASZN_TERV!N166+MUVHAZ_EI_FELHASZN_TERV!N166</f>
        <v>0</v>
      </c>
      <c r="O166" s="149">
        <f t="shared" si="3"/>
        <v>2460</v>
      </c>
      <c r="P166" s="4"/>
      <c r="Q166" s="4"/>
    </row>
    <row r="167" spans="1:17" ht="15.75">
      <c r="A167" s="83" t="s">
        <v>849</v>
      </c>
      <c r="B167" s="88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149"/>
      <c r="P167" s="4"/>
      <c r="Q167" s="4"/>
    </row>
    <row r="168" spans="1:17" ht="15">
      <c r="A168" s="5" t="s">
        <v>353</v>
      </c>
      <c r="B168" s="6" t="s">
        <v>354</v>
      </c>
      <c r="C168" s="53">
        <f>ONK_EI_FELHASZN_TERV!C168+OVI_EI_FELHASZN_TERV!C168+PH_EI_FELHASZN_TERV!C168+MUVHAZ_EI_FELHASZN_TERV!C168</f>
        <v>0</v>
      </c>
      <c r="D168" s="53">
        <f>ONK_EI_FELHASZN_TERV!D168+OVI_EI_FELHASZN_TERV!D168+PH_EI_FELHASZN_TERV!D168+MUVHAZ_EI_FELHASZN_TERV!D168</f>
        <v>0</v>
      </c>
      <c r="E168" s="53">
        <f>ONK_EI_FELHASZN_TERV!E168+OVI_EI_FELHASZN_TERV!E168+PH_EI_FELHASZN_TERV!E168+MUVHAZ_EI_FELHASZN_TERV!E168</f>
        <v>0</v>
      </c>
      <c r="F168" s="53">
        <f>ONK_EI_FELHASZN_TERV!F168+OVI_EI_FELHASZN_TERV!F168+PH_EI_FELHASZN_TERV!F168+MUVHAZ_EI_FELHASZN_TERV!F168</f>
        <v>0</v>
      </c>
      <c r="G168" s="53">
        <f>ONK_EI_FELHASZN_TERV!G168+OVI_EI_FELHASZN_TERV!G168+PH_EI_FELHASZN_TERV!G168+MUVHAZ_EI_FELHASZN_TERV!G168</f>
        <v>0</v>
      </c>
      <c r="H168" s="53">
        <f>ONK_EI_FELHASZN_TERV!H168+OVI_EI_FELHASZN_TERV!H168+PH_EI_FELHASZN_TERV!H168+MUVHAZ_EI_FELHASZN_TERV!H168</f>
        <v>0</v>
      </c>
      <c r="I168" s="53">
        <f>ONK_EI_FELHASZN_TERV!I168+OVI_EI_FELHASZN_TERV!I168+PH_EI_FELHASZN_TERV!I168+MUVHAZ_EI_FELHASZN_TERV!I168</f>
        <v>0</v>
      </c>
      <c r="J168" s="53">
        <f>ONK_EI_FELHASZN_TERV!J168+OVI_EI_FELHASZN_TERV!J168+PH_EI_FELHASZN_TERV!J168+MUVHAZ_EI_FELHASZN_TERV!J168</f>
        <v>0</v>
      </c>
      <c r="K168" s="53">
        <f>ONK_EI_FELHASZN_TERV!K168+OVI_EI_FELHASZN_TERV!K168+PH_EI_FELHASZN_TERV!K168+MUVHAZ_EI_FELHASZN_TERV!K168</f>
        <v>0</v>
      </c>
      <c r="L168" s="53">
        <f>ONK_EI_FELHASZN_TERV!L168+OVI_EI_FELHASZN_TERV!L168+PH_EI_FELHASZN_TERV!L168+MUVHAZ_EI_FELHASZN_TERV!L168</f>
        <v>0</v>
      </c>
      <c r="M168" s="53">
        <f>ONK_EI_FELHASZN_TERV!M168+OVI_EI_FELHASZN_TERV!M168+PH_EI_FELHASZN_TERV!M168+MUVHAZ_EI_FELHASZN_TERV!M168</f>
        <v>0</v>
      </c>
      <c r="N168" s="53">
        <f>ONK_EI_FELHASZN_TERV!N168+OVI_EI_FELHASZN_TERV!N168+PH_EI_FELHASZN_TERV!N168+MUVHAZ_EI_FELHASZN_TERV!N168</f>
        <v>0</v>
      </c>
      <c r="O168" s="149">
        <f t="shared" si="3"/>
        <v>0</v>
      </c>
      <c r="P168" s="4"/>
      <c r="Q168" s="4"/>
    </row>
    <row r="169" spans="1:17" ht="30">
      <c r="A169" s="5" t="s">
        <v>355</v>
      </c>
      <c r="B169" s="6" t="s">
        <v>356</v>
      </c>
      <c r="C169" s="53">
        <f>ONK_EI_FELHASZN_TERV!C169+OVI_EI_FELHASZN_TERV!C169+PH_EI_FELHASZN_TERV!C169+MUVHAZ_EI_FELHASZN_TERV!C169</f>
        <v>0</v>
      </c>
      <c r="D169" s="53">
        <f>ONK_EI_FELHASZN_TERV!D169+OVI_EI_FELHASZN_TERV!D169+PH_EI_FELHASZN_TERV!D169+MUVHAZ_EI_FELHASZN_TERV!D169</f>
        <v>0</v>
      </c>
      <c r="E169" s="53">
        <f>ONK_EI_FELHASZN_TERV!E169+OVI_EI_FELHASZN_TERV!E169+PH_EI_FELHASZN_TERV!E169+MUVHAZ_EI_FELHASZN_TERV!E169</f>
        <v>0</v>
      </c>
      <c r="F169" s="53">
        <f>ONK_EI_FELHASZN_TERV!F169+OVI_EI_FELHASZN_TERV!F169+PH_EI_FELHASZN_TERV!F169+MUVHAZ_EI_FELHASZN_TERV!F169</f>
        <v>0</v>
      </c>
      <c r="G169" s="53">
        <f>ONK_EI_FELHASZN_TERV!G169+OVI_EI_FELHASZN_TERV!G169+PH_EI_FELHASZN_TERV!G169+MUVHAZ_EI_FELHASZN_TERV!G169</f>
        <v>0</v>
      </c>
      <c r="H169" s="53">
        <f>ONK_EI_FELHASZN_TERV!H169+OVI_EI_FELHASZN_TERV!H169+PH_EI_FELHASZN_TERV!H169+MUVHAZ_EI_FELHASZN_TERV!H169</f>
        <v>0</v>
      </c>
      <c r="I169" s="53">
        <f>ONK_EI_FELHASZN_TERV!I169+OVI_EI_FELHASZN_TERV!I169+PH_EI_FELHASZN_TERV!I169+MUVHAZ_EI_FELHASZN_TERV!I169</f>
        <v>0</v>
      </c>
      <c r="J169" s="53">
        <f>ONK_EI_FELHASZN_TERV!J169+OVI_EI_FELHASZN_TERV!J169+PH_EI_FELHASZN_TERV!J169+MUVHAZ_EI_FELHASZN_TERV!J169</f>
        <v>0</v>
      </c>
      <c r="K169" s="53">
        <f>ONK_EI_FELHASZN_TERV!K169+OVI_EI_FELHASZN_TERV!K169+PH_EI_FELHASZN_TERV!K169+MUVHAZ_EI_FELHASZN_TERV!K169</f>
        <v>0</v>
      </c>
      <c r="L169" s="53">
        <f>ONK_EI_FELHASZN_TERV!L169+OVI_EI_FELHASZN_TERV!L169+PH_EI_FELHASZN_TERV!L169+MUVHAZ_EI_FELHASZN_TERV!L169</f>
        <v>0</v>
      </c>
      <c r="M169" s="53">
        <f>ONK_EI_FELHASZN_TERV!M169+OVI_EI_FELHASZN_TERV!M169+PH_EI_FELHASZN_TERV!M169+MUVHAZ_EI_FELHASZN_TERV!M169</f>
        <v>0</v>
      </c>
      <c r="N169" s="53">
        <f>ONK_EI_FELHASZN_TERV!N169+OVI_EI_FELHASZN_TERV!N169+PH_EI_FELHASZN_TERV!N169+MUVHAZ_EI_FELHASZN_TERV!N169</f>
        <v>0</v>
      </c>
      <c r="O169" s="149">
        <f t="shared" si="3"/>
        <v>0</v>
      </c>
      <c r="P169" s="4"/>
      <c r="Q169" s="4"/>
    </row>
    <row r="170" spans="1:17" ht="30">
      <c r="A170" s="5" t="s">
        <v>701</v>
      </c>
      <c r="B170" s="6" t="s">
        <v>357</v>
      </c>
      <c r="C170" s="53">
        <f>ONK_EI_FELHASZN_TERV!C170+OVI_EI_FELHASZN_TERV!C170+PH_EI_FELHASZN_TERV!C170+MUVHAZ_EI_FELHASZN_TERV!C170</f>
        <v>0</v>
      </c>
      <c r="D170" s="53">
        <f>ONK_EI_FELHASZN_TERV!D170+OVI_EI_FELHASZN_TERV!D170+PH_EI_FELHASZN_TERV!D170+MUVHAZ_EI_FELHASZN_TERV!D170</f>
        <v>0</v>
      </c>
      <c r="E170" s="53">
        <f>ONK_EI_FELHASZN_TERV!E170+OVI_EI_FELHASZN_TERV!E170+PH_EI_FELHASZN_TERV!E170+MUVHAZ_EI_FELHASZN_TERV!E170</f>
        <v>0</v>
      </c>
      <c r="F170" s="53">
        <f>ONK_EI_FELHASZN_TERV!F170+OVI_EI_FELHASZN_TERV!F170+PH_EI_FELHASZN_TERV!F170+MUVHAZ_EI_FELHASZN_TERV!F170</f>
        <v>0</v>
      </c>
      <c r="G170" s="53">
        <f>ONK_EI_FELHASZN_TERV!G170+OVI_EI_FELHASZN_TERV!G170+PH_EI_FELHASZN_TERV!G170+MUVHAZ_EI_FELHASZN_TERV!G170</f>
        <v>0</v>
      </c>
      <c r="H170" s="53">
        <f>ONK_EI_FELHASZN_TERV!H170+OVI_EI_FELHASZN_TERV!H170+PH_EI_FELHASZN_TERV!H170+MUVHAZ_EI_FELHASZN_TERV!H170</f>
        <v>0</v>
      </c>
      <c r="I170" s="53">
        <f>ONK_EI_FELHASZN_TERV!I170+OVI_EI_FELHASZN_TERV!I170+PH_EI_FELHASZN_TERV!I170+MUVHAZ_EI_FELHASZN_TERV!I170</f>
        <v>0</v>
      </c>
      <c r="J170" s="53">
        <f>ONK_EI_FELHASZN_TERV!J170+OVI_EI_FELHASZN_TERV!J170+PH_EI_FELHASZN_TERV!J170+MUVHAZ_EI_FELHASZN_TERV!J170</f>
        <v>0</v>
      </c>
      <c r="K170" s="53">
        <f>ONK_EI_FELHASZN_TERV!K170+OVI_EI_FELHASZN_TERV!K170+PH_EI_FELHASZN_TERV!K170+MUVHAZ_EI_FELHASZN_TERV!K170</f>
        <v>0</v>
      </c>
      <c r="L170" s="53">
        <f>ONK_EI_FELHASZN_TERV!L170+OVI_EI_FELHASZN_TERV!L170+PH_EI_FELHASZN_TERV!L170+MUVHAZ_EI_FELHASZN_TERV!L170</f>
        <v>0</v>
      </c>
      <c r="M170" s="53">
        <f>ONK_EI_FELHASZN_TERV!M170+OVI_EI_FELHASZN_TERV!M170+PH_EI_FELHASZN_TERV!M170+MUVHAZ_EI_FELHASZN_TERV!M170</f>
        <v>0</v>
      </c>
      <c r="N170" s="53">
        <f>ONK_EI_FELHASZN_TERV!N170+OVI_EI_FELHASZN_TERV!N170+PH_EI_FELHASZN_TERV!N170+MUVHAZ_EI_FELHASZN_TERV!N170</f>
        <v>0</v>
      </c>
      <c r="O170" s="149">
        <f t="shared" si="3"/>
        <v>0</v>
      </c>
      <c r="P170" s="4"/>
      <c r="Q170" s="4"/>
    </row>
    <row r="171" spans="1:17" ht="30">
      <c r="A171" s="5" t="s">
        <v>702</v>
      </c>
      <c r="B171" s="6" t="s">
        <v>358</v>
      </c>
      <c r="C171" s="53">
        <f>ONK_EI_FELHASZN_TERV!C171+OVI_EI_FELHASZN_TERV!C171+PH_EI_FELHASZN_TERV!C171+MUVHAZ_EI_FELHASZN_TERV!C171</f>
        <v>0</v>
      </c>
      <c r="D171" s="53">
        <f>ONK_EI_FELHASZN_TERV!D171+OVI_EI_FELHASZN_TERV!D171+PH_EI_FELHASZN_TERV!D171+MUVHAZ_EI_FELHASZN_TERV!D171</f>
        <v>0</v>
      </c>
      <c r="E171" s="53">
        <f>ONK_EI_FELHASZN_TERV!E171+OVI_EI_FELHASZN_TERV!E171+PH_EI_FELHASZN_TERV!E171+MUVHAZ_EI_FELHASZN_TERV!E171</f>
        <v>0</v>
      </c>
      <c r="F171" s="53">
        <f>ONK_EI_FELHASZN_TERV!F171+OVI_EI_FELHASZN_TERV!F171+PH_EI_FELHASZN_TERV!F171+MUVHAZ_EI_FELHASZN_TERV!F171</f>
        <v>0</v>
      </c>
      <c r="G171" s="53">
        <f>ONK_EI_FELHASZN_TERV!G171+OVI_EI_FELHASZN_TERV!G171+PH_EI_FELHASZN_TERV!G171+MUVHAZ_EI_FELHASZN_TERV!G171</f>
        <v>0</v>
      </c>
      <c r="H171" s="53">
        <f>ONK_EI_FELHASZN_TERV!H171+OVI_EI_FELHASZN_TERV!H171+PH_EI_FELHASZN_TERV!H171+MUVHAZ_EI_FELHASZN_TERV!H171</f>
        <v>0</v>
      </c>
      <c r="I171" s="53">
        <f>ONK_EI_FELHASZN_TERV!I171+OVI_EI_FELHASZN_TERV!I171+PH_EI_FELHASZN_TERV!I171+MUVHAZ_EI_FELHASZN_TERV!I171</f>
        <v>0</v>
      </c>
      <c r="J171" s="53">
        <f>ONK_EI_FELHASZN_TERV!J171+OVI_EI_FELHASZN_TERV!J171+PH_EI_FELHASZN_TERV!J171+MUVHAZ_EI_FELHASZN_TERV!J171</f>
        <v>0</v>
      </c>
      <c r="K171" s="53">
        <f>ONK_EI_FELHASZN_TERV!K171+OVI_EI_FELHASZN_TERV!K171+PH_EI_FELHASZN_TERV!K171+MUVHAZ_EI_FELHASZN_TERV!K171</f>
        <v>0</v>
      </c>
      <c r="L171" s="53">
        <f>ONK_EI_FELHASZN_TERV!L171+OVI_EI_FELHASZN_TERV!L171+PH_EI_FELHASZN_TERV!L171+MUVHAZ_EI_FELHASZN_TERV!L171</f>
        <v>0</v>
      </c>
      <c r="M171" s="53">
        <f>ONK_EI_FELHASZN_TERV!M171+OVI_EI_FELHASZN_TERV!M171+PH_EI_FELHASZN_TERV!M171+MUVHAZ_EI_FELHASZN_TERV!M171</f>
        <v>0</v>
      </c>
      <c r="N171" s="53">
        <f>ONK_EI_FELHASZN_TERV!N171+OVI_EI_FELHASZN_TERV!N171+PH_EI_FELHASZN_TERV!N171+MUVHAZ_EI_FELHASZN_TERV!N171</f>
        <v>0</v>
      </c>
      <c r="O171" s="149">
        <f t="shared" si="3"/>
        <v>0</v>
      </c>
      <c r="P171" s="4"/>
      <c r="Q171" s="4"/>
    </row>
    <row r="172" spans="1:17" ht="15">
      <c r="A172" s="5" t="s">
        <v>703</v>
      </c>
      <c r="B172" s="6" t="s">
        <v>359</v>
      </c>
      <c r="C172" s="53">
        <f>ONK_EI_FELHASZN_TERV!C172+OVI_EI_FELHASZN_TERV!C172+PH_EI_FELHASZN_TERV!C172+MUVHAZ_EI_FELHASZN_TERV!C172</f>
        <v>0</v>
      </c>
      <c r="D172" s="53">
        <f>ONK_EI_FELHASZN_TERV!D172+OVI_EI_FELHASZN_TERV!D172+PH_EI_FELHASZN_TERV!D172+MUVHAZ_EI_FELHASZN_TERV!D172</f>
        <v>0</v>
      </c>
      <c r="E172" s="53">
        <f>ONK_EI_FELHASZN_TERV!E172+OVI_EI_FELHASZN_TERV!E172+PH_EI_FELHASZN_TERV!E172+MUVHAZ_EI_FELHASZN_TERV!E172</f>
        <v>0</v>
      </c>
      <c r="F172" s="53">
        <f>ONK_EI_FELHASZN_TERV!F172+OVI_EI_FELHASZN_TERV!F172+PH_EI_FELHASZN_TERV!F172+MUVHAZ_EI_FELHASZN_TERV!F172</f>
        <v>0</v>
      </c>
      <c r="G172" s="53">
        <f>ONK_EI_FELHASZN_TERV!G172+OVI_EI_FELHASZN_TERV!G172+PH_EI_FELHASZN_TERV!G172+MUVHAZ_EI_FELHASZN_TERV!G172</f>
        <v>0</v>
      </c>
      <c r="H172" s="53">
        <f>ONK_EI_FELHASZN_TERV!H172+OVI_EI_FELHASZN_TERV!H172+PH_EI_FELHASZN_TERV!H172+MUVHAZ_EI_FELHASZN_TERV!H172</f>
        <v>0</v>
      </c>
      <c r="I172" s="53">
        <f>ONK_EI_FELHASZN_TERV!I172+OVI_EI_FELHASZN_TERV!I172+PH_EI_FELHASZN_TERV!I172+MUVHAZ_EI_FELHASZN_TERV!I172</f>
        <v>0</v>
      </c>
      <c r="J172" s="53">
        <f>ONK_EI_FELHASZN_TERV!J172+OVI_EI_FELHASZN_TERV!J172+PH_EI_FELHASZN_TERV!J172+MUVHAZ_EI_FELHASZN_TERV!J172</f>
        <v>0</v>
      </c>
      <c r="K172" s="53">
        <f>ONK_EI_FELHASZN_TERV!K172+OVI_EI_FELHASZN_TERV!K172+PH_EI_FELHASZN_TERV!K172+MUVHAZ_EI_FELHASZN_TERV!K172</f>
        <v>0</v>
      </c>
      <c r="L172" s="53">
        <f>ONK_EI_FELHASZN_TERV!L172+OVI_EI_FELHASZN_TERV!L172+PH_EI_FELHASZN_TERV!L172+MUVHAZ_EI_FELHASZN_TERV!L172</f>
        <v>0</v>
      </c>
      <c r="M172" s="53">
        <f>ONK_EI_FELHASZN_TERV!M172+OVI_EI_FELHASZN_TERV!M172+PH_EI_FELHASZN_TERV!M172+MUVHAZ_EI_FELHASZN_TERV!M172</f>
        <v>0</v>
      </c>
      <c r="N172" s="53">
        <f>ONK_EI_FELHASZN_TERV!N172+OVI_EI_FELHASZN_TERV!N172+PH_EI_FELHASZN_TERV!N172+MUVHAZ_EI_FELHASZN_TERV!N172</f>
        <v>0</v>
      </c>
      <c r="O172" s="149">
        <f t="shared" si="3"/>
        <v>0</v>
      </c>
      <c r="P172" s="4"/>
      <c r="Q172" s="4"/>
    </row>
    <row r="173" spans="1:17" ht="15">
      <c r="A173" s="50" t="s">
        <v>754</v>
      </c>
      <c r="B173" s="65" t="s">
        <v>360</v>
      </c>
      <c r="C173" s="53">
        <f>ONK_EI_FELHASZN_TERV!C173+OVI_EI_FELHASZN_TERV!C173+PH_EI_FELHASZN_TERV!C173+MUVHAZ_EI_FELHASZN_TERV!C173</f>
        <v>0</v>
      </c>
      <c r="D173" s="53">
        <f>ONK_EI_FELHASZN_TERV!D173+OVI_EI_FELHASZN_TERV!D173+PH_EI_FELHASZN_TERV!D173+MUVHAZ_EI_FELHASZN_TERV!D173</f>
        <v>0</v>
      </c>
      <c r="E173" s="53">
        <f>ONK_EI_FELHASZN_TERV!E173+OVI_EI_FELHASZN_TERV!E173+PH_EI_FELHASZN_TERV!E173+MUVHAZ_EI_FELHASZN_TERV!E173</f>
        <v>0</v>
      </c>
      <c r="F173" s="53">
        <f>ONK_EI_FELHASZN_TERV!F173+OVI_EI_FELHASZN_TERV!F173+PH_EI_FELHASZN_TERV!F173+MUVHAZ_EI_FELHASZN_TERV!F173</f>
        <v>0</v>
      </c>
      <c r="G173" s="53">
        <f>ONK_EI_FELHASZN_TERV!G173+OVI_EI_FELHASZN_TERV!G173+PH_EI_FELHASZN_TERV!G173+MUVHAZ_EI_FELHASZN_TERV!G173</f>
        <v>0</v>
      </c>
      <c r="H173" s="53">
        <f>ONK_EI_FELHASZN_TERV!H173+OVI_EI_FELHASZN_TERV!H173+PH_EI_FELHASZN_TERV!H173+MUVHAZ_EI_FELHASZN_TERV!H173</f>
        <v>0</v>
      </c>
      <c r="I173" s="53">
        <f>ONK_EI_FELHASZN_TERV!I173+OVI_EI_FELHASZN_TERV!I173+PH_EI_FELHASZN_TERV!I173+MUVHAZ_EI_FELHASZN_TERV!I173</f>
        <v>0</v>
      </c>
      <c r="J173" s="53">
        <f>ONK_EI_FELHASZN_TERV!J173+OVI_EI_FELHASZN_TERV!J173+PH_EI_FELHASZN_TERV!J173+MUVHAZ_EI_FELHASZN_TERV!J173</f>
        <v>0</v>
      </c>
      <c r="K173" s="53">
        <f>ONK_EI_FELHASZN_TERV!K173+OVI_EI_FELHASZN_TERV!K173+PH_EI_FELHASZN_TERV!K173+MUVHAZ_EI_FELHASZN_TERV!K173</f>
        <v>0</v>
      </c>
      <c r="L173" s="53">
        <f>ONK_EI_FELHASZN_TERV!L173+OVI_EI_FELHASZN_TERV!L173+PH_EI_FELHASZN_TERV!L173+MUVHAZ_EI_FELHASZN_TERV!L173</f>
        <v>0</v>
      </c>
      <c r="M173" s="53">
        <f>ONK_EI_FELHASZN_TERV!M173+OVI_EI_FELHASZN_TERV!M173+PH_EI_FELHASZN_TERV!M173+MUVHAZ_EI_FELHASZN_TERV!M173</f>
        <v>0</v>
      </c>
      <c r="N173" s="53">
        <f>ONK_EI_FELHASZN_TERV!N173+OVI_EI_FELHASZN_TERV!N173+PH_EI_FELHASZN_TERV!N173+MUVHAZ_EI_FELHASZN_TERV!N173</f>
        <v>0</v>
      </c>
      <c r="O173" s="149">
        <f t="shared" si="3"/>
        <v>0</v>
      </c>
      <c r="P173" s="4"/>
      <c r="Q173" s="4"/>
    </row>
    <row r="174" spans="1:17" ht="15">
      <c r="A174" s="17" t="s">
        <v>735</v>
      </c>
      <c r="B174" s="6" t="s">
        <v>432</v>
      </c>
      <c r="C174" s="53">
        <f>ONK_EI_FELHASZN_TERV!C174+OVI_EI_FELHASZN_TERV!C174+PH_EI_FELHASZN_TERV!C174+MUVHAZ_EI_FELHASZN_TERV!C174</f>
        <v>0</v>
      </c>
      <c r="D174" s="53">
        <f>ONK_EI_FELHASZN_TERV!D174+OVI_EI_FELHASZN_TERV!D174+PH_EI_FELHASZN_TERV!D174+MUVHAZ_EI_FELHASZN_TERV!D174</f>
        <v>0</v>
      </c>
      <c r="E174" s="53">
        <f>ONK_EI_FELHASZN_TERV!E174+OVI_EI_FELHASZN_TERV!E174+PH_EI_FELHASZN_TERV!E174+MUVHAZ_EI_FELHASZN_TERV!E174</f>
        <v>0</v>
      </c>
      <c r="F174" s="53">
        <f>ONK_EI_FELHASZN_TERV!F174+OVI_EI_FELHASZN_TERV!F174+PH_EI_FELHASZN_TERV!F174+MUVHAZ_EI_FELHASZN_TERV!F174</f>
        <v>0</v>
      </c>
      <c r="G174" s="53">
        <f>ONK_EI_FELHASZN_TERV!G174+OVI_EI_FELHASZN_TERV!G174+PH_EI_FELHASZN_TERV!G174+MUVHAZ_EI_FELHASZN_TERV!G174</f>
        <v>0</v>
      </c>
      <c r="H174" s="53">
        <f>ONK_EI_FELHASZN_TERV!H174+OVI_EI_FELHASZN_TERV!H174+PH_EI_FELHASZN_TERV!H174+MUVHAZ_EI_FELHASZN_TERV!H174</f>
        <v>0</v>
      </c>
      <c r="I174" s="53">
        <f>ONK_EI_FELHASZN_TERV!I174+OVI_EI_FELHASZN_TERV!I174+PH_EI_FELHASZN_TERV!I174+MUVHAZ_EI_FELHASZN_TERV!I174</f>
        <v>0</v>
      </c>
      <c r="J174" s="53">
        <f>ONK_EI_FELHASZN_TERV!J174+OVI_EI_FELHASZN_TERV!J174+PH_EI_FELHASZN_TERV!J174+MUVHAZ_EI_FELHASZN_TERV!J174</f>
        <v>0</v>
      </c>
      <c r="K174" s="53">
        <f>ONK_EI_FELHASZN_TERV!K174+OVI_EI_FELHASZN_TERV!K174+PH_EI_FELHASZN_TERV!K174+MUVHAZ_EI_FELHASZN_TERV!K174</f>
        <v>0</v>
      </c>
      <c r="L174" s="53">
        <f>ONK_EI_FELHASZN_TERV!L174+OVI_EI_FELHASZN_TERV!L174+PH_EI_FELHASZN_TERV!L174+MUVHAZ_EI_FELHASZN_TERV!L174</f>
        <v>0</v>
      </c>
      <c r="M174" s="53">
        <f>ONK_EI_FELHASZN_TERV!M174+OVI_EI_FELHASZN_TERV!M174+PH_EI_FELHASZN_TERV!M174+MUVHAZ_EI_FELHASZN_TERV!M174</f>
        <v>0</v>
      </c>
      <c r="N174" s="53">
        <f>ONK_EI_FELHASZN_TERV!N174+OVI_EI_FELHASZN_TERV!N174+PH_EI_FELHASZN_TERV!N174+MUVHAZ_EI_FELHASZN_TERV!N174</f>
        <v>0</v>
      </c>
      <c r="O174" s="149">
        <f t="shared" si="3"/>
        <v>0</v>
      </c>
      <c r="P174" s="4"/>
      <c r="Q174" s="4"/>
    </row>
    <row r="175" spans="1:17" ht="15">
      <c r="A175" s="17" t="s">
        <v>736</v>
      </c>
      <c r="B175" s="6" t="s">
        <v>434</v>
      </c>
      <c r="C175" s="53">
        <f>ONK_EI_FELHASZN_TERV!C175+OVI_EI_FELHASZN_TERV!C175+PH_EI_FELHASZN_TERV!C175+MUVHAZ_EI_FELHASZN_TERV!C175</f>
        <v>0</v>
      </c>
      <c r="D175" s="53">
        <f>ONK_EI_FELHASZN_TERV!D175+OVI_EI_FELHASZN_TERV!D175+PH_EI_FELHASZN_TERV!D175+MUVHAZ_EI_FELHASZN_TERV!D175</f>
        <v>0</v>
      </c>
      <c r="E175" s="53">
        <f>ONK_EI_FELHASZN_TERV!E175+OVI_EI_FELHASZN_TERV!E175+PH_EI_FELHASZN_TERV!E175+MUVHAZ_EI_FELHASZN_TERV!E175</f>
        <v>0</v>
      </c>
      <c r="F175" s="53">
        <f>ONK_EI_FELHASZN_TERV!F175+OVI_EI_FELHASZN_TERV!F175+PH_EI_FELHASZN_TERV!F175+MUVHAZ_EI_FELHASZN_TERV!F175</f>
        <v>0</v>
      </c>
      <c r="G175" s="53">
        <f>ONK_EI_FELHASZN_TERV!G175+OVI_EI_FELHASZN_TERV!G175+PH_EI_FELHASZN_TERV!G175+MUVHAZ_EI_FELHASZN_TERV!G175</f>
        <v>0</v>
      </c>
      <c r="H175" s="53">
        <f>ONK_EI_FELHASZN_TERV!H175+OVI_EI_FELHASZN_TERV!H175+PH_EI_FELHASZN_TERV!H175+MUVHAZ_EI_FELHASZN_TERV!H175</f>
        <v>0</v>
      </c>
      <c r="I175" s="53">
        <f>ONK_EI_FELHASZN_TERV!I175+OVI_EI_FELHASZN_TERV!I175+PH_EI_FELHASZN_TERV!I175+MUVHAZ_EI_FELHASZN_TERV!I175</f>
        <v>1144</v>
      </c>
      <c r="J175" s="53">
        <f>ONK_EI_FELHASZN_TERV!J175+OVI_EI_FELHASZN_TERV!J175+PH_EI_FELHASZN_TERV!J175+MUVHAZ_EI_FELHASZN_TERV!J175</f>
        <v>0</v>
      </c>
      <c r="K175" s="53">
        <f>ONK_EI_FELHASZN_TERV!K175+OVI_EI_FELHASZN_TERV!K175+PH_EI_FELHASZN_TERV!K175+MUVHAZ_EI_FELHASZN_TERV!K175</f>
        <v>0</v>
      </c>
      <c r="L175" s="53">
        <f>ONK_EI_FELHASZN_TERV!L175+OVI_EI_FELHASZN_TERV!L175+PH_EI_FELHASZN_TERV!L175+MUVHAZ_EI_FELHASZN_TERV!L175</f>
        <v>0</v>
      </c>
      <c r="M175" s="53">
        <f>ONK_EI_FELHASZN_TERV!M175+OVI_EI_FELHASZN_TERV!M175+PH_EI_FELHASZN_TERV!M175+MUVHAZ_EI_FELHASZN_TERV!M175</f>
        <v>0</v>
      </c>
      <c r="N175" s="53">
        <f>ONK_EI_FELHASZN_TERV!N175+OVI_EI_FELHASZN_TERV!N175+PH_EI_FELHASZN_TERV!N175+MUVHAZ_EI_FELHASZN_TERV!N175</f>
        <v>0</v>
      </c>
      <c r="O175" s="149">
        <f t="shared" si="3"/>
        <v>1144</v>
      </c>
      <c r="P175" s="4"/>
      <c r="Q175" s="4"/>
    </row>
    <row r="176" spans="1:17" ht="15">
      <c r="A176" s="17" t="s">
        <v>436</v>
      </c>
      <c r="B176" s="6" t="s">
        <v>437</v>
      </c>
      <c r="C176" s="53">
        <f>ONK_EI_FELHASZN_TERV!C176+OVI_EI_FELHASZN_TERV!C176+PH_EI_FELHASZN_TERV!C176+MUVHAZ_EI_FELHASZN_TERV!C176</f>
        <v>0</v>
      </c>
      <c r="D176" s="53">
        <f>ONK_EI_FELHASZN_TERV!D176+OVI_EI_FELHASZN_TERV!D176+PH_EI_FELHASZN_TERV!D176+MUVHAZ_EI_FELHASZN_TERV!D176</f>
        <v>0</v>
      </c>
      <c r="E176" s="53">
        <f>ONK_EI_FELHASZN_TERV!E176+OVI_EI_FELHASZN_TERV!E176+PH_EI_FELHASZN_TERV!E176+MUVHAZ_EI_FELHASZN_TERV!E176</f>
        <v>0</v>
      </c>
      <c r="F176" s="53">
        <f>ONK_EI_FELHASZN_TERV!F176+OVI_EI_FELHASZN_TERV!F176+PH_EI_FELHASZN_TERV!F176+MUVHAZ_EI_FELHASZN_TERV!F176</f>
        <v>0</v>
      </c>
      <c r="G176" s="53">
        <f>ONK_EI_FELHASZN_TERV!G176+OVI_EI_FELHASZN_TERV!G176+PH_EI_FELHASZN_TERV!G176+MUVHAZ_EI_FELHASZN_TERV!G176</f>
        <v>0</v>
      </c>
      <c r="H176" s="53">
        <f>ONK_EI_FELHASZN_TERV!H176+OVI_EI_FELHASZN_TERV!H176+PH_EI_FELHASZN_TERV!H176+MUVHAZ_EI_FELHASZN_TERV!H176</f>
        <v>0</v>
      </c>
      <c r="I176" s="53">
        <f>ONK_EI_FELHASZN_TERV!I176+OVI_EI_FELHASZN_TERV!I176+PH_EI_FELHASZN_TERV!I176+MUVHAZ_EI_FELHASZN_TERV!I176</f>
        <v>0</v>
      </c>
      <c r="J176" s="53">
        <f>ONK_EI_FELHASZN_TERV!J176+OVI_EI_FELHASZN_TERV!J176+PH_EI_FELHASZN_TERV!J176+MUVHAZ_EI_FELHASZN_TERV!J176</f>
        <v>0</v>
      </c>
      <c r="K176" s="53">
        <f>ONK_EI_FELHASZN_TERV!K176+OVI_EI_FELHASZN_TERV!K176+PH_EI_FELHASZN_TERV!K176+MUVHAZ_EI_FELHASZN_TERV!K176</f>
        <v>0</v>
      </c>
      <c r="L176" s="53">
        <f>ONK_EI_FELHASZN_TERV!L176+OVI_EI_FELHASZN_TERV!L176+PH_EI_FELHASZN_TERV!L176+MUVHAZ_EI_FELHASZN_TERV!L176</f>
        <v>0</v>
      </c>
      <c r="M176" s="53">
        <f>ONK_EI_FELHASZN_TERV!M176+OVI_EI_FELHASZN_TERV!M176+PH_EI_FELHASZN_TERV!M176+MUVHAZ_EI_FELHASZN_TERV!M176</f>
        <v>0</v>
      </c>
      <c r="N176" s="53">
        <f>ONK_EI_FELHASZN_TERV!N176+OVI_EI_FELHASZN_TERV!N176+PH_EI_FELHASZN_TERV!N176+MUVHAZ_EI_FELHASZN_TERV!N176</f>
        <v>0</v>
      </c>
      <c r="O176" s="149">
        <f t="shared" si="3"/>
        <v>0</v>
      </c>
      <c r="P176" s="4"/>
      <c r="Q176" s="4"/>
    </row>
    <row r="177" spans="1:17" ht="15">
      <c r="A177" s="17" t="s">
        <v>737</v>
      </c>
      <c r="B177" s="6" t="s">
        <v>438</v>
      </c>
      <c r="C177" s="53">
        <f>ONK_EI_FELHASZN_TERV!C177+OVI_EI_FELHASZN_TERV!C177+PH_EI_FELHASZN_TERV!C177+MUVHAZ_EI_FELHASZN_TERV!C177</f>
        <v>0</v>
      </c>
      <c r="D177" s="53">
        <f>ONK_EI_FELHASZN_TERV!D177+OVI_EI_FELHASZN_TERV!D177+PH_EI_FELHASZN_TERV!D177+MUVHAZ_EI_FELHASZN_TERV!D177</f>
        <v>0</v>
      </c>
      <c r="E177" s="53">
        <f>ONK_EI_FELHASZN_TERV!E177+OVI_EI_FELHASZN_TERV!E177+PH_EI_FELHASZN_TERV!E177+MUVHAZ_EI_FELHASZN_TERV!E177</f>
        <v>0</v>
      </c>
      <c r="F177" s="53">
        <f>ONK_EI_FELHASZN_TERV!F177+OVI_EI_FELHASZN_TERV!F177+PH_EI_FELHASZN_TERV!F177+MUVHAZ_EI_FELHASZN_TERV!F177</f>
        <v>0</v>
      </c>
      <c r="G177" s="53">
        <f>ONK_EI_FELHASZN_TERV!G177+OVI_EI_FELHASZN_TERV!G177+PH_EI_FELHASZN_TERV!G177+MUVHAZ_EI_FELHASZN_TERV!G177</f>
        <v>0</v>
      </c>
      <c r="H177" s="53">
        <f>ONK_EI_FELHASZN_TERV!H177+OVI_EI_FELHASZN_TERV!H177+PH_EI_FELHASZN_TERV!H177+MUVHAZ_EI_FELHASZN_TERV!H177</f>
        <v>0</v>
      </c>
      <c r="I177" s="53">
        <f>ONK_EI_FELHASZN_TERV!I177+OVI_EI_FELHASZN_TERV!I177+PH_EI_FELHASZN_TERV!I177+MUVHAZ_EI_FELHASZN_TERV!I177</f>
        <v>0</v>
      </c>
      <c r="J177" s="53">
        <f>ONK_EI_FELHASZN_TERV!J177+OVI_EI_FELHASZN_TERV!J177+PH_EI_FELHASZN_TERV!J177+MUVHAZ_EI_FELHASZN_TERV!J177</f>
        <v>0</v>
      </c>
      <c r="K177" s="53">
        <f>ONK_EI_FELHASZN_TERV!K177+OVI_EI_FELHASZN_TERV!K177+PH_EI_FELHASZN_TERV!K177+MUVHAZ_EI_FELHASZN_TERV!K177</f>
        <v>0</v>
      </c>
      <c r="L177" s="53">
        <f>ONK_EI_FELHASZN_TERV!L177+OVI_EI_FELHASZN_TERV!L177+PH_EI_FELHASZN_TERV!L177+MUVHAZ_EI_FELHASZN_TERV!L177</f>
        <v>0</v>
      </c>
      <c r="M177" s="53">
        <f>ONK_EI_FELHASZN_TERV!M177+OVI_EI_FELHASZN_TERV!M177+PH_EI_FELHASZN_TERV!M177+MUVHAZ_EI_FELHASZN_TERV!M177</f>
        <v>0</v>
      </c>
      <c r="N177" s="53">
        <f>ONK_EI_FELHASZN_TERV!N177+OVI_EI_FELHASZN_TERV!N177+PH_EI_FELHASZN_TERV!N177+MUVHAZ_EI_FELHASZN_TERV!N177</f>
        <v>0</v>
      </c>
      <c r="O177" s="149">
        <f t="shared" si="3"/>
        <v>0</v>
      </c>
      <c r="P177" s="4"/>
      <c r="Q177" s="4"/>
    </row>
    <row r="178" spans="1:17" ht="15">
      <c r="A178" s="17" t="s">
        <v>440</v>
      </c>
      <c r="B178" s="6" t="s">
        <v>441</v>
      </c>
      <c r="C178" s="53">
        <f>ONK_EI_FELHASZN_TERV!C178+OVI_EI_FELHASZN_TERV!C178+PH_EI_FELHASZN_TERV!C178+MUVHAZ_EI_FELHASZN_TERV!C178</f>
        <v>0</v>
      </c>
      <c r="D178" s="53">
        <f>ONK_EI_FELHASZN_TERV!D178+OVI_EI_FELHASZN_TERV!D178+PH_EI_FELHASZN_TERV!D178+MUVHAZ_EI_FELHASZN_TERV!D178</f>
        <v>0</v>
      </c>
      <c r="E178" s="53">
        <f>ONK_EI_FELHASZN_TERV!E178+OVI_EI_FELHASZN_TERV!E178+PH_EI_FELHASZN_TERV!E178+MUVHAZ_EI_FELHASZN_TERV!E178</f>
        <v>0</v>
      </c>
      <c r="F178" s="53">
        <f>ONK_EI_FELHASZN_TERV!F178+OVI_EI_FELHASZN_TERV!F178+PH_EI_FELHASZN_TERV!F178+MUVHAZ_EI_FELHASZN_TERV!F178</f>
        <v>0</v>
      </c>
      <c r="G178" s="53">
        <f>ONK_EI_FELHASZN_TERV!G178+OVI_EI_FELHASZN_TERV!G178+PH_EI_FELHASZN_TERV!G178+MUVHAZ_EI_FELHASZN_TERV!G178</f>
        <v>0</v>
      </c>
      <c r="H178" s="53">
        <f>ONK_EI_FELHASZN_TERV!H178+OVI_EI_FELHASZN_TERV!H178+PH_EI_FELHASZN_TERV!H178+MUVHAZ_EI_FELHASZN_TERV!H178</f>
        <v>0</v>
      </c>
      <c r="I178" s="53">
        <f>ONK_EI_FELHASZN_TERV!I178+OVI_EI_FELHASZN_TERV!I178+PH_EI_FELHASZN_TERV!I178+MUVHAZ_EI_FELHASZN_TERV!I178</f>
        <v>0</v>
      </c>
      <c r="J178" s="53">
        <f>ONK_EI_FELHASZN_TERV!J178+OVI_EI_FELHASZN_TERV!J178+PH_EI_FELHASZN_TERV!J178+MUVHAZ_EI_FELHASZN_TERV!J178</f>
        <v>0</v>
      </c>
      <c r="K178" s="53">
        <f>ONK_EI_FELHASZN_TERV!K178+OVI_EI_FELHASZN_TERV!K178+PH_EI_FELHASZN_TERV!K178+MUVHAZ_EI_FELHASZN_TERV!K178</f>
        <v>0</v>
      </c>
      <c r="L178" s="53">
        <f>ONK_EI_FELHASZN_TERV!L178+OVI_EI_FELHASZN_TERV!L178+PH_EI_FELHASZN_TERV!L178+MUVHAZ_EI_FELHASZN_TERV!L178</f>
        <v>0</v>
      </c>
      <c r="M178" s="53">
        <f>ONK_EI_FELHASZN_TERV!M178+OVI_EI_FELHASZN_TERV!M178+PH_EI_FELHASZN_TERV!M178+MUVHAZ_EI_FELHASZN_TERV!M178</f>
        <v>0</v>
      </c>
      <c r="N178" s="53">
        <f>ONK_EI_FELHASZN_TERV!N178+OVI_EI_FELHASZN_TERV!N178+PH_EI_FELHASZN_TERV!N178+MUVHAZ_EI_FELHASZN_TERV!N178</f>
        <v>0</v>
      </c>
      <c r="O178" s="149">
        <f t="shared" si="3"/>
        <v>0</v>
      </c>
      <c r="P178" s="4"/>
      <c r="Q178" s="4"/>
    </row>
    <row r="179" spans="1:17" ht="15">
      <c r="A179" s="50" t="s">
        <v>759</v>
      </c>
      <c r="B179" s="65" t="s">
        <v>442</v>
      </c>
      <c r="C179" s="53">
        <f>ONK_EI_FELHASZN_TERV!C179+OVI_EI_FELHASZN_TERV!C179+PH_EI_FELHASZN_TERV!C179+MUVHAZ_EI_FELHASZN_TERV!C179</f>
        <v>0</v>
      </c>
      <c r="D179" s="53">
        <f>ONK_EI_FELHASZN_TERV!D179+OVI_EI_FELHASZN_TERV!D179+PH_EI_FELHASZN_TERV!D179+MUVHAZ_EI_FELHASZN_TERV!D179</f>
        <v>0</v>
      </c>
      <c r="E179" s="53">
        <f>ONK_EI_FELHASZN_TERV!E179+OVI_EI_FELHASZN_TERV!E179+PH_EI_FELHASZN_TERV!E179+MUVHAZ_EI_FELHASZN_TERV!E179</f>
        <v>0</v>
      </c>
      <c r="F179" s="53">
        <f>ONK_EI_FELHASZN_TERV!F179+OVI_EI_FELHASZN_TERV!F179+PH_EI_FELHASZN_TERV!F179+MUVHAZ_EI_FELHASZN_TERV!F179</f>
        <v>0</v>
      </c>
      <c r="G179" s="53">
        <f>ONK_EI_FELHASZN_TERV!G179+OVI_EI_FELHASZN_TERV!G179+PH_EI_FELHASZN_TERV!G179+MUVHAZ_EI_FELHASZN_TERV!G179</f>
        <v>0</v>
      </c>
      <c r="H179" s="53">
        <f>ONK_EI_FELHASZN_TERV!H179+OVI_EI_FELHASZN_TERV!H179+PH_EI_FELHASZN_TERV!H179+MUVHAZ_EI_FELHASZN_TERV!H179</f>
        <v>0</v>
      </c>
      <c r="I179" s="53">
        <f>ONK_EI_FELHASZN_TERV!I179+OVI_EI_FELHASZN_TERV!I179+PH_EI_FELHASZN_TERV!I179+MUVHAZ_EI_FELHASZN_TERV!I179</f>
        <v>1144</v>
      </c>
      <c r="J179" s="53">
        <f>ONK_EI_FELHASZN_TERV!J179+OVI_EI_FELHASZN_TERV!J179+PH_EI_FELHASZN_TERV!J179+MUVHAZ_EI_FELHASZN_TERV!J179</f>
        <v>0</v>
      </c>
      <c r="K179" s="53">
        <f>ONK_EI_FELHASZN_TERV!K179+OVI_EI_FELHASZN_TERV!K179+PH_EI_FELHASZN_TERV!K179+MUVHAZ_EI_FELHASZN_TERV!K179</f>
        <v>0</v>
      </c>
      <c r="L179" s="53">
        <f>ONK_EI_FELHASZN_TERV!L179+OVI_EI_FELHASZN_TERV!L179+PH_EI_FELHASZN_TERV!L179+MUVHAZ_EI_FELHASZN_TERV!L179</f>
        <v>0</v>
      </c>
      <c r="M179" s="53">
        <f>ONK_EI_FELHASZN_TERV!M179+OVI_EI_FELHASZN_TERV!M179+PH_EI_FELHASZN_TERV!M179+MUVHAZ_EI_FELHASZN_TERV!M179</f>
        <v>0</v>
      </c>
      <c r="N179" s="53">
        <f>ONK_EI_FELHASZN_TERV!N179+OVI_EI_FELHASZN_TERV!N179+PH_EI_FELHASZN_TERV!N179+MUVHAZ_EI_FELHASZN_TERV!N179</f>
        <v>0</v>
      </c>
      <c r="O179" s="149">
        <f t="shared" si="3"/>
        <v>1144</v>
      </c>
      <c r="P179" s="4"/>
      <c r="Q179" s="4"/>
    </row>
    <row r="180" spans="1:17" ht="30">
      <c r="A180" s="17" t="s">
        <v>461</v>
      </c>
      <c r="B180" s="6" t="s">
        <v>462</v>
      </c>
      <c r="C180" s="53">
        <f>ONK_EI_FELHASZN_TERV!C180+OVI_EI_FELHASZN_TERV!C180+PH_EI_FELHASZN_TERV!C180+MUVHAZ_EI_FELHASZN_TERV!C180</f>
        <v>0</v>
      </c>
      <c r="D180" s="53">
        <f>ONK_EI_FELHASZN_TERV!D180+OVI_EI_FELHASZN_TERV!D180+PH_EI_FELHASZN_TERV!D180+MUVHAZ_EI_FELHASZN_TERV!D180</f>
        <v>0</v>
      </c>
      <c r="E180" s="53">
        <f>ONK_EI_FELHASZN_TERV!E180+OVI_EI_FELHASZN_TERV!E180+PH_EI_FELHASZN_TERV!E180+MUVHAZ_EI_FELHASZN_TERV!E180</f>
        <v>0</v>
      </c>
      <c r="F180" s="53">
        <f>ONK_EI_FELHASZN_TERV!F180+OVI_EI_FELHASZN_TERV!F180+PH_EI_FELHASZN_TERV!F180+MUVHAZ_EI_FELHASZN_TERV!F180</f>
        <v>0</v>
      </c>
      <c r="G180" s="53">
        <f>ONK_EI_FELHASZN_TERV!G180+OVI_EI_FELHASZN_TERV!G180+PH_EI_FELHASZN_TERV!G180+MUVHAZ_EI_FELHASZN_TERV!G180</f>
        <v>0</v>
      </c>
      <c r="H180" s="53">
        <f>ONK_EI_FELHASZN_TERV!H180+OVI_EI_FELHASZN_TERV!H180+PH_EI_FELHASZN_TERV!H180+MUVHAZ_EI_FELHASZN_TERV!H180</f>
        <v>0</v>
      </c>
      <c r="I180" s="53">
        <f>ONK_EI_FELHASZN_TERV!I180+OVI_EI_FELHASZN_TERV!I180+PH_EI_FELHASZN_TERV!I180+MUVHAZ_EI_FELHASZN_TERV!I180</f>
        <v>0</v>
      </c>
      <c r="J180" s="53">
        <f>ONK_EI_FELHASZN_TERV!J180+OVI_EI_FELHASZN_TERV!J180+PH_EI_FELHASZN_TERV!J180+MUVHAZ_EI_FELHASZN_TERV!J180</f>
        <v>0</v>
      </c>
      <c r="K180" s="53">
        <f>ONK_EI_FELHASZN_TERV!K180+OVI_EI_FELHASZN_TERV!K180+PH_EI_FELHASZN_TERV!K180+MUVHAZ_EI_FELHASZN_TERV!K180</f>
        <v>0</v>
      </c>
      <c r="L180" s="53">
        <f>ONK_EI_FELHASZN_TERV!L180+OVI_EI_FELHASZN_TERV!L180+PH_EI_FELHASZN_TERV!L180+MUVHAZ_EI_FELHASZN_TERV!L180</f>
        <v>0</v>
      </c>
      <c r="M180" s="53">
        <f>ONK_EI_FELHASZN_TERV!M180+OVI_EI_FELHASZN_TERV!M180+PH_EI_FELHASZN_TERV!M180+MUVHAZ_EI_FELHASZN_TERV!M180</f>
        <v>0</v>
      </c>
      <c r="N180" s="53">
        <f>ONK_EI_FELHASZN_TERV!N180+OVI_EI_FELHASZN_TERV!N180+PH_EI_FELHASZN_TERV!N180+MUVHAZ_EI_FELHASZN_TERV!N180</f>
        <v>0</v>
      </c>
      <c r="O180" s="149">
        <f t="shared" si="3"/>
        <v>0</v>
      </c>
      <c r="P180" s="4"/>
      <c r="Q180" s="4"/>
    </row>
    <row r="181" spans="1:17" ht="30">
      <c r="A181" s="5" t="s">
        <v>740</v>
      </c>
      <c r="B181" s="6" t="s">
        <v>463</v>
      </c>
      <c r="C181" s="53">
        <f>ONK_EI_FELHASZN_TERV!C181+OVI_EI_FELHASZN_TERV!C181+PH_EI_FELHASZN_TERV!C181+MUVHAZ_EI_FELHASZN_TERV!C181</f>
        <v>0</v>
      </c>
      <c r="D181" s="53">
        <f>ONK_EI_FELHASZN_TERV!D181+OVI_EI_FELHASZN_TERV!D181+PH_EI_FELHASZN_TERV!D181+MUVHAZ_EI_FELHASZN_TERV!D181</f>
        <v>0</v>
      </c>
      <c r="E181" s="53">
        <f>ONK_EI_FELHASZN_TERV!E181+OVI_EI_FELHASZN_TERV!E181+PH_EI_FELHASZN_TERV!E181+MUVHAZ_EI_FELHASZN_TERV!E181</f>
        <v>0</v>
      </c>
      <c r="F181" s="53">
        <f>ONK_EI_FELHASZN_TERV!F181+OVI_EI_FELHASZN_TERV!F181+PH_EI_FELHASZN_TERV!F181+MUVHAZ_EI_FELHASZN_TERV!F181</f>
        <v>0</v>
      </c>
      <c r="G181" s="53">
        <f>ONK_EI_FELHASZN_TERV!G181+OVI_EI_FELHASZN_TERV!G181+PH_EI_FELHASZN_TERV!G181+MUVHAZ_EI_FELHASZN_TERV!G181</f>
        <v>0</v>
      </c>
      <c r="H181" s="53">
        <f>ONK_EI_FELHASZN_TERV!H181+OVI_EI_FELHASZN_TERV!H181+PH_EI_FELHASZN_TERV!H181+MUVHAZ_EI_FELHASZN_TERV!H181</f>
        <v>0</v>
      </c>
      <c r="I181" s="53">
        <f>ONK_EI_FELHASZN_TERV!I181+OVI_EI_FELHASZN_TERV!I181+PH_EI_FELHASZN_TERV!I181+MUVHAZ_EI_FELHASZN_TERV!I181</f>
        <v>85</v>
      </c>
      <c r="J181" s="53">
        <f>ONK_EI_FELHASZN_TERV!J181+OVI_EI_FELHASZN_TERV!J181+PH_EI_FELHASZN_TERV!J181+MUVHAZ_EI_FELHASZN_TERV!J181</f>
        <v>0</v>
      </c>
      <c r="K181" s="53">
        <f>ONK_EI_FELHASZN_TERV!K181+OVI_EI_FELHASZN_TERV!K181+PH_EI_FELHASZN_TERV!K181+MUVHAZ_EI_FELHASZN_TERV!K181</f>
        <v>0</v>
      </c>
      <c r="L181" s="53">
        <f>ONK_EI_FELHASZN_TERV!L181+OVI_EI_FELHASZN_TERV!L181+PH_EI_FELHASZN_TERV!L181+MUVHAZ_EI_FELHASZN_TERV!L181</f>
        <v>0</v>
      </c>
      <c r="M181" s="53">
        <f>ONK_EI_FELHASZN_TERV!M181+OVI_EI_FELHASZN_TERV!M181+PH_EI_FELHASZN_TERV!M181+MUVHAZ_EI_FELHASZN_TERV!M181</f>
        <v>0</v>
      </c>
      <c r="N181" s="53">
        <f>ONK_EI_FELHASZN_TERV!N181+OVI_EI_FELHASZN_TERV!N181+PH_EI_FELHASZN_TERV!N181+MUVHAZ_EI_FELHASZN_TERV!N181</f>
        <v>85</v>
      </c>
      <c r="O181" s="149">
        <f t="shared" si="3"/>
        <v>170</v>
      </c>
      <c r="P181" s="4"/>
      <c r="Q181" s="4"/>
    </row>
    <row r="182" spans="1:17" ht="15">
      <c r="A182" s="17" t="s">
        <v>741</v>
      </c>
      <c r="B182" s="6" t="s">
        <v>464</v>
      </c>
      <c r="C182" s="53">
        <f>ONK_EI_FELHASZN_TERV!C182+OVI_EI_FELHASZN_TERV!C182+PH_EI_FELHASZN_TERV!C182+MUVHAZ_EI_FELHASZN_TERV!C182</f>
        <v>0</v>
      </c>
      <c r="D182" s="53">
        <f>ONK_EI_FELHASZN_TERV!D182+OVI_EI_FELHASZN_TERV!D182+PH_EI_FELHASZN_TERV!D182+MUVHAZ_EI_FELHASZN_TERV!D182</f>
        <v>0</v>
      </c>
      <c r="E182" s="53">
        <f>ONK_EI_FELHASZN_TERV!E182+OVI_EI_FELHASZN_TERV!E182+PH_EI_FELHASZN_TERV!E182+MUVHAZ_EI_FELHASZN_TERV!E182</f>
        <v>0</v>
      </c>
      <c r="F182" s="53">
        <f>ONK_EI_FELHASZN_TERV!F182+OVI_EI_FELHASZN_TERV!F182+PH_EI_FELHASZN_TERV!F182+MUVHAZ_EI_FELHASZN_TERV!F182</f>
        <v>0</v>
      </c>
      <c r="G182" s="53">
        <f>ONK_EI_FELHASZN_TERV!G182+OVI_EI_FELHASZN_TERV!G182+PH_EI_FELHASZN_TERV!G182+MUVHAZ_EI_FELHASZN_TERV!G182</f>
        <v>0</v>
      </c>
      <c r="H182" s="53">
        <f>ONK_EI_FELHASZN_TERV!H182+OVI_EI_FELHASZN_TERV!H182+PH_EI_FELHASZN_TERV!H182+MUVHAZ_EI_FELHASZN_TERV!H182</f>
        <v>0</v>
      </c>
      <c r="I182" s="53">
        <f>ONK_EI_FELHASZN_TERV!I182+OVI_EI_FELHASZN_TERV!I182+PH_EI_FELHASZN_TERV!I182+MUVHAZ_EI_FELHASZN_TERV!I182</f>
        <v>0</v>
      </c>
      <c r="J182" s="53">
        <f>ONK_EI_FELHASZN_TERV!J182+OVI_EI_FELHASZN_TERV!J182+PH_EI_FELHASZN_TERV!J182+MUVHAZ_EI_FELHASZN_TERV!J182</f>
        <v>0</v>
      </c>
      <c r="K182" s="53">
        <f>ONK_EI_FELHASZN_TERV!K182+OVI_EI_FELHASZN_TERV!K182+PH_EI_FELHASZN_TERV!K182+MUVHAZ_EI_FELHASZN_TERV!K182</f>
        <v>0</v>
      </c>
      <c r="L182" s="53">
        <f>ONK_EI_FELHASZN_TERV!L182+OVI_EI_FELHASZN_TERV!L182+PH_EI_FELHASZN_TERV!L182+MUVHAZ_EI_FELHASZN_TERV!L182</f>
        <v>0</v>
      </c>
      <c r="M182" s="53">
        <f>ONK_EI_FELHASZN_TERV!M182+OVI_EI_FELHASZN_TERV!M182+PH_EI_FELHASZN_TERV!M182+MUVHAZ_EI_FELHASZN_TERV!M182</f>
        <v>0</v>
      </c>
      <c r="N182" s="53">
        <f>ONK_EI_FELHASZN_TERV!N182+OVI_EI_FELHASZN_TERV!N182+PH_EI_FELHASZN_TERV!N182+MUVHAZ_EI_FELHASZN_TERV!N182</f>
        <v>0</v>
      </c>
      <c r="O182" s="149">
        <f t="shared" si="3"/>
        <v>0</v>
      </c>
      <c r="P182" s="4"/>
      <c r="Q182" s="4"/>
    </row>
    <row r="183" spans="1:17" ht="15">
      <c r="A183" s="50" t="s">
        <v>762</v>
      </c>
      <c r="B183" s="65" t="s">
        <v>465</v>
      </c>
      <c r="C183" s="53">
        <f>ONK_EI_FELHASZN_TERV!C183+OVI_EI_FELHASZN_TERV!C183+PH_EI_FELHASZN_TERV!C183+MUVHAZ_EI_FELHASZN_TERV!C183</f>
        <v>0</v>
      </c>
      <c r="D183" s="53">
        <f>ONK_EI_FELHASZN_TERV!D183+OVI_EI_FELHASZN_TERV!D183+PH_EI_FELHASZN_TERV!D183+MUVHAZ_EI_FELHASZN_TERV!D183</f>
        <v>0</v>
      </c>
      <c r="E183" s="53">
        <f>ONK_EI_FELHASZN_TERV!E183+OVI_EI_FELHASZN_TERV!E183+PH_EI_FELHASZN_TERV!E183+MUVHAZ_EI_FELHASZN_TERV!E183</f>
        <v>0</v>
      </c>
      <c r="F183" s="53">
        <f>ONK_EI_FELHASZN_TERV!F183+OVI_EI_FELHASZN_TERV!F183+PH_EI_FELHASZN_TERV!F183+MUVHAZ_EI_FELHASZN_TERV!F183</f>
        <v>0</v>
      </c>
      <c r="G183" s="53">
        <f>ONK_EI_FELHASZN_TERV!G183+OVI_EI_FELHASZN_TERV!G183+PH_EI_FELHASZN_TERV!G183+MUVHAZ_EI_FELHASZN_TERV!G183</f>
        <v>0</v>
      </c>
      <c r="H183" s="53">
        <f>ONK_EI_FELHASZN_TERV!H183+OVI_EI_FELHASZN_TERV!H183+PH_EI_FELHASZN_TERV!H183+MUVHAZ_EI_FELHASZN_TERV!H183</f>
        <v>0</v>
      </c>
      <c r="I183" s="53">
        <f>ONK_EI_FELHASZN_TERV!I183+OVI_EI_FELHASZN_TERV!I183+PH_EI_FELHASZN_TERV!I183+MUVHAZ_EI_FELHASZN_TERV!I183</f>
        <v>85</v>
      </c>
      <c r="J183" s="53">
        <f>ONK_EI_FELHASZN_TERV!J183+OVI_EI_FELHASZN_TERV!J183+PH_EI_FELHASZN_TERV!J183+MUVHAZ_EI_FELHASZN_TERV!J183</f>
        <v>0</v>
      </c>
      <c r="K183" s="53">
        <f>ONK_EI_FELHASZN_TERV!K183+OVI_EI_FELHASZN_TERV!K183+PH_EI_FELHASZN_TERV!K183+MUVHAZ_EI_FELHASZN_TERV!K183</f>
        <v>0</v>
      </c>
      <c r="L183" s="53">
        <f>ONK_EI_FELHASZN_TERV!L183+OVI_EI_FELHASZN_TERV!L183+PH_EI_FELHASZN_TERV!L183+MUVHAZ_EI_FELHASZN_TERV!L183</f>
        <v>0</v>
      </c>
      <c r="M183" s="53">
        <f>ONK_EI_FELHASZN_TERV!M183+OVI_EI_FELHASZN_TERV!M183+PH_EI_FELHASZN_TERV!M183+MUVHAZ_EI_FELHASZN_TERV!M183</f>
        <v>0</v>
      </c>
      <c r="N183" s="53">
        <f>ONK_EI_FELHASZN_TERV!N183+OVI_EI_FELHASZN_TERV!N183+PH_EI_FELHASZN_TERV!N183+MUVHAZ_EI_FELHASZN_TERV!N183</f>
        <v>85</v>
      </c>
      <c r="O183" s="149">
        <f t="shared" si="3"/>
        <v>170</v>
      </c>
      <c r="P183" s="4"/>
      <c r="Q183" s="4"/>
    </row>
    <row r="184" spans="1:17" ht="15.75">
      <c r="A184" s="83" t="s">
        <v>848</v>
      </c>
      <c r="B184" s="88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149">
        <f t="shared" si="3"/>
        <v>0</v>
      </c>
      <c r="P184" s="4"/>
      <c r="Q184" s="4"/>
    </row>
    <row r="185" spans="1:17" ht="15.75">
      <c r="A185" s="62" t="s">
        <v>761</v>
      </c>
      <c r="B185" s="46" t="s">
        <v>466</v>
      </c>
      <c r="C185" s="53">
        <f>ONK_EI_FELHASZN_TERV!C185+OVI_EI_FELHASZN_TERV!C185+PH_EI_FELHASZN_TERV!C185+MUVHAZ_EI_FELHASZN_TERV!C185</f>
        <v>20204</v>
      </c>
      <c r="D185" s="53">
        <f>ONK_EI_FELHASZN_TERV!D185+OVI_EI_FELHASZN_TERV!D185+PH_EI_FELHASZN_TERV!D185+MUVHAZ_EI_FELHASZN_TERV!D185</f>
        <v>22829</v>
      </c>
      <c r="E185" s="53">
        <f>ONK_EI_FELHASZN_TERV!E185+OVI_EI_FELHASZN_TERV!E185+PH_EI_FELHASZN_TERV!E185+MUVHAZ_EI_FELHASZN_TERV!E185</f>
        <v>59246</v>
      </c>
      <c r="F185" s="53">
        <f>ONK_EI_FELHASZN_TERV!F185+OVI_EI_FELHASZN_TERV!F185+PH_EI_FELHASZN_TERV!F185+MUVHAZ_EI_FELHASZN_TERV!F185</f>
        <v>15246</v>
      </c>
      <c r="G185" s="53">
        <f>ONK_EI_FELHASZN_TERV!G185+OVI_EI_FELHASZN_TERV!G185+PH_EI_FELHASZN_TERV!G185+MUVHAZ_EI_FELHASZN_TERV!G185</f>
        <v>17496</v>
      </c>
      <c r="H185" s="53">
        <f>ONK_EI_FELHASZN_TERV!H185+OVI_EI_FELHASZN_TERV!H185+PH_EI_FELHASZN_TERV!H185+MUVHAZ_EI_FELHASZN_TERV!H185</f>
        <v>15246</v>
      </c>
      <c r="I185" s="53">
        <f>ONK_EI_FELHASZN_TERV!I185+OVI_EI_FELHASZN_TERV!I185+PH_EI_FELHASZN_TERV!I185+MUVHAZ_EI_FELHASZN_TERV!I185</f>
        <v>15674</v>
      </c>
      <c r="J185" s="53">
        <f>ONK_EI_FELHASZN_TERV!J185+OVI_EI_FELHASZN_TERV!J185+PH_EI_FELHASZN_TERV!J185+MUVHAZ_EI_FELHASZN_TERV!J185</f>
        <v>19080</v>
      </c>
      <c r="K185" s="53">
        <f>ONK_EI_FELHASZN_TERV!K185+OVI_EI_FELHASZN_TERV!K185+PH_EI_FELHASZN_TERV!K185+MUVHAZ_EI_FELHASZN_TERV!K185</f>
        <v>59246</v>
      </c>
      <c r="L185" s="53">
        <f>ONK_EI_FELHASZN_TERV!L185+OVI_EI_FELHASZN_TERV!L185+PH_EI_FELHASZN_TERV!L185+MUVHAZ_EI_FELHASZN_TERV!L185</f>
        <v>15246</v>
      </c>
      <c r="M185" s="53">
        <f>ONK_EI_FELHASZN_TERV!M185+OVI_EI_FELHASZN_TERV!M185+PH_EI_FELHASZN_TERV!M185+MUVHAZ_EI_FELHASZN_TERV!M185</f>
        <v>20369</v>
      </c>
      <c r="N185" s="53">
        <f>ONK_EI_FELHASZN_TERV!N185+OVI_EI_FELHASZN_TERV!N185+PH_EI_FELHASZN_TERV!N185+MUVHAZ_EI_FELHASZN_TERV!N185</f>
        <v>17368</v>
      </c>
      <c r="O185" s="148">
        <f t="shared" si="3"/>
        <v>297250</v>
      </c>
      <c r="P185" s="4"/>
      <c r="Q185" s="4"/>
    </row>
    <row r="186" spans="1:17" ht="15.75">
      <c r="A186" s="87" t="s">
        <v>907</v>
      </c>
      <c r="B186" s="86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149"/>
      <c r="P186" s="4"/>
      <c r="Q186" s="4"/>
    </row>
    <row r="187" spans="1:17" ht="15.75">
      <c r="A187" s="87" t="s">
        <v>908</v>
      </c>
      <c r="B187" s="86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149"/>
      <c r="P187" s="4"/>
      <c r="Q187" s="4"/>
    </row>
    <row r="188" spans="1:17" ht="15">
      <c r="A188" s="48" t="s">
        <v>743</v>
      </c>
      <c r="B188" s="5" t="s">
        <v>467</v>
      </c>
      <c r="C188" s="53">
        <f>ONK_EI_FELHASZN_TERV!C188+OVI_EI_FELHASZN_TERV!C188+PH_EI_FELHASZN_TERV!C188+MUVHAZ_EI_FELHASZN_TERV!C188</f>
        <v>0</v>
      </c>
      <c r="D188" s="53">
        <f>ONK_EI_FELHASZN_TERV!D188+OVI_EI_FELHASZN_TERV!D188+PH_EI_FELHASZN_TERV!D188+MUVHAZ_EI_FELHASZN_TERV!D188</f>
        <v>0</v>
      </c>
      <c r="E188" s="53">
        <f>ONK_EI_FELHASZN_TERV!E188+OVI_EI_FELHASZN_TERV!E188+PH_EI_FELHASZN_TERV!E188+MUVHAZ_EI_FELHASZN_TERV!E188</f>
        <v>5000</v>
      </c>
      <c r="F188" s="53">
        <f>ONK_EI_FELHASZN_TERV!F188+OVI_EI_FELHASZN_TERV!F188+PH_EI_FELHASZN_TERV!F188+MUVHAZ_EI_FELHASZN_TERV!F188</f>
        <v>5000</v>
      </c>
      <c r="G188" s="53">
        <f>ONK_EI_FELHASZN_TERV!G188+OVI_EI_FELHASZN_TERV!G188+PH_EI_FELHASZN_TERV!G188+MUVHAZ_EI_FELHASZN_TERV!G188</f>
        <v>5000</v>
      </c>
      <c r="H188" s="53">
        <f>ONK_EI_FELHASZN_TERV!H188+OVI_EI_FELHASZN_TERV!H188+PH_EI_FELHASZN_TERV!H188+MUVHAZ_EI_FELHASZN_TERV!H188</f>
        <v>4000</v>
      </c>
      <c r="I188" s="53">
        <f>ONK_EI_FELHASZN_TERV!I188+OVI_EI_FELHASZN_TERV!I188+PH_EI_FELHASZN_TERV!I188+MUVHAZ_EI_FELHASZN_TERV!I188</f>
        <v>0</v>
      </c>
      <c r="J188" s="53">
        <f>ONK_EI_FELHASZN_TERV!J188+OVI_EI_FELHASZN_TERV!J188+PH_EI_FELHASZN_TERV!J188+MUVHAZ_EI_FELHASZN_TERV!J188</f>
        <v>0</v>
      </c>
      <c r="K188" s="53">
        <f>ONK_EI_FELHASZN_TERV!K188+OVI_EI_FELHASZN_TERV!K188+PH_EI_FELHASZN_TERV!K188+MUVHAZ_EI_FELHASZN_TERV!K188</f>
        <v>0</v>
      </c>
      <c r="L188" s="53">
        <f>ONK_EI_FELHASZN_TERV!L188+OVI_EI_FELHASZN_TERV!L188+PH_EI_FELHASZN_TERV!L188+MUVHAZ_EI_FELHASZN_TERV!L188</f>
        <v>0</v>
      </c>
      <c r="M188" s="53">
        <f>ONK_EI_FELHASZN_TERV!M188+OVI_EI_FELHASZN_TERV!M188+PH_EI_FELHASZN_TERV!M188+MUVHAZ_EI_FELHASZN_TERV!M188</f>
        <v>0</v>
      </c>
      <c r="N188" s="53">
        <f>ONK_EI_FELHASZN_TERV!N188+OVI_EI_FELHASZN_TERV!N188+PH_EI_FELHASZN_TERV!N188+MUVHAZ_EI_FELHASZN_TERV!N188</f>
        <v>0</v>
      </c>
      <c r="O188" s="149">
        <f aca="true" t="shared" si="4" ref="O188:O215">SUM(C188:N188)</f>
        <v>19000</v>
      </c>
      <c r="P188" s="4"/>
      <c r="Q188" s="4"/>
    </row>
    <row r="189" spans="1:17" ht="15">
      <c r="A189" s="17" t="s">
        <v>468</v>
      </c>
      <c r="B189" s="5" t="s">
        <v>469</v>
      </c>
      <c r="C189" s="53">
        <f>ONK_EI_FELHASZN_TERV!C189+OVI_EI_FELHASZN_TERV!C189+PH_EI_FELHASZN_TERV!C189+MUVHAZ_EI_FELHASZN_TERV!C189</f>
        <v>0</v>
      </c>
      <c r="D189" s="53">
        <f>ONK_EI_FELHASZN_TERV!D189+OVI_EI_FELHASZN_TERV!D189+PH_EI_FELHASZN_TERV!D189+MUVHAZ_EI_FELHASZN_TERV!D189</f>
        <v>0</v>
      </c>
      <c r="E189" s="53">
        <f>ONK_EI_FELHASZN_TERV!E189+OVI_EI_FELHASZN_TERV!E189+PH_EI_FELHASZN_TERV!E189+MUVHAZ_EI_FELHASZN_TERV!E189</f>
        <v>0</v>
      </c>
      <c r="F189" s="53">
        <f>ONK_EI_FELHASZN_TERV!F189+OVI_EI_FELHASZN_TERV!F189+PH_EI_FELHASZN_TERV!F189+MUVHAZ_EI_FELHASZN_TERV!F189</f>
        <v>0</v>
      </c>
      <c r="G189" s="53">
        <f>ONK_EI_FELHASZN_TERV!G189+OVI_EI_FELHASZN_TERV!G189+PH_EI_FELHASZN_TERV!G189+MUVHAZ_EI_FELHASZN_TERV!G189</f>
        <v>0</v>
      </c>
      <c r="H189" s="53">
        <f>ONK_EI_FELHASZN_TERV!H189+OVI_EI_FELHASZN_TERV!H189+PH_EI_FELHASZN_TERV!H189+MUVHAZ_EI_FELHASZN_TERV!H189</f>
        <v>0</v>
      </c>
      <c r="I189" s="53">
        <f>ONK_EI_FELHASZN_TERV!I189+OVI_EI_FELHASZN_TERV!I189+PH_EI_FELHASZN_TERV!I189+MUVHAZ_EI_FELHASZN_TERV!I189</f>
        <v>0</v>
      </c>
      <c r="J189" s="53">
        <f>ONK_EI_FELHASZN_TERV!J189+OVI_EI_FELHASZN_TERV!J189+PH_EI_FELHASZN_TERV!J189+MUVHAZ_EI_FELHASZN_TERV!J189</f>
        <v>0</v>
      </c>
      <c r="K189" s="53">
        <f>ONK_EI_FELHASZN_TERV!K189+OVI_EI_FELHASZN_TERV!K189+PH_EI_FELHASZN_TERV!K189+MUVHAZ_EI_FELHASZN_TERV!K189</f>
        <v>0</v>
      </c>
      <c r="L189" s="53">
        <f>ONK_EI_FELHASZN_TERV!L189+OVI_EI_FELHASZN_TERV!L189+PH_EI_FELHASZN_TERV!L189+MUVHAZ_EI_FELHASZN_TERV!L189</f>
        <v>0</v>
      </c>
      <c r="M189" s="53">
        <f>ONK_EI_FELHASZN_TERV!M189+OVI_EI_FELHASZN_TERV!M189+PH_EI_FELHASZN_TERV!M189+MUVHAZ_EI_FELHASZN_TERV!M189</f>
        <v>0</v>
      </c>
      <c r="N189" s="53">
        <f>ONK_EI_FELHASZN_TERV!N189+OVI_EI_FELHASZN_TERV!N189+PH_EI_FELHASZN_TERV!N189+MUVHAZ_EI_FELHASZN_TERV!N189</f>
        <v>0</v>
      </c>
      <c r="O189" s="149">
        <f t="shared" si="4"/>
        <v>0</v>
      </c>
      <c r="P189" s="4"/>
      <c r="Q189" s="4"/>
    </row>
    <row r="190" spans="1:17" ht="15">
      <c r="A190" s="48" t="s">
        <v>744</v>
      </c>
      <c r="B190" s="5" t="s">
        <v>470</v>
      </c>
      <c r="C190" s="53">
        <f>ONK_EI_FELHASZN_TERV!C190+OVI_EI_FELHASZN_TERV!C190+PH_EI_FELHASZN_TERV!C190+MUVHAZ_EI_FELHASZN_TERV!C190</f>
        <v>0</v>
      </c>
      <c r="D190" s="53">
        <f>ONK_EI_FELHASZN_TERV!D190+OVI_EI_FELHASZN_TERV!D190+PH_EI_FELHASZN_TERV!D190+MUVHAZ_EI_FELHASZN_TERV!D190</f>
        <v>0</v>
      </c>
      <c r="E190" s="53">
        <f>ONK_EI_FELHASZN_TERV!E190+OVI_EI_FELHASZN_TERV!E190+PH_EI_FELHASZN_TERV!E190+MUVHAZ_EI_FELHASZN_TERV!E190</f>
        <v>0</v>
      </c>
      <c r="F190" s="53">
        <f>ONK_EI_FELHASZN_TERV!F190+OVI_EI_FELHASZN_TERV!F190+PH_EI_FELHASZN_TERV!F190+MUVHAZ_EI_FELHASZN_TERV!F190</f>
        <v>0</v>
      </c>
      <c r="G190" s="53">
        <f>ONK_EI_FELHASZN_TERV!G190+OVI_EI_FELHASZN_TERV!G190+PH_EI_FELHASZN_TERV!G190+MUVHAZ_EI_FELHASZN_TERV!G190</f>
        <v>0</v>
      </c>
      <c r="H190" s="53">
        <f>ONK_EI_FELHASZN_TERV!H190+OVI_EI_FELHASZN_TERV!H190+PH_EI_FELHASZN_TERV!H190+MUVHAZ_EI_FELHASZN_TERV!H190</f>
        <v>0</v>
      </c>
      <c r="I190" s="53">
        <f>ONK_EI_FELHASZN_TERV!I190+OVI_EI_FELHASZN_TERV!I190+PH_EI_FELHASZN_TERV!I190+MUVHAZ_EI_FELHASZN_TERV!I190</f>
        <v>0</v>
      </c>
      <c r="J190" s="53">
        <f>ONK_EI_FELHASZN_TERV!J190+OVI_EI_FELHASZN_TERV!J190+PH_EI_FELHASZN_TERV!J190+MUVHAZ_EI_FELHASZN_TERV!J190</f>
        <v>0</v>
      </c>
      <c r="K190" s="53">
        <f>ONK_EI_FELHASZN_TERV!K190+OVI_EI_FELHASZN_TERV!K190+PH_EI_FELHASZN_TERV!K190+MUVHAZ_EI_FELHASZN_TERV!K190</f>
        <v>0</v>
      </c>
      <c r="L190" s="53">
        <f>ONK_EI_FELHASZN_TERV!L190+OVI_EI_FELHASZN_TERV!L190+PH_EI_FELHASZN_TERV!L190+MUVHAZ_EI_FELHASZN_TERV!L190</f>
        <v>0</v>
      </c>
      <c r="M190" s="53">
        <f>ONK_EI_FELHASZN_TERV!M190+OVI_EI_FELHASZN_TERV!M190+PH_EI_FELHASZN_TERV!M190+MUVHAZ_EI_FELHASZN_TERV!M190</f>
        <v>0</v>
      </c>
      <c r="N190" s="53">
        <f>ONK_EI_FELHASZN_TERV!N190+OVI_EI_FELHASZN_TERV!N190+PH_EI_FELHASZN_TERV!N190+MUVHAZ_EI_FELHASZN_TERV!N190</f>
        <v>0</v>
      </c>
      <c r="O190" s="149">
        <f t="shared" si="4"/>
        <v>0</v>
      </c>
      <c r="P190" s="4"/>
      <c r="Q190" s="4"/>
    </row>
    <row r="191" spans="1:17" ht="15">
      <c r="A191" s="20" t="s">
        <v>763</v>
      </c>
      <c r="B191" s="9" t="s">
        <v>471</v>
      </c>
      <c r="C191" s="53">
        <f>ONK_EI_FELHASZN_TERV!C191+OVI_EI_FELHASZN_TERV!C191+PH_EI_FELHASZN_TERV!C191+MUVHAZ_EI_FELHASZN_TERV!C191</f>
        <v>0</v>
      </c>
      <c r="D191" s="53">
        <f>ONK_EI_FELHASZN_TERV!D191+OVI_EI_FELHASZN_TERV!D191+PH_EI_FELHASZN_TERV!D191+MUVHAZ_EI_FELHASZN_TERV!D191</f>
        <v>0</v>
      </c>
      <c r="E191" s="53">
        <f>ONK_EI_FELHASZN_TERV!E191+OVI_EI_FELHASZN_TERV!E191+PH_EI_FELHASZN_TERV!E191+MUVHAZ_EI_FELHASZN_TERV!E191</f>
        <v>5000</v>
      </c>
      <c r="F191" s="53">
        <f>ONK_EI_FELHASZN_TERV!F191+OVI_EI_FELHASZN_TERV!F191+PH_EI_FELHASZN_TERV!F191+MUVHAZ_EI_FELHASZN_TERV!F191</f>
        <v>5000</v>
      </c>
      <c r="G191" s="53">
        <f>ONK_EI_FELHASZN_TERV!G191+OVI_EI_FELHASZN_TERV!G191+PH_EI_FELHASZN_TERV!G191+MUVHAZ_EI_FELHASZN_TERV!G191</f>
        <v>5000</v>
      </c>
      <c r="H191" s="53">
        <f>ONK_EI_FELHASZN_TERV!H191+OVI_EI_FELHASZN_TERV!H191+PH_EI_FELHASZN_TERV!H191+MUVHAZ_EI_FELHASZN_TERV!H191</f>
        <v>4000</v>
      </c>
      <c r="I191" s="53">
        <f>ONK_EI_FELHASZN_TERV!I191+OVI_EI_FELHASZN_TERV!I191+PH_EI_FELHASZN_TERV!I191+MUVHAZ_EI_FELHASZN_TERV!I191</f>
        <v>0</v>
      </c>
      <c r="J191" s="53">
        <f>ONK_EI_FELHASZN_TERV!J191+OVI_EI_FELHASZN_TERV!J191+PH_EI_FELHASZN_TERV!J191+MUVHAZ_EI_FELHASZN_TERV!J191</f>
        <v>0</v>
      </c>
      <c r="K191" s="53">
        <f>ONK_EI_FELHASZN_TERV!K191+OVI_EI_FELHASZN_TERV!K191+PH_EI_FELHASZN_TERV!K191+MUVHAZ_EI_FELHASZN_TERV!K191</f>
        <v>0</v>
      </c>
      <c r="L191" s="53">
        <f>ONK_EI_FELHASZN_TERV!L191+OVI_EI_FELHASZN_TERV!L191+PH_EI_FELHASZN_TERV!L191+MUVHAZ_EI_FELHASZN_TERV!L191</f>
        <v>0</v>
      </c>
      <c r="M191" s="53">
        <f>ONK_EI_FELHASZN_TERV!M191+OVI_EI_FELHASZN_TERV!M191+PH_EI_FELHASZN_TERV!M191+MUVHAZ_EI_FELHASZN_TERV!M191</f>
        <v>0</v>
      </c>
      <c r="N191" s="53">
        <f>ONK_EI_FELHASZN_TERV!N191+OVI_EI_FELHASZN_TERV!N191+PH_EI_FELHASZN_TERV!N191+MUVHAZ_EI_FELHASZN_TERV!N191</f>
        <v>0</v>
      </c>
      <c r="O191" s="149">
        <f t="shared" si="4"/>
        <v>19000</v>
      </c>
      <c r="P191" s="4"/>
      <c r="Q191" s="4"/>
    </row>
    <row r="192" spans="1:17" ht="15">
      <c r="A192" s="17" t="s">
        <v>745</v>
      </c>
      <c r="B192" s="5" t="s">
        <v>472</v>
      </c>
      <c r="C192" s="53">
        <f>ONK_EI_FELHASZN_TERV!C192+OVI_EI_FELHASZN_TERV!C192+PH_EI_FELHASZN_TERV!C192+MUVHAZ_EI_FELHASZN_TERV!C192</f>
        <v>0</v>
      </c>
      <c r="D192" s="53">
        <f>ONK_EI_FELHASZN_TERV!D192+OVI_EI_FELHASZN_TERV!D192+PH_EI_FELHASZN_TERV!D192+MUVHAZ_EI_FELHASZN_TERV!D192</f>
        <v>0</v>
      </c>
      <c r="E192" s="53">
        <f>ONK_EI_FELHASZN_TERV!E192+OVI_EI_FELHASZN_TERV!E192+PH_EI_FELHASZN_TERV!E192+MUVHAZ_EI_FELHASZN_TERV!E192</f>
        <v>0</v>
      </c>
      <c r="F192" s="53">
        <f>ONK_EI_FELHASZN_TERV!F192+OVI_EI_FELHASZN_TERV!F192+PH_EI_FELHASZN_TERV!F192+MUVHAZ_EI_FELHASZN_TERV!F192</f>
        <v>0</v>
      </c>
      <c r="G192" s="53">
        <f>ONK_EI_FELHASZN_TERV!G192+OVI_EI_FELHASZN_TERV!G192+PH_EI_FELHASZN_TERV!G192+MUVHAZ_EI_FELHASZN_TERV!G192</f>
        <v>0</v>
      </c>
      <c r="H192" s="53">
        <f>ONK_EI_FELHASZN_TERV!H192+OVI_EI_FELHASZN_TERV!H192+PH_EI_FELHASZN_TERV!H192+MUVHAZ_EI_FELHASZN_TERV!H192</f>
        <v>0</v>
      </c>
      <c r="I192" s="53">
        <f>ONK_EI_FELHASZN_TERV!I192+OVI_EI_FELHASZN_TERV!I192+PH_EI_FELHASZN_TERV!I192+MUVHAZ_EI_FELHASZN_TERV!I192</f>
        <v>0</v>
      </c>
      <c r="J192" s="53">
        <f>ONK_EI_FELHASZN_TERV!J192+OVI_EI_FELHASZN_TERV!J192+PH_EI_FELHASZN_TERV!J192+MUVHAZ_EI_FELHASZN_TERV!J192</f>
        <v>0</v>
      </c>
      <c r="K192" s="53">
        <f>ONK_EI_FELHASZN_TERV!K192+OVI_EI_FELHASZN_TERV!K192+PH_EI_FELHASZN_TERV!K192+MUVHAZ_EI_FELHASZN_TERV!K192</f>
        <v>0</v>
      </c>
      <c r="L192" s="53">
        <f>ONK_EI_FELHASZN_TERV!L192+OVI_EI_FELHASZN_TERV!L192+PH_EI_FELHASZN_TERV!L192+MUVHAZ_EI_FELHASZN_TERV!L192</f>
        <v>0</v>
      </c>
      <c r="M192" s="53">
        <f>ONK_EI_FELHASZN_TERV!M192+OVI_EI_FELHASZN_TERV!M192+PH_EI_FELHASZN_TERV!M192+MUVHAZ_EI_FELHASZN_TERV!M192</f>
        <v>0</v>
      </c>
      <c r="N192" s="53">
        <f>ONK_EI_FELHASZN_TERV!N192+OVI_EI_FELHASZN_TERV!N192+PH_EI_FELHASZN_TERV!N192+MUVHAZ_EI_FELHASZN_TERV!N192</f>
        <v>0</v>
      </c>
      <c r="O192" s="149">
        <f t="shared" si="4"/>
        <v>0</v>
      </c>
      <c r="P192" s="4"/>
      <c r="Q192" s="4"/>
    </row>
    <row r="193" spans="1:17" ht="15">
      <c r="A193" s="48" t="s">
        <v>473</v>
      </c>
      <c r="B193" s="5" t="s">
        <v>474</v>
      </c>
      <c r="C193" s="53">
        <f>ONK_EI_FELHASZN_TERV!C193+OVI_EI_FELHASZN_TERV!C193+PH_EI_FELHASZN_TERV!C193+MUVHAZ_EI_FELHASZN_TERV!C193</f>
        <v>0</v>
      </c>
      <c r="D193" s="53">
        <f>ONK_EI_FELHASZN_TERV!D193+OVI_EI_FELHASZN_TERV!D193+PH_EI_FELHASZN_TERV!D193+MUVHAZ_EI_FELHASZN_TERV!D193</f>
        <v>0</v>
      </c>
      <c r="E193" s="53">
        <f>ONK_EI_FELHASZN_TERV!E193+OVI_EI_FELHASZN_TERV!E193+PH_EI_FELHASZN_TERV!E193+MUVHAZ_EI_FELHASZN_TERV!E193</f>
        <v>0</v>
      </c>
      <c r="F193" s="53">
        <f>ONK_EI_FELHASZN_TERV!F193+OVI_EI_FELHASZN_TERV!F193+PH_EI_FELHASZN_TERV!F193+MUVHAZ_EI_FELHASZN_TERV!F193</f>
        <v>0</v>
      </c>
      <c r="G193" s="53">
        <f>ONK_EI_FELHASZN_TERV!G193+OVI_EI_FELHASZN_TERV!G193+PH_EI_FELHASZN_TERV!G193+MUVHAZ_EI_FELHASZN_TERV!G193</f>
        <v>0</v>
      </c>
      <c r="H193" s="53">
        <f>ONK_EI_FELHASZN_TERV!H193+OVI_EI_FELHASZN_TERV!H193+PH_EI_FELHASZN_TERV!H193+MUVHAZ_EI_FELHASZN_TERV!H193</f>
        <v>0</v>
      </c>
      <c r="I193" s="53">
        <f>ONK_EI_FELHASZN_TERV!I193+OVI_EI_FELHASZN_TERV!I193+PH_EI_FELHASZN_TERV!I193+MUVHAZ_EI_FELHASZN_TERV!I193</f>
        <v>0</v>
      </c>
      <c r="J193" s="53">
        <f>ONK_EI_FELHASZN_TERV!J193+OVI_EI_FELHASZN_TERV!J193+PH_EI_FELHASZN_TERV!J193+MUVHAZ_EI_FELHASZN_TERV!J193</f>
        <v>0</v>
      </c>
      <c r="K193" s="53">
        <f>ONK_EI_FELHASZN_TERV!K193+OVI_EI_FELHASZN_TERV!K193+PH_EI_FELHASZN_TERV!K193+MUVHAZ_EI_FELHASZN_TERV!K193</f>
        <v>0</v>
      </c>
      <c r="L193" s="53">
        <f>ONK_EI_FELHASZN_TERV!L193+OVI_EI_FELHASZN_TERV!L193+PH_EI_FELHASZN_TERV!L193+MUVHAZ_EI_FELHASZN_TERV!L193</f>
        <v>0</v>
      </c>
      <c r="M193" s="53">
        <f>ONK_EI_FELHASZN_TERV!M193+OVI_EI_FELHASZN_TERV!M193+PH_EI_FELHASZN_TERV!M193+MUVHAZ_EI_FELHASZN_TERV!M193</f>
        <v>0</v>
      </c>
      <c r="N193" s="53">
        <f>ONK_EI_FELHASZN_TERV!N193+OVI_EI_FELHASZN_TERV!N193+PH_EI_FELHASZN_TERV!N193+MUVHAZ_EI_FELHASZN_TERV!N193</f>
        <v>0</v>
      </c>
      <c r="O193" s="149">
        <f t="shared" si="4"/>
        <v>0</v>
      </c>
      <c r="P193" s="4"/>
      <c r="Q193" s="4"/>
    </row>
    <row r="194" spans="1:17" ht="15">
      <c r="A194" s="17" t="s">
        <v>746</v>
      </c>
      <c r="B194" s="5" t="s">
        <v>475</v>
      </c>
      <c r="C194" s="53">
        <f>ONK_EI_FELHASZN_TERV!C194+OVI_EI_FELHASZN_TERV!C194+PH_EI_FELHASZN_TERV!C194+MUVHAZ_EI_FELHASZN_TERV!C194</f>
        <v>0</v>
      </c>
      <c r="D194" s="53">
        <f>ONK_EI_FELHASZN_TERV!D194+OVI_EI_FELHASZN_TERV!D194+PH_EI_FELHASZN_TERV!D194+MUVHAZ_EI_FELHASZN_TERV!D194</f>
        <v>0</v>
      </c>
      <c r="E194" s="53">
        <f>ONK_EI_FELHASZN_TERV!E194+OVI_EI_FELHASZN_TERV!E194+PH_EI_FELHASZN_TERV!E194+MUVHAZ_EI_FELHASZN_TERV!E194</f>
        <v>0</v>
      </c>
      <c r="F194" s="53">
        <f>ONK_EI_FELHASZN_TERV!F194+OVI_EI_FELHASZN_TERV!F194+PH_EI_FELHASZN_TERV!F194+MUVHAZ_EI_FELHASZN_TERV!F194</f>
        <v>0</v>
      </c>
      <c r="G194" s="53">
        <f>ONK_EI_FELHASZN_TERV!G194+OVI_EI_FELHASZN_TERV!G194+PH_EI_FELHASZN_TERV!G194+MUVHAZ_EI_FELHASZN_TERV!G194</f>
        <v>0</v>
      </c>
      <c r="H194" s="53">
        <f>ONK_EI_FELHASZN_TERV!H194+OVI_EI_FELHASZN_TERV!H194+PH_EI_FELHASZN_TERV!H194+MUVHAZ_EI_FELHASZN_TERV!H194</f>
        <v>0</v>
      </c>
      <c r="I194" s="53">
        <f>ONK_EI_FELHASZN_TERV!I194+OVI_EI_FELHASZN_TERV!I194+PH_EI_FELHASZN_TERV!I194+MUVHAZ_EI_FELHASZN_TERV!I194</f>
        <v>0</v>
      </c>
      <c r="J194" s="53">
        <f>ONK_EI_FELHASZN_TERV!J194+OVI_EI_FELHASZN_TERV!J194+PH_EI_FELHASZN_TERV!J194+MUVHAZ_EI_FELHASZN_TERV!J194</f>
        <v>0</v>
      </c>
      <c r="K194" s="53">
        <f>ONK_EI_FELHASZN_TERV!K194+OVI_EI_FELHASZN_TERV!K194+PH_EI_FELHASZN_TERV!K194+MUVHAZ_EI_FELHASZN_TERV!K194</f>
        <v>0</v>
      </c>
      <c r="L194" s="53">
        <f>ONK_EI_FELHASZN_TERV!L194+OVI_EI_FELHASZN_TERV!L194+PH_EI_FELHASZN_TERV!L194+MUVHAZ_EI_FELHASZN_TERV!L194</f>
        <v>0</v>
      </c>
      <c r="M194" s="53">
        <f>ONK_EI_FELHASZN_TERV!M194+OVI_EI_FELHASZN_TERV!M194+PH_EI_FELHASZN_TERV!M194+MUVHAZ_EI_FELHASZN_TERV!M194</f>
        <v>0</v>
      </c>
      <c r="N194" s="53">
        <f>ONK_EI_FELHASZN_TERV!N194+OVI_EI_FELHASZN_TERV!N194+PH_EI_FELHASZN_TERV!N194+MUVHAZ_EI_FELHASZN_TERV!N194</f>
        <v>0</v>
      </c>
      <c r="O194" s="149">
        <f t="shared" si="4"/>
        <v>0</v>
      </c>
      <c r="P194" s="4"/>
      <c r="Q194" s="4"/>
    </row>
    <row r="195" spans="1:17" ht="15">
      <c r="A195" s="48" t="s">
        <v>476</v>
      </c>
      <c r="B195" s="5" t="s">
        <v>477</v>
      </c>
      <c r="C195" s="53">
        <f>ONK_EI_FELHASZN_TERV!C195+OVI_EI_FELHASZN_TERV!C195+PH_EI_FELHASZN_TERV!C195+MUVHAZ_EI_FELHASZN_TERV!C195</f>
        <v>0</v>
      </c>
      <c r="D195" s="53">
        <f>ONK_EI_FELHASZN_TERV!D195+OVI_EI_FELHASZN_TERV!D195+PH_EI_FELHASZN_TERV!D195+MUVHAZ_EI_FELHASZN_TERV!D195</f>
        <v>0</v>
      </c>
      <c r="E195" s="53">
        <f>ONK_EI_FELHASZN_TERV!E195+OVI_EI_FELHASZN_TERV!E195+PH_EI_FELHASZN_TERV!E195+MUVHAZ_EI_FELHASZN_TERV!E195</f>
        <v>0</v>
      </c>
      <c r="F195" s="53">
        <f>ONK_EI_FELHASZN_TERV!F195+OVI_EI_FELHASZN_TERV!F195+PH_EI_FELHASZN_TERV!F195+MUVHAZ_EI_FELHASZN_TERV!F195</f>
        <v>0</v>
      </c>
      <c r="G195" s="53">
        <f>ONK_EI_FELHASZN_TERV!G195+OVI_EI_FELHASZN_TERV!G195+PH_EI_FELHASZN_TERV!G195+MUVHAZ_EI_FELHASZN_TERV!G195</f>
        <v>0</v>
      </c>
      <c r="H195" s="53">
        <f>ONK_EI_FELHASZN_TERV!H195+OVI_EI_FELHASZN_TERV!H195+PH_EI_FELHASZN_TERV!H195+MUVHAZ_EI_FELHASZN_TERV!H195</f>
        <v>0</v>
      </c>
      <c r="I195" s="53">
        <f>ONK_EI_FELHASZN_TERV!I195+OVI_EI_FELHASZN_TERV!I195+PH_EI_FELHASZN_TERV!I195+MUVHAZ_EI_FELHASZN_TERV!I195</f>
        <v>0</v>
      </c>
      <c r="J195" s="53">
        <f>ONK_EI_FELHASZN_TERV!J195+OVI_EI_FELHASZN_TERV!J195+PH_EI_FELHASZN_TERV!J195+MUVHAZ_EI_FELHASZN_TERV!J195</f>
        <v>0</v>
      </c>
      <c r="K195" s="53">
        <f>ONK_EI_FELHASZN_TERV!K195+OVI_EI_FELHASZN_TERV!K195+PH_EI_FELHASZN_TERV!K195+MUVHAZ_EI_FELHASZN_TERV!K195</f>
        <v>0</v>
      </c>
      <c r="L195" s="53">
        <f>ONK_EI_FELHASZN_TERV!L195+OVI_EI_FELHASZN_TERV!L195+PH_EI_FELHASZN_TERV!L195+MUVHAZ_EI_FELHASZN_TERV!L195</f>
        <v>0</v>
      </c>
      <c r="M195" s="53">
        <f>ONK_EI_FELHASZN_TERV!M195+OVI_EI_FELHASZN_TERV!M195+PH_EI_FELHASZN_TERV!M195+MUVHAZ_EI_FELHASZN_TERV!M195</f>
        <v>0</v>
      </c>
      <c r="N195" s="53">
        <f>ONK_EI_FELHASZN_TERV!N195+OVI_EI_FELHASZN_TERV!N195+PH_EI_FELHASZN_TERV!N195+MUVHAZ_EI_FELHASZN_TERV!N195</f>
        <v>0</v>
      </c>
      <c r="O195" s="149">
        <f t="shared" si="4"/>
        <v>0</v>
      </c>
      <c r="P195" s="4"/>
      <c r="Q195" s="4"/>
    </row>
    <row r="196" spans="1:17" ht="15">
      <c r="A196" s="18" t="s">
        <v>764</v>
      </c>
      <c r="B196" s="9" t="s">
        <v>478</v>
      </c>
      <c r="C196" s="53">
        <f>ONK_EI_FELHASZN_TERV!C196+OVI_EI_FELHASZN_TERV!C196+PH_EI_FELHASZN_TERV!C196+MUVHAZ_EI_FELHASZN_TERV!C196</f>
        <v>0</v>
      </c>
      <c r="D196" s="53">
        <f>ONK_EI_FELHASZN_TERV!D196+OVI_EI_FELHASZN_TERV!D196+PH_EI_FELHASZN_TERV!D196+MUVHAZ_EI_FELHASZN_TERV!D196</f>
        <v>0</v>
      </c>
      <c r="E196" s="53">
        <f>ONK_EI_FELHASZN_TERV!E196+OVI_EI_FELHASZN_TERV!E196+PH_EI_FELHASZN_TERV!E196+MUVHAZ_EI_FELHASZN_TERV!E196</f>
        <v>0</v>
      </c>
      <c r="F196" s="53">
        <f>ONK_EI_FELHASZN_TERV!F196+OVI_EI_FELHASZN_TERV!F196+PH_EI_FELHASZN_TERV!F196+MUVHAZ_EI_FELHASZN_TERV!F196</f>
        <v>0</v>
      </c>
      <c r="G196" s="53">
        <f>ONK_EI_FELHASZN_TERV!G196+OVI_EI_FELHASZN_TERV!G196+PH_EI_FELHASZN_TERV!G196+MUVHAZ_EI_FELHASZN_TERV!G196</f>
        <v>0</v>
      </c>
      <c r="H196" s="53">
        <f>ONK_EI_FELHASZN_TERV!H196+OVI_EI_FELHASZN_TERV!H196+PH_EI_FELHASZN_TERV!H196+MUVHAZ_EI_FELHASZN_TERV!H196</f>
        <v>0</v>
      </c>
      <c r="I196" s="53">
        <f>ONK_EI_FELHASZN_TERV!I196+OVI_EI_FELHASZN_TERV!I196+PH_EI_FELHASZN_TERV!I196+MUVHAZ_EI_FELHASZN_TERV!I196</f>
        <v>0</v>
      </c>
      <c r="J196" s="53">
        <f>ONK_EI_FELHASZN_TERV!J196+OVI_EI_FELHASZN_TERV!J196+PH_EI_FELHASZN_TERV!J196+MUVHAZ_EI_FELHASZN_TERV!J196</f>
        <v>0</v>
      </c>
      <c r="K196" s="53">
        <f>ONK_EI_FELHASZN_TERV!K196+OVI_EI_FELHASZN_TERV!K196+PH_EI_FELHASZN_TERV!K196+MUVHAZ_EI_FELHASZN_TERV!K196</f>
        <v>0</v>
      </c>
      <c r="L196" s="53">
        <f>ONK_EI_FELHASZN_TERV!L196+OVI_EI_FELHASZN_TERV!L196+PH_EI_FELHASZN_TERV!L196+MUVHAZ_EI_FELHASZN_TERV!L196</f>
        <v>0</v>
      </c>
      <c r="M196" s="53">
        <f>ONK_EI_FELHASZN_TERV!M196+OVI_EI_FELHASZN_TERV!M196+PH_EI_FELHASZN_TERV!M196+MUVHAZ_EI_FELHASZN_TERV!M196</f>
        <v>0</v>
      </c>
      <c r="N196" s="53">
        <f>ONK_EI_FELHASZN_TERV!N196+OVI_EI_FELHASZN_TERV!N196+PH_EI_FELHASZN_TERV!N196+MUVHAZ_EI_FELHASZN_TERV!N196</f>
        <v>0</v>
      </c>
      <c r="O196" s="149">
        <f t="shared" si="4"/>
        <v>0</v>
      </c>
      <c r="P196" s="4"/>
      <c r="Q196" s="4"/>
    </row>
    <row r="197" spans="1:17" ht="15">
      <c r="A197" s="5" t="s">
        <v>905</v>
      </c>
      <c r="B197" s="5" t="s">
        <v>479</v>
      </c>
      <c r="C197" s="53">
        <f>ONK_EI_FELHASZN_TERV!C197+OVI_EI_FELHASZN_TERV!C197+PH_EI_FELHASZN_TERV!C197+MUVHAZ_EI_FELHASZN_TERV!C197</f>
        <v>8000</v>
      </c>
      <c r="D197" s="53">
        <f>ONK_EI_FELHASZN_TERV!D197+OVI_EI_FELHASZN_TERV!D197+PH_EI_FELHASZN_TERV!D197+MUVHAZ_EI_FELHASZN_TERV!D197</f>
        <v>0</v>
      </c>
      <c r="E197" s="53">
        <f>ONK_EI_FELHASZN_TERV!E197+OVI_EI_FELHASZN_TERV!E197+PH_EI_FELHASZN_TERV!E197+MUVHAZ_EI_FELHASZN_TERV!E197</f>
        <v>0</v>
      </c>
      <c r="F197" s="53">
        <f>ONK_EI_FELHASZN_TERV!F197+OVI_EI_FELHASZN_TERV!F197+PH_EI_FELHASZN_TERV!F197+MUVHAZ_EI_FELHASZN_TERV!F197</f>
        <v>0</v>
      </c>
      <c r="G197" s="53">
        <f>ONK_EI_FELHASZN_TERV!G197+OVI_EI_FELHASZN_TERV!G197+PH_EI_FELHASZN_TERV!G197+MUVHAZ_EI_FELHASZN_TERV!G197</f>
        <v>0</v>
      </c>
      <c r="H197" s="53">
        <f>ONK_EI_FELHASZN_TERV!H197+OVI_EI_FELHASZN_TERV!H197+PH_EI_FELHASZN_TERV!H197+MUVHAZ_EI_FELHASZN_TERV!H197</f>
        <v>0</v>
      </c>
      <c r="I197" s="53">
        <f>ONK_EI_FELHASZN_TERV!I197+OVI_EI_FELHASZN_TERV!I197+PH_EI_FELHASZN_TERV!I197+MUVHAZ_EI_FELHASZN_TERV!I197</f>
        <v>0</v>
      </c>
      <c r="J197" s="53">
        <v>2000</v>
      </c>
      <c r="K197" s="53">
        <v>8000</v>
      </c>
      <c r="L197" s="53">
        <f>ONK_EI_FELHASZN_TERV!L197+OVI_EI_FELHASZN_TERV!L197+PH_EI_FELHASZN_TERV!L197+MUVHAZ_EI_FELHASZN_TERV!L197</f>
        <v>0</v>
      </c>
      <c r="M197" s="53">
        <f>ONK_EI_FELHASZN_TERV!M197+OVI_EI_FELHASZN_TERV!M197+PH_EI_FELHASZN_TERV!M197+MUVHAZ_EI_FELHASZN_TERV!M197</f>
        <v>0</v>
      </c>
      <c r="N197" s="53">
        <f>ONK_EI_FELHASZN_TERV!N197+OVI_EI_FELHASZN_TERV!N197+PH_EI_FELHASZN_TERV!N197+MUVHAZ_EI_FELHASZN_TERV!N197</f>
        <v>0</v>
      </c>
      <c r="O197" s="149">
        <f t="shared" si="4"/>
        <v>18000</v>
      </c>
      <c r="P197" s="4"/>
      <c r="Q197" s="4"/>
    </row>
    <row r="198" spans="1:17" ht="15">
      <c r="A198" s="5" t="s">
        <v>906</v>
      </c>
      <c r="B198" s="5" t="s">
        <v>479</v>
      </c>
      <c r="C198" s="53">
        <f>ONK_EI_FELHASZN_TERV!C198+OVI_EI_FELHASZN_TERV!C198+PH_EI_FELHASZN_TERV!C198+MUVHAZ_EI_FELHASZN_TERV!C198</f>
        <v>0</v>
      </c>
      <c r="D198" s="53">
        <f>ONK_EI_FELHASZN_TERV!D198+OVI_EI_FELHASZN_TERV!D198+PH_EI_FELHASZN_TERV!D198+MUVHAZ_EI_FELHASZN_TERV!D198</f>
        <v>0</v>
      </c>
      <c r="E198" s="53">
        <f>ONK_EI_FELHASZN_TERV!E198+OVI_EI_FELHASZN_TERV!E198+PH_EI_FELHASZN_TERV!E198+MUVHAZ_EI_FELHASZN_TERV!E198</f>
        <v>0</v>
      </c>
      <c r="F198" s="53">
        <f>ONK_EI_FELHASZN_TERV!F198+OVI_EI_FELHASZN_TERV!F198+PH_EI_FELHASZN_TERV!F198+MUVHAZ_EI_FELHASZN_TERV!F198</f>
        <v>0</v>
      </c>
      <c r="G198" s="53">
        <f>ONK_EI_FELHASZN_TERV!G198+OVI_EI_FELHASZN_TERV!G198+PH_EI_FELHASZN_TERV!G198+MUVHAZ_EI_FELHASZN_TERV!G198</f>
        <v>0</v>
      </c>
      <c r="H198" s="53">
        <f>ONK_EI_FELHASZN_TERV!H198+OVI_EI_FELHASZN_TERV!H198+PH_EI_FELHASZN_TERV!H198+MUVHAZ_EI_FELHASZN_TERV!H198</f>
        <v>0</v>
      </c>
      <c r="I198" s="53">
        <f>ONK_EI_FELHASZN_TERV!I198+OVI_EI_FELHASZN_TERV!I198+PH_EI_FELHASZN_TERV!I198+MUVHAZ_EI_FELHASZN_TERV!I198</f>
        <v>0</v>
      </c>
      <c r="J198" s="53">
        <f>ONK_EI_FELHASZN_TERV!J198+OVI_EI_FELHASZN_TERV!J198+PH_EI_FELHASZN_TERV!J198+MUVHAZ_EI_FELHASZN_TERV!J198</f>
        <v>0</v>
      </c>
      <c r="K198" s="53">
        <f>ONK_EI_FELHASZN_TERV!K198+OVI_EI_FELHASZN_TERV!K198+PH_EI_FELHASZN_TERV!K198+MUVHAZ_EI_FELHASZN_TERV!K198</f>
        <v>0</v>
      </c>
      <c r="L198" s="53">
        <f>ONK_EI_FELHASZN_TERV!L198+OVI_EI_FELHASZN_TERV!L198+PH_EI_FELHASZN_TERV!L198+MUVHAZ_EI_FELHASZN_TERV!L198</f>
        <v>0</v>
      </c>
      <c r="M198" s="53">
        <f>ONK_EI_FELHASZN_TERV!M198+OVI_EI_FELHASZN_TERV!M198+PH_EI_FELHASZN_TERV!M198+MUVHAZ_EI_FELHASZN_TERV!M198</f>
        <v>0</v>
      </c>
      <c r="N198" s="53">
        <f>ONK_EI_FELHASZN_TERV!N198+OVI_EI_FELHASZN_TERV!N198+PH_EI_FELHASZN_TERV!N198+MUVHAZ_EI_FELHASZN_TERV!N198</f>
        <v>0</v>
      </c>
      <c r="O198" s="149">
        <f t="shared" si="4"/>
        <v>0</v>
      </c>
      <c r="P198" s="4"/>
      <c r="Q198" s="4"/>
    </row>
    <row r="199" spans="1:17" ht="15">
      <c r="A199" s="5" t="s">
        <v>903</v>
      </c>
      <c r="B199" s="5" t="s">
        <v>480</v>
      </c>
      <c r="C199" s="53">
        <f>ONK_EI_FELHASZN_TERV!C199+OVI_EI_FELHASZN_TERV!C199+PH_EI_FELHASZN_TERV!C199+MUVHAZ_EI_FELHASZN_TERV!C199</f>
        <v>0</v>
      </c>
      <c r="D199" s="53">
        <f>ONK_EI_FELHASZN_TERV!D199+OVI_EI_FELHASZN_TERV!D199+PH_EI_FELHASZN_TERV!D199+MUVHAZ_EI_FELHASZN_TERV!D199</f>
        <v>0</v>
      </c>
      <c r="E199" s="53">
        <f>ONK_EI_FELHASZN_TERV!E199+OVI_EI_FELHASZN_TERV!E199+PH_EI_FELHASZN_TERV!E199+MUVHAZ_EI_FELHASZN_TERV!E199</f>
        <v>0</v>
      </c>
      <c r="F199" s="53">
        <f>ONK_EI_FELHASZN_TERV!F199+OVI_EI_FELHASZN_TERV!F199+PH_EI_FELHASZN_TERV!F199+MUVHAZ_EI_FELHASZN_TERV!F199</f>
        <v>0</v>
      </c>
      <c r="G199" s="53">
        <f>ONK_EI_FELHASZN_TERV!G199+OVI_EI_FELHASZN_TERV!G199+PH_EI_FELHASZN_TERV!G199+MUVHAZ_EI_FELHASZN_TERV!G199</f>
        <v>0</v>
      </c>
      <c r="H199" s="53">
        <f>ONK_EI_FELHASZN_TERV!H199+OVI_EI_FELHASZN_TERV!H199+PH_EI_FELHASZN_TERV!H199+MUVHAZ_EI_FELHASZN_TERV!H199</f>
        <v>0</v>
      </c>
      <c r="I199" s="53">
        <f>ONK_EI_FELHASZN_TERV!I199+OVI_EI_FELHASZN_TERV!I199+PH_EI_FELHASZN_TERV!I199+MUVHAZ_EI_FELHASZN_TERV!I199</f>
        <v>0</v>
      </c>
      <c r="J199" s="53">
        <f>ONK_EI_FELHASZN_TERV!J199+OVI_EI_FELHASZN_TERV!J199+PH_EI_FELHASZN_TERV!J199+MUVHAZ_EI_FELHASZN_TERV!J199</f>
        <v>0</v>
      </c>
      <c r="K199" s="53">
        <f>ONK_EI_FELHASZN_TERV!K199+OVI_EI_FELHASZN_TERV!K199+PH_EI_FELHASZN_TERV!K199+MUVHAZ_EI_FELHASZN_TERV!K199</f>
        <v>0</v>
      </c>
      <c r="L199" s="53">
        <f>ONK_EI_FELHASZN_TERV!L199+OVI_EI_FELHASZN_TERV!L199+PH_EI_FELHASZN_TERV!L199+MUVHAZ_EI_FELHASZN_TERV!L199</f>
        <v>0</v>
      </c>
      <c r="M199" s="53">
        <f>ONK_EI_FELHASZN_TERV!M199+OVI_EI_FELHASZN_TERV!M199+PH_EI_FELHASZN_TERV!M199+MUVHAZ_EI_FELHASZN_TERV!M199</f>
        <v>0</v>
      </c>
      <c r="N199" s="53">
        <f>ONK_EI_FELHASZN_TERV!N199+OVI_EI_FELHASZN_TERV!N199+PH_EI_FELHASZN_TERV!N199+MUVHAZ_EI_FELHASZN_TERV!N199</f>
        <v>0</v>
      </c>
      <c r="O199" s="149">
        <f t="shared" si="4"/>
        <v>0</v>
      </c>
      <c r="P199" s="4"/>
      <c r="Q199" s="4"/>
    </row>
    <row r="200" spans="1:17" ht="15">
      <c r="A200" s="5" t="s">
        <v>904</v>
      </c>
      <c r="B200" s="5" t="s">
        <v>480</v>
      </c>
      <c r="C200" s="53">
        <f>ONK_EI_FELHASZN_TERV!C200+OVI_EI_FELHASZN_TERV!C200+PH_EI_FELHASZN_TERV!C200+MUVHAZ_EI_FELHASZN_TERV!C200</f>
        <v>0</v>
      </c>
      <c r="D200" s="53">
        <f>ONK_EI_FELHASZN_TERV!D200+OVI_EI_FELHASZN_TERV!D200+PH_EI_FELHASZN_TERV!D200+MUVHAZ_EI_FELHASZN_TERV!D200</f>
        <v>0</v>
      </c>
      <c r="E200" s="53">
        <f>ONK_EI_FELHASZN_TERV!E200+OVI_EI_FELHASZN_TERV!E200+PH_EI_FELHASZN_TERV!E200+MUVHAZ_EI_FELHASZN_TERV!E200</f>
        <v>0</v>
      </c>
      <c r="F200" s="53">
        <f>ONK_EI_FELHASZN_TERV!F200+OVI_EI_FELHASZN_TERV!F200+PH_EI_FELHASZN_TERV!F200+MUVHAZ_EI_FELHASZN_TERV!F200</f>
        <v>0</v>
      </c>
      <c r="G200" s="53">
        <f>ONK_EI_FELHASZN_TERV!G200+OVI_EI_FELHASZN_TERV!G200+PH_EI_FELHASZN_TERV!G200+MUVHAZ_EI_FELHASZN_TERV!G200</f>
        <v>0</v>
      </c>
      <c r="H200" s="53">
        <f>ONK_EI_FELHASZN_TERV!H200+OVI_EI_FELHASZN_TERV!H200+PH_EI_FELHASZN_TERV!H200+MUVHAZ_EI_FELHASZN_TERV!H200</f>
        <v>0</v>
      </c>
      <c r="I200" s="53">
        <f>ONK_EI_FELHASZN_TERV!I200+OVI_EI_FELHASZN_TERV!I200+PH_EI_FELHASZN_TERV!I200+MUVHAZ_EI_FELHASZN_TERV!I200</f>
        <v>0</v>
      </c>
      <c r="J200" s="53">
        <f>ONK_EI_FELHASZN_TERV!J200+OVI_EI_FELHASZN_TERV!J200+PH_EI_FELHASZN_TERV!J200+MUVHAZ_EI_FELHASZN_TERV!J200</f>
        <v>0</v>
      </c>
      <c r="K200" s="53">
        <f>ONK_EI_FELHASZN_TERV!K200+OVI_EI_FELHASZN_TERV!K200+PH_EI_FELHASZN_TERV!K200+MUVHAZ_EI_FELHASZN_TERV!K200</f>
        <v>0</v>
      </c>
      <c r="L200" s="53">
        <f>ONK_EI_FELHASZN_TERV!L200+OVI_EI_FELHASZN_TERV!L200+PH_EI_FELHASZN_TERV!L200+MUVHAZ_EI_FELHASZN_TERV!L200</f>
        <v>0</v>
      </c>
      <c r="M200" s="53">
        <f>ONK_EI_FELHASZN_TERV!M200+OVI_EI_FELHASZN_TERV!M200+PH_EI_FELHASZN_TERV!M200+MUVHAZ_EI_FELHASZN_TERV!M200</f>
        <v>0</v>
      </c>
      <c r="N200" s="53">
        <f>ONK_EI_FELHASZN_TERV!N200+OVI_EI_FELHASZN_TERV!N200+PH_EI_FELHASZN_TERV!N200+MUVHAZ_EI_FELHASZN_TERV!N200</f>
        <v>0</v>
      </c>
      <c r="O200" s="149">
        <f t="shared" si="4"/>
        <v>0</v>
      </c>
      <c r="P200" s="4"/>
      <c r="Q200" s="4"/>
    </row>
    <row r="201" spans="1:17" ht="15">
      <c r="A201" s="9" t="s">
        <v>765</v>
      </c>
      <c r="B201" s="9" t="s">
        <v>481</v>
      </c>
      <c r="C201" s="53">
        <f>ONK_EI_FELHASZN_TERV!C201+OVI_EI_FELHASZN_TERV!C201+PH_EI_FELHASZN_TERV!C201+MUVHAZ_EI_FELHASZN_TERV!C201</f>
        <v>8000</v>
      </c>
      <c r="D201" s="53">
        <f>ONK_EI_FELHASZN_TERV!D201+OVI_EI_FELHASZN_TERV!D201+PH_EI_FELHASZN_TERV!D201+MUVHAZ_EI_FELHASZN_TERV!D201</f>
        <v>0</v>
      </c>
      <c r="E201" s="53">
        <f>ONK_EI_FELHASZN_TERV!E201+OVI_EI_FELHASZN_TERV!E201+PH_EI_FELHASZN_TERV!E201+MUVHAZ_EI_FELHASZN_TERV!E201</f>
        <v>0</v>
      </c>
      <c r="F201" s="53">
        <f>ONK_EI_FELHASZN_TERV!F201+OVI_EI_FELHASZN_TERV!F201+PH_EI_FELHASZN_TERV!F201+MUVHAZ_EI_FELHASZN_TERV!F201</f>
        <v>0</v>
      </c>
      <c r="G201" s="53">
        <f>ONK_EI_FELHASZN_TERV!G201+OVI_EI_FELHASZN_TERV!G201+PH_EI_FELHASZN_TERV!G201+MUVHAZ_EI_FELHASZN_TERV!G201</f>
        <v>0</v>
      </c>
      <c r="H201" s="53">
        <f>ONK_EI_FELHASZN_TERV!H201+OVI_EI_FELHASZN_TERV!H201+PH_EI_FELHASZN_TERV!H201+MUVHAZ_EI_FELHASZN_TERV!H201</f>
        <v>0</v>
      </c>
      <c r="I201" s="53">
        <f>ONK_EI_FELHASZN_TERV!I201+OVI_EI_FELHASZN_TERV!I201+PH_EI_FELHASZN_TERV!I201+MUVHAZ_EI_FELHASZN_TERV!I201</f>
        <v>0</v>
      </c>
      <c r="J201" s="53">
        <f>ONK_EI_FELHASZN_TERV!J201+OVI_EI_FELHASZN_TERV!J201+PH_EI_FELHASZN_TERV!J201+MUVHAZ_EI_FELHASZN_TERV!J201</f>
        <v>2000</v>
      </c>
      <c r="K201" s="53">
        <f>ONK_EI_FELHASZN_TERV!K201+OVI_EI_FELHASZN_TERV!K201+PH_EI_FELHASZN_TERV!K201+MUVHAZ_EI_FELHASZN_TERV!K201</f>
        <v>8000</v>
      </c>
      <c r="L201" s="53">
        <f>ONK_EI_FELHASZN_TERV!L201+OVI_EI_FELHASZN_TERV!L201+PH_EI_FELHASZN_TERV!L201+MUVHAZ_EI_FELHASZN_TERV!L201</f>
        <v>0</v>
      </c>
      <c r="M201" s="53">
        <f>ONK_EI_FELHASZN_TERV!M201+OVI_EI_FELHASZN_TERV!M201+PH_EI_FELHASZN_TERV!M201+MUVHAZ_EI_FELHASZN_TERV!M201</f>
        <v>0</v>
      </c>
      <c r="N201" s="53">
        <f>ONK_EI_FELHASZN_TERV!N201+OVI_EI_FELHASZN_TERV!N201+PH_EI_FELHASZN_TERV!N201+MUVHAZ_EI_FELHASZN_TERV!N201</f>
        <v>0</v>
      </c>
      <c r="O201" s="149">
        <f t="shared" si="4"/>
        <v>18000</v>
      </c>
      <c r="P201" s="4"/>
      <c r="Q201" s="4"/>
    </row>
    <row r="202" spans="1:17" ht="15">
      <c r="A202" s="48" t="s">
        <v>482</v>
      </c>
      <c r="B202" s="5" t="s">
        <v>483</v>
      </c>
      <c r="C202" s="53">
        <f>ONK_EI_FELHASZN_TERV!C202+OVI_EI_FELHASZN_TERV!C202+PH_EI_FELHASZN_TERV!C202+MUVHAZ_EI_FELHASZN_TERV!C202</f>
        <v>0</v>
      </c>
      <c r="D202" s="53">
        <f>ONK_EI_FELHASZN_TERV!D202+OVI_EI_FELHASZN_TERV!D202+PH_EI_FELHASZN_TERV!D202+MUVHAZ_EI_FELHASZN_TERV!D202</f>
        <v>0</v>
      </c>
      <c r="E202" s="53">
        <f>ONK_EI_FELHASZN_TERV!E202+OVI_EI_FELHASZN_TERV!E202+PH_EI_FELHASZN_TERV!E202+MUVHAZ_EI_FELHASZN_TERV!E202</f>
        <v>0</v>
      </c>
      <c r="F202" s="53">
        <f>ONK_EI_FELHASZN_TERV!F202+OVI_EI_FELHASZN_TERV!F202+PH_EI_FELHASZN_TERV!F202+MUVHAZ_EI_FELHASZN_TERV!F202</f>
        <v>0</v>
      </c>
      <c r="G202" s="53">
        <f>ONK_EI_FELHASZN_TERV!G202+OVI_EI_FELHASZN_TERV!G202+PH_EI_FELHASZN_TERV!G202+MUVHAZ_EI_FELHASZN_TERV!G202</f>
        <v>0</v>
      </c>
      <c r="H202" s="53">
        <f>ONK_EI_FELHASZN_TERV!H202+OVI_EI_FELHASZN_TERV!H202+PH_EI_FELHASZN_TERV!H202+MUVHAZ_EI_FELHASZN_TERV!H202</f>
        <v>0</v>
      </c>
      <c r="I202" s="53">
        <f>ONK_EI_FELHASZN_TERV!I202+OVI_EI_FELHASZN_TERV!I202+PH_EI_FELHASZN_TERV!I202+MUVHAZ_EI_FELHASZN_TERV!I202</f>
        <v>0</v>
      </c>
      <c r="J202" s="53">
        <f>ONK_EI_FELHASZN_TERV!J202+OVI_EI_FELHASZN_TERV!J202+PH_EI_FELHASZN_TERV!J202+MUVHAZ_EI_FELHASZN_TERV!J202</f>
        <v>0</v>
      </c>
      <c r="K202" s="53">
        <f>ONK_EI_FELHASZN_TERV!K202+OVI_EI_FELHASZN_TERV!K202+PH_EI_FELHASZN_TERV!K202+MUVHAZ_EI_FELHASZN_TERV!K202</f>
        <v>0</v>
      </c>
      <c r="L202" s="53">
        <f>ONK_EI_FELHASZN_TERV!L202+OVI_EI_FELHASZN_TERV!L202+PH_EI_FELHASZN_TERV!L202+MUVHAZ_EI_FELHASZN_TERV!L202</f>
        <v>0</v>
      </c>
      <c r="M202" s="53">
        <f>ONK_EI_FELHASZN_TERV!M202+OVI_EI_FELHASZN_TERV!M202+PH_EI_FELHASZN_TERV!M202+MUVHAZ_EI_FELHASZN_TERV!M202</f>
        <v>0</v>
      </c>
      <c r="N202" s="53">
        <f>ONK_EI_FELHASZN_TERV!N202+OVI_EI_FELHASZN_TERV!N202+PH_EI_FELHASZN_TERV!N202+MUVHAZ_EI_FELHASZN_TERV!N202</f>
        <v>0</v>
      </c>
      <c r="O202" s="149">
        <f t="shared" si="4"/>
        <v>0</v>
      </c>
      <c r="P202" s="4"/>
      <c r="Q202" s="4"/>
    </row>
    <row r="203" spans="1:17" ht="15">
      <c r="A203" s="48" t="s">
        <v>484</v>
      </c>
      <c r="B203" s="5" t="s">
        <v>485</v>
      </c>
      <c r="C203" s="53">
        <f>ONK_EI_FELHASZN_TERV!C203+OVI_EI_FELHASZN_TERV!C203+PH_EI_FELHASZN_TERV!C203+MUVHAZ_EI_FELHASZN_TERV!C203</f>
        <v>0</v>
      </c>
      <c r="D203" s="53">
        <f>ONK_EI_FELHASZN_TERV!D203+OVI_EI_FELHASZN_TERV!D203+PH_EI_FELHASZN_TERV!D203+MUVHAZ_EI_FELHASZN_TERV!D203</f>
        <v>0</v>
      </c>
      <c r="E203" s="53">
        <f>ONK_EI_FELHASZN_TERV!E203+OVI_EI_FELHASZN_TERV!E203+PH_EI_FELHASZN_TERV!E203+MUVHAZ_EI_FELHASZN_TERV!E203</f>
        <v>0</v>
      </c>
      <c r="F203" s="53">
        <f>ONK_EI_FELHASZN_TERV!F203+OVI_EI_FELHASZN_TERV!F203+PH_EI_FELHASZN_TERV!F203+MUVHAZ_EI_FELHASZN_TERV!F203</f>
        <v>0</v>
      </c>
      <c r="G203" s="53">
        <f>ONK_EI_FELHASZN_TERV!G203+OVI_EI_FELHASZN_TERV!G203+PH_EI_FELHASZN_TERV!G203+MUVHAZ_EI_FELHASZN_TERV!G203</f>
        <v>0</v>
      </c>
      <c r="H203" s="53">
        <f>ONK_EI_FELHASZN_TERV!H203+OVI_EI_FELHASZN_TERV!H203+PH_EI_FELHASZN_TERV!H203+MUVHAZ_EI_FELHASZN_TERV!H203</f>
        <v>0</v>
      </c>
      <c r="I203" s="53">
        <f>ONK_EI_FELHASZN_TERV!I203+OVI_EI_FELHASZN_TERV!I203+PH_EI_FELHASZN_TERV!I203+MUVHAZ_EI_FELHASZN_TERV!I203</f>
        <v>0</v>
      </c>
      <c r="J203" s="53">
        <f>ONK_EI_FELHASZN_TERV!J203+OVI_EI_FELHASZN_TERV!J203+PH_EI_FELHASZN_TERV!J203+MUVHAZ_EI_FELHASZN_TERV!J203</f>
        <v>0</v>
      </c>
      <c r="K203" s="53">
        <f>ONK_EI_FELHASZN_TERV!K203+OVI_EI_FELHASZN_TERV!K203+PH_EI_FELHASZN_TERV!K203+MUVHAZ_EI_FELHASZN_TERV!K203</f>
        <v>0</v>
      </c>
      <c r="L203" s="53">
        <f>ONK_EI_FELHASZN_TERV!L203+OVI_EI_FELHASZN_TERV!L203+PH_EI_FELHASZN_TERV!L203+MUVHAZ_EI_FELHASZN_TERV!L203</f>
        <v>0</v>
      </c>
      <c r="M203" s="53">
        <f>ONK_EI_FELHASZN_TERV!M203+OVI_EI_FELHASZN_TERV!M203+PH_EI_FELHASZN_TERV!M203+MUVHAZ_EI_FELHASZN_TERV!M203</f>
        <v>0</v>
      </c>
      <c r="N203" s="53">
        <f>ONK_EI_FELHASZN_TERV!N203+OVI_EI_FELHASZN_TERV!N203+PH_EI_FELHASZN_TERV!N203+MUVHAZ_EI_FELHASZN_TERV!N203</f>
        <v>0</v>
      </c>
      <c r="O203" s="149">
        <f t="shared" si="4"/>
        <v>0</v>
      </c>
      <c r="P203" s="4"/>
      <c r="Q203" s="4"/>
    </row>
    <row r="204" spans="1:17" ht="15">
      <c r="A204" s="48" t="s">
        <v>486</v>
      </c>
      <c r="B204" s="5" t="s">
        <v>487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149">
        <f t="shared" si="4"/>
        <v>0</v>
      </c>
      <c r="P204" s="4"/>
      <c r="Q204" s="4"/>
    </row>
    <row r="205" spans="1:17" ht="15">
      <c r="A205" s="48" t="s">
        <v>488</v>
      </c>
      <c r="B205" s="5" t="s">
        <v>489</v>
      </c>
      <c r="C205" s="53">
        <f>ONK_EI_FELHASZN_TERV!C205+OVI_EI_FELHASZN_TERV!C205+PH_EI_FELHASZN_TERV!C205+MUVHAZ_EI_FELHASZN_TERV!C205</f>
        <v>0</v>
      </c>
      <c r="D205" s="53">
        <f>ONK_EI_FELHASZN_TERV!D205+OVI_EI_FELHASZN_TERV!D205+PH_EI_FELHASZN_TERV!D205+MUVHAZ_EI_FELHASZN_TERV!D205</f>
        <v>0</v>
      </c>
      <c r="E205" s="53">
        <f>ONK_EI_FELHASZN_TERV!E205+OVI_EI_FELHASZN_TERV!E205+PH_EI_FELHASZN_TERV!E205+MUVHAZ_EI_FELHASZN_TERV!E205</f>
        <v>0</v>
      </c>
      <c r="F205" s="53">
        <f>ONK_EI_FELHASZN_TERV!F205+OVI_EI_FELHASZN_TERV!F205+PH_EI_FELHASZN_TERV!F205+MUVHAZ_EI_FELHASZN_TERV!F205</f>
        <v>0</v>
      </c>
      <c r="G205" s="53">
        <f>ONK_EI_FELHASZN_TERV!G205+OVI_EI_FELHASZN_TERV!G205+PH_EI_FELHASZN_TERV!G205+MUVHAZ_EI_FELHASZN_TERV!G205</f>
        <v>0</v>
      </c>
      <c r="H205" s="53">
        <f>ONK_EI_FELHASZN_TERV!H205+OVI_EI_FELHASZN_TERV!H205+PH_EI_FELHASZN_TERV!H205+MUVHAZ_EI_FELHASZN_TERV!H205</f>
        <v>0</v>
      </c>
      <c r="I205" s="53">
        <f>ONK_EI_FELHASZN_TERV!I205+OVI_EI_FELHASZN_TERV!I205+PH_EI_FELHASZN_TERV!I205+MUVHAZ_EI_FELHASZN_TERV!I205</f>
        <v>0</v>
      </c>
      <c r="J205" s="53">
        <f>ONK_EI_FELHASZN_TERV!J205+OVI_EI_FELHASZN_TERV!J205+PH_EI_FELHASZN_TERV!J205+MUVHAZ_EI_FELHASZN_TERV!J205</f>
        <v>0</v>
      </c>
      <c r="K205" s="53">
        <f>ONK_EI_FELHASZN_TERV!K205+OVI_EI_FELHASZN_TERV!K205+PH_EI_FELHASZN_TERV!K205+MUVHAZ_EI_FELHASZN_TERV!K205</f>
        <v>0</v>
      </c>
      <c r="L205" s="53">
        <f>ONK_EI_FELHASZN_TERV!L205+OVI_EI_FELHASZN_TERV!L205+PH_EI_FELHASZN_TERV!L205+MUVHAZ_EI_FELHASZN_TERV!L205</f>
        <v>0</v>
      </c>
      <c r="M205" s="53">
        <f>ONK_EI_FELHASZN_TERV!M205+OVI_EI_FELHASZN_TERV!M205+PH_EI_FELHASZN_TERV!M205+MUVHAZ_EI_FELHASZN_TERV!M205</f>
        <v>0</v>
      </c>
      <c r="N205" s="53">
        <f>ONK_EI_FELHASZN_TERV!N205+OVI_EI_FELHASZN_TERV!N205+PH_EI_FELHASZN_TERV!N205+MUVHAZ_EI_FELHASZN_TERV!N205</f>
        <v>0</v>
      </c>
      <c r="O205" s="149">
        <f t="shared" si="4"/>
        <v>0</v>
      </c>
      <c r="P205" s="4"/>
      <c r="Q205" s="4"/>
    </row>
    <row r="206" spans="1:17" ht="15">
      <c r="A206" s="17" t="s">
        <v>747</v>
      </c>
      <c r="B206" s="5" t="s">
        <v>490</v>
      </c>
      <c r="C206" s="53">
        <f>ONK_EI_FELHASZN_TERV!C206+OVI_EI_FELHASZN_TERV!C206+PH_EI_FELHASZN_TERV!C206+MUVHAZ_EI_FELHASZN_TERV!C206</f>
        <v>0</v>
      </c>
      <c r="D206" s="53">
        <f>ONK_EI_FELHASZN_TERV!D206+OVI_EI_FELHASZN_TERV!D206+PH_EI_FELHASZN_TERV!D206+MUVHAZ_EI_FELHASZN_TERV!D206</f>
        <v>0</v>
      </c>
      <c r="E206" s="53">
        <f>ONK_EI_FELHASZN_TERV!E206+OVI_EI_FELHASZN_TERV!E206+PH_EI_FELHASZN_TERV!E206+MUVHAZ_EI_FELHASZN_TERV!E206</f>
        <v>0</v>
      </c>
      <c r="F206" s="53">
        <f>ONK_EI_FELHASZN_TERV!F206+OVI_EI_FELHASZN_TERV!F206+PH_EI_FELHASZN_TERV!F206+MUVHAZ_EI_FELHASZN_TERV!F206</f>
        <v>0</v>
      </c>
      <c r="G206" s="53">
        <f>ONK_EI_FELHASZN_TERV!G206+OVI_EI_FELHASZN_TERV!G206+PH_EI_FELHASZN_TERV!G206+MUVHAZ_EI_FELHASZN_TERV!G206</f>
        <v>0</v>
      </c>
      <c r="H206" s="53">
        <f>ONK_EI_FELHASZN_TERV!H206+OVI_EI_FELHASZN_TERV!H206+PH_EI_FELHASZN_TERV!H206+MUVHAZ_EI_FELHASZN_TERV!H206</f>
        <v>0</v>
      </c>
      <c r="I206" s="53">
        <f>ONK_EI_FELHASZN_TERV!I206+OVI_EI_FELHASZN_TERV!I206+PH_EI_FELHASZN_TERV!I206+MUVHAZ_EI_FELHASZN_TERV!I206</f>
        <v>0</v>
      </c>
      <c r="J206" s="53">
        <f>ONK_EI_FELHASZN_TERV!J206+OVI_EI_FELHASZN_TERV!J206+PH_EI_FELHASZN_TERV!J206+MUVHAZ_EI_FELHASZN_TERV!J206</f>
        <v>0</v>
      </c>
      <c r="K206" s="53">
        <f>ONK_EI_FELHASZN_TERV!K206+OVI_EI_FELHASZN_TERV!K206+PH_EI_FELHASZN_TERV!K206+MUVHAZ_EI_FELHASZN_TERV!K206</f>
        <v>0</v>
      </c>
      <c r="L206" s="53">
        <f>ONK_EI_FELHASZN_TERV!L206+OVI_EI_FELHASZN_TERV!L206+PH_EI_FELHASZN_TERV!L206+MUVHAZ_EI_FELHASZN_TERV!L206</f>
        <v>0</v>
      </c>
      <c r="M206" s="53">
        <f>ONK_EI_FELHASZN_TERV!M206+OVI_EI_FELHASZN_TERV!M206+PH_EI_FELHASZN_TERV!M206+MUVHAZ_EI_FELHASZN_TERV!M206</f>
        <v>0</v>
      </c>
      <c r="N206" s="53">
        <f>ONK_EI_FELHASZN_TERV!N206+OVI_EI_FELHASZN_TERV!N206+PH_EI_FELHASZN_TERV!N206+MUVHAZ_EI_FELHASZN_TERV!N206</f>
        <v>0</v>
      </c>
      <c r="O206" s="149">
        <f t="shared" si="4"/>
        <v>0</v>
      </c>
      <c r="P206" s="4"/>
      <c r="Q206" s="4"/>
    </row>
    <row r="207" spans="1:17" ht="15">
      <c r="A207" s="20" t="s">
        <v>766</v>
      </c>
      <c r="B207" s="9" t="s">
        <v>499</v>
      </c>
      <c r="C207" s="53">
        <v>8000</v>
      </c>
      <c r="D207" s="53">
        <v>0</v>
      </c>
      <c r="E207" s="53">
        <v>5000</v>
      </c>
      <c r="F207" s="53">
        <v>5000</v>
      </c>
      <c r="G207" s="53">
        <v>5000</v>
      </c>
      <c r="H207" s="53">
        <v>4000</v>
      </c>
      <c r="I207" s="53">
        <v>0</v>
      </c>
      <c r="J207" s="53">
        <v>2000</v>
      </c>
      <c r="K207" s="53">
        <v>8000</v>
      </c>
      <c r="L207" s="53">
        <v>0</v>
      </c>
      <c r="M207" s="53">
        <v>0</v>
      </c>
      <c r="N207" s="53">
        <v>0</v>
      </c>
      <c r="O207" s="149">
        <f t="shared" si="4"/>
        <v>37000</v>
      </c>
      <c r="P207" s="4"/>
      <c r="Q207" s="4"/>
    </row>
    <row r="208" spans="1:17" ht="15">
      <c r="A208" s="17" t="s">
        <v>500</v>
      </c>
      <c r="B208" s="5" t="s">
        <v>501</v>
      </c>
      <c r="C208" s="53">
        <f>ONK_EI_FELHASZN_TERV!C208+OVI_EI_FELHASZN_TERV!C208+PH_EI_FELHASZN_TERV!C208+MUVHAZ_EI_FELHASZN_TERV!C208</f>
        <v>0</v>
      </c>
      <c r="D208" s="53">
        <f>ONK_EI_FELHASZN_TERV!D208+OVI_EI_FELHASZN_TERV!D208+PH_EI_FELHASZN_TERV!D208+MUVHAZ_EI_FELHASZN_TERV!D208</f>
        <v>0</v>
      </c>
      <c r="E208" s="53">
        <f>ONK_EI_FELHASZN_TERV!E208+OVI_EI_FELHASZN_TERV!E208+PH_EI_FELHASZN_TERV!E208+MUVHAZ_EI_FELHASZN_TERV!E208</f>
        <v>0</v>
      </c>
      <c r="F208" s="53">
        <f>ONK_EI_FELHASZN_TERV!F208+OVI_EI_FELHASZN_TERV!F208+PH_EI_FELHASZN_TERV!F208+MUVHAZ_EI_FELHASZN_TERV!F208</f>
        <v>0</v>
      </c>
      <c r="G208" s="53">
        <f>ONK_EI_FELHASZN_TERV!G208+OVI_EI_FELHASZN_TERV!G208+PH_EI_FELHASZN_TERV!G208+MUVHAZ_EI_FELHASZN_TERV!G208</f>
        <v>0</v>
      </c>
      <c r="H208" s="53">
        <f>ONK_EI_FELHASZN_TERV!H208+OVI_EI_FELHASZN_TERV!H208+PH_EI_FELHASZN_TERV!H208+MUVHAZ_EI_FELHASZN_TERV!H208</f>
        <v>0</v>
      </c>
      <c r="I208" s="53">
        <f>ONK_EI_FELHASZN_TERV!I208+OVI_EI_FELHASZN_TERV!I208+PH_EI_FELHASZN_TERV!I208+MUVHAZ_EI_FELHASZN_TERV!I208</f>
        <v>0</v>
      </c>
      <c r="J208" s="53">
        <f>ONK_EI_FELHASZN_TERV!J208+OVI_EI_FELHASZN_TERV!J208+PH_EI_FELHASZN_TERV!J208+MUVHAZ_EI_FELHASZN_TERV!J208</f>
        <v>0</v>
      </c>
      <c r="K208" s="53">
        <f>ONK_EI_FELHASZN_TERV!K208+OVI_EI_FELHASZN_TERV!K208+PH_EI_FELHASZN_TERV!K208+MUVHAZ_EI_FELHASZN_TERV!K208</f>
        <v>0</v>
      </c>
      <c r="L208" s="53">
        <f>ONK_EI_FELHASZN_TERV!L208+OVI_EI_FELHASZN_TERV!L208+PH_EI_FELHASZN_TERV!L208+MUVHAZ_EI_FELHASZN_TERV!L208</f>
        <v>0</v>
      </c>
      <c r="M208" s="53">
        <f>ONK_EI_FELHASZN_TERV!M208+OVI_EI_FELHASZN_TERV!M208+PH_EI_FELHASZN_TERV!M208+MUVHAZ_EI_FELHASZN_TERV!M208</f>
        <v>0</v>
      </c>
      <c r="N208" s="53">
        <f>ONK_EI_FELHASZN_TERV!N208+OVI_EI_FELHASZN_TERV!N208+PH_EI_FELHASZN_TERV!N208+MUVHAZ_EI_FELHASZN_TERV!N208</f>
        <v>0</v>
      </c>
      <c r="O208" s="149">
        <f t="shared" si="4"/>
        <v>0</v>
      </c>
      <c r="P208" s="4"/>
      <c r="Q208" s="4"/>
    </row>
    <row r="209" spans="1:17" ht="15">
      <c r="A209" s="17" t="s">
        <v>502</v>
      </c>
      <c r="B209" s="5" t="s">
        <v>503</v>
      </c>
      <c r="C209" s="53">
        <f>ONK_EI_FELHASZN_TERV!C209+OVI_EI_FELHASZN_TERV!C209+PH_EI_FELHASZN_TERV!C209+MUVHAZ_EI_FELHASZN_TERV!C209</f>
        <v>0</v>
      </c>
      <c r="D209" s="53">
        <f>ONK_EI_FELHASZN_TERV!D209+OVI_EI_FELHASZN_TERV!D209+PH_EI_FELHASZN_TERV!D209+MUVHAZ_EI_FELHASZN_TERV!D209</f>
        <v>0</v>
      </c>
      <c r="E209" s="53">
        <f>ONK_EI_FELHASZN_TERV!E209+OVI_EI_FELHASZN_TERV!E209+PH_EI_FELHASZN_TERV!E209+MUVHAZ_EI_FELHASZN_TERV!E209</f>
        <v>0</v>
      </c>
      <c r="F209" s="53">
        <f>ONK_EI_FELHASZN_TERV!F209+OVI_EI_FELHASZN_TERV!F209+PH_EI_FELHASZN_TERV!F209+MUVHAZ_EI_FELHASZN_TERV!F209</f>
        <v>0</v>
      </c>
      <c r="G209" s="53">
        <f>ONK_EI_FELHASZN_TERV!G209+OVI_EI_FELHASZN_TERV!G209+PH_EI_FELHASZN_TERV!G209+MUVHAZ_EI_FELHASZN_TERV!G209</f>
        <v>0</v>
      </c>
      <c r="H209" s="53">
        <f>ONK_EI_FELHASZN_TERV!H209+OVI_EI_FELHASZN_TERV!H209+PH_EI_FELHASZN_TERV!H209+MUVHAZ_EI_FELHASZN_TERV!H209</f>
        <v>0</v>
      </c>
      <c r="I209" s="53">
        <f>ONK_EI_FELHASZN_TERV!I209+OVI_EI_FELHASZN_TERV!I209+PH_EI_FELHASZN_TERV!I209+MUVHAZ_EI_FELHASZN_TERV!I209</f>
        <v>0</v>
      </c>
      <c r="J209" s="53">
        <f>ONK_EI_FELHASZN_TERV!J209+OVI_EI_FELHASZN_TERV!J209+PH_EI_FELHASZN_TERV!J209+MUVHAZ_EI_FELHASZN_TERV!J209</f>
        <v>0</v>
      </c>
      <c r="K209" s="53">
        <f>ONK_EI_FELHASZN_TERV!K209+OVI_EI_FELHASZN_TERV!K209+PH_EI_FELHASZN_TERV!K209+MUVHAZ_EI_FELHASZN_TERV!K209</f>
        <v>0</v>
      </c>
      <c r="L209" s="53">
        <f>ONK_EI_FELHASZN_TERV!L209+OVI_EI_FELHASZN_TERV!L209+PH_EI_FELHASZN_TERV!L209+MUVHAZ_EI_FELHASZN_TERV!L209</f>
        <v>0</v>
      </c>
      <c r="M209" s="53">
        <f>ONK_EI_FELHASZN_TERV!M209+OVI_EI_FELHASZN_TERV!M209+PH_EI_FELHASZN_TERV!M209+MUVHAZ_EI_FELHASZN_TERV!M209</f>
        <v>0</v>
      </c>
      <c r="N209" s="53">
        <f>ONK_EI_FELHASZN_TERV!N209+OVI_EI_FELHASZN_TERV!N209+PH_EI_FELHASZN_TERV!N209+MUVHAZ_EI_FELHASZN_TERV!N209</f>
        <v>0</v>
      </c>
      <c r="O209" s="149">
        <f t="shared" si="4"/>
        <v>0</v>
      </c>
      <c r="P209" s="4"/>
      <c r="Q209" s="4"/>
    </row>
    <row r="210" spans="1:17" ht="15">
      <c r="A210" s="48" t="s">
        <v>504</v>
      </c>
      <c r="B210" s="5" t="s">
        <v>505</v>
      </c>
      <c r="C210" s="53">
        <f>ONK_EI_FELHASZN_TERV!C210+OVI_EI_FELHASZN_TERV!C210+PH_EI_FELHASZN_TERV!C210+MUVHAZ_EI_FELHASZN_TERV!C210</f>
        <v>0</v>
      </c>
      <c r="D210" s="53">
        <f>ONK_EI_FELHASZN_TERV!D210+OVI_EI_FELHASZN_TERV!D210+PH_EI_FELHASZN_TERV!D210+MUVHAZ_EI_FELHASZN_TERV!D210</f>
        <v>0</v>
      </c>
      <c r="E210" s="53">
        <f>ONK_EI_FELHASZN_TERV!E210+OVI_EI_FELHASZN_TERV!E210+PH_EI_FELHASZN_TERV!E210+MUVHAZ_EI_FELHASZN_TERV!E210</f>
        <v>0</v>
      </c>
      <c r="F210" s="53">
        <f>ONK_EI_FELHASZN_TERV!F210+OVI_EI_FELHASZN_TERV!F210+PH_EI_FELHASZN_TERV!F210+MUVHAZ_EI_FELHASZN_TERV!F210</f>
        <v>0</v>
      </c>
      <c r="G210" s="53">
        <f>ONK_EI_FELHASZN_TERV!G210+OVI_EI_FELHASZN_TERV!G210+PH_EI_FELHASZN_TERV!G210+MUVHAZ_EI_FELHASZN_TERV!G210</f>
        <v>0</v>
      </c>
      <c r="H210" s="53">
        <f>ONK_EI_FELHASZN_TERV!H210+OVI_EI_FELHASZN_TERV!H210+PH_EI_FELHASZN_TERV!H210+MUVHAZ_EI_FELHASZN_TERV!H210</f>
        <v>0</v>
      </c>
      <c r="I210" s="53">
        <f>ONK_EI_FELHASZN_TERV!I210+OVI_EI_FELHASZN_TERV!I210+PH_EI_FELHASZN_TERV!I210+MUVHAZ_EI_FELHASZN_TERV!I210</f>
        <v>0</v>
      </c>
      <c r="J210" s="53">
        <f>ONK_EI_FELHASZN_TERV!J210+OVI_EI_FELHASZN_TERV!J210+PH_EI_FELHASZN_TERV!J210+MUVHAZ_EI_FELHASZN_TERV!J210</f>
        <v>0</v>
      </c>
      <c r="K210" s="53">
        <f>ONK_EI_FELHASZN_TERV!K210+OVI_EI_FELHASZN_TERV!K210+PH_EI_FELHASZN_TERV!K210+MUVHAZ_EI_FELHASZN_TERV!K210</f>
        <v>0</v>
      </c>
      <c r="L210" s="53">
        <f>ONK_EI_FELHASZN_TERV!L210+OVI_EI_FELHASZN_TERV!L210+PH_EI_FELHASZN_TERV!L210+MUVHAZ_EI_FELHASZN_TERV!L210</f>
        <v>0</v>
      </c>
      <c r="M210" s="53">
        <f>ONK_EI_FELHASZN_TERV!M210+OVI_EI_FELHASZN_TERV!M210+PH_EI_FELHASZN_TERV!M210+MUVHAZ_EI_FELHASZN_TERV!M210</f>
        <v>0</v>
      </c>
      <c r="N210" s="53">
        <f>ONK_EI_FELHASZN_TERV!N210+OVI_EI_FELHASZN_TERV!N210+PH_EI_FELHASZN_TERV!N210+MUVHAZ_EI_FELHASZN_TERV!N210</f>
        <v>0</v>
      </c>
      <c r="O210" s="149">
        <f t="shared" si="4"/>
        <v>0</v>
      </c>
      <c r="P210" s="4"/>
      <c r="Q210" s="4"/>
    </row>
    <row r="211" spans="1:17" ht="15">
      <c r="A211" s="48" t="s">
        <v>748</v>
      </c>
      <c r="B211" s="5" t="s">
        <v>506</v>
      </c>
      <c r="C211" s="53">
        <f>ONK_EI_FELHASZN_TERV!C211+OVI_EI_FELHASZN_TERV!C211+PH_EI_FELHASZN_TERV!C211+MUVHAZ_EI_FELHASZN_TERV!C211</f>
        <v>0</v>
      </c>
      <c r="D211" s="53">
        <f>ONK_EI_FELHASZN_TERV!D211+OVI_EI_FELHASZN_TERV!D211+PH_EI_FELHASZN_TERV!D211+MUVHAZ_EI_FELHASZN_TERV!D211</f>
        <v>0</v>
      </c>
      <c r="E211" s="53">
        <f>ONK_EI_FELHASZN_TERV!E211+OVI_EI_FELHASZN_TERV!E211+PH_EI_FELHASZN_TERV!E211+MUVHAZ_EI_FELHASZN_TERV!E211</f>
        <v>0</v>
      </c>
      <c r="F211" s="53">
        <f>ONK_EI_FELHASZN_TERV!F211+OVI_EI_FELHASZN_TERV!F211+PH_EI_FELHASZN_TERV!F211+MUVHAZ_EI_FELHASZN_TERV!F211</f>
        <v>0</v>
      </c>
      <c r="G211" s="53">
        <f>ONK_EI_FELHASZN_TERV!G211+OVI_EI_FELHASZN_TERV!G211+PH_EI_FELHASZN_TERV!G211+MUVHAZ_EI_FELHASZN_TERV!G211</f>
        <v>0</v>
      </c>
      <c r="H211" s="53">
        <f>ONK_EI_FELHASZN_TERV!H211+OVI_EI_FELHASZN_TERV!H211+PH_EI_FELHASZN_TERV!H211+MUVHAZ_EI_FELHASZN_TERV!H211</f>
        <v>0</v>
      </c>
      <c r="I211" s="53">
        <f>ONK_EI_FELHASZN_TERV!I211+OVI_EI_FELHASZN_TERV!I211+PH_EI_FELHASZN_TERV!I211+MUVHAZ_EI_FELHASZN_TERV!I211</f>
        <v>0</v>
      </c>
      <c r="J211" s="53">
        <f>ONK_EI_FELHASZN_TERV!J211+OVI_EI_FELHASZN_TERV!J211+PH_EI_FELHASZN_TERV!J211+MUVHAZ_EI_FELHASZN_TERV!J211</f>
        <v>0</v>
      </c>
      <c r="K211" s="53">
        <f>ONK_EI_FELHASZN_TERV!K211+OVI_EI_FELHASZN_TERV!K211+PH_EI_FELHASZN_TERV!K211+MUVHAZ_EI_FELHASZN_TERV!K211</f>
        <v>0</v>
      </c>
      <c r="L211" s="53">
        <f>ONK_EI_FELHASZN_TERV!L211+OVI_EI_FELHASZN_TERV!L211+PH_EI_FELHASZN_TERV!L211+MUVHAZ_EI_FELHASZN_TERV!L211</f>
        <v>0</v>
      </c>
      <c r="M211" s="53">
        <f>ONK_EI_FELHASZN_TERV!M211+OVI_EI_FELHASZN_TERV!M211+PH_EI_FELHASZN_TERV!M211+MUVHAZ_EI_FELHASZN_TERV!M211</f>
        <v>0</v>
      </c>
      <c r="N211" s="53">
        <f>ONK_EI_FELHASZN_TERV!N211+OVI_EI_FELHASZN_TERV!N211+PH_EI_FELHASZN_TERV!N211+MUVHAZ_EI_FELHASZN_TERV!N211</f>
        <v>0</v>
      </c>
      <c r="O211" s="149">
        <f t="shared" si="4"/>
        <v>0</v>
      </c>
      <c r="P211" s="4"/>
      <c r="Q211" s="4"/>
    </row>
    <row r="212" spans="1:17" ht="15">
      <c r="A212" s="18" t="s">
        <v>767</v>
      </c>
      <c r="B212" s="9" t="s">
        <v>507</v>
      </c>
      <c r="C212" s="53">
        <f>ONK_EI_FELHASZN_TERV!C212+OVI_EI_FELHASZN_TERV!C212+PH_EI_FELHASZN_TERV!C212+MUVHAZ_EI_FELHASZN_TERV!C212</f>
        <v>0</v>
      </c>
      <c r="D212" s="53">
        <f>ONK_EI_FELHASZN_TERV!D212+OVI_EI_FELHASZN_TERV!D212+PH_EI_FELHASZN_TERV!D212+MUVHAZ_EI_FELHASZN_TERV!D212</f>
        <v>0</v>
      </c>
      <c r="E212" s="53">
        <f>ONK_EI_FELHASZN_TERV!E212+OVI_EI_FELHASZN_TERV!E212+PH_EI_FELHASZN_TERV!E212+MUVHAZ_EI_FELHASZN_TERV!E212</f>
        <v>0</v>
      </c>
      <c r="F212" s="53">
        <f>ONK_EI_FELHASZN_TERV!F212+OVI_EI_FELHASZN_TERV!F212+PH_EI_FELHASZN_TERV!F212+MUVHAZ_EI_FELHASZN_TERV!F212</f>
        <v>0</v>
      </c>
      <c r="G212" s="53">
        <f>ONK_EI_FELHASZN_TERV!G212+OVI_EI_FELHASZN_TERV!G212+PH_EI_FELHASZN_TERV!G212+MUVHAZ_EI_FELHASZN_TERV!G212</f>
        <v>0</v>
      </c>
      <c r="H212" s="53">
        <f>ONK_EI_FELHASZN_TERV!H212+OVI_EI_FELHASZN_TERV!H212+PH_EI_FELHASZN_TERV!H212+MUVHAZ_EI_FELHASZN_TERV!H212</f>
        <v>0</v>
      </c>
      <c r="I212" s="53">
        <f>ONK_EI_FELHASZN_TERV!I212+OVI_EI_FELHASZN_TERV!I212+PH_EI_FELHASZN_TERV!I212+MUVHAZ_EI_FELHASZN_TERV!I212</f>
        <v>0</v>
      </c>
      <c r="J212" s="53">
        <f>ONK_EI_FELHASZN_TERV!J212+OVI_EI_FELHASZN_TERV!J212+PH_EI_FELHASZN_TERV!J212+MUVHAZ_EI_FELHASZN_TERV!J212</f>
        <v>0</v>
      </c>
      <c r="K212" s="53">
        <f>ONK_EI_FELHASZN_TERV!K212+OVI_EI_FELHASZN_TERV!K212+PH_EI_FELHASZN_TERV!K212+MUVHAZ_EI_FELHASZN_TERV!K212</f>
        <v>0</v>
      </c>
      <c r="L212" s="53">
        <f>ONK_EI_FELHASZN_TERV!L212+OVI_EI_FELHASZN_TERV!L212+PH_EI_FELHASZN_TERV!L212+MUVHAZ_EI_FELHASZN_TERV!L212</f>
        <v>0</v>
      </c>
      <c r="M212" s="53">
        <f>ONK_EI_FELHASZN_TERV!M212+OVI_EI_FELHASZN_TERV!M212+PH_EI_FELHASZN_TERV!M212+MUVHAZ_EI_FELHASZN_TERV!M212</f>
        <v>0</v>
      </c>
      <c r="N212" s="53">
        <f>ONK_EI_FELHASZN_TERV!N212+OVI_EI_FELHASZN_TERV!N212+PH_EI_FELHASZN_TERV!N212+MUVHAZ_EI_FELHASZN_TERV!N212</f>
        <v>0</v>
      </c>
      <c r="O212" s="149">
        <f t="shared" si="4"/>
        <v>0</v>
      </c>
      <c r="P212" s="4"/>
      <c r="Q212" s="4"/>
    </row>
    <row r="213" spans="1:17" ht="15">
      <c r="A213" s="20" t="s">
        <v>508</v>
      </c>
      <c r="B213" s="9" t="s">
        <v>509</v>
      </c>
      <c r="C213" s="53">
        <f>ONK_EI_FELHASZN_TERV!C213+OVI_EI_FELHASZN_TERV!C213+PH_EI_FELHASZN_TERV!C213+MUVHAZ_EI_FELHASZN_TERV!C213</f>
        <v>0</v>
      </c>
      <c r="D213" s="53">
        <f>ONK_EI_FELHASZN_TERV!D213+OVI_EI_FELHASZN_TERV!D213+PH_EI_FELHASZN_TERV!D213+MUVHAZ_EI_FELHASZN_TERV!D213</f>
        <v>0</v>
      </c>
      <c r="E213" s="53">
        <f>ONK_EI_FELHASZN_TERV!E213+OVI_EI_FELHASZN_TERV!E213+PH_EI_FELHASZN_TERV!E213+MUVHAZ_EI_FELHASZN_TERV!E213</f>
        <v>0</v>
      </c>
      <c r="F213" s="53">
        <f>ONK_EI_FELHASZN_TERV!F213+OVI_EI_FELHASZN_TERV!F213+PH_EI_FELHASZN_TERV!F213+MUVHAZ_EI_FELHASZN_TERV!F213</f>
        <v>0</v>
      </c>
      <c r="G213" s="53">
        <f>ONK_EI_FELHASZN_TERV!G213+OVI_EI_FELHASZN_TERV!G213+PH_EI_FELHASZN_TERV!G213+MUVHAZ_EI_FELHASZN_TERV!G213</f>
        <v>0</v>
      </c>
      <c r="H213" s="53">
        <f>ONK_EI_FELHASZN_TERV!H213+OVI_EI_FELHASZN_TERV!H213+PH_EI_FELHASZN_TERV!H213+MUVHAZ_EI_FELHASZN_TERV!H213</f>
        <v>0</v>
      </c>
      <c r="I213" s="53">
        <f>ONK_EI_FELHASZN_TERV!I213+OVI_EI_FELHASZN_TERV!I213+PH_EI_FELHASZN_TERV!I213+MUVHAZ_EI_FELHASZN_TERV!I213</f>
        <v>0</v>
      </c>
      <c r="J213" s="53">
        <f>ONK_EI_FELHASZN_TERV!J213+OVI_EI_FELHASZN_TERV!J213+PH_EI_FELHASZN_TERV!J213+MUVHAZ_EI_FELHASZN_TERV!J213</f>
        <v>0</v>
      </c>
      <c r="K213" s="53">
        <f>ONK_EI_FELHASZN_TERV!K213+OVI_EI_FELHASZN_TERV!K213+PH_EI_FELHASZN_TERV!K213+MUVHAZ_EI_FELHASZN_TERV!K213</f>
        <v>0</v>
      </c>
      <c r="L213" s="53">
        <f>ONK_EI_FELHASZN_TERV!L213+OVI_EI_FELHASZN_TERV!L213+PH_EI_FELHASZN_TERV!L213+MUVHAZ_EI_FELHASZN_TERV!L213</f>
        <v>0</v>
      </c>
      <c r="M213" s="53">
        <f>ONK_EI_FELHASZN_TERV!M213+OVI_EI_FELHASZN_TERV!M213+PH_EI_FELHASZN_TERV!M213+MUVHAZ_EI_FELHASZN_TERV!M213</f>
        <v>0</v>
      </c>
      <c r="N213" s="53">
        <f>ONK_EI_FELHASZN_TERV!N213+OVI_EI_FELHASZN_TERV!N213+PH_EI_FELHASZN_TERV!N213+MUVHAZ_EI_FELHASZN_TERV!N213</f>
        <v>0</v>
      </c>
      <c r="O213" s="149">
        <f t="shared" si="4"/>
        <v>0</v>
      </c>
      <c r="P213" s="4"/>
      <c r="Q213" s="4"/>
    </row>
    <row r="214" spans="1:17" ht="15.75">
      <c r="A214" s="51" t="s">
        <v>768</v>
      </c>
      <c r="B214" s="52" t="s">
        <v>510</v>
      </c>
      <c r="C214" s="53">
        <v>8000</v>
      </c>
      <c r="D214" s="53">
        <v>0</v>
      </c>
      <c r="E214" s="53">
        <v>5000</v>
      </c>
      <c r="F214" s="53">
        <v>5000</v>
      </c>
      <c r="G214" s="53">
        <v>5000</v>
      </c>
      <c r="H214" s="53">
        <v>4000</v>
      </c>
      <c r="I214" s="53">
        <v>0</v>
      </c>
      <c r="J214" s="53">
        <v>2000</v>
      </c>
      <c r="K214" s="53">
        <v>8000</v>
      </c>
      <c r="L214" s="53">
        <v>0</v>
      </c>
      <c r="M214" s="53">
        <v>0</v>
      </c>
      <c r="N214" s="53">
        <v>0</v>
      </c>
      <c r="O214" s="149">
        <f t="shared" si="4"/>
        <v>37000</v>
      </c>
      <c r="P214" s="4"/>
      <c r="Q214" s="4"/>
    </row>
    <row r="215" spans="1:17" ht="15.75">
      <c r="A215" s="56" t="s">
        <v>750</v>
      </c>
      <c r="B215" s="57"/>
      <c r="C215" s="38">
        <f aca="true" t="shared" si="5" ref="C215:N215">C185+C214</f>
        <v>28204</v>
      </c>
      <c r="D215" s="38">
        <f t="shared" si="5"/>
        <v>22829</v>
      </c>
      <c r="E215" s="38">
        <f t="shared" si="5"/>
        <v>64246</v>
      </c>
      <c r="F215" s="38">
        <f t="shared" si="5"/>
        <v>20246</v>
      </c>
      <c r="G215" s="38">
        <f t="shared" si="5"/>
        <v>22496</v>
      </c>
      <c r="H215" s="38">
        <f t="shared" si="5"/>
        <v>19246</v>
      </c>
      <c r="I215" s="38">
        <f t="shared" si="5"/>
        <v>15674</v>
      </c>
      <c r="J215" s="38">
        <f t="shared" si="5"/>
        <v>21080</v>
      </c>
      <c r="K215" s="38">
        <f t="shared" si="5"/>
        <v>67246</v>
      </c>
      <c r="L215" s="38">
        <f t="shared" si="5"/>
        <v>15246</v>
      </c>
      <c r="M215" s="38">
        <f t="shared" si="5"/>
        <v>20369</v>
      </c>
      <c r="N215" s="38">
        <f t="shared" si="5"/>
        <v>17368</v>
      </c>
      <c r="O215" s="148">
        <f t="shared" si="4"/>
        <v>334250</v>
      </c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184">
        <f>C215-C123</f>
        <v>2746</v>
      </c>
      <c r="D218" s="184">
        <f>D215-D123+C218</f>
        <v>1968</v>
      </c>
      <c r="E218" s="184">
        <f aca="true" t="shared" si="6" ref="E218:N218">E215-E123+D218</f>
        <v>34494.5</v>
      </c>
      <c r="F218" s="184">
        <f t="shared" si="6"/>
        <v>25244.5</v>
      </c>
      <c r="G218" s="184">
        <f t="shared" si="6"/>
        <v>18651.5</v>
      </c>
      <c r="H218" s="184">
        <f t="shared" si="6"/>
        <v>7576.5</v>
      </c>
      <c r="I218" s="184">
        <f t="shared" si="6"/>
        <v>1595.5</v>
      </c>
      <c r="J218" s="184">
        <f t="shared" si="6"/>
        <v>928.5</v>
      </c>
      <c r="K218" s="184">
        <f t="shared" si="6"/>
        <v>25611</v>
      </c>
      <c r="L218" s="184">
        <f t="shared" si="6"/>
        <v>17250</v>
      </c>
      <c r="M218" s="184">
        <f t="shared" si="6"/>
        <v>14030</v>
      </c>
      <c r="N218" s="184">
        <f t="shared" si="6"/>
        <v>0</v>
      </c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9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9" ht="15">
      <c r="A1" s="117" t="s">
        <v>23</v>
      </c>
      <c r="B1" s="118"/>
      <c r="C1" s="118"/>
      <c r="D1" s="118"/>
      <c r="E1" s="118"/>
      <c r="F1" s="118"/>
      <c r="I1" t="s">
        <v>970</v>
      </c>
    </row>
    <row r="2" spans="1:15" ht="28.5" customHeight="1">
      <c r="A2" s="194" t="s">
        <v>814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26.25" customHeight="1">
      <c r="A3" s="197" t="s">
        <v>40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5" ht="15">
      <c r="A5" s="4" t="s">
        <v>967</v>
      </c>
    </row>
    <row r="6" spans="1:15" ht="25.5">
      <c r="A6" s="2" t="s">
        <v>136</v>
      </c>
      <c r="B6" s="3" t="s">
        <v>137</v>
      </c>
      <c r="C6" s="108" t="s">
        <v>11</v>
      </c>
      <c r="D6" s="108" t="s">
        <v>12</v>
      </c>
      <c r="E6" s="108" t="s">
        <v>13</v>
      </c>
      <c r="F6" s="108" t="s">
        <v>14</v>
      </c>
      <c r="G6" s="108" t="s">
        <v>15</v>
      </c>
      <c r="H6" s="108" t="s">
        <v>16</v>
      </c>
      <c r="I6" s="108" t="s">
        <v>17</v>
      </c>
      <c r="J6" s="108" t="s">
        <v>18</v>
      </c>
      <c r="K6" s="108" t="s">
        <v>19</v>
      </c>
      <c r="L6" s="108" t="s">
        <v>20</v>
      </c>
      <c r="M6" s="108" t="s">
        <v>21</v>
      </c>
      <c r="N6" s="108" t="s">
        <v>22</v>
      </c>
      <c r="O6" s="109" t="s">
        <v>966</v>
      </c>
    </row>
    <row r="7" spans="1:15" ht="15">
      <c r="A7" s="39" t="s">
        <v>138</v>
      </c>
      <c r="B7" s="40" t="s">
        <v>139</v>
      </c>
      <c r="C7" s="53">
        <v>1628</v>
      </c>
      <c r="D7" s="53">
        <v>1628</v>
      </c>
      <c r="E7" s="53">
        <v>1628</v>
      </c>
      <c r="F7" s="53">
        <v>1628</v>
      </c>
      <c r="G7" s="53">
        <v>1628</v>
      </c>
      <c r="H7" s="53">
        <v>1628</v>
      </c>
      <c r="I7" s="53">
        <v>1628</v>
      </c>
      <c r="J7" s="53">
        <v>1628</v>
      </c>
      <c r="K7" s="53">
        <v>1628</v>
      </c>
      <c r="L7" s="53">
        <v>1628</v>
      </c>
      <c r="M7" s="53">
        <v>1628</v>
      </c>
      <c r="N7" s="53">
        <v>1630</v>
      </c>
      <c r="O7" s="149">
        <f>SUM(C7:N7)</f>
        <v>19538</v>
      </c>
    </row>
    <row r="8" spans="1:15" ht="15">
      <c r="A8" s="39" t="s">
        <v>140</v>
      </c>
      <c r="B8" s="41" t="s">
        <v>141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149">
        <f aca="true" t="shared" si="0" ref="O8:O71">SUM(C8:N8)</f>
        <v>0</v>
      </c>
    </row>
    <row r="9" spans="1:15" ht="15">
      <c r="A9" s="39" t="s">
        <v>142</v>
      </c>
      <c r="B9" s="41" t="s">
        <v>143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149">
        <f t="shared" si="0"/>
        <v>0</v>
      </c>
    </row>
    <row r="10" spans="1:15" ht="15">
      <c r="A10" s="42" t="s">
        <v>144</v>
      </c>
      <c r="B10" s="41" t="s">
        <v>145</v>
      </c>
      <c r="C10" s="53">
        <v>73</v>
      </c>
      <c r="D10" s="53">
        <v>73</v>
      </c>
      <c r="E10" s="53">
        <v>73</v>
      </c>
      <c r="F10" s="53">
        <v>73</v>
      </c>
      <c r="G10" s="53">
        <v>73</v>
      </c>
      <c r="H10" s="53">
        <v>73</v>
      </c>
      <c r="I10" s="53">
        <v>73</v>
      </c>
      <c r="J10" s="53">
        <v>73</v>
      </c>
      <c r="K10" s="53">
        <v>73</v>
      </c>
      <c r="L10" s="53">
        <v>73</v>
      </c>
      <c r="M10" s="53">
        <v>73</v>
      </c>
      <c r="N10" s="53">
        <v>77</v>
      </c>
      <c r="O10" s="149">
        <f t="shared" si="0"/>
        <v>880</v>
      </c>
    </row>
    <row r="11" spans="1:15" ht="15">
      <c r="A11" s="42" t="s">
        <v>146</v>
      </c>
      <c r="B11" s="41" t="s">
        <v>147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149">
        <f t="shared" si="0"/>
        <v>0</v>
      </c>
    </row>
    <row r="12" spans="1:15" ht="15">
      <c r="A12" s="42" t="s">
        <v>148</v>
      </c>
      <c r="B12" s="41" t="s">
        <v>149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149">
        <f t="shared" si="0"/>
        <v>0</v>
      </c>
    </row>
    <row r="13" spans="1:15" ht="15">
      <c r="A13" s="42" t="s">
        <v>150</v>
      </c>
      <c r="B13" s="41" t="s">
        <v>151</v>
      </c>
      <c r="C13" s="53">
        <v>42</v>
      </c>
      <c r="D13" s="53">
        <v>42</v>
      </c>
      <c r="E13" s="53">
        <v>42</v>
      </c>
      <c r="F13" s="53">
        <v>42</v>
      </c>
      <c r="G13" s="53">
        <v>42</v>
      </c>
      <c r="H13" s="53">
        <v>42</v>
      </c>
      <c r="I13" s="53">
        <v>42</v>
      </c>
      <c r="J13" s="53">
        <v>42</v>
      </c>
      <c r="K13" s="53">
        <v>42</v>
      </c>
      <c r="L13" s="53">
        <v>42</v>
      </c>
      <c r="M13" s="53">
        <v>42</v>
      </c>
      <c r="N13" s="53">
        <v>44</v>
      </c>
      <c r="O13" s="149">
        <f t="shared" si="0"/>
        <v>506</v>
      </c>
    </row>
    <row r="14" spans="1:15" ht="15">
      <c r="A14" s="42" t="s">
        <v>152</v>
      </c>
      <c r="B14" s="41" t="s">
        <v>153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149">
        <f t="shared" si="0"/>
        <v>0</v>
      </c>
    </row>
    <row r="15" spans="1:15" ht="15">
      <c r="A15" s="5" t="s">
        <v>154</v>
      </c>
      <c r="B15" s="41" t="s">
        <v>155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149">
        <f t="shared" si="0"/>
        <v>0</v>
      </c>
    </row>
    <row r="16" spans="1:15" ht="15">
      <c r="A16" s="5" t="s">
        <v>156</v>
      </c>
      <c r="B16" s="41" t="s">
        <v>157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149">
        <f t="shared" si="0"/>
        <v>0</v>
      </c>
    </row>
    <row r="17" spans="1:15" ht="15">
      <c r="A17" s="5" t="s">
        <v>158</v>
      </c>
      <c r="B17" s="41" t="s">
        <v>159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149">
        <f t="shared" si="0"/>
        <v>0</v>
      </c>
    </row>
    <row r="18" spans="1:15" ht="15">
      <c r="A18" s="5" t="s">
        <v>160</v>
      </c>
      <c r="B18" s="41" t="s">
        <v>161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149">
        <f t="shared" si="0"/>
        <v>0</v>
      </c>
    </row>
    <row r="19" spans="1:15" ht="15">
      <c r="A19" s="5" t="s">
        <v>614</v>
      </c>
      <c r="B19" s="41" t="s">
        <v>162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149">
        <f t="shared" si="0"/>
        <v>0</v>
      </c>
    </row>
    <row r="20" spans="1:15" ht="15">
      <c r="A20" s="43" t="s">
        <v>512</v>
      </c>
      <c r="B20" s="44" t="s">
        <v>164</v>
      </c>
      <c r="C20" s="149">
        <f aca="true" t="shared" si="1" ref="C20:N20">SUM(C7:C19)</f>
        <v>1743</v>
      </c>
      <c r="D20" s="149">
        <f t="shared" si="1"/>
        <v>1743</v>
      </c>
      <c r="E20" s="149">
        <f t="shared" si="1"/>
        <v>1743</v>
      </c>
      <c r="F20" s="149">
        <f t="shared" si="1"/>
        <v>1743</v>
      </c>
      <c r="G20" s="149">
        <f t="shared" si="1"/>
        <v>1743</v>
      </c>
      <c r="H20" s="149">
        <f t="shared" si="1"/>
        <v>1743</v>
      </c>
      <c r="I20" s="149">
        <f t="shared" si="1"/>
        <v>1743</v>
      </c>
      <c r="J20" s="149">
        <f t="shared" si="1"/>
        <v>1743</v>
      </c>
      <c r="K20" s="149">
        <f t="shared" si="1"/>
        <v>1743</v>
      </c>
      <c r="L20" s="149">
        <f t="shared" si="1"/>
        <v>1743</v>
      </c>
      <c r="M20" s="149">
        <f t="shared" si="1"/>
        <v>1743</v>
      </c>
      <c r="N20" s="149">
        <f t="shared" si="1"/>
        <v>1751</v>
      </c>
      <c r="O20" s="149">
        <f t="shared" si="0"/>
        <v>20924</v>
      </c>
    </row>
    <row r="21" spans="1:15" ht="15">
      <c r="A21" s="5" t="s">
        <v>165</v>
      </c>
      <c r="B21" s="41" t="s">
        <v>166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149">
        <f t="shared" si="0"/>
        <v>0</v>
      </c>
    </row>
    <row r="22" spans="1:15" ht="15">
      <c r="A22" s="5" t="s">
        <v>167</v>
      </c>
      <c r="B22" s="41" t="s">
        <v>168</v>
      </c>
      <c r="C22" s="53">
        <v>110</v>
      </c>
      <c r="D22" s="53">
        <v>110</v>
      </c>
      <c r="E22" s="53">
        <v>110</v>
      </c>
      <c r="F22" s="53">
        <v>110</v>
      </c>
      <c r="G22" s="53">
        <v>110</v>
      </c>
      <c r="H22" s="53">
        <v>110</v>
      </c>
      <c r="I22" s="53">
        <v>110</v>
      </c>
      <c r="J22" s="53">
        <v>110</v>
      </c>
      <c r="K22" s="53">
        <v>110</v>
      </c>
      <c r="L22" s="53">
        <v>110</v>
      </c>
      <c r="M22" s="53">
        <v>110</v>
      </c>
      <c r="N22" s="53">
        <v>115</v>
      </c>
      <c r="O22" s="149">
        <f t="shared" si="0"/>
        <v>1325</v>
      </c>
    </row>
    <row r="23" spans="1:15" ht="15">
      <c r="A23" s="6" t="s">
        <v>169</v>
      </c>
      <c r="B23" s="41" t="s">
        <v>170</v>
      </c>
      <c r="C23" s="53">
        <v>88</v>
      </c>
      <c r="D23" s="53">
        <v>32</v>
      </c>
      <c r="E23" s="53">
        <v>32</v>
      </c>
      <c r="F23" s="53">
        <v>32</v>
      </c>
      <c r="G23" s="53">
        <v>32</v>
      </c>
      <c r="H23" s="53">
        <v>32</v>
      </c>
      <c r="I23" s="53">
        <v>32</v>
      </c>
      <c r="J23" s="53">
        <v>32</v>
      </c>
      <c r="K23" s="53">
        <v>32</v>
      </c>
      <c r="L23" s="53">
        <v>32</v>
      </c>
      <c r="M23" s="53">
        <v>32</v>
      </c>
      <c r="N23" s="53">
        <v>32</v>
      </c>
      <c r="O23" s="149">
        <f t="shared" si="0"/>
        <v>440</v>
      </c>
    </row>
    <row r="24" spans="1:15" ht="15">
      <c r="A24" s="9" t="s">
        <v>513</v>
      </c>
      <c r="B24" s="44" t="s">
        <v>171</v>
      </c>
      <c r="C24" s="53">
        <f aca="true" t="shared" si="2" ref="C24:N24">SUM(C21:C23)</f>
        <v>198</v>
      </c>
      <c r="D24" s="53">
        <f t="shared" si="2"/>
        <v>142</v>
      </c>
      <c r="E24" s="53">
        <f t="shared" si="2"/>
        <v>142</v>
      </c>
      <c r="F24" s="53">
        <f t="shared" si="2"/>
        <v>142</v>
      </c>
      <c r="G24" s="53">
        <f t="shared" si="2"/>
        <v>142</v>
      </c>
      <c r="H24" s="53">
        <f t="shared" si="2"/>
        <v>142</v>
      </c>
      <c r="I24" s="53">
        <f t="shared" si="2"/>
        <v>142</v>
      </c>
      <c r="J24" s="53">
        <f t="shared" si="2"/>
        <v>142</v>
      </c>
      <c r="K24" s="53">
        <f t="shared" si="2"/>
        <v>142</v>
      </c>
      <c r="L24" s="53">
        <f t="shared" si="2"/>
        <v>142</v>
      </c>
      <c r="M24" s="53">
        <f t="shared" si="2"/>
        <v>142</v>
      </c>
      <c r="N24" s="53">
        <f t="shared" si="2"/>
        <v>147</v>
      </c>
      <c r="O24" s="149">
        <f t="shared" si="0"/>
        <v>1765</v>
      </c>
    </row>
    <row r="25" spans="1:15" ht="15">
      <c r="A25" s="66" t="s">
        <v>664</v>
      </c>
      <c r="B25" s="67" t="s">
        <v>172</v>
      </c>
      <c r="C25" s="148">
        <f aca="true" t="shared" si="3" ref="C25:N25">C20+C24</f>
        <v>1941</v>
      </c>
      <c r="D25" s="148">
        <f t="shared" si="3"/>
        <v>1885</v>
      </c>
      <c r="E25" s="148">
        <f t="shared" si="3"/>
        <v>1885</v>
      </c>
      <c r="F25" s="148">
        <f t="shared" si="3"/>
        <v>1885</v>
      </c>
      <c r="G25" s="148">
        <f t="shared" si="3"/>
        <v>1885</v>
      </c>
      <c r="H25" s="148">
        <f t="shared" si="3"/>
        <v>1885</v>
      </c>
      <c r="I25" s="148">
        <f t="shared" si="3"/>
        <v>1885</v>
      </c>
      <c r="J25" s="148">
        <f t="shared" si="3"/>
        <v>1885</v>
      </c>
      <c r="K25" s="148">
        <f t="shared" si="3"/>
        <v>1885</v>
      </c>
      <c r="L25" s="148">
        <f t="shared" si="3"/>
        <v>1885</v>
      </c>
      <c r="M25" s="148">
        <f t="shared" si="3"/>
        <v>1885</v>
      </c>
      <c r="N25" s="148">
        <f t="shared" si="3"/>
        <v>1898</v>
      </c>
      <c r="O25" s="148">
        <f t="shared" si="0"/>
        <v>22689</v>
      </c>
    </row>
    <row r="26" spans="1:15" ht="15">
      <c r="A26" s="50" t="s">
        <v>615</v>
      </c>
      <c r="B26" s="67" t="s">
        <v>173</v>
      </c>
      <c r="C26" s="53">
        <v>402</v>
      </c>
      <c r="D26" s="53">
        <v>394</v>
      </c>
      <c r="E26" s="53">
        <v>394</v>
      </c>
      <c r="F26" s="53">
        <v>394</v>
      </c>
      <c r="G26" s="53">
        <v>394</v>
      </c>
      <c r="H26" s="53">
        <v>394</v>
      </c>
      <c r="I26" s="53">
        <v>394</v>
      </c>
      <c r="J26" s="53">
        <v>394</v>
      </c>
      <c r="K26" s="53">
        <v>394</v>
      </c>
      <c r="L26" s="53">
        <v>394</v>
      </c>
      <c r="M26" s="53">
        <v>394</v>
      </c>
      <c r="N26" s="53">
        <v>394</v>
      </c>
      <c r="O26" s="148">
        <f t="shared" si="0"/>
        <v>4736</v>
      </c>
    </row>
    <row r="27" spans="1:15" ht="15">
      <c r="A27" s="5" t="s">
        <v>174</v>
      </c>
      <c r="B27" s="41" t="s">
        <v>175</v>
      </c>
      <c r="C27" s="53">
        <v>30</v>
      </c>
      <c r="D27" s="53">
        <v>30</v>
      </c>
      <c r="E27" s="53">
        <v>30</v>
      </c>
      <c r="F27" s="53">
        <v>30</v>
      </c>
      <c r="G27" s="53">
        <v>30</v>
      </c>
      <c r="H27" s="53">
        <v>30</v>
      </c>
      <c r="I27" s="53">
        <v>30</v>
      </c>
      <c r="J27" s="53">
        <v>30</v>
      </c>
      <c r="K27" s="53">
        <v>30</v>
      </c>
      <c r="L27" s="53">
        <v>30</v>
      </c>
      <c r="M27" s="53">
        <v>30</v>
      </c>
      <c r="N27" s="53">
        <v>40</v>
      </c>
      <c r="O27" s="149">
        <f t="shared" si="0"/>
        <v>370</v>
      </c>
    </row>
    <row r="28" spans="1:15" ht="15">
      <c r="A28" s="5" t="s">
        <v>176</v>
      </c>
      <c r="B28" s="41" t="s">
        <v>177</v>
      </c>
      <c r="C28" s="53">
        <v>83</v>
      </c>
      <c r="D28" s="53">
        <v>83</v>
      </c>
      <c r="E28" s="53">
        <v>83</v>
      </c>
      <c r="F28" s="53">
        <v>83</v>
      </c>
      <c r="G28" s="53">
        <v>83</v>
      </c>
      <c r="H28" s="53">
        <v>83</v>
      </c>
      <c r="I28" s="53">
        <v>83</v>
      </c>
      <c r="J28" s="53">
        <v>83</v>
      </c>
      <c r="K28" s="53">
        <v>83</v>
      </c>
      <c r="L28" s="53">
        <v>83</v>
      </c>
      <c r="M28" s="53">
        <v>83</v>
      </c>
      <c r="N28" s="53">
        <v>91</v>
      </c>
      <c r="O28" s="149">
        <f t="shared" si="0"/>
        <v>1004</v>
      </c>
    </row>
    <row r="29" spans="1:15" ht="15">
      <c r="A29" s="5" t="s">
        <v>178</v>
      </c>
      <c r="B29" s="41" t="s">
        <v>179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149">
        <f t="shared" si="0"/>
        <v>0</v>
      </c>
    </row>
    <row r="30" spans="1:15" ht="15">
      <c r="A30" s="9" t="s">
        <v>523</v>
      </c>
      <c r="B30" s="44" t="s">
        <v>180</v>
      </c>
      <c r="C30" s="53">
        <f aca="true" t="shared" si="4" ref="C30:N30">SUM(C27:C29)</f>
        <v>113</v>
      </c>
      <c r="D30" s="53">
        <f t="shared" si="4"/>
        <v>113</v>
      </c>
      <c r="E30" s="53">
        <f t="shared" si="4"/>
        <v>113</v>
      </c>
      <c r="F30" s="53">
        <f t="shared" si="4"/>
        <v>113</v>
      </c>
      <c r="G30" s="53">
        <f t="shared" si="4"/>
        <v>113</v>
      </c>
      <c r="H30" s="53">
        <f t="shared" si="4"/>
        <v>113</v>
      </c>
      <c r="I30" s="53">
        <f t="shared" si="4"/>
        <v>113</v>
      </c>
      <c r="J30" s="53">
        <f t="shared" si="4"/>
        <v>113</v>
      </c>
      <c r="K30" s="53">
        <f t="shared" si="4"/>
        <v>113</v>
      </c>
      <c r="L30" s="53">
        <f t="shared" si="4"/>
        <v>113</v>
      </c>
      <c r="M30" s="53">
        <f t="shared" si="4"/>
        <v>113</v>
      </c>
      <c r="N30" s="53">
        <f t="shared" si="4"/>
        <v>131</v>
      </c>
      <c r="O30" s="149">
        <f t="shared" si="0"/>
        <v>1374</v>
      </c>
    </row>
    <row r="31" spans="1:15" ht="15">
      <c r="A31" s="5" t="s">
        <v>181</v>
      </c>
      <c r="B31" s="41" t="s">
        <v>182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149">
        <f t="shared" si="0"/>
        <v>0</v>
      </c>
    </row>
    <row r="32" spans="1:15" ht="15">
      <c r="A32" s="5" t="s">
        <v>183</v>
      </c>
      <c r="B32" s="41" t="s">
        <v>184</v>
      </c>
      <c r="C32" s="53">
        <v>113</v>
      </c>
      <c r="D32" s="53">
        <v>113</v>
      </c>
      <c r="E32" s="53">
        <v>113</v>
      </c>
      <c r="F32" s="53">
        <v>113</v>
      </c>
      <c r="G32" s="53">
        <v>113</v>
      </c>
      <c r="H32" s="53">
        <v>113</v>
      </c>
      <c r="I32" s="53">
        <v>113</v>
      </c>
      <c r="J32" s="53">
        <v>113</v>
      </c>
      <c r="K32" s="53">
        <v>113</v>
      </c>
      <c r="L32" s="53">
        <v>113</v>
      </c>
      <c r="M32" s="53">
        <v>113</v>
      </c>
      <c r="N32" s="53">
        <v>120</v>
      </c>
      <c r="O32" s="149">
        <f t="shared" si="0"/>
        <v>1363</v>
      </c>
    </row>
    <row r="33" spans="1:15" ht="15">
      <c r="A33" s="9" t="s">
        <v>665</v>
      </c>
      <c r="B33" s="44" t="s">
        <v>185</v>
      </c>
      <c r="C33" s="53">
        <f aca="true" t="shared" si="5" ref="C33:N33">SUM(C31:C32)</f>
        <v>113</v>
      </c>
      <c r="D33" s="53">
        <f t="shared" si="5"/>
        <v>113</v>
      </c>
      <c r="E33" s="53">
        <f t="shared" si="5"/>
        <v>113</v>
      </c>
      <c r="F33" s="53">
        <f t="shared" si="5"/>
        <v>113</v>
      </c>
      <c r="G33" s="53">
        <f t="shared" si="5"/>
        <v>113</v>
      </c>
      <c r="H33" s="53">
        <f t="shared" si="5"/>
        <v>113</v>
      </c>
      <c r="I33" s="53">
        <f t="shared" si="5"/>
        <v>113</v>
      </c>
      <c r="J33" s="53">
        <f t="shared" si="5"/>
        <v>113</v>
      </c>
      <c r="K33" s="53">
        <f t="shared" si="5"/>
        <v>113</v>
      </c>
      <c r="L33" s="53">
        <f t="shared" si="5"/>
        <v>113</v>
      </c>
      <c r="M33" s="53">
        <f t="shared" si="5"/>
        <v>113</v>
      </c>
      <c r="N33" s="53">
        <f t="shared" si="5"/>
        <v>120</v>
      </c>
      <c r="O33" s="149">
        <f t="shared" si="0"/>
        <v>1363</v>
      </c>
    </row>
    <row r="34" spans="1:15" ht="15">
      <c r="A34" s="5" t="s">
        <v>186</v>
      </c>
      <c r="B34" s="41" t="s">
        <v>187</v>
      </c>
      <c r="C34" s="53">
        <v>1380</v>
      </c>
      <c r="D34" s="53">
        <v>1380</v>
      </c>
      <c r="E34" s="53">
        <v>1380</v>
      </c>
      <c r="F34" s="53">
        <v>1380</v>
      </c>
      <c r="G34" s="53">
        <v>1380</v>
      </c>
      <c r="H34" s="53">
        <v>1380</v>
      </c>
      <c r="I34" s="53">
        <v>1380</v>
      </c>
      <c r="J34" s="53">
        <v>1380</v>
      </c>
      <c r="K34" s="53">
        <v>1380</v>
      </c>
      <c r="L34" s="53">
        <v>1380</v>
      </c>
      <c r="M34" s="53">
        <v>1380</v>
      </c>
      <c r="N34" s="53">
        <v>1380</v>
      </c>
      <c r="O34" s="149">
        <f t="shared" si="0"/>
        <v>16560</v>
      </c>
    </row>
    <row r="35" spans="1:15" ht="15">
      <c r="A35" s="5" t="s">
        <v>188</v>
      </c>
      <c r="B35" s="41" t="s">
        <v>189</v>
      </c>
      <c r="C35" s="53">
        <v>1200</v>
      </c>
      <c r="D35" s="53">
        <v>1200</v>
      </c>
      <c r="E35" s="53">
        <v>1200</v>
      </c>
      <c r="F35" s="53">
        <v>1200</v>
      </c>
      <c r="G35" s="53">
        <v>1200</v>
      </c>
      <c r="H35" s="53">
        <v>1200</v>
      </c>
      <c r="I35" s="53">
        <v>0</v>
      </c>
      <c r="J35" s="53">
        <v>0</v>
      </c>
      <c r="K35" s="53">
        <v>1200</v>
      </c>
      <c r="L35" s="53">
        <v>1200</v>
      </c>
      <c r="M35" s="53">
        <v>1200</v>
      </c>
      <c r="N35" s="53">
        <v>1199</v>
      </c>
      <c r="O35" s="149">
        <f t="shared" si="0"/>
        <v>11999</v>
      </c>
    </row>
    <row r="36" spans="1:15" ht="15">
      <c r="A36" s="5" t="s">
        <v>616</v>
      </c>
      <c r="B36" s="41" t="s">
        <v>190</v>
      </c>
      <c r="C36" s="53">
        <v>100</v>
      </c>
      <c r="D36" s="53">
        <v>100</v>
      </c>
      <c r="E36" s="53">
        <v>100</v>
      </c>
      <c r="F36" s="53">
        <v>100</v>
      </c>
      <c r="G36" s="53">
        <v>100</v>
      </c>
      <c r="H36" s="53">
        <v>100</v>
      </c>
      <c r="I36" s="53">
        <v>100</v>
      </c>
      <c r="J36" s="53">
        <v>100</v>
      </c>
      <c r="K36" s="53">
        <v>100</v>
      </c>
      <c r="L36" s="53">
        <v>100</v>
      </c>
      <c r="M36" s="53">
        <v>100</v>
      </c>
      <c r="N36" s="53">
        <v>110</v>
      </c>
      <c r="O36" s="149">
        <f t="shared" si="0"/>
        <v>1210</v>
      </c>
    </row>
    <row r="37" spans="1:15" ht="15">
      <c r="A37" s="5" t="s">
        <v>192</v>
      </c>
      <c r="B37" s="41" t="s">
        <v>193</v>
      </c>
      <c r="C37" s="53">
        <v>410</v>
      </c>
      <c r="D37" s="53">
        <v>410</v>
      </c>
      <c r="E37" s="53">
        <v>410</v>
      </c>
      <c r="F37" s="53">
        <v>410</v>
      </c>
      <c r="G37" s="53">
        <v>410</v>
      </c>
      <c r="H37" s="53">
        <v>410</v>
      </c>
      <c r="I37" s="53">
        <v>410</v>
      </c>
      <c r="J37" s="53">
        <v>410</v>
      </c>
      <c r="K37" s="53">
        <v>410</v>
      </c>
      <c r="L37" s="53">
        <v>410</v>
      </c>
      <c r="M37" s="53">
        <v>410</v>
      </c>
      <c r="N37" s="53">
        <v>410</v>
      </c>
      <c r="O37" s="149">
        <f t="shared" si="0"/>
        <v>4920</v>
      </c>
    </row>
    <row r="38" spans="1:15" ht="15">
      <c r="A38" s="14" t="s">
        <v>617</v>
      </c>
      <c r="B38" s="41" t="s">
        <v>194</v>
      </c>
      <c r="C38" s="53">
        <v>725</v>
      </c>
      <c r="D38" s="53">
        <v>725</v>
      </c>
      <c r="E38" s="53">
        <v>725</v>
      </c>
      <c r="F38" s="53">
        <v>725</v>
      </c>
      <c r="G38" s="53">
        <v>725</v>
      </c>
      <c r="H38" s="53">
        <v>725</v>
      </c>
      <c r="I38" s="53">
        <v>725</v>
      </c>
      <c r="J38" s="53">
        <v>725</v>
      </c>
      <c r="K38" s="53">
        <v>725</v>
      </c>
      <c r="L38" s="53">
        <v>725</v>
      </c>
      <c r="M38" s="53">
        <v>725</v>
      </c>
      <c r="N38" s="53">
        <v>735</v>
      </c>
      <c r="O38" s="149">
        <f t="shared" si="0"/>
        <v>8710</v>
      </c>
    </row>
    <row r="39" spans="1:15" ht="15">
      <c r="A39" s="6" t="s">
        <v>196</v>
      </c>
      <c r="B39" s="41" t="s">
        <v>197</v>
      </c>
      <c r="C39" s="53">
        <v>275</v>
      </c>
      <c r="D39" s="53">
        <v>275</v>
      </c>
      <c r="E39" s="53">
        <v>275</v>
      </c>
      <c r="F39" s="53">
        <v>275</v>
      </c>
      <c r="G39" s="53">
        <v>275</v>
      </c>
      <c r="H39" s="53">
        <v>275</v>
      </c>
      <c r="I39" s="53">
        <v>275</v>
      </c>
      <c r="J39" s="53">
        <v>275</v>
      </c>
      <c r="K39" s="53">
        <v>275</v>
      </c>
      <c r="L39" s="53">
        <v>275</v>
      </c>
      <c r="M39" s="53">
        <v>275</v>
      </c>
      <c r="N39" s="53">
        <v>285</v>
      </c>
      <c r="O39" s="149">
        <f t="shared" si="0"/>
        <v>3310</v>
      </c>
    </row>
    <row r="40" spans="1:15" ht="15">
      <c r="A40" s="5" t="s">
        <v>618</v>
      </c>
      <c r="B40" s="41" t="s">
        <v>198</v>
      </c>
      <c r="C40" s="53">
        <v>262.5</v>
      </c>
      <c r="D40" s="53">
        <v>262.5</v>
      </c>
      <c r="E40" s="53">
        <v>262.5</v>
      </c>
      <c r="F40" s="53">
        <v>262.5</v>
      </c>
      <c r="G40" s="53">
        <v>262.5</v>
      </c>
      <c r="H40" s="53">
        <v>262.5</v>
      </c>
      <c r="I40" s="53">
        <v>262.5</v>
      </c>
      <c r="J40" s="53">
        <v>262.5</v>
      </c>
      <c r="K40" s="53">
        <v>262.5</v>
      </c>
      <c r="L40" s="53">
        <v>262.5</v>
      </c>
      <c r="M40" s="53">
        <v>262.5</v>
      </c>
      <c r="N40" s="53">
        <v>262.5</v>
      </c>
      <c r="O40" s="149">
        <f t="shared" si="0"/>
        <v>3150</v>
      </c>
    </row>
    <row r="41" spans="1:15" ht="15">
      <c r="A41" s="9" t="s">
        <v>528</v>
      </c>
      <c r="B41" s="44" t="s">
        <v>200</v>
      </c>
      <c r="C41" s="53">
        <f aca="true" t="shared" si="6" ref="C41:N41">SUM(C34:C40)</f>
        <v>4352.5</v>
      </c>
      <c r="D41" s="53">
        <f t="shared" si="6"/>
        <v>4352.5</v>
      </c>
      <c r="E41" s="53">
        <f t="shared" si="6"/>
        <v>4352.5</v>
      </c>
      <c r="F41" s="53">
        <f t="shared" si="6"/>
        <v>4352.5</v>
      </c>
      <c r="G41" s="53">
        <f t="shared" si="6"/>
        <v>4352.5</v>
      </c>
      <c r="H41" s="53">
        <f t="shared" si="6"/>
        <v>4352.5</v>
      </c>
      <c r="I41" s="53">
        <f t="shared" si="6"/>
        <v>3152.5</v>
      </c>
      <c r="J41" s="53">
        <f t="shared" si="6"/>
        <v>3152.5</v>
      </c>
      <c r="K41" s="53">
        <f t="shared" si="6"/>
        <v>4352.5</v>
      </c>
      <c r="L41" s="53">
        <f t="shared" si="6"/>
        <v>4352.5</v>
      </c>
      <c r="M41" s="53">
        <f t="shared" si="6"/>
        <v>4352.5</v>
      </c>
      <c r="N41" s="53">
        <f t="shared" si="6"/>
        <v>4381.5</v>
      </c>
      <c r="O41" s="149">
        <f t="shared" si="0"/>
        <v>49859</v>
      </c>
    </row>
    <row r="42" spans="1:15" ht="15">
      <c r="A42" s="5" t="s">
        <v>201</v>
      </c>
      <c r="B42" s="41" t="s">
        <v>202</v>
      </c>
      <c r="C42" s="53"/>
      <c r="D42" s="53"/>
      <c r="E42" s="53">
        <v>10</v>
      </c>
      <c r="F42" s="53"/>
      <c r="G42" s="53"/>
      <c r="H42" s="53"/>
      <c r="I42" s="53"/>
      <c r="J42" s="53"/>
      <c r="K42" s="53">
        <v>10</v>
      </c>
      <c r="L42" s="53"/>
      <c r="M42" s="53"/>
      <c r="N42" s="53"/>
      <c r="O42" s="149">
        <f t="shared" si="0"/>
        <v>20</v>
      </c>
    </row>
    <row r="43" spans="1:15" ht="15">
      <c r="A43" s="5" t="s">
        <v>203</v>
      </c>
      <c r="B43" s="41" t="s">
        <v>204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149">
        <f t="shared" si="0"/>
        <v>0</v>
      </c>
    </row>
    <row r="44" spans="1:15" ht="15">
      <c r="A44" s="9" t="s">
        <v>529</v>
      </c>
      <c r="B44" s="44" t="s">
        <v>205</v>
      </c>
      <c r="C44" s="53"/>
      <c r="D44" s="53"/>
      <c r="E44" s="53">
        <v>10</v>
      </c>
      <c r="F44" s="53"/>
      <c r="G44" s="53"/>
      <c r="H44" s="53"/>
      <c r="I44" s="53"/>
      <c r="J44" s="53"/>
      <c r="K44" s="53">
        <v>10</v>
      </c>
      <c r="L44" s="53"/>
      <c r="M44" s="53"/>
      <c r="N44" s="53"/>
      <c r="O44" s="149">
        <f t="shared" si="0"/>
        <v>20</v>
      </c>
    </row>
    <row r="45" spans="1:15" ht="15">
      <c r="A45" s="5" t="s">
        <v>206</v>
      </c>
      <c r="B45" s="41" t="s">
        <v>207</v>
      </c>
      <c r="C45" s="53">
        <v>677</v>
      </c>
      <c r="D45" s="53">
        <v>677</v>
      </c>
      <c r="E45" s="53">
        <v>677</v>
      </c>
      <c r="F45" s="53">
        <v>677</v>
      </c>
      <c r="G45" s="53">
        <v>677</v>
      </c>
      <c r="H45" s="53">
        <v>677</v>
      </c>
      <c r="I45" s="53">
        <v>677</v>
      </c>
      <c r="J45" s="53">
        <v>677</v>
      </c>
      <c r="K45" s="53">
        <v>677</v>
      </c>
      <c r="L45" s="53">
        <v>677</v>
      </c>
      <c r="M45" s="53">
        <v>677</v>
      </c>
      <c r="N45" s="53">
        <v>680</v>
      </c>
      <c r="O45" s="149">
        <f t="shared" si="0"/>
        <v>8127</v>
      </c>
    </row>
    <row r="46" spans="1:15" ht="15">
      <c r="A46" s="5" t="s">
        <v>208</v>
      </c>
      <c r="B46" s="41" t="s">
        <v>209</v>
      </c>
      <c r="C46" s="53">
        <v>559</v>
      </c>
      <c r="D46" s="53">
        <v>559</v>
      </c>
      <c r="E46" s="53">
        <v>559</v>
      </c>
      <c r="F46" s="53">
        <v>559</v>
      </c>
      <c r="G46" s="53">
        <v>559</v>
      </c>
      <c r="H46" s="53">
        <v>559</v>
      </c>
      <c r="I46" s="53">
        <v>0</v>
      </c>
      <c r="J46" s="53">
        <v>0</v>
      </c>
      <c r="K46" s="53">
        <v>559</v>
      </c>
      <c r="L46" s="53">
        <v>559</v>
      </c>
      <c r="M46" s="53">
        <v>559</v>
      </c>
      <c r="N46" s="53">
        <v>560</v>
      </c>
      <c r="O46" s="149">
        <f t="shared" si="0"/>
        <v>5591</v>
      </c>
    </row>
    <row r="47" spans="1:15" ht="15">
      <c r="A47" s="5" t="s">
        <v>619</v>
      </c>
      <c r="B47" s="41" t="s">
        <v>210</v>
      </c>
      <c r="C47" s="53">
        <v>54</v>
      </c>
      <c r="D47" s="53">
        <v>54</v>
      </c>
      <c r="E47" s="53">
        <v>54</v>
      </c>
      <c r="F47" s="53">
        <v>54</v>
      </c>
      <c r="G47" s="53">
        <v>54</v>
      </c>
      <c r="H47" s="53">
        <v>54</v>
      </c>
      <c r="I47" s="53">
        <v>54</v>
      </c>
      <c r="J47" s="53">
        <v>54</v>
      </c>
      <c r="K47" s="53">
        <v>54</v>
      </c>
      <c r="L47" s="53">
        <v>54</v>
      </c>
      <c r="M47" s="53">
        <v>54</v>
      </c>
      <c r="N47" s="53">
        <v>56</v>
      </c>
      <c r="O47" s="149">
        <f t="shared" si="0"/>
        <v>650</v>
      </c>
    </row>
    <row r="48" spans="1:15" ht="15">
      <c r="A48" s="5" t="s">
        <v>620</v>
      </c>
      <c r="B48" s="41" t="s">
        <v>212</v>
      </c>
      <c r="C48" s="53">
        <v>166</v>
      </c>
      <c r="D48" s="53">
        <v>166</v>
      </c>
      <c r="E48" s="53">
        <v>166</v>
      </c>
      <c r="F48" s="53">
        <v>166</v>
      </c>
      <c r="G48" s="53">
        <v>166</v>
      </c>
      <c r="H48" s="53">
        <v>166</v>
      </c>
      <c r="I48" s="53">
        <v>166</v>
      </c>
      <c r="J48" s="53">
        <v>166</v>
      </c>
      <c r="K48" s="53">
        <v>166</v>
      </c>
      <c r="L48" s="53">
        <v>166</v>
      </c>
      <c r="M48" s="53">
        <v>166</v>
      </c>
      <c r="N48" s="53">
        <v>174</v>
      </c>
      <c r="O48" s="149">
        <f t="shared" si="0"/>
        <v>2000</v>
      </c>
    </row>
    <row r="49" spans="1:15" ht="15">
      <c r="A49" s="5" t="s">
        <v>216</v>
      </c>
      <c r="B49" s="41" t="s">
        <v>217</v>
      </c>
      <c r="C49" s="53">
        <v>104</v>
      </c>
      <c r="D49" s="53">
        <v>104</v>
      </c>
      <c r="E49" s="53">
        <v>104</v>
      </c>
      <c r="F49" s="53">
        <v>104</v>
      </c>
      <c r="G49" s="53">
        <v>104</v>
      </c>
      <c r="H49" s="53">
        <v>104</v>
      </c>
      <c r="I49" s="53">
        <v>104</v>
      </c>
      <c r="J49" s="53">
        <v>104</v>
      </c>
      <c r="K49" s="53">
        <v>104</v>
      </c>
      <c r="L49" s="53">
        <v>104</v>
      </c>
      <c r="M49" s="53">
        <v>104</v>
      </c>
      <c r="N49" s="53">
        <v>106</v>
      </c>
      <c r="O49" s="149">
        <f t="shared" si="0"/>
        <v>1250</v>
      </c>
    </row>
    <row r="50" spans="1:15" ht="15">
      <c r="A50" s="9" t="s">
        <v>532</v>
      </c>
      <c r="B50" s="44" t="s">
        <v>218</v>
      </c>
      <c r="C50" s="53">
        <f aca="true" t="shared" si="7" ref="C50:N50">SUM(C45:C49)</f>
        <v>1560</v>
      </c>
      <c r="D50" s="53">
        <f t="shared" si="7"/>
        <v>1560</v>
      </c>
      <c r="E50" s="53">
        <f t="shared" si="7"/>
        <v>1560</v>
      </c>
      <c r="F50" s="53">
        <f t="shared" si="7"/>
        <v>1560</v>
      </c>
      <c r="G50" s="53">
        <f t="shared" si="7"/>
        <v>1560</v>
      </c>
      <c r="H50" s="53">
        <f t="shared" si="7"/>
        <v>1560</v>
      </c>
      <c r="I50" s="53">
        <f t="shared" si="7"/>
        <v>1001</v>
      </c>
      <c r="J50" s="53">
        <f t="shared" si="7"/>
        <v>1001</v>
      </c>
      <c r="K50" s="53">
        <f t="shared" si="7"/>
        <v>1560</v>
      </c>
      <c r="L50" s="53">
        <f t="shared" si="7"/>
        <v>1560</v>
      </c>
      <c r="M50" s="53">
        <f t="shared" si="7"/>
        <v>1560</v>
      </c>
      <c r="N50" s="53">
        <f t="shared" si="7"/>
        <v>1576</v>
      </c>
      <c r="O50" s="149">
        <f t="shared" si="0"/>
        <v>17618</v>
      </c>
    </row>
    <row r="51" spans="1:15" ht="15">
      <c r="A51" s="50" t="s">
        <v>533</v>
      </c>
      <c r="B51" s="67" t="s">
        <v>219</v>
      </c>
      <c r="C51" s="148">
        <f aca="true" t="shared" si="8" ref="C51:N51">C30+C33+C41+C44+C50</f>
        <v>6138.5</v>
      </c>
      <c r="D51" s="148">
        <f t="shared" si="8"/>
        <v>6138.5</v>
      </c>
      <c r="E51" s="148">
        <f t="shared" si="8"/>
        <v>6148.5</v>
      </c>
      <c r="F51" s="148">
        <f t="shared" si="8"/>
        <v>6138.5</v>
      </c>
      <c r="G51" s="148">
        <f t="shared" si="8"/>
        <v>6138.5</v>
      </c>
      <c r="H51" s="148">
        <f t="shared" si="8"/>
        <v>6138.5</v>
      </c>
      <c r="I51" s="148">
        <f t="shared" si="8"/>
        <v>4379.5</v>
      </c>
      <c r="J51" s="148">
        <f t="shared" si="8"/>
        <v>4379.5</v>
      </c>
      <c r="K51" s="148">
        <f t="shared" si="8"/>
        <v>6148.5</v>
      </c>
      <c r="L51" s="148">
        <f t="shared" si="8"/>
        <v>6138.5</v>
      </c>
      <c r="M51" s="148">
        <f t="shared" si="8"/>
        <v>6138.5</v>
      </c>
      <c r="N51" s="148">
        <f t="shared" si="8"/>
        <v>6208.5</v>
      </c>
      <c r="O51" s="148">
        <f t="shared" si="0"/>
        <v>70234</v>
      </c>
    </row>
    <row r="52" spans="1:15" ht="15">
      <c r="A52" s="17" t="s">
        <v>220</v>
      </c>
      <c r="B52" s="41" t="s">
        <v>221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149">
        <f t="shared" si="0"/>
        <v>0</v>
      </c>
    </row>
    <row r="53" spans="1:15" ht="15">
      <c r="A53" s="17" t="s">
        <v>550</v>
      </c>
      <c r="B53" s="41" t="s">
        <v>222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149">
        <f t="shared" si="0"/>
        <v>0</v>
      </c>
    </row>
    <row r="54" spans="1:15" ht="15">
      <c r="A54" s="22" t="s">
        <v>621</v>
      </c>
      <c r="B54" s="41" t="s">
        <v>223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149">
        <f t="shared" si="0"/>
        <v>0</v>
      </c>
    </row>
    <row r="55" spans="1:15" ht="15">
      <c r="A55" s="22" t="s">
        <v>622</v>
      </c>
      <c r="B55" s="41" t="s">
        <v>224</v>
      </c>
      <c r="C55" s="53">
        <v>70.5</v>
      </c>
      <c r="D55" s="53">
        <v>70.5</v>
      </c>
      <c r="E55" s="53">
        <v>70.5</v>
      </c>
      <c r="F55" s="53">
        <v>70.5</v>
      </c>
      <c r="G55" s="53">
        <v>70.5</v>
      </c>
      <c r="H55" s="53">
        <v>70.5</v>
      </c>
      <c r="I55" s="53">
        <v>70.5</v>
      </c>
      <c r="J55" s="53">
        <v>70.5</v>
      </c>
      <c r="K55" s="53">
        <v>70.5</v>
      </c>
      <c r="L55" s="53">
        <v>70.5</v>
      </c>
      <c r="M55" s="53">
        <v>70.5</v>
      </c>
      <c r="N55" s="53">
        <v>74.5</v>
      </c>
      <c r="O55" s="149">
        <f t="shared" si="0"/>
        <v>850</v>
      </c>
    </row>
    <row r="56" spans="1:15" ht="15">
      <c r="A56" s="22" t="s">
        <v>623</v>
      </c>
      <c r="B56" s="41" t="s">
        <v>225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149">
        <f t="shared" si="0"/>
        <v>0</v>
      </c>
    </row>
    <row r="57" spans="1:15" ht="15">
      <c r="A57" s="17" t="s">
        <v>624</v>
      </c>
      <c r="B57" s="41" t="s">
        <v>226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149">
        <f t="shared" si="0"/>
        <v>0</v>
      </c>
    </row>
    <row r="58" spans="1:15" ht="15">
      <c r="A58" s="17" t="s">
        <v>625</v>
      </c>
      <c r="B58" s="41" t="s">
        <v>227</v>
      </c>
      <c r="C58" s="53"/>
      <c r="D58" s="53"/>
      <c r="E58" s="53"/>
      <c r="F58" s="53"/>
      <c r="G58" s="53"/>
      <c r="H58" s="53"/>
      <c r="I58" s="53"/>
      <c r="J58" s="53"/>
      <c r="K58" s="53">
        <v>70</v>
      </c>
      <c r="L58" s="53"/>
      <c r="M58" s="53"/>
      <c r="N58" s="53"/>
      <c r="O58" s="149">
        <f t="shared" si="0"/>
        <v>70</v>
      </c>
    </row>
    <row r="59" spans="1:15" ht="15">
      <c r="A59" s="17" t="s">
        <v>626</v>
      </c>
      <c r="B59" s="41" t="s">
        <v>228</v>
      </c>
      <c r="C59" s="53">
        <v>67</v>
      </c>
      <c r="D59" s="53">
        <v>67</v>
      </c>
      <c r="E59" s="53">
        <v>1003</v>
      </c>
      <c r="F59" s="53">
        <v>67</v>
      </c>
      <c r="G59" s="53">
        <v>67</v>
      </c>
      <c r="H59" s="53">
        <v>67</v>
      </c>
      <c r="I59" s="53">
        <v>67</v>
      </c>
      <c r="J59" s="53">
        <v>67</v>
      </c>
      <c r="K59" s="53">
        <v>67</v>
      </c>
      <c r="L59" s="53">
        <v>67</v>
      </c>
      <c r="M59" s="53">
        <v>67</v>
      </c>
      <c r="N59" s="53">
        <v>67</v>
      </c>
      <c r="O59" s="149">
        <f t="shared" si="0"/>
        <v>1740</v>
      </c>
    </row>
    <row r="60" spans="1:15" ht="15">
      <c r="A60" s="64" t="s">
        <v>583</v>
      </c>
      <c r="B60" s="67" t="s">
        <v>229</v>
      </c>
      <c r="C60" s="148">
        <f aca="true" t="shared" si="9" ref="C60:N60">SUM(C52:C59)</f>
        <v>137.5</v>
      </c>
      <c r="D60" s="148">
        <f t="shared" si="9"/>
        <v>137.5</v>
      </c>
      <c r="E60" s="148">
        <f t="shared" si="9"/>
        <v>1073.5</v>
      </c>
      <c r="F60" s="148">
        <f t="shared" si="9"/>
        <v>137.5</v>
      </c>
      <c r="G60" s="148">
        <f t="shared" si="9"/>
        <v>137.5</v>
      </c>
      <c r="H60" s="148">
        <f t="shared" si="9"/>
        <v>137.5</v>
      </c>
      <c r="I60" s="148">
        <f t="shared" si="9"/>
        <v>137.5</v>
      </c>
      <c r="J60" s="148">
        <f t="shared" si="9"/>
        <v>137.5</v>
      </c>
      <c r="K60" s="148">
        <f t="shared" si="9"/>
        <v>207.5</v>
      </c>
      <c r="L60" s="148">
        <f t="shared" si="9"/>
        <v>137.5</v>
      </c>
      <c r="M60" s="148">
        <f t="shared" si="9"/>
        <v>137.5</v>
      </c>
      <c r="N60" s="148">
        <f t="shared" si="9"/>
        <v>141.5</v>
      </c>
      <c r="O60" s="148">
        <f t="shared" si="0"/>
        <v>2660</v>
      </c>
    </row>
    <row r="61" spans="1:15" ht="15">
      <c r="A61" s="16" t="s">
        <v>647</v>
      </c>
      <c r="B61" s="41" t="s">
        <v>230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149">
        <f t="shared" si="0"/>
        <v>0</v>
      </c>
    </row>
    <row r="62" spans="1:15" ht="15">
      <c r="A62" s="16" t="s">
        <v>232</v>
      </c>
      <c r="B62" s="41" t="s">
        <v>233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149">
        <f t="shared" si="0"/>
        <v>0</v>
      </c>
    </row>
    <row r="63" spans="1:15" ht="15">
      <c r="A63" s="16" t="s">
        <v>234</v>
      </c>
      <c r="B63" s="41" t="s">
        <v>235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49">
        <f t="shared" si="0"/>
        <v>0</v>
      </c>
    </row>
    <row r="64" spans="1:15" ht="15">
      <c r="A64" s="16" t="s">
        <v>585</v>
      </c>
      <c r="B64" s="41" t="s">
        <v>236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149">
        <f t="shared" si="0"/>
        <v>0</v>
      </c>
    </row>
    <row r="65" spans="1:15" ht="15">
      <c r="A65" s="16" t="s">
        <v>648</v>
      </c>
      <c r="B65" s="41" t="s">
        <v>237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149">
        <f t="shared" si="0"/>
        <v>0</v>
      </c>
    </row>
    <row r="66" spans="1:15" ht="15">
      <c r="A66" s="16" t="s">
        <v>587</v>
      </c>
      <c r="B66" s="41" t="s">
        <v>238</v>
      </c>
      <c r="C66" s="53">
        <v>54</v>
      </c>
      <c r="D66" s="53">
        <v>54</v>
      </c>
      <c r="E66" s="53">
        <v>54</v>
      </c>
      <c r="F66" s="53">
        <v>54</v>
      </c>
      <c r="G66" s="53">
        <v>54</v>
      </c>
      <c r="H66" s="53">
        <v>54</v>
      </c>
      <c r="I66" s="53">
        <v>54</v>
      </c>
      <c r="J66" s="53">
        <v>54</v>
      </c>
      <c r="K66" s="53">
        <v>54</v>
      </c>
      <c r="L66" s="53">
        <v>54</v>
      </c>
      <c r="M66" s="53">
        <v>54</v>
      </c>
      <c r="N66" s="53">
        <v>56</v>
      </c>
      <c r="O66" s="149">
        <f t="shared" si="0"/>
        <v>650</v>
      </c>
    </row>
    <row r="67" spans="1:15" ht="15">
      <c r="A67" s="16" t="s">
        <v>649</v>
      </c>
      <c r="B67" s="41" t="s">
        <v>239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49">
        <f t="shared" si="0"/>
        <v>0</v>
      </c>
    </row>
    <row r="68" spans="1:15" ht="15">
      <c r="A68" s="16" t="s">
        <v>650</v>
      </c>
      <c r="B68" s="41" t="s">
        <v>241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149">
        <f t="shared" si="0"/>
        <v>0</v>
      </c>
    </row>
    <row r="69" spans="1:15" ht="15">
      <c r="A69" s="16" t="s">
        <v>242</v>
      </c>
      <c r="B69" s="41" t="s">
        <v>243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149">
        <f t="shared" si="0"/>
        <v>0</v>
      </c>
    </row>
    <row r="70" spans="1:15" ht="15">
      <c r="A70" s="29" t="s">
        <v>244</v>
      </c>
      <c r="B70" s="41" t="s">
        <v>245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149">
        <f t="shared" si="0"/>
        <v>0</v>
      </c>
    </row>
    <row r="71" spans="1:15" ht="15">
      <c r="A71" s="16" t="s">
        <v>651</v>
      </c>
      <c r="B71" s="41" t="s">
        <v>246</v>
      </c>
      <c r="C71" s="53">
        <v>4000</v>
      </c>
      <c r="D71" s="53">
        <v>2195</v>
      </c>
      <c r="E71" s="53">
        <v>2195</v>
      </c>
      <c r="F71" s="53">
        <v>2195</v>
      </c>
      <c r="G71" s="53">
        <v>2195</v>
      </c>
      <c r="H71" s="53">
        <v>2195</v>
      </c>
      <c r="I71" s="53">
        <v>2195</v>
      </c>
      <c r="J71" s="53">
        <v>2195</v>
      </c>
      <c r="K71" s="53">
        <v>2195</v>
      </c>
      <c r="L71" s="53">
        <v>2195</v>
      </c>
      <c r="M71" s="53">
        <v>2195</v>
      </c>
      <c r="N71" s="53">
        <v>2195</v>
      </c>
      <c r="O71" s="149">
        <f t="shared" si="0"/>
        <v>28145</v>
      </c>
    </row>
    <row r="72" spans="1:15" ht="15">
      <c r="A72" s="29" t="s">
        <v>909</v>
      </c>
      <c r="B72" s="41" t="s">
        <v>247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>
        <v>7321</v>
      </c>
      <c r="O72" s="149">
        <f aca="true" t="shared" si="10" ref="O72:O135">SUM(C72:N72)</f>
        <v>7321</v>
      </c>
    </row>
    <row r="73" spans="1:15" ht="15">
      <c r="A73" s="29" t="s">
        <v>910</v>
      </c>
      <c r="B73" s="41" t="s">
        <v>247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149">
        <f t="shared" si="10"/>
        <v>0</v>
      </c>
    </row>
    <row r="74" spans="1:15" ht="15">
      <c r="A74" s="64" t="s">
        <v>591</v>
      </c>
      <c r="B74" s="67" t="s">
        <v>248</v>
      </c>
      <c r="C74" s="148">
        <f aca="true" t="shared" si="11" ref="C74:N74">SUM(C61:C73)</f>
        <v>4054</v>
      </c>
      <c r="D74" s="148">
        <f t="shared" si="11"/>
        <v>2249</v>
      </c>
      <c r="E74" s="148">
        <f t="shared" si="11"/>
        <v>2249</v>
      </c>
      <c r="F74" s="148">
        <f t="shared" si="11"/>
        <v>2249</v>
      </c>
      <c r="G74" s="148">
        <f t="shared" si="11"/>
        <v>2249</v>
      </c>
      <c r="H74" s="148">
        <f t="shared" si="11"/>
        <v>2249</v>
      </c>
      <c r="I74" s="148">
        <f t="shared" si="11"/>
        <v>2249</v>
      </c>
      <c r="J74" s="148">
        <f t="shared" si="11"/>
        <v>2249</v>
      </c>
      <c r="K74" s="148">
        <f t="shared" si="11"/>
        <v>2249</v>
      </c>
      <c r="L74" s="148">
        <f t="shared" si="11"/>
        <v>2249</v>
      </c>
      <c r="M74" s="148">
        <f t="shared" si="11"/>
        <v>2249</v>
      </c>
      <c r="N74" s="148">
        <f t="shared" si="11"/>
        <v>9572</v>
      </c>
      <c r="O74" s="148">
        <f t="shared" si="10"/>
        <v>36116</v>
      </c>
    </row>
    <row r="75" spans="1:15" ht="15.75">
      <c r="A75" s="83" t="s">
        <v>849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149"/>
    </row>
    <row r="76" spans="1:15" ht="15">
      <c r="A76" s="45" t="s">
        <v>249</v>
      </c>
      <c r="B76" s="41" t="s">
        <v>250</v>
      </c>
      <c r="C76" s="53"/>
      <c r="D76" s="53"/>
      <c r="E76" s="53"/>
      <c r="F76" s="53"/>
      <c r="G76" s="53"/>
      <c r="H76" s="53"/>
      <c r="I76" s="53"/>
      <c r="J76" s="53"/>
      <c r="K76" s="53">
        <v>1200</v>
      </c>
      <c r="L76" s="53"/>
      <c r="M76" s="53"/>
      <c r="N76" s="53"/>
      <c r="O76" s="149">
        <f t="shared" si="10"/>
        <v>1200</v>
      </c>
    </row>
    <row r="77" spans="1:15" ht="15">
      <c r="A77" s="45" t="s">
        <v>652</v>
      </c>
      <c r="B77" s="41" t="s">
        <v>251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149">
        <f t="shared" si="10"/>
        <v>0</v>
      </c>
    </row>
    <row r="78" spans="1:15" ht="15">
      <c r="A78" s="45" t="s">
        <v>253</v>
      </c>
      <c r="B78" s="41" t="s">
        <v>254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149">
        <f t="shared" si="10"/>
        <v>0</v>
      </c>
    </row>
    <row r="79" spans="1:15" ht="15">
      <c r="A79" s="45" t="s">
        <v>255</v>
      </c>
      <c r="B79" s="41" t="s">
        <v>256</v>
      </c>
      <c r="C79" s="53"/>
      <c r="D79" s="53"/>
      <c r="E79" s="53">
        <v>495</v>
      </c>
      <c r="F79" s="53"/>
      <c r="G79" s="53"/>
      <c r="H79" s="53"/>
      <c r="I79" s="53"/>
      <c r="J79" s="53"/>
      <c r="K79" s="53"/>
      <c r="L79" s="53"/>
      <c r="M79" s="53"/>
      <c r="N79" s="53"/>
      <c r="O79" s="149">
        <f t="shared" si="10"/>
        <v>495</v>
      </c>
    </row>
    <row r="80" spans="1:15" ht="15">
      <c r="A80" s="6" t="s">
        <v>262</v>
      </c>
      <c r="B80" s="41" t="s">
        <v>263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149">
        <f t="shared" si="10"/>
        <v>0</v>
      </c>
    </row>
    <row r="81" spans="1:15" ht="15">
      <c r="A81" s="6" t="s">
        <v>264</v>
      </c>
      <c r="B81" s="41" t="s">
        <v>265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149">
        <f t="shared" si="10"/>
        <v>0</v>
      </c>
    </row>
    <row r="82" spans="1:15" ht="15">
      <c r="A82" s="6" t="s">
        <v>266</v>
      </c>
      <c r="B82" s="41" t="s">
        <v>267</v>
      </c>
      <c r="C82" s="53"/>
      <c r="D82" s="53"/>
      <c r="E82" s="53">
        <v>134</v>
      </c>
      <c r="F82" s="53"/>
      <c r="G82" s="53"/>
      <c r="H82" s="53"/>
      <c r="I82" s="53"/>
      <c r="J82" s="53"/>
      <c r="K82" s="53">
        <v>300</v>
      </c>
      <c r="L82" s="53"/>
      <c r="M82" s="53"/>
      <c r="N82" s="53"/>
      <c r="O82" s="149">
        <f t="shared" si="10"/>
        <v>434</v>
      </c>
    </row>
    <row r="83" spans="1:15" ht="15">
      <c r="A83" s="65" t="s">
        <v>593</v>
      </c>
      <c r="B83" s="67" t="s">
        <v>268</v>
      </c>
      <c r="C83" s="148">
        <f aca="true" t="shared" si="12" ref="C83:N83">SUM(C76:C82)</f>
        <v>0</v>
      </c>
      <c r="D83" s="148">
        <f t="shared" si="12"/>
        <v>0</v>
      </c>
      <c r="E83" s="148">
        <f t="shared" si="12"/>
        <v>629</v>
      </c>
      <c r="F83" s="148">
        <f t="shared" si="12"/>
        <v>0</v>
      </c>
      <c r="G83" s="148">
        <f t="shared" si="12"/>
        <v>0</v>
      </c>
      <c r="H83" s="148">
        <f t="shared" si="12"/>
        <v>0</v>
      </c>
      <c r="I83" s="148">
        <f t="shared" si="12"/>
        <v>0</v>
      </c>
      <c r="J83" s="148">
        <f t="shared" si="12"/>
        <v>0</v>
      </c>
      <c r="K83" s="148">
        <f t="shared" si="12"/>
        <v>1500</v>
      </c>
      <c r="L83" s="148">
        <f t="shared" si="12"/>
        <v>0</v>
      </c>
      <c r="M83" s="148">
        <f t="shared" si="12"/>
        <v>0</v>
      </c>
      <c r="N83" s="148">
        <f t="shared" si="12"/>
        <v>0</v>
      </c>
      <c r="O83" s="148">
        <f t="shared" si="10"/>
        <v>2129</v>
      </c>
    </row>
    <row r="84" spans="1:15" ht="15">
      <c r="A84" s="17" t="s">
        <v>269</v>
      </c>
      <c r="B84" s="41" t="s">
        <v>270</v>
      </c>
      <c r="C84" s="53"/>
      <c r="D84" s="53"/>
      <c r="E84" s="53">
        <v>3937</v>
      </c>
      <c r="F84" s="53">
        <v>3937</v>
      </c>
      <c r="G84" s="53">
        <v>3937</v>
      </c>
      <c r="H84" s="53">
        <v>3937</v>
      </c>
      <c r="I84" s="53"/>
      <c r="J84" s="53"/>
      <c r="K84" s="53">
        <v>13077</v>
      </c>
      <c r="L84" s="53"/>
      <c r="M84" s="53"/>
      <c r="N84" s="53"/>
      <c r="O84" s="149">
        <f t="shared" si="10"/>
        <v>28825</v>
      </c>
    </row>
    <row r="85" spans="1:15" ht="15">
      <c r="A85" s="17" t="s">
        <v>271</v>
      </c>
      <c r="B85" s="41" t="s">
        <v>272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149">
        <f t="shared" si="10"/>
        <v>0</v>
      </c>
    </row>
    <row r="86" spans="1:15" ht="15">
      <c r="A86" s="17" t="s">
        <v>273</v>
      </c>
      <c r="B86" s="41" t="s">
        <v>274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149">
        <f t="shared" si="10"/>
        <v>0</v>
      </c>
    </row>
    <row r="87" spans="1:15" ht="15">
      <c r="A87" s="17" t="s">
        <v>275</v>
      </c>
      <c r="B87" s="41" t="s">
        <v>276</v>
      </c>
      <c r="C87" s="53"/>
      <c r="D87" s="53"/>
      <c r="E87" s="53">
        <v>1063</v>
      </c>
      <c r="F87" s="53">
        <v>1063</v>
      </c>
      <c r="G87" s="53">
        <v>1063</v>
      </c>
      <c r="H87" s="53">
        <v>1063</v>
      </c>
      <c r="I87" s="53"/>
      <c r="J87" s="53"/>
      <c r="K87" s="53">
        <v>3531</v>
      </c>
      <c r="L87" s="53"/>
      <c r="M87" s="53"/>
      <c r="N87" s="53"/>
      <c r="O87" s="149">
        <f t="shared" si="10"/>
        <v>7783</v>
      </c>
    </row>
    <row r="88" spans="1:15" ht="15">
      <c r="A88" s="64" t="s">
        <v>594</v>
      </c>
      <c r="B88" s="67" t="s">
        <v>277</v>
      </c>
      <c r="C88" s="53"/>
      <c r="D88" s="53"/>
      <c r="E88" s="53">
        <f>E84+E87</f>
        <v>5000</v>
      </c>
      <c r="F88" s="53">
        <f>F84+F87</f>
        <v>5000</v>
      </c>
      <c r="G88" s="53">
        <f>G84+G87</f>
        <v>5000</v>
      </c>
      <c r="H88" s="53">
        <f>H84+H87</f>
        <v>5000</v>
      </c>
      <c r="I88" s="53"/>
      <c r="J88" s="53"/>
      <c r="K88" s="53">
        <f>K84+K87</f>
        <v>16608</v>
      </c>
      <c r="L88" s="53"/>
      <c r="M88" s="53"/>
      <c r="N88" s="53"/>
      <c r="O88" s="148">
        <f t="shared" si="10"/>
        <v>36608</v>
      </c>
    </row>
    <row r="89" spans="1:15" ht="30">
      <c r="A89" s="17" t="s">
        <v>278</v>
      </c>
      <c r="B89" s="41" t="s">
        <v>279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149">
        <f t="shared" si="10"/>
        <v>0</v>
      </c>
    </row>
    <row r="90" spans="1:15" ht="30">
      <c r="A90" s="17" t="s">
        <v>653</v>
      </c>
      <c r="B90" s="41" t="s">
        <v>280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149">
        <f t="shared" si="10"/>
        <v>0</v>
      </c>
    </row>
    <row r="91" spans="1:15" ht="30">
      <c r="A91" s="17" t="s">
        <v>654</v>
      </c>
      <c r="B91" s="41" t="s">
        <v>281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149">
        <f t="shared" si="10"/>
        <v>0</v>
      </c>
    </row>
    <row r="92" spans="1:15" ht="15">
      <c r="A92" s="17" t="s">
        <v>655</v>
      </c>
      <c r="B92" s="41" t="s">
        <v>282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149">
        <f t="shared" si="10"/>
        <v>0</v>
      </c>
    </row>
    <row r="93" spans="1:15" ht="30">
      <c r="A93" s="17" t="s">
        <v>656</v>
      </c>
      <c r="B93" s="41" t="s">
        <v>283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149">
        <f t="shared" si="10"/>
        <v>0</v>
      </c>
    </row>
    <row r="94" spans="1:15" ht="30">
      <c r="A94" s="17" t="s">
        <v>657</v>
      </c>
      <c r="B94" s="41" t="s">
        <v>284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149">
        <f t="shared" si="10"/>
        <v>0</v>
      </c>
    </row>
    <row r="95" spans="1:15" ht="15">
      <c r="A95" s="17" t="s">
        <v>285</v>
      </c>
      <c r="B95" s="41" t="s">
        <v>286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149">
        <f t="shared" si="10"/>
        <v>0</v>
      </c>
    </row>
    <row r="96" spans="1:15" ht="15">
      <c r="A96" s="17" t="s">
        <v>658</v>
      </c>
      <c r="B96" s="41" t="s">
        <v>287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149">
        <f t="shared" si="10"/>
        <v>0</v>
      </c>
    </row>
    <row r="97" spans="1:15" ht="15">
      <c r="A97" s="64" t="s">
        <v>595</v>
      </c>
      <c r="B97" s="67" t="s">
        <v>288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149">
        <f t="shared" si="10"/>
        <v>0</v>
      </c>
    </row>
    <row r="98" spans="1:15" ht="15.75">
      <c r="A98" s="83" t="s">
        <v>848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149"/>
    </row>
    <row r="99" spans="1:15" ht="15.75">
      <c r="A99" s="46" t="s">
        <v>666</v>
      </c>
      <c r="B99" s="47" t="s">
        <v>289</v>
      </c>
      <c r="C99" s="148">
        <f aca="true" t="shared" si="13" ref="C99:N99">C25+C26+C51+C60+C74+C83+C88+C97</f>
        <v>12673</v>
      </c>
      <c r="D99" s="148">
        <f t="shared" si="13"/>
        <v>10804</v>
      </c>
      <c r="E99" s="148">
        <f t="shared" si="13"/>
        <v>17379</v>
      </c>
      <c r="F99" s="148">
        <f t="shared" si="13"/>
        <v>15804</v>
      </c>
      <c r="G99" s="148">
        <f t="shared" si="13"/>
        <v>15804</v>
      </c>
      <c r="H99" s="148">
        <f t="shared" si="13"/>
        <v>15804</v>
      </c>
      <c r="I99" s="148">
        <f t="shared" si="13"/>
        <v>9045</v>
      </c>
      <c r="J99" s="148">
        <f t="shared" si="13"/>
        <v>9045</v>
      </c>
      <c r="K99" s="148">
        <f t="shared" si="13"/>
        <v>28992</v>
      </c>
      <c r="L99" s="148">
        <f t="shared" si="13"/>
        <v>10804</v>
      </c>
      <c r="M99" s="148">
        <f t="shared" si="13"/>
        <v>10804</v>
      </c>
      <c r="N99" s="148">
        <f t="shared" si="13"/>
        <v>18214</v>
      </c>
      <c r="O99" s="148">
        <f t="shared" si="10"/>
        <v>175172</v>
      </c>
    </row>
    <row r="100" spans="1:15" ht="15">
      <c r="A100" s="17" t="s">
        <v>659</v>
      </c>
      <c r="B100" s="5" t="s">
        <v>290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149">
        <f t="shared" si="10"/>
        <v>0</v>
      </c>
    </row>
    <row r="101" spans="1:15" ht="15">
      <c r="A101" s="17" t="s">
        <v>293</v>
      </c>
      <c r="B101" s="5" t="s">
        <v>294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149">
        <f t="shared" si="10"/>
        <v>0</v>
      </c>
    </row>
    <row r="102" spans="1:15" ht="15">
      <c r="A102" s="17" t="s">
        <v>660</v>
      </c>
      <c r="B102" s="5" t="s">
        <v>295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149">
        <f t="shared" si="10"/>
        <v>0</v>
      </c>
    </row>
    <row r="103" spans="1:15" ht="15">
      <c r="A103" s="20" t="s">
        <v>602</v>
      </c>
      <c r="B103" s="9" t="s">
        <v>297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149">
        <f t="shared" si="10"/>
        <v>0</v>
      </c>
    </row>
    <row r="104" spans="1:15" ht="15">
      <c r="A104" s="48" t="s">
        <v>661</v>
      </c>
      <c r="B104" s="5" t="s">
        <v>298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149">
        <f t="shared" si="10"/>
        <v>0</v>
      </c>
    </row>
    <row r="105" spans="1:15" ht="15">
      <c r="A105" s="48" t="s">
        <v>608</v>
      </c>
      <c r="B105" s="5" t="s">
        <v>301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149">
        <f t="shared" si="10"/>
        <v>0</v>
      </c>
    </row>
    <row r="106" spans="1:15" ht="15">
      <c r="A106" s="17" t="s">
        <v>302</v>
      </c>
      <c r="B106" s="5" t="s">
        <v>303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149">
        <f t="shared" si="10"/>
        <v>0</v>
      </c>
    </row>
    <row r="107" spans="1:15" ht="15">
      <c r="A107" s="17" t="s">
        <v>662</v>
      </c>
      <c r="B107" s="5" t="s">
        <v>304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149">
        <f t="shared" si="10"/>
        <v>0</v>
      </c>
    </row>
    <row r="108" spans="1:15" ht="15">
      <c r="A108" s="18" t="s">
        <v>605</v>
      </c>
      <c r="B108" s="9" t="s">
        <v>305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149">
        <f t="shared" si="10"/>
        <v>0</v>
      </c>
    </row>
    <row r="109" spans="1:15" ht="15">
      <c r="A109" s="48" t="s">
        <v>306</v>
      </c>
      <c r="B109" s="5" t="s">
        <v>307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149">
        <f t="shared" si="10"/>
        <v>0</v>
      </c>
    </row>
    <row r="110" spans="1:15" ht="15">
      <c r="A110" s="48" t="s">
        <v>308</v>
      </c>
      <c r="B110" s="5" t="s">
        <v>309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149">
        <f t="shared" si="10"/>
        <v>0</v>
      </c>
    </row>
    <row r="111" spans="1:15" ht="15">
      <c r="A111" s="18" t="s">
        <v>310</v>
      </c>
      <c r="B111" s="9" t="s">
        <v>311</v>
      </c>
      <c r="C111" s="53">
        <v>12239</v>
      </c>
      <c r="D111" s="53">
        <v>12007</v>
      </c>
      <c r="E111" s="53">
        <v>13794.5</v>
      </c>
      <c r="F111" s="53">
        <v>13146</v>
      </c>
      <c r="G111" s="53">
        <v>12489</v>
      </c>
      <c r="H111" s="53">
        <v>13971</v>
      </c>
      <c r="I111" s="53">
        <v>12064</v>
      </c>
      <c r="J111" s="53">
        <v>12437</v>
      </c>
      <c r="K111" s="53">
        <v>13025.5</v>
      </c>
      <c r="L111" s="53">
        <v>12257</v>
      </c>
      <c r="M111" s="53">
        <v>11989</v>
      </c>
      <c r="N111" s="53">
        <v>12614</v>
      </c>
      <c r="O111" s="149">
        <f t="shared" si="10"/>
        <v>152033</v>
      </c>
    </row>
    <row r="112" spans="1:15" ht="15">
      <c r="A112" s="48" t="s">
        <v>312</v>
      </c>
      <c r="B112" s="5" t="s">
        <v>313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149">
        <f t="shared" si="10"/>
        <v>0</v>
      </c>
    </row>
    <row r="113" spans="1:15" ht="15">
      <c r="A113" s="48" t="s">
        <v>314</v>
      </c>
      <c r="B113" s="5" t="s">
        <v>315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149">
        <f t="shared" si="10"/>
        <v>0</v>
      </c>
    </row>
    <row r="114" spans="1:15" ht="15">
      <c r="A114" s="48" t="s">
        <v>316</v>
      </c>
      <c r="B114" s="5" t="s">
        <v>317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149">
        <f t="shared" si="10"/>
        <v>0</v>
      </c>
    </row>
    <row r="115" spans="1:15" ht="15">
      <c r="A115" s="49" t="s">
        <v>606</v>
      </c>
      <c r="B115" s="50" t="s">
        <v>318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149">
        <f t="shared" si="10"/>
        <v>0</v>
      </c>
    </row>
    <row r="116" spans="1:15" ht="15">
      <c r="A116" s="48" t="s">
        <v>319</v>
      </c>
      <c r="B116" s="5" t="s">
        <v>320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149">
        <f t="shared" si="10"/>
        <v>0</v>
      </c>
    </row>
    <row r="117" spans="1:15" ht="15">
      <c r="A117" s="17" t="s">
        <v>321</v>
      </c>
      <c r="B117" s="5" t="s">
        <v>322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149">
        <f t="shared" si="10"/>
        <v>0</v>
      </c>
    </row>
    <row r="118" spans="1:15" ht="15">
      <c r="A118" s="48" t="s">
        <v>663</v>
      </c>
      <c r="B118" s="5" t="s">
        <v>323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149">
        <f t="shared" si="10"/>
        <v>0</v>
      </c>
    </row>
    <row r="119" spans="1:15" ht="15">
      <c r="A119" s="48" t="s">
        <v>611</v>
      </c>
      <c r="B119" s="5" t="s">
        <v>324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149">
        <f t="shared" si="10"/>
        <v>0</v>
      </c>
    </row>
    <row r="120" spans="1:15" ht="15">
      <c r="A120" s="49" t="s">
        <v>612</v>
      </c>
      <c r="B120" s="50" t="s">
        <v>328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149">
        <f t="shared" si="10"/>
        <v>0</v>
      </c>
    </row>
    <row r="121" spans="1:15" ht="15">
      <c r="A121" s="17" t="s">
        <v>329</v>
      </c>
      <c r="B121" s="5" t="s">
        <v>330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149">
        <f t="shared" si="10"/>
        <v>0</v>
      </c>
    </row>
    <row r="122" spans="1:15" ht="15.75">
      <c r="A122" s="51" t="s">
        <v>667</v>
      </c>
      <c r="B122" s="52" t="s">
        <v>331</v>
      </c>
      <c r="C122" s="190">
        <f aca="true" t="shared" si="14" ref="C122:N122">C103+C108+C111+C115+C120+C121</f>
        <v>12239</v>
      </c>
      <c r="D122" s="190">
        <f t="shared" si="14"/>
        <v>12007</v>
      </c>
      <c r="E122" s="190">
        <f t="shared" si="14"/>
        <v>13794.5</v>
      </c>
      <c r="F122" s="190">
        <f t="shared" si="14"/>
        <v>13146</v>
      </c>
      <c r="G122" s="190">
        <f t="shared" si="14"/>
        <v>12489</v>
      </c>
      <c r="H122" s="190">
        <f t="shared" si="14"/>
        <v>13971</v>
      </c>
      <c r="I122" s="190">
        <f t="shared" si="14"/>
        <v>12064</v>
      </c>
      <c r="J122" s="190">
        <f t="shared" si="14"/>
        <v>12437</v>
      </c>
      <c r="K122" s="190">
        <f t="shared" si="14"/>
        <v>13025.5</v>
      </c>
      <c r="L122" s="190">
        <f t="shared" si="14"/>
        <v>12257</v>
      </c>
      <c r="M122" s="190">
        <f t="shared" si="14"/>
        <v>11989</v>
      </c>
      <c r="N122" s="190">
        <f t="shared" si="14"/>
        <v>12614</v>
      </c>
      <c r="O122" s="148">
        <f t="shared" si="10"/>
        <v>152033</v>
      </c>
    </row>
    <row r="123" spans="1:15" ht="15.75">
      <c r="A123" s="56" t="s">
        <v>749</v>
      </c>
      <c r="B123" s="57"/>
      <c r="C123" s="148">
        <f aca="true" t="shared" si="15" ref="C123:N123">C99+C122</f>
        <v>24912</v>
      </c>
      <c r="D123" s="148">
        <f t="shared" si="15"/>
        <v>22811</v>
      </c>
      <c r="E123" s="148">
        <f t="shared" si="15"/>
        <v>31173.5</v>
      </c>
      <c r="F123" s="148">
        <f t="shared" si="15"/>
        <v>28950</v>
      </c>
      <c r="G123" s="148">
        <f t="shared" si="15"/>
        <v>28293</v>
      </c>
      <c r="H123" s="148">
        <f t="shared" si="15"/>
        <v>29775</v>
      </c>
      <c r="I123" s="148">
        <f t="shared" si="15"/>
        <v>21109</v>
      </c>
      <c r="J123" s="148">
        <f t="shared" si="15"/>
        <v>21482</v>
      </c>
      <c r="K123" s="148">
        <f t="shared" si="15"/>
        <v>42017.5</v>
      </c>
      <c r="L123" s="148">
        <f t="shared" si="15"/>
        <v>23061</v>
      </c>
      <c r="M123" s="148">
        <f t="shared" si="15"/>
        <v>22793</v>
      </c>
      <c r="N123" s="148">
        <f t="shared" si="15"/>
        <v>30828</v>
      </c>
      <c r="O123" s="148">
        <f t="shared" si="10"/>
        <v>327205</v>
      </c>
    </row>
    <row r="124" spans="1:15" ht="25.5">
      <c r="A124" s="2" t="s">
        <v>136</v>
      </c>
      <c r="B124" s="3" t="s">
        <v>742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149"/>
    </row>
    <row r="125" spans="1:15" ht="15">
      <c r="A125" s="42" t="s">
        <v>332</v>
      </c>
      <c r="B125" s="6" t="s">
        <v>333</v>
      </c>
      <c r="C125" s="53">
        <v>6957</v>
      </c>
      <c r="D125" s="53">
        <v>4500</v>
      </c>
      <c r="E125" s="53">
        <v>4500</v>
      </c>
      <c r="F125" s="53">
        <v>4500</v>
      </c>
      <c r="G125" s="53">
        <v>4500</v>
      </c>
      <c r="H125" s="53">
        <v>4500</v>
      </c>
      <c r="I125" s="53">
        <v>4500</v>
      </c>
      <c r="J125" s="53">
        <v>4500</v>
      </c>
      <c r="K125" s="53">
        <v>4500</v>
      </c>
      <c r="L125" s="53">
        <v>4500</v>
      </c>
      <c r="M125" s="53">
        <v>4500</v>
      </c>
      <c r="N125" s="53">
        <v>4500</v>
      </c>
      <c r="O125" s="149">
        <f t="shared" si="10"/>
        <v>56457</v>
      </c>
    </row>
    <row r="126" spans="1:15" ht="15">
      <c r="A126" s="5" t="s">
        <v>334</v>
      </c>
      <c r="B126" s="6" t="s">
        <v>335</v>
      </c>
      <c r="C126" s="53">
        <v>6550</v>
      </c>
      <c r="D126" s="53">
        <v>5000</v>
      </c>
      <c r="E126" s="53">
        <v>5000</v>
      </c>
      <c r="F126" s="53">
        <v>5000</v>
      </c>
      <c r="G126" s="53">
        <v>5000</v>
      </c>
      <c r="H126" s="53">
        <v>5000</v>
      </c>
      <c r="I126" s="53">
        <v>5000</v>
      </c>
      <c r="J126" s="53">
        <v>5000</v>
      </c>
      <c r="K126" s="53">
        <v>5000</v>
      </c>
      <c r="L126" s="53">
        <v>5000</v>
      </c>
      <c r="M126" s="53">
        <v>5000</v>
      </c>
      <c r="N126" s="53">
        <v>5000</v>
      </c>
      <c r="O126" s="149">
        <f t="shared" si="10"/>
        <v>61550</v>
      </c>
    </row>
    <row r="127" spans="1:15" ht="15">
      <c r="A127" s="5" t="s">
        <v>336</v>
      </c>
      <c r="B127" s="6" t="s">
        <v>337</v>
      </c>
      <c r="C127" s="53">
        <v>2149</v>
      </c>
      <c r="D127" s="53">
        <v>1300</v>
      </c>
      <c r="E127" s="53">
        <v>1300</v>
      </c>
      <c r="F127" s="53">
        <v>1300</v>
      </c>
      <c r="G127" s="53">
        <v>1300</v>
      </c>
      <c r="H127" s="53">
        <v>1300</v>
      </c>
      <c r="I127" s="53">
        <v>1300</v>
      </c>
      <c r="J127" s="53">
        <v>1300</v>
      </c>
      <c r="K127" s="53">
        <v>1300</v>
      </c>
      <c r="L127" s="53">
        <v>1300</v>
      </c>
      <c r="M127" s="53">
        <v>1300</v>
      </c>
      <c r="N127" s="53">
        <v>1300</v>
      </c>
      <c r="O127" s="149">
        <f t="shared" si="10"/>
        <v>16449</v>
      </c>
    </row>
    <row r="128" spans="1:15" ht="15">
      <c r="A128" s="5" t="s">
        <v>338</v>
      </c>
      <c r="B128" s="6" t="s">
        <v>339</v>
      </c>
      <c r="C128" s="53">
        <v>402</v>
      </c>
      <c r="D128" s="149">
        <v>300</v>
      </c>
      <c r="E128" s="149">
        <v>300</v>
      </c>
      <c r="F128" s="149">
        <v>300</v>
      </c>
      <c r="G128" s="149">
        <v>300</v>
      </c>
      <c r="H128" s="149">
        <v>300</v>
      </c>
      <c r="I128" s="149">
        <v>300</v>
      </c>
      <c r="J128" s="149">
        <v>300</v>
      </c>
      <c r="K128" s="149">
        <v>300</v>
      </c>
      <c r="L128" s="149">
        <v>300</v>
      </c>
      <c r="M128" s="149">
        <v>300</v>
      </c>
      <c r="N128" s="149">
        <v>300</v>
      </c>
      <c r="O128" s="149">
        <f t="shared" si="10"/>
        <v>3702</v>
      </c>
    </row>
    <row r="129" spans="1:15" ht="15">
      <c r="A129" s="5" t="s">
        <v>340</v>
      </c>
      <c r="B129" s="6" t="s">
        <v>341</v>
      </c>
      <c r="C129" s="53">
        <v>230</v>
      </c>
      <c r="D129" s="53">
        <v>230</v>
      </c>
      <c r="E129" s="53">
        <v>230</v>
      </c>
      <c r="F129" s="53">
        <v>230</v>
      </c>
      <c r="G129" s="53">
        <v>230</v>
      </c>
      <c r="H129" s="53">
        <v>230</v>
      </c>
      <c r="I129" s="53">
        <v>230</v>
      </c>
      <c r="J129" s="53">
        <v>230</v>
      </c>
      <c r="K129" s="53">
        <v>230</v>
      </c>
      <c r="L129" s="53">
        <v>230</v>
      </c>
      <c r="M129" s="53">
        <v>230</v>
      </c>
      <c r="N129" s="53">
        <v>230</v>
      </c>
      <c r="O129" s="149">
        <f t="shared" si="10"/>
        <v>2760</v>
      </c>
    </row>
    <row r="130" spans="1:15" ht="15">
      <c r="A130" s="5" t="s">
        <v>342</v>
      </c>
      <c r="B130" s="6" t="s">
        <v>343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149">
        <f t="shared" si="10"/>
        <v>0</v>
      </c>
    </row>
    <row r="131" spans="1:15" ht="15">
      <c r="A131" s="9" t="s">
        <v>752</v>
      </c>
      <c r="B131" s="10" t="s">
        <v>344</v>
      </c>
      <c r="C131" s="38">
        <f aca="true" t="shared" si="16" ref="C131:N131">SUM(C125:C130)</f>
        <v>16288</v>
      </c>
      <c r="D131" s="38">
        <f t="shared" si="16"/>
        <v>11330</v>
      </c>
      <c r="E131" s="38">
        <f t="shared" si="16"/>
        <v>11330</v>
      </c>
      <c r="F131" s="38">
        <f t="shared" si="16"/>
        <v>11330</v>
      </c>
      <c r="G131" s="38">
        <f t="shared" si="16"/>
        <v>11330</v>
      </c>
      <c r="H131" s="38">
        <f t="shared" si="16"/>
        <v>11330</v>
      </c>
      <c r="I131" s="38">
        <f t="shared" si="16"/>
        <v>11330</v>
      </c>
      <c r="J131" s="38">
        <f t="shared" si="16"/>
        <v>11330</v>
      </c>
      <c r="K131" s="38">
        <f t="shared" si="16"/>
        <v>11330</v>
      </c>
      <c r="L131" s="38">
        <f t="shared" si="16"/>
        <v>11330</v>
      </c>
      <c r="M131" s="38">
        <f t="shared" si="16"/>
        <v>11330</v>
      </c>
      <c r="N131" s="38">
        <f t="shared" si="16"/>
        <v>11330</v>
      </c>
      <c r="O131" s="148">
        <f t="shared" si="10"/>
        <v>140918</v>
      </c>
    </row>
    <row r="132" spans="1:15" ht="15">
      <c r="A132" s="5" t="s">
        <v>345</v>
      </c>
      <c r="B132" s="6" t="s">
        <v>346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149">
        <f t="shared" si="10"/>
        <v>0</v>
      </c>
    </row>
    <row r="133" spans="1:15" ht="30">
      <c r="A133" s="5" t="s">
        <v>347</v>
      </c>
      <c r="B133" s="6" t="s">
        <v>348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149">
        <f t="shared" si="10"/>
        <v>0</v>
      </c>
    </row>
    <row r="134" spans="1:15" ht="30">
      <c r="A134" s="5" t="s">
        <v>668</v>
      </c>
      <c r="B134" s="6" t="s">
        <v>349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149">
        <f t="shared" si="10"/>
        <v>0</v>
      </c>
    </row>
    <row r="135" spans="1:15" ht="30">
      <c r="A135" s="5" t="s">
        <v>669</v>
      </c>
      <c r="B135" s="6" t="s">
        <v>350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149">
        <f t="shared" si="10"/>
        <v>0</v>
      </c>
    </row>
    <row r="136" spans="1:15" ht="15">
      <c r="A136" s="5" t="s">
        <v>700</v>
      </c>
      <c r="B136" s="6" t="s">
        <v>351</v>
      </c>
      <c r="C136" s="53">
        <v>1440</v>
      </c>
      <c r="D136" s="53">
        <v>1440</v>
      </c>
      <c r="E136" s="53">
        <v>1440</v>
      </c>
      <c r="F136" s="53">
        <v>1440</v>
      </c>
      <c r="G136" s="53">
        <v>1440</v>
      </c>
      <c r="H136" s="53">
        <v>1440</v>
      </c>
      <c r="I136" s="53">
        <v>1440</v>
      </c>
      <c r="J136" s="53">
        <v>1440</v>
      </c>
      <c r="K136" s="53">
        <v>1440</v>
      </c>
      <c r="L136" s="53">
        <v>1440</v>
      </c>
      <c r="M136" s="53">
        <v>1440</v>
      </c>
      <c r="N136" s="53">
        <v>1443</v>
      </c>
      <c r="O136" s="149">
        <f aca="true" t="shared" si="17" ref="O136:O185">SUM(C136:N136)</f>
        <v>17283</v>
      </c>
    </row>
    <row r="137" spans="1:15" ht="15">
      <c r="A137" s="50" t="s">
        <v>753</v>
      </c>
      <c r="B137" s="65" t="s">
        <v>352</v>
      </c>
      <c r="C137" s="38">
        <f aca="true" t="shared" si="18" ref="C137:N137">SUM(C131:C136)</f>
        <v>17728</v>
      </c>
      <c r="D137" s="38">
        <f t="shared" si="18"/>
        <v>12770</v>
      </c>
      <c r="E137" s="38">
        <f t="shared" si="18"/>
        <v>12770</v>
      </c>
      <c r="F137" s="38">
        <f t="shared" si="18"/>
        <v>12770</v>
      </c>
      <c r="G137" s="38">
        <f t="shared" si="18"/>
        <v>12770</v>
      </c>
      <c r="H137" s="38">
        <f t="shared" si="18"/>
        <v>12770</v>
      </c>
      <c r="I137" s="38">
        <f t="shared" si="18"/>
        <v>12770</v>
      </c>
      <c r="J137" s="38">
        <f t="shared" si="18"/>
        <v>12770</v>
      </c>
      <c r="K137" s="38">
        <f t="shared" si="18"/>
        <v>12770</v>
      </c>
      <c r="L137" s="38">
        <f t="shared" si="18"/>
        <v>12770</v>
      </c>
      <c r="M137" s="38">
        <f t="shared" si="18"/>
        <v>12770</v>
      </c>
      <c r="N137" s="38">
        <f t="shared" si="18"/>
        <v>12773</v>
      </c>
      <c r="O137" s="148">
        <f t="shared" si="17"/>
        <v>158201</v>
      </c>
    </row>
    <row r="138" spans="1:15" ht="15">
      <c r="A138" s="5" t="s">
        <v>704</v>
      </c>
      <c r="B138" s="6" t="s">
        <v>361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149">
        <f t="shared" si="17"/>
        <v>0</v>
      </c>
    </row>
    <row r="139" spans="1:15" ht="15">
      <c r="A139" s="5" t="s">
        <v>705</v>
      </c>
      <c r="B139" s="6" t="s">
        <v>365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149">
        <f t="shared" si="17"/>
        <v>0</v>
      </c>
    </row>
    <row r="140" spans="1:15" ht="15">
      <c r="A140" s="9" t="s">
        <v>755</v>
      </c>
      <c r="B140" s="10" t="s">
        <v>366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149">
        <f t="shared" si="17"/>
        <v>0</v>
      </c>
    </row>
    <row r="141" spans="1:15" ht="15">
      <c r="A141" s="5" t="s">
        <v>706</v>
      </c>
      <c r="B141" s="6" t="s">
        <v>367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149">
        <f t="shared" si="17"/>
        <v>0</v>
      </c>
    </row>
    <row r="142" spans="1:15" ht="15">
      <c r="A142" s="5" t="s">
        <v>707</v>
      </c>
      <c r="B142" s="6" t="s">
        <v>368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149">
        <f t="shared" si="17"/>
        <v>0</v>
      </c>
    </row>
    <row r="143" spans="1:15" ht="15">
      <c r="A143" s="5" t="s">
        <v>708</v>
      </c>
      <c r="B143" s="6" t="s">
        <v>369</v>
      </c>
      <c r="C143" s="53"/>
      <c r="D143" s="53"/>
      <c r="E143" s="53">
        <v>10500</v>
      </c>
      <c r="F143" s="53"/>
      <c r="G143" s="53"/>
      <c r="H143" s="53"/>
      <c r="I143" s="53"/>
      <c r="J143" s="53"/>
      <c r="K143" s="53">
        <v>10500</v>
      </c>
      <c r="L143" s="53"/>
      <c r="M143" s="53"/>
      <c r="N143" s="53"/>
      <c r="O143" s="149">
        <f t="shared" si="17"/>
        <v>21000</v>
      </c>
    </row>
    <row r="144" spans="1:15" ht="15">
      <c r="A144" s="5" t="s">
        <v>709</v>
      </c>
      <c r="B144" s="6" t="s">
        <v>370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149">
        <f t="shared" si="17"/>
        <v>0</v>
      </c>
    </row>
    <row r="145" spans="1:15" ht="15">
      <c r="A145" s="5" t="s">
        <v>710</v>
      </c>
      <c r="B145" s="6" t="s">
        <v>373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149">
        <f t="shared" si="17"/>
        <v>0</v>
      </c>
    </row>
    <row r="146" spans="1:15" ht="15">
      <c r="A146" s="5" t="s">
        <v>374</v>
      </c>
      <c r="B146" s="6" t="s">
        <v>375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149">
        <f t="shared" si="17"/>
        <v>0</v>
      </c>
    </row>
    <row r="147" spans="1:15" ht="15">
      <c r="A147" s="5" t="s">
        <v>711</v>
      </c>
      <c r="B147" s="6" t="s">
        <v>376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149">
        <f t="shared" si="17"/>
        <v>0</v>
      </c>
    </row>
    <row r="148" spans="1:15" ht="15">
      <c r="A148" s="5" t="s">
        <v>712</v>
      </c>
      <c r="B148" s="6" t="s">
        <v>381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149">
        <f t="shared" si="17"/>
        <v>0</v>
      </c>
    </row>
    <row r="149" spans="1:15" ht="15">
      <c r="A149" s="9" t="s">
        <v>756</v>
      </c>
      <c r="B149" s="10" t="s">
        <v>397</v>
      </c>
      <c r="C149" s="53"/>
      <c r="D149" s="53"/>
      <c r="E149" s="53">
        <v>33100</v>
      </c>
      <c r="F149" s="53"/>
      <c r="G149" s="53">
        <v>2000</v>
      </c>
      <c r="H149" s="53"/>
      <c r="I149" s="53"/>
      <c r="J149" s="53"/>
      <c r="K149" s="53">
        <v>33100</v>
      </c>
      <c r="L149" s="53"/>
      <c r="M149" s="53"/>
      <c r="N149" s="53">
        <v>2000</v>
      </c>
      <c r="O149" s="149">
        <f t="shared" si="17"/>
        <v>70200</v>
      </c>
    </row>
    <row r="150" spans="1:15" ht="15">
      <c r="A150" s="5" t="s">
        <v>713</v>
      </c>
      <c r="B150" s="6" t="s">
        <v>398</v>
      </c>
      <c r="C150" s="53"/>
      <c r="D150" s="53"/>
      <c r="E150" s="53">
        <v>400</v>
      </c>
      <c r="F150" s="53"/>
      <c r="G150" s="53"/>
      <c r="H150" s="53"/>
      <c r="I150" s="53"/>
      <c r="J150" s="53"/>
      <c r="K150" s="53">
        <v>400</v>
      </c>
      <c r="L150" s="53"/>
      <c r="M150" s="53"/>
      <c r="N150" s="53"/>
      <c r="O150" s="149">
        <f t="shared" si="17"/>
        <v>800</v>
      </c>
    </row>
    <row r="151" spans="1:15" ht="15">
      <c r="A151" s="50" t="s">
        <v>757</v>
      </c>
      <c r="B151" s="65" t="s">
        <v>399</v>
      </c>
      <c r="C151" s="153">
        <f aca="true" t="shared" si="19" ref="C151:N151">SUM(C140:C143,C149:C150)</f>
        <v>0</v>
      </c>
      <c r="D151" s="153">
        <f t="shared" si="19"/>
        <v>0</v>
      </c>
      <c r="E151" s="153">
        <f t="shared" si="19"/>
        <v>44000</v>
      </c>
      <c r="F151" s="153">
        <f t="shared" si="19"/>
        <v>0</v>
      </c>
      <c r="G151" s="153">
        <f t="shared" si="19"/>
        <v>2000</v>
      </c>
      <c r="H151" s="153">
        <f t="shared" si="19"/>
        <v>0</v>
      </c>
      <c r="I151" s="153">
        <f t="shared" si="19"/>
        <v>0</v>
      </c>
      <c r="J151" s="153">
        <f t="shared" si="19"/>
        <v>0</v>
      </c>
      <c r="K151" s="153">
        <f t="shared" si="19"/>
        <v>44000</v>
      </c>
      <c r="L151" s="153">
        <f t="shared" si="19"/>
        <v>0</v>
      </c>
      <c r="M151" s="153">
        <f t="shared" si="19"/>
        <v>0</v>
      </c>
      <c r="N151" s="153">
        <f t="shared" si="19"/>
        <v>2000</v>
      </c>
      <c r="O151" s="148">
        <f t="shared" si="17"/>
        <v>92000</v>
      </c>
    </row>
    <row r="152" spans="1:15" ht="15">
      <c r="A152" s="17" t="s">
        <v>400</v>
      </c>
      <c r="B152" s="6" t="s">
        <v>401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149">
        <f t="shared" si="17"/>
        <v>0</v>
      </c>
    </row>
    <row r="153" spans="1:15" ht="15">
      <c r="A153" s="17" t="s">
        <v>714</v>
      </c>
      <c r="B153" s="6" t="s">
        <v>402</v>
      </c>
      <c r="C153" s="53">
        <v>160</v>
      </c>
      <c r="D153" s="53">
        <v>160</v>
      </c>
      <c r="E153" s="53">
        <v>160</v>
      </c>
      <c r="F153" s="53">
        <v>160</v>
      </c>
      <c r="G153" s="53">
        <v>160</v>
      </c>
      <c r="H153" s="53">
        <v>160</v>
      </c>
      <c r="I153" s="53">
        <v>160</v>
      </c>
      <c r="J153" s="53">
        <v>160</v>
      </c>
      <c r="K153" s="53">
        <v>160</v>
      </c>
      <c r="L153" s="53">
        <v>160</v>
      </c>
      <c r="M153" s="53">
        <v>160</v>
      </c>
      <c r="N153" s="53">
        <v>170</v>
      </c>
      <c r="O153" s="149">
        <f t="shared" si="17"/>
        <v>1930</v>
      </c>
    </row>
    <row r="154" spans="1:15" ht="15">
      <c r="A154" s="17" t="s">
        <v>715</v>
      </c>
      <c r="B154" s="6" t="s">
        <v>405</v>
      </c>
      <c r="C154" s="53">
        <v>725</v>
      </c>
      <c r="D154" s="53">
        <v>725</v>
      </c>
      <c r="E154" s="53">
        <v>725</v>
      </c>
      <c r="F154" s="53">
        <v>725</v>
      </c>
      <c r="G154" s="53">
        <v>725</v>
      </c>
      <c r="H154" s="53">
        <v>725</v>
      </c>
      <c r="I154" s="53">
        <v>725</v>
      </c>
      <c r="J154" s="53">
        <v>725</v>
      </c>
      <c r="K154" s="53">
        <v>725</v>
      </c>
      <c r="L154" s="53">
        <v>725</v>
      </c>
      <c r="M154" s="53">
        <v>725</v>
      </c>
      <c r="N154" s="53">
        <v>735</v>
      </c>
      <c r="O154" s="149">
        <f t="shared" si="17"/>
        <v>8710</v>
      </c>
    </row>
    <row r="155" spans="1:15" ht="15">
      <c r="A155" s="17" t="s">
        <v>731</v>
      </c>
      <c r="B155" s="6" t="s">
        <v>406</v>
      </c>
      <c r="C155" s="53"/>
      <c r="D155" s="53">
        <v>3950</v>
      </c>
      <c r="E155" s="53"/>
      <c r="F155" s="53"/>
      <c r="G155" s="53"/>
      <c r="H155" s="53"/>
      <c r="I155" s="53"/>
      <c r="J155" s="53">
        <v>3950</v>
      </c>
      <c r="K155" s="53"/>
      <c r="L155" s="53"/>
      <c r="M155" s="53">
        <v>3950</v>
      </c>
      <c r="N155" s="53"/>
      <c r="O155" s="149">
        <f t="shared" si="17"/>
        <v>11850</v>
      </c>
    </row>
    <row r="156" spans="1:15" ht="15">
      <c r="A156" s="17" t="s">
        <v>413</v>
      </c>
      <c r="B156" s="6" t="s">
        <v>414</v>
      </c>
      <c r="C156" s="53">
        <v>638</v>
      </c>
      <c r="D156" s="53">
        <v>638</v>
      </c>
      <c r="E156" s="53">
        <v>638</v>
      </c>
      <c r="F156" s="53">
        <v>638</v>
      </c>
      <c r="G156" s="53">
        <v>638</v>
      </c>
      <c r="H156" s="53">
        <v>638</v>
      </c>
      <c r="I156" s="53">
        <v>0</v>
      </c>
      <c r="J156" s="53">
        <v>0</v>
      </c>
      <c r="K156" s="53">
        <v>638</v>
      </c>
      <c r="L156" s="53">
        <v>638</v>
      </c>
      <c r="M156" s="53">
        <v>638</v>
      </c>
      <c r="N156" s="53">
        <v>645</v>
      </c>
      <c r="O156" s="149">
        <f t="shared" si="17"/>
        <v>6387</v>
      </c>
    </row>
    <row r="157" spans="1:15" ht="15">
      <c r="A157" s="17" t="s">
        <v>415</v>
      </c>
      <c r="B157" s="6" t="s">
        <v>416</v>
      </c>
      <c r="C157" s="53">
        <v>402</v>
      </c>
      <c r="D157" s="53">
        <v>1325</v>
      </c>
      <c r="E157" s="53">
        <v>402</v>
      </c>
      <c r="F157" s="53">
        <v>402</v>
      </c>
      <c r="G157" s="53">
        <v>402</v>
      </c>
      <c r="H157" s="53">
        <v>402</v>
      </c>
      <c r="I157" s="53">
        <v>239</v>
      </c>
      <c r="J157" s="53">
        <v>1205</v>
      </c>
      <c r="K157" s="53">
        <v>402</v>
      </c>
      <c r="L157" s="53">
        <v>402</v>
      </c>
      <c r="M157" s="53">
        <v>1325</v>
      </c>
      <c r="N157" s="53">
        <v>385</v>
      </c>
      <c r="O157" s="149">
        <f t="shared" si="17"/>
        <v>7293</v>
      </c>
    </row>
    <row r="158" spans="1:15" ht="15">
      <c r="A158" s="17" t="s">
        <v>417</v>
      </c>
      <c r="B158" s="6" t="s">
        <v>418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149">
        <f t="shared" si="17"/>
        <v>0</v>
      </c>
    </row>
    <row r="159" spans="1:15" ht="15">
      <c r="A159" s="17" t="s">
        <v>732</v>
      </c>
      <c r="B159" s="6" t="s">
        <v>419</v>
      </c>
      <c r="C159" s="53">
        <v>5</v>
      </c>
      <c r="D159" s="53">
        <v>5</v>
      </c>
      <c r="E159" s="53">
        <v>5</v>
      </c>
      <c r="F159" s="53">
        <v>5</v>
      </c>
      <c r="G159" s="53">
        <v>5</v>
      </c>
      <c r="H159" s="53">
        <v>5</v>
      </c>
      <c r="I159" s="53">
        <v>5</v>
      </c>
      <c r="J159" s="53">
        <v>5</v>
      </c>
      <c r="K159" s="53">
        <v>5</v>
      </c>
      <c r="L159" s="53">
        <v>5</v>
      </c>
      <c r="M159" s="53">
        <v>5</v>
      </c>
      <c r="N159" s="53">
        <v>5</v>
      </c>
      <c r="O159" s="149">
        <f t="shared" si="17"/>
        <v>60</v>
      </c>
    </row>
    <row r="160" spans="1:15" ht="15">
      <c r="A160" s="17" t="s">
        <v>733</v>
      </c>
      <c r="B160" s="6" t="s">
        <v>421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149">
        <f t="shared" si="17"/>
        <v>0</v>
      </c>
    </row>
    <row r="161" spans="1:15" ht="15">
      <c r="A161" s="17" t="s">
        <v>734</v>
      </c>
      <c r="B161" s="6" t="s">
        <v>426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149">
        <f t="shared" si="17"/>
        <v>0</v>
      </c>
    </row>
    <row r="162" spans="1:15" ht="15">
      <c r="A162" s="64" t="s">
        <v>758</v>
      </c>
      <c r="B162" s="65" t="s">
        <v>431</v>
      </c>
      <c r="C162" s="153">
        <f aca="true" t="shared" si="20" ref="C162:N162">SUM(C152:C161)</f>
        <v>1930</v>
      </c>
      <c r="D162" s="153">
        <f t="shared" si="20"/>
        <v>6803</v>
      </c>
      <c r="E162" s="153">
        <f t="shared" si="20"/>
        <v>1930</v>
      </c>
      <c r="F162" s="153">
        <f t="shared" si="20"/>
        <v>1930</v>
      </c>
      <c r="G162" s="153">
        <f t="shared" si="20"/>
        <v>1930</v>
      </c>
      <c r="H162" s="153">
        <f t="shared" si="20"/>
        <v>1930</v>
      </c>
      <c r="I162" s="153">
        <f t="shared" si="20"/>
        <v>1129</v>
      </c>
      <c r="J162" s="153">
        <f t="shared" si="20"/>
        <v>6045</v>
      </c>
      <c r="K162" s="153">
        <f t="shared" si="20"/>
        <v>1930</v>
      </c>
      <c r="L162" s="153">
        <f t="shared" si="20"/>
        <v>1930</v>
      </c>
      <c r="M162" s="153">
        <f t="shared" si="20"/>
        <v>6803</v>
      </c>
      <c r="N162" s="153">
        <f t="shared" si="20"/>
        <v>1940</v>
      </c>
      <c r="O162" s="148">
        <f t="shared" si="17"/>
        <v>36230</v>
      </c>
    </row>
    <row r="163" spans="1:15" ht="30">
      <c r="A163" s="17" t="s">
        <v>443</v>
      </c>
      <c r="B163" s="6" t="s">
        <v>444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149">
        <f t="shared" si="17"/>
        <v>0</v>
      </c>
    </row>
    <row r="164" spans="1:15" ht="30">
      <c r="A164" s="5" t="s">
        <v>738</v>
      </c>
      <c r="B164" s="6" t="s">
        <v>445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149">
        <f t="shared" si="17"/>
        <v>0</v>
      </c>
    </row>
    <row r="165" spans="1:15" ht="15">
      <c r="A165" s="17" t="s">
        <v>739</v>
      </c>
      <c r="B165" s="6" t="s">
        <v>446</v>
      </c>
      <c r="C165" s="53"/>
      <c r="D165" s="53">
        <v>2460</v>
      </c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149">
        <f t="shared" si="17"/>
        <v>2460</v>
      </c>
    </row>
    <row r="166" spans="1:15" ht="15">
      <c r="A166" s="50" t="s">
        <v>760</v>
      </c>
      <c r="B166" s="65" t="s">
        <v>447</v>
      </c>
      <c r="C166" s="38">
        <f aca="true" t="shared" si="21" ref="C166:N166">SUM(C163:C165)</f>
        <v>0</v>
      </c>
      <c r="D166" s="38">
        <f t="shared" si="21"/>
        <v>2460</v>
      </c>
      <c r="E166" s="38">
        <f t="shared" si="21"/>
        <v>0</v>
      </c>
      <c r="F166" s="38">
        <f t="shared" si="21"/>
        <v>0</v>
      </c>
      <c r="G166" s="38">
        <f t="shared" si="21"/>
        <v>0</v>
      </c>
      <c r="H166" s="38">
        <f t="shared" si="21"/>
        <v>0</v>
      </c>
      <c r="I166" s="38">
        <f t="shared" si="21"/>
        <v>0</v>
      </c>
      <c r="J166" s="38">
        <f t="shared" si="21"/>
        <v>0</v>
      </c>
      <c r="K166" s="38">
        <f t="shared" si="21"/>
        <v>0</v>
      </c>
      <c r="L166" s="38">
        <f t="shared" si="21"/>
        <v>0</v>
      </c>
      <c r="M166" s="38">
        <f t="shared" si="21"/>
        <v>0</v>
      </c>
      <c r="N166" s="38">
        <f t="shared" si="21"/>
        <v>0</v>
      </c>
      <c r="O166" s="149">
        <f t="shared" si="17"/>
        <v>2460</v>
      </c>
    </row>
    <row r="167" spans="1:15" ht="15.75">
      <c r="A167" s="83" t="s">
        <v>849</v>
      </c>
      <c r="B167" s="88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149"/>
    </row>
    <row r="168" spans="1:15" ht="15">
      <c r="A168" s="5" t="s">
        <v>353</v>
      </c>
      <c r="B168" s="6" t="s">
        <v>354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149">
        <f t="shared" si="17"/>
        <v>0</v>
      </c>
    </row>
    <row r="169" spans="1:15" ht="30">
      <c r="A169" s="5" t="s">
        <v>355</v>
      </c>
      <c r="B169" s="6" t="s">
        <v>356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149">
        <f t="shared" si="17"/>
        <v>0</v>
      </c>
    </row>
    <row r="170" spans="1:15" ht="30">
      <c r="A170" s="5" t="s">
        <v>701</v>
      </c>
      <c r="B170" s="6" t="s">
        <v>357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149">
        <f t="shared" si="17"/>
        <v>0</v>
      </c>
    </row>
    <row r="171" spans="1:15" ht="30">
      <c r="A171" s="5" t="s">
        <v>702</v>
      </c>
      <c r="B171" s="6" t="s">
        <v>358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149">
        <f t="shared" si="17"/>
        <v>0</v>
      </c>
    </row>
    <row r="172" spans="1:15" ht="15">
      <c r="A172" s="5" t="s">
        <v>703</v>
      </c>
      <c r="B172" s="6" t="s">
        <v>359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149">
        <f t="shared" si="17"/>
        <v>0</v>
      </c>
    </row>
    <row r="173" spans="1:15" ht="15">
      <c r="A173" s="50" t="s">
        <v>754</v>
      </c>
      <c r="B173" s="65" t="s">
        <v>360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149">
        <f t="shared" si="17"/>
        <v>0</v>
      </c>
    </row>
    <row r="174" spans="1:15" ht="15">
      <c r="A174" s="17" t="s">
        <v>735</v>
      </c>
      <c r="B174" s="6" t="s">
        <v>432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149">
        <f t="shared" si="17"/>
        <v>0</v>
      </c>
    </row>
    <row r="175" spans="1:15" ht="15">
      <c r="A175" s="17" t="s">
        <v>736</v>
      </c>
      <c r="B175" s="6" t="s">
        <v>434</v>
      </c>
      <c r="C175" s="53"/>
      <c r="D175" s="53"/>
      <c r="E175" s="53"/>
      <c r="F175" s="53"/>
      <c r="G175" s="53"/>
      <c r="H175" s="53"/>
      <c r="I175" s="53">
        <v>1144</v>
      </c>
      <c r="J175" s="53"/>
      <c r="K175" s="53"/>
      <c r="L175" s="53"/>
      <c r="M175" s="53"/>
      <c r="N175" s="53"/>
      <c r="O175" s="149">
        <f t="shared" si="17"/>
        <v>1144</v>
      </c>
    </row>
    <row r="176" spans="1:15" ht="15">
      <c r="A176" s="17" t="s">
        <v>436</v>
      </c>
      <c r="B176" s="6" t="s">
        <v>437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149">
        <f t="shared" si="17"/>
        <v>0</v>
      </c>
    </row>
    <row r="177" spans="1:15" ht="15">
      <c r="A177" s="17" t="s">
        <v>737</v>
      </c>
      <c r="B177" s="6" t="s">
        <v>438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149">
        <f t="shared" si="17"/>
        <v>0</v>
      </c>
    </row>
    <row r="178" spans="1:15" ht="15">
      <c r="A178" s="17" t="s">
        <v>440</v>
      </c>
      <c r="B178" s="6" t="s">
        <v>441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149">
        <f t="shared" si="17"/>
        <v>0</v>
      </c>
    </row>
    <row r="179" spans="1:15" ht="15">
      <c r="A179" s="50" t="s">
        <v>759</v>
      </c>
      <c r="B179" s="65" t="s">
        <v>442</v>
      </c>
      <c r="C179" s="53"/>
      <c r="D179" s="53"/>
      <c r="E179" s="53"/>
      <c r="F179" s="53"/>
      <c r="G179" s="53"/>
      <c r="H179" s="53"/>
      <c r="I179" s="53">
        <v>1144</v>
      </c>
      <c r="J179" s="53"/>
      <c r="K179" s="53"/>
      <c r="L179" s="53"/>
      <c r="M179" s="53"/>
      <c r="N179" s="53"/>
      <c r="O179" s="149">
        <f t="shared" si="17"/>
        <v>1144</v>
      </c>
    </row>
    <row r="180" spans="1:15" ht="30">
      <c r="A180" s="17" t="s">
        <v>461</v>
      </c>
      <c r="B180" s="6" t="s">
        <v>462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149">
        <f t="shared" si="17"/>
        <v>0</v>
      </c>
    </row>
    <row r="181" spans="1:15" ht="30">
      <c r="A181" s="5" t="s">
        <v>740</v>
      </c>
      <c r="B181" s="6" t="s">
        <v>463</v>
      </c>
      <c r="C181" s="53"/>
      <c r="D181" s="53"/>
      <c r="E181" s="53"/>
      <c r="F181" s="53"/>
      <c r="G181" s="53"/>
      <c r="H181" s="53"/>
      <c r="I181" s="53">
        <v>85</v>
      </c>
      <c r="J181" s="53"/>
      <c r="K181" s="53"/>
      <c r="L181" s="53"/>
      <c r="M181" s="53"/>
      <c r="N181" s="53">
        <v>85</v>
      </c>
      <c r="O181" s="149">
        <f t="shared" si="17"/>
        <v>170</v>
      </c>
    </row>
    <row r="182" spans="1:15" ht="15">
      <c r="A182" s="17" t="s">
        <v>741</v>
      </c>
      <c r="B182" s="6" t="s">
        <v>464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149">
        <f t="shared" si="17"/>
        <v>0</v>
      </c>
    </row>
    <row r="183" spans="1:15" ht="15">
      <c r="A183" s="50" t="s">
        <v>762</v>
      </c>
      <c r="B183" s="65" t="s">
        <v>465</v>
      </c>
      <c r="C183" s="38">
        <f aca="true" t="shared" si="22" ref="C183:N183">SUM(C180:C182)</f>
        <v>0</v>
      </c>
      <c r="D183" s="38">
        <f t="shared" si="22"/>
        <v>0</v>
      </c>
      <c r="E183" s="38">
        <f t="shared" si="22"/>
        <v>0</v>
      </c>
      <c r="F183" s="38">
        <f t="shared" si="22"/>
        <v>0</v>
      </c>
      <c r="G183" s="38">
        <f t="shared" si="22"/>
        <v>0</v>
      </c>
      <c r="H183" s="38">
        <f t="shared" si="22"/>
        <v>0</v>
      </c>
      <c r="I183" s="38">
        <f t="shared" si="22"/>
        <v>85</v>
      </c>
      <c r="J183" s="38">
        <f t="shared" si="22"/>
        <v>0</v>
      </c>
      <c r="K183" s="38">
        <f t="shared" si="22"/>
        <v>0</v>
      </c>
      <c r="L183" s="38">
        <f t="shared" si="22"/>
        <v>0</v>
      </c>
      <c r="M183" s="38">
        <f t="shared" si="22"/>
        <v>0</v>
      </c>
      <c r="N183" s="38">
        <f t="shared" si="22"/>
        <v>85</v>
      </c>
      <c r="O183" s="149">
        <f t="shared" si="17"/>
        <v>170</v>
      </c>
    </row>
    <row r="184" spans="1:15" ht="15.75">
      <c r="A184" s="83" t="s">
        <v>848</v>
      </c>
      <c r="B184" s="88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149">
        <f t="shared" si="17"/>
        <v>0</v>
      </c>
    </row>
    <row r="185" spans="1:15" ht="15.75">
      <c r="A185" s="62" t="s">
        <v>761</v>
      </c>
      <c r="B185" s="46" t="s">
        <v>466</v>
      </c>
      <c r="C185" s="153">
        <f aca="true" t="shared" si="23" ref="C185:N185">C183+C179+C173+C166+C162+C151+C137</f>
        <v>19658</v>
      </c>
      <c r="D185" s="153">
        <f t="shared" si="23"/>
        <v>22033</v>
      </c>
      <c r="E185" s="153">
        <f t="shared" si="23"/>
        <v>58700</v>
      </c>
      <c r="F185" s="153">
        <f t="shared" si="23"/>
        <v>14700</v>
      </c>
      <c r="G185" s="153">
        <f t="shared" si="23"/>
        <v>16700</v>
      </c>
      <c r="H185" s="153">
        <f t="shared" si="23"/>
        <v>14700</v>
      </c>
      <c r="I185" s="153">
        <f t="shared" si="23"/>
        <v>15128</v>
      </c>
      <c r="J185" s="153">
        <f t="shared" si="23"/>
        <v>18815</v>
      </c>
      <c r="K185" s="153">
        <f t="shared" si="23"/>
        <v>58700</v>
      </c>
      <c r="L185" s="153">
        <f t="shared" si="23"/>
        <v>14700</v>
      </c>
      <c r="M185" s="153">
        <f t="shared" si="23"/>
        <v>19573</v>
      </c>
      <c r="N185" s="153">
        <f t="shared" si="23"/>
        <v>16798</v>
      </c>
      <c r="O185" s="148">
        <f t="shared" si="17"/>
        <v>290205</v>
      </c>
    </row>
    <row r="186" spans="1:15" ht="15.75">
      <c r="A186" s="87" t="s">
        <v>907</v>
      </c>
      <c r="B186" s="86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149"/>
    </row>
    <row r="187" spans="1:15" ht="15.75">
      <c r="A187" s="87" t="s">
        <v>908</v>
      </c>
      <c r="B187" s="86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149"/>
    </row>
    <row r="188" spans="1:15" ht="15">
      <c r="A188" s="48" t="s">
        <v>743</v>
      </c>
      <c r="B188" s="5" t="s">
        <v>467</v>
      </c>
      <c r="C188" s="53"/>
      <c r="D188" s="53"/>
      <c r="E188" s="53">
        <v>5000</v>
      </c>
      <c r="F188" s="53">
        <v>5000</v>
      </c>
      <c r="G188" s="53">
        <v>5000</v>
      </c>
      <c r="H188" s="53">
        <v>4000</v>
      </c>
      <c r="I188" s="53"/>
      <c r="J188" s="53"/>
      <c r="K188" s="53"/>
      <c r="L188" s="53"/>
      <c r="M188" s="53"/>
      <c r="N188" s="53"/>
      <c r="O188" s="149">
        <f aca="true" t="shared" si="24" ref="O188:O215">SUM(C188:N188)</f>
        <v>19000</v>
      </c>
    </row>
    <row r="189" spans="1:15" ht="15">
      <c r="A189" s="17" t="s">
        <v>468</v>
      </c>
      <c r="B189" s="5" t="s">
        <v>469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149">
        <f t="shared" si="24"/>
        <v>0</v>
      </c>
    </row>
    <row r="190" spans="1:15" ht="15">
      <c r="A190" s="48" t="s">
        <v>744</v>
      </c>
      <c r="B190" s="5" t="s">
        <v>470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149">
        <f t="shared" si="24"/>
        <v>0</v>
      </c>
    </row>
    <row r="191" spans="1:15" ht="15">
      <c r="A191" s="20" t="s">
        <v>763</v>
      </c>
      <c r="B191" s="9" t="s">
        <v>471</v>
      </c>
      <c r="C191" s="53"/>
      <c r="D191" s="53"/>
      <c r="E191" s="53">
        <v>5000</v>
      </c>
      <c r="F191" s="53">
        <v>5000</v>
      </c>
      <c r="G191" s="53">
        <v>5000</v>
      </c>
      <c r="H191" s="53">
        <v>4000</v>
      </c>
      <c r="I191" s="53"/>
      <c r="J191" s="53"/>
      <c r="K191" s="53"/>
      <c r="L191" s="53"/>
      <c r="M191" s="53"/>
      <c r="N191" s="53"/>
      <c r="O191" s="149">
        <f t="shared" si="24"/>
        <v>19000</v>
      </c>
    </row>
    <row r="192" spans="1:15" ht="15">
      <c r="A192" s="17" t="s">
        <v>745</v>
      </c>
      <c r="B192" s="5" t="s">
        <v>472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149">
        <f t="shared" si="24"/>
        <v>0</v>
      </c>
    </row>
    <row r="193" spans="1:15" ht="15">
      <c r="A193" s="48" t="s">
        <v>473</v>
      </c>
      <c r="B193" s="5" t="s">
        <v>474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149">
        <f t="shared" si="24"/>
        <v>0</v>
      </c>
    </row>
    <row r="194" spans="1:15" ht="15">
      <c r="A194" s="17" t="s">
        <v>746</v>
      </c>
      <c r="B194" s="5" t="s">
        <v>475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149">
        <f t="shared" si="24"/>
        <v>0</v>
      </c>
    </row>
    <row r="195" spans="1:15" ht="15">
      <c r="A195" s="48" t="s">
        <v>476</v>
      </c>
      <c r="B195" s="5" t="s">
        <v>477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149">
        <f t="shared" si="24"/>
        <v>0</v>
      </c>
    </row>
    <row r="196" spans="1:15" ht="15">
      <c r="A196" s="18" t="s">
        <v>764</v>
      </c>
      <c r="B196" s="9" t="s">
        <v>478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149">
        <f t="shared" si="24"/>
        <v>0</v>
      </c>
    </row>
    <row r="197" spans="1:15" ht="15">
      <c r="A197" s="5" t="s">
        <v>905</v>
      </c>
      <c r="B197" s="5" t="s">
        <v>479</v>
      </c>
      <c r="C197" s="53">
        <v>8000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149">
        <f t="shared" si="24"/>
        <v>8000</v>
      </c>
    </row>
    <row r="198" spans="1:15" ht="15">
      <c r="A198" s="5" t="s">
        <v>906</v>
      </c>
      <c r="B198" s="5" t="s">
        <v>479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149">
        <f t="shared" si="24"/>
        <v>0</v>
      </c>
    </row>
    <row r="199" spans="1:15" ht="15">
      <c r="A199" s="5" t="s">
        <v>903</v>
      </c>
      <c r="B199" s="5" t="s">
        <v>480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149">
        <f t="shared" si="24"/>
        <v>0</v>
      </c>
    </row>
    <row r="200" spans="1:15" ht="15">
      <c r="A200" s="5" t="s">
        <v>904</v>
      </c>
      <c r="B200" s="5" t="s">
        <v>480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149">
        <f t="shared" si="24"/>
        <v>0</v>
      </c>
    </row>
    <row r="201" spans="1:15" ht="15">
      <c r="A201" s="9" t="s">
        <v>765</v>
      </c>
      <c r="B201" s="9" t="s">
        <v>481</v>
      </c>
      <c r="C201" s="53">
        <v>8000</v>
      </c>
      <c r="D201" s="53"/>
      <c r="E201" s="53"/>
      <c r="F201" s="53"/>
      <c r="G201" s="53"/>
      <c r="H201" s="53"/>
      <c r="I201" s="53"/>
      <c r="J201" s="53">
        <v>2000</v>
      </c>
      <c r="K201" s="53">
        <v>8000</v>
      </c>
      <c r="L201" s="53"/>
      <c r="M201" s="53"/>
      <c r="N201" s="53"/>
      <c r="O201" s="149">
        <f t="shared" si="24"/>
        <v>18000</v>
      </c>
    </row>
    <row r="202" spans="1:15" ht="15">
      <c r="A202" s="48" t="s">
        <v>482</v>
      </c>
      <c r="B202" s="5" t="s">
        <v>483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149">
        <f t="shared" si="24"/>
        <v>0</v>
      </c>
    </row>
    <row r="203" spans="1:15" ht="15">
      <c r="A203" s="48" t="s">
        <v>484</v>
      </c>
      <c r="B203" s="5" t="s">
        <v>485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149">
        <f t="shared" si="24"/>
        <v>0</v>
      </c>
    </row>
    <row r="204" spans="1:15" ht="15">
      <c r="A204" s="48" t="s">
        <v>486</v>
      </c>
      <c r="B204" s="5" t="s">
        <v>487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149">
        <f t="shared" si="24"/>
        <v>0</v>
      </c>
    </row>
    <row r="205" spans="1:15" ht="15">
      <c r="A205" s="48" t="s">
        <v>488</v>
      </c>
      <c r="B205" s="5" t="s">
        <v>489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149">
        <f t="shared" si="24"/>
        <v>0</v>
      </c>
    </row>
    <row r="206" spans="1:15" ht="15">
      <c r="A206" s="17" t="s">
        <v>747</v>
      </c>
      <c r="B206" s="5" t="s">
        <v>490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149">
        <f t="shared" si="24"/>
        <v>0</v>
      </c>
    </row>
    <row r="207" spans="1:15" ht="15">
      <c r="A207" s="20" t="s">
        <v>766</v>
      </c>
      <c r="B207" s="9" t="s">
        <v>499</v>
      </c>
      <c r="C207" s="53">
        <v>8000</v>
      </c>
      <c r="D207" s="53"/>
      <c r="E207" s="53">
        <v>5000</v>
      </c>
      <c r="F207" s="53">
        <v>5000</v>
      </c>
      <c r="G207" s="53">
        <v>5000</v>
      </c>
      <c r="H207" s="53">
        <v>4000</v>
      </c>
      <c r="I207" s="53"/>
      <c r="J207" s="53">
        <v>2000</v>
      </c>
      <c r="K207" s="53">
        <v>8000</v>
      </c>
      <c r="L207" s="53"/>
      <c r="M207" s="53"/>
      <c r="N207" s="53"/>
      <c r="O207" s="149">
        <f t="shared" si="24"/>
        <v>37000</v>
      </c>
    </row>
    <row r="208" spans="1:15" ht="15">
      <c r="A208" s="17" t="s">
        <v>500</v>
      </c>
      <c r="B208" s="5" t="s">
        <v>501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149">
        <f t="shared" si="24"/>
        <v>0</v>
      </c>
    </row>
    <row r="209" spans="1:15" ht="15">
      <c r="A209" s="17" t="s">
        <v>502</v>
      </c>
      <c r="B209" s="5" t="s">
        <v>503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149">
        <f t="shared" si="24"/>
        <v>0</v>
      </c>
    </row>
    <row r="210" spans="1:15" ht="15">
      <c r="A210" s="48" t="s">
        <v>504</v>
      </c>
      <c r="B210" s="5" t="s">
        <v>505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149">
        <f t="shared" si="24"/>
        <v>0</v>
      </c>
    </row>
    <row r="211" spans="1:15" ht="15">
      <c r="A211" s="48" t="s">
        <v>748</v>
      </c>
      <c r="B211" s="5" t="s">
        <v>506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149">
        <f t="shared" si="24"/>
        <v>0</v>
      </c>
    </row>
    <row r="212" spans="1:15" ht="15">
      <c r="A212" s="18" t="s">
        <v>767</v>
      </c>
      <c r="B212" s="9" t="s">
        <v>507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149">
        <f t="shared" si="24"/>
        <v>0</v>
      </c>
    </row>
    <row r="213" spans="1:15" ht="15">
      <c r="A213" s="20" t="s">
        <v>508</v>
      </c>
      <c r="B213" s="9" t="s">
        <v>509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149">
        <f t="shared" si="24"/>
        <v>0</v>
      </c>
    </row>
    <row r="214" spans="1:15" ht="15.75">
      <c r="A214" s="51" t="s">
        <v>768</v>
      </c>
      <c r="B214" s="52" t="s">
        <v>510</v>
      </c>
      <c r="C214" s="53">
        <v>8000</v>
      </c>
      <c r="D214" s="53"/>
      <c r="E214" s="53">
        <v>5000</v>
      </c>
      <c r="F214" s="53">
        <v>5000</v>
      </c>
      <c r="G214" s="53">
        <v>5000</v>
      </c>
      <c r="H214" s="53">
        <v>4000</v>
      </c>
      <c r="I214" s="53"/>
      <c r="J214" s="53">
        <v>2000</v>
      </c>
      <c r="K214" s="53">
        <v>8000</v>
      </c>
      <c r="L214" s="53"/>
      <c r="M214" s="53"/>
      <c r="N214" s="53"/>
      <c r="O214" s="149">
        <f t="shared" si="24"/>
        <v>37000</v>
      </c>
    </row>
    <row r="215" spans="1:15" ht="15.75">
      <c r="A215" s="56" t="s">
        <v>750</v>
      </c>
      <c r="B215" s="57"/>
      <c r="C215" s="38">
        <f aca="true" t="shared" si="25" ref="C215:N215">C185+C214</f>
        <v>27658</v>
      </c>
      <c r="D215" s="38">
        <f t="shared" si="25"/>
        <v>22033</v>
      </c>
      <c r="E215" s="38">
        <f t="shared" si="25"/>
        <v>63700</v>
      </c>
      <c r="F215" s="38">
        <f t="shared" si="25"/>
        <v>19700</v>
      </c>
      <c r="G215" s="38">
        <f t="shared" si="25"/>
        <v>21700</v>
      </c>
      <c r="H215" s="38">
        <f t="shared" si="25"/>
        <v>18700</v>
      </c>
      <c r="I215" s="38">
        <f t="shared" si="25"/>
        <v>15128</v>
      </c>
      <c r="J215" s="38">
        <f t="shared" si="25"/>
        <v>20815</v>
      </c>
      <c r="K215" s="38">
        <f t="shared" si="25"/>
        <v>66700</v>
      </c>
      <c r="L215" s="38">
        <f t="shared" si="25"/>
        <v>14700</v>
      </c>
      <c r="M215" s="38">
        <f t="shared" si="25"/>
        <v>19573</v>
      </c>
      <c r="N215" s="38">
        <f t="shared" si="25"/>
        <v>16798</v>
      </c>
      <c r="O215" s="148">
        <f t="shared" si="24"/>
        <v>327205</v>
      </c>
    </row>
    <row r="216" spans="2:15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2:15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2:15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2:15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7"/>
  <sheetViews>
    <sheetView zoomScalePageLayoutView="0" workbookViewId="0" topLeftCell="E1">
      <selection activeCell="I1" sqref="I1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9" ht="15">
      <c r="A1" s="183" t="s">
        <v>23</v>
      </c>
      <c r="B1" s="118"/>
      <c r="C1" s="118"/>
      <c r="D1" s="118"/>
      <c r="E1" s="118"/>
      <c r="F1" s="118"/>
      <c r="I1" t="s">
        <v>969</v>
      </c>
    </row>
    <row r="2" spans="1:15" ht="28.5" customHeight="1">
      <c r="A2" s="194" t="s">
        <v>814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26.25" customHeight="1">
      <c r="A3" s="206" t="s">
        <v>40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5" ht="15">
      <c r="A5" s="184" t="s">
        <v>967</v>
      </c>
    </row>
    <row r="6" spans="1:16" ht="25.5">
      <c r="A6" s="2" t="s">
        <v>136</v>
      </c>
      <c r="B6" s="3" t="s">
        <v>137</v>
      </c>
      <c r="C6" s="188" t="s">
        <v>11</v>
      </c>
      <c r="D6" s="188" t="s">
        <v>12</v>
      </c>
      <c r="E6" s="188" t="s">
        <v>13</v>
      </c>
      <c r="F6" s="188" t="s">
        <v>14</v>
      </c>
      <c r="G6" s="188" t="s">
        <v>15</v>
      </c>
      <c r="H6" s="188" t="s">
        <v>16</v>
      </c>
      <c r="I6" s="188" t="s">
        <v>17</v>
      </c>
      <c r="J6" s="188" t="s">
        <v>18</v>
      </c>
      <c r="K6" s="188" t="s">
        <v>19</v>
      </c>
      <c r="L6" s="188" t="s">
        <v>20</v>
      </c>
      <c r="M6" s="188" t="s">
        <v>21</v>
      </c>
      <c r="N6" s="188" t="s">
        <v>22</v>
      </c>
      <c r="O6" s="189" t="s">
        <v>966</v>
      </c>
      <c r="P6" s="184"/>
    </row>
    <row r="7" spans="1:16" ht="15">
      <c r="A7" s="39" t="s">
        <v>138</v>
      </c>
      <c r="B7" s="40" t="s">
        <v>139</v>
      </c>
      <c r="C7" s="149">
        <v>4365</v>
      </c>
      <c r="D7" s="149">
        <v>4365</v>
      </c>
      <c r="E7" s="149">
        <v>4365</v>
      </c>
      <c r="F7" s="149">
        <v>4365</v>
      </c>
      <c r="G7" s="149">
        <v>4365</v>
      </c>
      <c r="H7" s="149">
        <v>4365</v>
      </c>
      <c r="I7" s="149">
        <v>4365</v>
      </c>
      <c r="J7" s="149">
        <v>4365</v>
      </c>
      <c r="K7" s="149">
        <v>4365</v>
      </c>
      <c r="L7" s="149">
        <v>4365</v>
      </c>
      <c r="M7" s="149">
        <v>4365</v>
      </c>
      <c r="N7" s="149">
        <v>4368</v>
      </c>
      <c r="O7" s="149">
        <f>SUM(C7:N7)</f>
        <v>52383</v>
      </c>
      <c r="P7" s="184"/>
    </row>
    <row r="8" spans="1:16" ht="15">
      <c r="A8" s="39" t="s">
        <v>140</v>
      </c>
      <c r="B8" s="41" t="s">
        <v>141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>
        <f aca="true" t="shared" si="0" ref="O8:O71">SUM(C8:N8)</f>
        <v>0</v>
      </c>
      <c r="P8" s="184"/>
    </row>
    <row r="9" spans="1:16" ht="15">
      <c r="A9" s="39" t="s">
        <v>142</v>
      </c>
      <c r="B9" s="41" t="s">
        <v>143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>
        <f t="shared" si="0"/>
        <v>0</v>
      </c>
      <c r="P9" s="184"/>
    </row>
    <row r="10" spans="1:16" ht="15">
      <c r="A10" s="42" t="s">
        <v>144</v>
      </c>
      <c r="B10" s="41" t="s">
        <v>145</v>
      </c>
      <c r="C10" s="149">
        <v>79.5</v>
      </c>
      <c r="D10" s="149">
        <v>79.5</v>
      </c>
      <c r="E10" s="149">
        <v>79.5</v>
      </c>
      <c r="F10" s="149">
        <v>79.5</v>
      </c>
      <c r="G10" s="149">
        <v>79.5</v>
      </c>
      <c r="H10" s="149">
        <v>79.5</v>
      </c>
      <c r="I10" s="149">
        <v>79.5</v>
      </c>
      <c r="J10" s="149">
        <v>79.5</v>
      </c>
      <c r="K10" s="149">
        <v>79.5</v>
      </c>
      <c r="L10" s="149">
        <v>79.5</v>
      </c>
      <c r="M10" s="149">
        <v>79.5</v>
      </c>
      <c r="N10" s="149">
        <v>81.5</v>
      </c>
      <c r="O10" s="149">
        <f t="shared" si="0"/>
        <v>956</v>
      </c>
      <c r="P10" s="184"/>
    </row>
    <row r="11" spans="1:16" ht="15">
      <c r="A11" s="42" t="s">
        <v>146</v>
      </c>
      <c r="B11" s="41" t="s">
        <v>147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>
        <f t="shared" si="0"/>
        <v>0</v>
      </c>
      <c r="P11" s="184"/>
    </row>
    <row r="12" spans="1:16" ht="15">
      <c r="A12" s="42" t="s">
        <v>148</v>
      </c>
      <c r="B12" s="41" t="s">
        <v>149</v>
      </c>
      <c r="C12" s="149">
        <v>205.5</v>
      </c>
      <c r="D12" s="149">
        <v>205.5</v>
      </c>
      <c r="E12" s="149">
        <v>205.5</v>
      </c>
      <c r="F12" s="149">
        <v>205.5</v>
      </c>
      <c r="G12" s="149">
        <v>205.5</v>
      </c>
      <c r="H12" s="149">
        <v>205.5</v>
      </c>
      <c r="I12" s="149">
        <v>205.5</v>
      </c>
      <c r="J12" s="149">
        <v>205.5</v>
      </c>
      <c r="K12" s="149">
        <v>205.5</v>
      </c>
      <c r="L12" s="149">
        <v>205.5</v>
      </c>
      <c r="M12" s="149">
        <v>205.5</v>
      </c>
      <c r="N12" s="149">
        <v>205.5</v>
      </c>
      <c r="O12" s="149">
        <f t="shared" si="0"/>
        <v>2466</v>
      </c>
      <c r="P12" s="184"/>
    </row>
    <row r="13" spans="1:16" ht="15">
      <c r="A13" s="42" t="s">
        <v>150</v>
      </c>
      <c r="B13" s="41" t="s">
        <v>151</v>
      </c>
      <c r="C13" s="149">
        <v>121.5</v>
      </c>
      <c r="D13" s="149">
        <v>121.5</v>
      </c>
      <c r="E13" s="149">
        <v>121.5</v>
      </c>
      <c r="F13" s="149">
        <v>121.5</v>
      </c>
      <c r="G13" s="149">
        <v>121.5</v>
      </c>
      <c r="H13" s="149">
        <v>121.5</v>
      </c>
      <c r="I13" s="149">
        <v>121.5</v>
      </c>
      <c r="J13" s="149">
        <v>121.5</v>
      </c>
      <c r="K13" s="149">
        <v>121.5</v>
      </c>
      <c r="L13" s="149">
        <v>121.5</v>
      </c>
      <c r="M13" s="149">
        <v>121.5</v>
      </c>
      <c r="N13" s="149">
        <v>121.5</v>
      </c>
      <c r="O13" s="149">
        <f t="shared" si="0"/>
        <v>1458</v>
      </c>
      <c r="P13" s="184"/>
    </row>
    <row r="14" spans="1:16" ht="15">
      <c r="A14" s="42" t="s">
        <v>152</v>
      </c>
      <c r="B14" s="41" t="s">
        <v>153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>
        <f t="shared" si="0"/>
        <v>0</v>
      </c>
      <c r="P14" s="184"/>
    </row>
    <row r="15" spans="1:16" ht="15">
      <c r="A15" s="5" t="s">
        <v>154</v>
      </c>
      <c r="B15" s="41" t="s">
        <v>155</v>
      </c>
      <c r="C15" s="149">
        <v>19</v>
      </c>
      <c r="D15" s="149">
        <v>19</v>
      </c>
      <c r="E15" s="149">
        <v>19</v>
      </c>
      <c r="F15" s="149">
        <v>19</v>
      </c>
      <c r="G15" s="149">
        <v>19</v>
      </c>
      <c r="H15" s="149">
        <v>19</v>
      </c>
      <c r="I15" s="149">
        <v>19</v>
      </c>
      <c r="J15" s="149">
        <v>19</v>
      </c>
      <c r="K15" s="149">
        <v>19</v>
      </c>
      <c r="L15" s="149">
        <v>19</v>
      </c>
      <c r="M15" s="149">
        <v>19</v>
      </c>
      <c r="N15" s="149">
        <v>19</v>
      </c>
      <c r="O15" s="149">
        <f t="shared" si="0"/>
        <v>228</v>
      </c>
      <c r="P15" s="184"/>
    </row>
    <row r="16" spans="1:16" ht="15">
      <c r="A16" s="5" t="s">
        <v>156</v>
      </c>
      <c r="B16" s="41" t="s">
        <v>157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>
        <f t="shared" si="0"/>
        <v>0</v>
      </c>
      <c r="P16" s="184"/>
    </row>
    <row r="17" spans="1:16" ht="15">
      <c r="A17" s="5" t="s">
        <v>158</v>
      </c>
      <c r="B17" s="41" t="s">
        <v>159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>
        <f t="shared" si="0"/>
        <v>0</v>
      </c>
      <c r="P17" s="184"/>
    </row>
    <row r="18" spans="1:16" ht="15">
      <c r="A18" s="5" t="s">
        <v>160</v>
      </c>
      <c r="B18" s="41" t="s">
        <v>161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>
        <f t="shared" si="0"/>
        <v>0</v>
      </c>
      <c r="P18" s="184"/>
    </row>
    <row r="19" spans="1:16" ht="15">
      <c r="A19" s="5" t="s">
        <v>614</v>
      </c>
      <c r="B19" s="41" t="s">
        <v>162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>
        <f t="shared" si="0"/>
        <v>0</v>
      </c>
      <c r="P19" s="184"/>
    </row>
    <row r="20" spans="1:16" ht="15">
      <c r="A20" s="43" t="s">
        <v>512</v>
      </c>
      <c r="B20" s="44" t="s">
        <v>164</v>
      </c>
      <c r="C20" s="149">
        <f aca="true" t="shared" si="1" ref="C20:N20">SUM(C7:C19)</f>
        <v>4790.5</v>
      </c>
      <c r="D20" s="149">
        <f t="shared" si="1"/>
        <v>4790.5</v>
      </c>
      <c r="E20" s="149">
        <f t="shared" si="1"/>
        <v>4790.5</v>
      </c>
      <c r="F20" s="149">
        <f t="shared" si="1"/>
        <v>4790.5</v>
      </c>
      <c r="G20" s="149">
        <f t="shared" si="1"/>
        <v>4790.5</v>
      </c>
      <c r="H20" s="149">
        <f t="shared" si="1"/>
        <v>4790.5</v>
      </c>
      <c r="I20" s="149">
        <f t="shared" si="1"/>
        <v>4790.5</v>
      </c>
      <c r="J20" s="149">
        <f t="shared" si="1"/>
        <v>4790.5</v>
      </c>
      <c r="K20" s="149">
        <f t="shared" si="1"/>
        <v>4790.5</v>
      </c>
      <c r="L20" s="149">
        <f t="shared" si="1"/>
        <v>4790.5</v>
      </c>
      <c r="M20" s="149">
        <f t="shared" si="1"/>
        <v>4790.5</v>
      </c>
      <c r="N20" s="149">
        <f t="shared" si="1"/>
        <v>4795.5</v>
      </c>
      <c r="O20" s="149">
        <f t="shared" si="0"/>
        <v>57491</v>
      </c>
      <c r="P20" s="184"/>
    </row>
    <row r="21" spans="1:16" ht="15">
      <c r="A21" s="5" t="s">
        <v>165</v>
      </c>
      <c r="B21" s="41" t="s">
        <v>166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>
        <f t="shared" si="0"/>
        <v>0</v>
      </c>
      <c r="P21" s="184"/>
    </row>
    <row r="22" spans="1:16" ht="15">
      <c r="A22" s="5" t="s">
        <v>167</v>
      </c>
      <c r="B22" s="41" t="s">
        <v>168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>
        <f t="shared" si="0"/>
        <v>0</v>
      </c>
      <c r="P22" s="184"/>
    </row>
    <row r="23" spans="1:16" ht="15">
      <c r="A23" s="6" t="s">
        <v>169</v>
      </c>
      <c r="B23" s="41" t="s">
        <v>170</v>
      </c>
      <c r="C23" s="149"/>
      <c r="D23" s="149"/>
      <c r="E23" s="149"/>
      <c r="F23" s="149"/>
      <c r="G23" s="149"/>
      <c r="H23" s="149"/>
      <c r="I23" s="149"/>
      <c r="J23" s="149">
        <v>95</v>
      </c>
      <c r="K23" s="149"/>
      <c r="L23" s="149"/>
      <c r="M23" s="149"/>
      <c r="N23" s="149"/>
      <c r="O23" s="149">
        <f t="shared" si="0"/>
        <v>95</v>
      </c>
      <c r="P23" s="184"/>
    </row>
    <row r="24" spans="1:16" ht="15">
      <c r="A24" s="9" t="s">
        <v>513</v>
      </c>
      <c r="B24" s="44" t="s">
        <v>171</v>
      </c>
      <c r="C24" s="149"/>
      <c r="D24" s="149"/>
      <c r="E24" s="149"/>
      <c r="F24" s="149"/>
      <c r="G24" s="149"/>
      <c r="H24" s="149"/>
      <c r="I24" s="149"/>
      <c r="J24" s="149">
        <v>95</v>
      </c>
      <c r="K24" s="149"/>
      <c r="L24" s="149"/>
      <c r="M24" s="149"/>
      <c r="N24" s="149"/>
      <c r="O24" s="149">
        <f t="shared" si="0"/>
        <v>95</v>
      </c>
      <c r="P24" s="184"/>
    </row>
    <row r="25" spans="1:16" ht="15">
      <c r="A25" s="66" t="s">
        <v>664</v>
      </c>
      <c r="B25" s="67" t="s">
        <v>172</v>
      </c>
      <c r="C25" s="148">
        <f aca="true" t="shared" si="2" ref="C25:N25">C20+C24</f>
        <v>4790.5</v>
      </c>
      <c r="D25" s="148">
        <f t="shared" si="2"/>
        <v>4790.5</v>
      </c>
      <c r="E25" s="148">
        <f t="shared" si="2"/>
        <v>4790.5</v>
      </c>
      <c r="F25" s="148">
        <f t="shared" si="2"/>
        <v>4790.5</v>
      </c>
      <c r="G25" s="148">
        <f t="shared" si="2"/>
        <v>4790.5</v>
      </c>
      <c r="H25" s="148">
        <f t="shared" si="2"/>
        <v>4790.5</v>
      </c>
      <c r="I25" s="148">
        <f t="shared" si="2"/>
        <v>4790.5</v>
      </c>
      <c r="J25" s="148">
        <f t="shared" si="2"/>
        <v>4885.5</v>
      </c>
      <c r="K25" s="148">
        <f t="shared" si="2"/>
        <v>4790.5</v>
      </c>
      <c r="L25" s="148">
        <f t="shared" si="2"/>
        <v>4790.5</v>
      </c>
      <c r="M25" s="148">
        <f t="shared" si="2"/>
        <v>4790.5</v>
      </c>
      <c r="N25" s="148">
        <f t="shared" si="2"/>
        <v>4795.5</v>
      </c>
      <c r="O25" s="149">
        <f t="shared" si="0"/>
        <v>57586</v>
      </c>
      <c r="P25" s="184"/>
    </row>
    <row r="26" spans="1:16" ht="15">
      <c r="A26" s="50" t="s">
        <v>615</v>
      </c>
      <c r="B26" s="67" t="s">
        <v>173</v>
      </c>
      <c r="C26" s="149">
        <v>1303</v>
      </c>
      <c r="D26" s="149">
        <v>1303</v>
      </c>
      <c r="E26" s="149">
        <v>1303</v>
      </c>
      <c r="F26" s="149">
        <v>1303</v>
      </c>
      <c r="G26" s="149">
        <v>1303</v>
      </c>
      <c r="H26" s="149">
        <v>1303</v>
      </c>
      <c r="I26" s="149">
        <v>1303</v>
      </c>
      <c r="J26" s="149">
        <v>1332</v>
      </c>
      <c r="K26" s="149">
        <v>1303</v>
      </c>
      <c r="L26" s="149">
        <v>1303</v>
      </c>
      <c r="M26" s="149">
        <v>1303</v>
      </c>
      <c r="N26" s="149">
        <v>1303</v>
      </c>
      <c r="O26" s="149">
        <f t="shared" si="0"/>
        <v>15665</v>
      </c>
      <c r="P26" s="184"/>
    </row>
    <row r="27" spans="1:16" ht="15">
      <c r="A27" s="5" t="s">
        <v>174</v>
      </c>
      <c r="B27" s="41" t="s">
        <v>175</v>
      </c>
      <c r="C27" s="149">
        <v>52.5</v>
      </c>
      <c r="D27" s="149">
        <v>52.5</v>
      </c>
      <c r="E27" s="149">
        <v>52.5</v>
      </c>
      <c r="F27" s="149">
        <v>52.5</v>
      </c>
      <c r="G27" s="149">
        <v>52.5</v>
      </c>
      <c r="H27" s="149">
        <v>52.5</v>
      </c>
      <c r="I27" s="149">
        <v>52.5</v>
      </c>
      <c r="J27" s="149">
        <v>52.5</v>
      </c>
      <c r="K27" s="149">
        <v>52.5</v>
      </c>
      <c r="L27" s="149">
        <v>52.5</v>
      </c>
      <c r="M27" s="149">
        <v>52.5</v>
      </c>
      <c r="N27" s="149">
        <v>52.5</v>
      </c>
      <c r="O27" s="149">
        <f t="shared" si="0"/>
        <v>630</v>
      </c>
      <c r="P27" s="184"/>
    </row>
    <row r="28" spans="1:16" ht="15">
      <c r="A28" s="5" t="s">
        <v>176</v>
      </c>
      <c r="B28" s="41" t="s">
        <v>177</v>
      </c>
      <c r="C28" s="149">
        <v>67</v>
      </c>
      <c r="D28" s="149">
        <v>67</v>
      </c>
      <c r="E28" s="149">
        <v>67</v>
      </c>
      <c r="F28" s="149">
        <v>67</v>
      </c>
      <c r="G28" s="149">
        <v>67</v>
      </c>
      <c r="H28" s="149">
        <v>67</v>
      </c>
      <c r="I28" s="149">
        <v>67</v>
      </c>
      <c r="J28" s="149">
        <v>67</v>
      </c>
      <c r="K28" s="149">
        <v>67</v>
      </c>
      <c r="L28" s="149">
        <v>67</v>
      </c>
      <c r="M28" s="149">
        <v>67</v>
      </c>
      <c r="N28" s="149">
        <v>70</v>
      </c>
      <c r="O28" s="149">
        <f t="shared" si="0"/>
        <v>807</v>
      </c>
      <c r="P28" s="184"/>
    </row>
    <row r="29" spans="1:16" ht="15">
      <c r="A29" s="5" t="s">
        <v>178</v>
      </c>
      <c r="B29" s="41" t="s">
        <v>179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>
        <f t="shared" si="0"/>
        <v>0</v>
      </c>
      <c r="P29" s="184"/>
    </row>
    <row r="30" spans="1:16" ht="15">
      <c r="A30" s="9" t="s">
        <v>523</v>
      </c>
      <c r="B30" s="44" t="s">
        <v>180</v>
      </c>
      <c r="C30" s="53">
        <f aca="true" t="shared" si="3" ref="C30:N30">SUM(C27:C29)</f>
        <v>119.5</v>
      </c>
      <c r="D30" s="53">
        <f t="shared" si="3"/>
        <v>119.5</v>
      </c>
      <c r="E30" s="53">
        <f t="shared" si="3"/>
        <v>119.5</v>
      </c>
      <c r="F30" s="53">
        <f t="shared" si="3"/>
        <v>119.5</v>
      </c>
      <c r="G30" s="53">
        <f t="shared" si="3"/>
        <v>119.5</v>
      </c>
      <c r="H30" s="53">
        <f t="shared" si="3"/>
        <v>119.5</v>
      </c>
      <c r="I30" s="53">
        <f t="shared" si="3"/>
        <v>119.5</v>
      </c>
      <c r="J30" s="53">
        <f t="shared" si="3"/>
        <v>119.5</v>
      </c>
      <c r="K30" s="53">
        <f t="shared" si="3"/>
        <v>119.5</v>
      </c>
      <c r="L30" s="53">
        <f t="shared" si="3"/>
        <v>119.5</v>
      </c>
      <c r="M30" s="53">
        <f t="shared" si="3"/>
        <v>119.5</v>
      </c>
      <c r="N30" s="53">
        <f t="shared" si="3"/>
        <v>122.5</v>
      </c>
      <c r="O30" s="149">
        <f t="shared" si="0"/>
        <v>1437</v>
      </c>
      <c r="P30" s="184"/>
    </row>
    <row r="31" spans="1:16" ht="15">
      <c r="A31" s="5" t="s">
        <v>181</v>
      </c>
      <c r="B31" s="41" t="s">
        <v>182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>
        <f t="shared" si="0"/>
        <v>0</v>
      </c>
      <c r="P31" s="184"/>
    </row>
    <row r="32" spans="1:16" ht="15">
      <c r="A32" s="5" t="s">
        <v>183</v>
      </c>
      <c r="B32" s="41" t="s">
        <v>184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>
        <f t="shared" si="0"/>
        <v>0</v>
      </c>
      <c r="P32" s="184"/>
    </row>
    <row r="33" spans="1:16" ht="15">
      <c r="A33" s="9" t="s">
        <v>665</v>
      </c>
      <c r="B33" s="44" t="s">
        <v>185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>
        <f t="shared" si="0"/>
        <v>0</v>
      </c>
      <c r="P33" s="184"/>
    </row>
    <row r="34" spans="1:16" ht="15">
      <c r="A34" s="5" t="s">
        <v>186</v>
      </c>
      <c r="B34" s="41" t="s">
        <v>187</v>
      </c>
      <c r="C34" s="149">
        <v>286</v>
      </c>
      <c r="D34" s="149">
        <v>286</v>
      </c>
      <c r="E34" s="149">
        <v>286</v>
      </c>
      <c r="F34" s="149">
        <v>286</v>
      </c>
      <c r="G34" s="149">
        <v>286</v>
      </c>
      <c r="H34" s="149">
        <v>286</v>
      </c>
      <c r="I34" s="149">
        <v>286</v>
      </c>
      <c r="J34" s="149">
        <v>286</v>
      </c>
      <c r="K34" s="149">
        <v>286</v>
      </c>
      <c r="L34" s="149">
        <v>286</v>
      </c>
      <c r="M34" s="149">
        <v>286</v>
      </c>
      <c r="N34" s="149">
        <v>284</v>
      </c>
      <c r="O34" s="149">
        <f t="shared" si="0"/>
        <v>3430</v>
      </c>
      <c r="P34" s="184"/>
    </row>
    <row r="35" spans="1:16" ht="15">
      <c r="A35" s="5" t="s">
        <v>188</v>
      </c>
      <c r="B35" s="41" t="s">
        <v>189</v>
      </c>
      <c r="C35" s="149">
        <v>800</v>
      </c>
      <c r="D35" s="149">
        <v>800</v>
      </c>
      <c r="E35" s="149">
        <v>800</v>
      </c>
      <c r="F35" s="149">
        <v>800</v>
      </c>
      <c r="G35" s="149">
        <v>800</v>
      </c>
      <c r="H35" s="149">
        <v>800</v>
      </c>
      <c r="I35" s="149">
        <v>662</v>
      </c>
      <c r="J35" s="149">
        <v>0</v>
      </c>
      <c r="K35" s="149">
        <v>800</v>
      </c>
      <c r="L35" s="149">
        <v>800</v>
      </c>
      <c r="M35" s="149">
        <v>800</v>
      </c>
      <c r="N35" s="149">
        <v>800</v>
      </c>
      <c r="O35" s="149">
        <f t="shared" si="0"/>
        <v>8662</v>
      </c>
      <c r="P35" s="184"/>
    </row>
    <row r="36" spans="1:16" ht="15">
      <c r="A36" s="5" t="s">
        <v>616</v>
      </c>
      <c r="B36" s="41" t="s">
        <v>190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>
        <f t="shared" si="0"/>
        <v>0</v>
      </c>
      <c r="P36" s="184"/>
    </row>
    <row r="37" spans="1:16" ht="15">
      <c r="A37" s="5" t="s">
        <v>192</v>
      </c>
      <c r="B37" s="41" t="s">
        <v>193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>
        <f t="shared" si="0"/>
        <v>0</v>
      </c>
      <c r="P37" s="184"/>
    </row>
    <row r="38" spans="1:16" ht="15">
      <c r="A38" s="14" t="s">
        <v>617</v>
      </c>
      <c r="B38" s="41" t="s">
        <v>194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>
        <f t="shared" si="0"/>
        <v>0</v>
      </c>
      <c r="P38" s="184"/>
    </row>
    <row r="39" spans="1:16" ht="15">
      <c r="A39" s="6" t="s">
        <v>196</v>
      </c>
      <c r="B39" s="41" t="s">
        <v>197</v>
      </c>
      <c r="C39" s="149">
        <v>50</v>
      </c>
      <c r="D39" s="149">
        <v>50</v>
      </c>
      <c r="E39" s="149">
        <v>50</v>
      </c>
      <c r="F39" s="149">
        <v>50</v>
      </c>
      <c r="G39" s="149">
        <v>50</v>
      </c>
      <c r="H39" s="149">
        <v>50</v>
      </c>
      <c r="I39" s="149">
        <v>50</v>
      </c>
      <c r="J39" s="149">
        <v>50</v>
      </c>
      <c r="K39" s="149">
        <v>50</v>
      </c>
      <c r="L39" s="149">
        <v>50</v>
      </c>
      <c r="M39" s="149">
        <v>50</v>
      </c>
      <c r="N39" s="149">
        <v>50</v>
      </c>
      <c r="O39" s="149">
        <f t="shared" si="0"/>
        <v>600</v>
      </c>
      <c r="P39" s="184"/>
    </row>
    <row r="40" spans="1:16" ht="15">
      <c r="A40" s="5" t="s">
        <v>618</v>
      </c>
      <c r="B40" s="41" t="s">
        <v>198</v>
      </c>
      <c r="C40" s="149">
        <v>46</v>
      </c>
      <c r="D40" s="149">
        <v>46</v>
      </c>
      <c r="E40" s="149">
        <v>46</v>
      </c>
      <c r="F40" s="149">
        <v>46</v>
      </c>
      <c r="G40" s="149">
        <v>46</v>
      </c>
      <c r="H40" s="149">
        <v>46</v>
      </c>
      <c r="I40" s="149">
        <v>46</v>
      </c>
      <c r="J40" s="149">
        <v>46</v>
      </c>
      <c r="K40" s="149">
        <v>46</v>
      </c>
      <c r="L40" s="149">
        <v>46</v>
      </c>
      <c r="M40" s="149">
        <v>46</v>
      </c>
      <c r="N40" s="149">
        <v>44</v>
      </c>
      <c r="O40" s="149">
        <f t="shared" si="0"/>
        <v>550</v>
      </c>
      <c r="P40" s="184"/>
    </row>
    <row r="41" spans="1:16" ht="15">
      <c r="A41" s="9" t="s">
        <v>528</v>
      </c>
      <c r="B41" s="44" t="s">
        <v>200</v>
      </c>
      <c r="C41" s="53">
        <f aca="true" t="shared" si="4" ref="C41:N41">SUM(C34:C40)</f>
        <v>1182</v>
      </c>
      <c r="D41" s="53">
        <f t="shared" si="4"/>
        <v>1182</v>
      </c>
      <c r="E41" s="53">
        <f t="shared" si="4"/>
        <v>1182</v>
      </c>
      <c r="F41" s="53">
        <f t="shared" si="4"/>
        <v>1182</v>
      </c>
      <c r="G41" s="53">
        <f t="shared" si="4"/>
        <v>1182</v>
      </c>
      <c r="H41" s="53">
        <f t="shared" si="4"/>
        <v>1182</v>
      </c>
      <c r="I41" s="53">
        <f t="shared" si="4"/>
        <v>1044</v>
      </c>
      <c r="J41" s="53">
        <f t="shared" si="4"/>
        <v>382</v>
      </c>
      <c r="K41" s="53">
        <f t="shared" si="4"/>
        <v>1182</v>
      </c>
      <c r="L41" s="53">
        <f t="shared" si="4"/>
        <v>1182</v>
      </c>
      <c r="M41" s="53">
        <f t="shared" si="4"/>
        <v>1182</v>
      </c>
      <c r="N41" s="53">
        <f t="shared" si="4"/>
        <v>1178</v>
      </c>
      <c r="O41" s="149">
        <f t="shared" si="0"/>
        <v>13242</v>
      </c>
      <c r="P41" s="184"/>
    </row>
    <row r="42" spans="1:16" ht="15">
      <c r="A42" s="5" t="s">
        <v>201</v>
      </c>
      <c r="B42" s="41" t="s">
        <v>202</v>
      </c>
      <c r="C42" s="149">
        <v>9</v>
      </c>
      <c r="D42" s="149">
        <v>9</v>
      </c>
      <c r="E42" s="149">
        <v>9</v>
      </c>
      <c r="F42" s="149">
        <v>9</v>
      </c>
      <c r="G42" s="149">
        <v>9</v>
      </c>
      <c r="H42" s="149">
        <v>9</v>
      </c>
      <c r="I42" s="149">
        <v>9</v>
      </c>
      <c r="J42" s="149">
        <v>0</v>
      </c>
      <c r="K42" s="149">
        <v>9</v>
      </c>
      <c r="L42" s="149">
        <v>9</v>
      </c>
      <c r="M42" s="149">
        <v>9</v>
      </c>
      <c r="N42" s="149">
        <v>10</v>
      </c>
      <c r="O42" s="149">
        <f t="shared" si="0"/>
        <v>100</v>
      </c>
      <c r="P42" s="184"/>
    </row>
    <row r="43" spans="1:16" ht="15">
      <c r="A43" s="5" t="s">
        <v>203</v>
      </c>
      <c r="B43" s="41" t="s">
        <v>204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>
        <f t="shared" si="0"/>
        <v>0</v>
      </c>
      <c r="P43" s="184"/>
    </row>
    <row r="44" spans="1:16" ht="15">
      <c r="A44" s="9" t="s">
        <v>529</v>
      </c>
      <c r="B44" s="44" t="s">
        <v>205</v>
      </c>
      <c r="C44" s="149">
        <v>9</v>
      </c>
      <c r="D44" s="149">
        <v>9</v>
      </c>
      <c r="E44" s="149">
        <v>9</v>
      </c>
      <c r="F44" s="149">
        <v>9</v>
      </c>
      <c r="G44" s="149">
        <v>9</v>
      </c>
      <c r="H44" s="149">
        <v>9</v>
      </c>
      <c r="I44" s="149">
        <v>9</v>
      </c>
      <c r="J44" s="149">
        <v>0</v>
      </c>
      <c r="K44" s="149">
        <v>9</v>
      </c>
      <c r="L44" s="149">
        <v>9</v>
      </c>
      <c r="M44" s="149">
        <v>9</v>
      </c>
      <c r="N44" s="149">
        <v>10</v>
      </c>
      <c r="O44" s="149">
        <f t="shared" si="0"/>
        <v>100</v>
      </c>
      <c r="P44" s="184"/>
    </row>
    <row r="45" spans="1:16" ht="15">
      <c r="A45" s="5" t="s">
        <v>206</v>
      </c>
      <c r="B45" s="41" t="s">
        <v>207</v>
      </c>
      <c r="C45" s="149">
        <v>131.5</v>
      </c>
      <c r="D45" s="149">
        <v>131.5</v>
      </c>
      <c r="E45" s="149">
        <v>131.5</v>
      </c>
      <c r="F45" s="149">
        <v>131.5</v>
      </c>
      <c r="G45" s="149">
        <v>131.5</v>
      </c>
      <c r="H45" s="149">
        <v>131.5</v>
      </c>
      <c r="I45" s="149">
        <v>131.5</v>
      </c>
      <c r="J45" s="149">
        <v>131.5</v>
      </c>
      <c r="K45" s="149">
        <v>131.5</v>
      </c>
      <c r="L45" s="149">
        <v>131.5</v>
      </c>
      <c r="M45" s="149">
        <v>131.5</v>
      </c>
      <c r="N45" s="149">
        <v>134.5</v>
      </c>
      <c r="O45" s="149">
        <f t="shared" si="0"/>
        <v>1581</v>
      </c>
      <c r="P45" s="184"/>
    </row>
    <row r="46" spans="1:16" ht="15">
      <c r="A46" s="5" t="s">
        <v>208</v>
      </c>
      <c r="B46" s="41" t="s">
        <v>209</v>
      </c>
      <c r="C46" s="149">
        <v>216</v>
      </c>
      <c r="D46" s="149">
        <v>216</v>
      </c>
      <c r="E46" s="149">
        <v>216</v>
      </c>
      <c r="F46" s="149">
        <v>216</v>
      </c>
      <c r="G46" s="149">
        <v>216</v>
      </c>
      <c r="H46" s="149">
        <v>216</v>
      </c>
      <c r="I46" s="149">
        <v>179</v>
      </c>
      <c r="J46" s="149">
        <v>0</v>
      </c>
      <c r="K46" s="149">
        <v>216</v>
      </c>
      <c r="L46" s="149">
        <v>216</v>
      </c>
      <c r="M46" s="149">
        <v>216</v>
      </c>
      <c r="N46" s="149">
        <v>216</v>
      </c>
      <c r="O46" s="149">
        <f t="shared" si="0"/>
        <v>2339</v>
      </c>
      <c r="P46" s="184"/>
    </row>
    <row r="47" spans="1:16" ht="15">
      <c r="A47" s="5" t="s">
        <v>619</v>
      </c>
      <c r="B47" s="41" t="s">
        <v>210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>
        <f t="shared" si="0"/>
        <v>0</v>
      </c>
      <c r="P47" s="184"/>
    </row>
    <row r="48" spans="1:16" ht="15">
      <c r="A48" s="5" t="s">
        <v>620</v>
      </c>
      <c r="B48" s="41" t="s">
        <v>212</v>
      </c>
      <c r="C48" s="149">
        <v>8</v>
      </c>
      <c r="D48" s="149">
        <v>8</v>
      </c>
      <c r="E48" s="149">
        <v>8</v>
      </c>
      <c r="F48" s="149">
        <v>8</v>
      </c>
      <c r="G48" s="149">
        <v>8</v>
      </c>
      <c r="H48" s="149">
        <v>8</v>
      </c>
      <c r="I48" s="149">
        <v>8</v>
      </c>
      <c r="J48" s="149">
        <v>8</v>
      </c>
      <c r="K48" s="149">
        <v>8</v>
      </c>
      <c r="L48" s="149">
        <v>8</v>
      </c>
      <c r="M48" s="149">
        <v>8</v>
      </c>
      <c r="N48" s="149">
        <v>12</v>
      </c>
      <c r="O48" s="149">
        <f t="shared" si="0"/>
        <v>100</v>
      </c>
      <c r="P48" s="184"/>
    </row>
    <row r="49" spans="1:16" ht="15">
      <c r="A49" s="5" t="s">
        <v>216</v>
      </c>
      <c r="B49" s="41" t="s">
        <v>217</v>
      </c>
      <c r="C49" s="149">
        <v>4</v>
      </c>
      <c r="D49" s="149">
        <v>4</v>
      </c>
      <c r="E49" s="149">
        <v>4</v>
      </c>
      <c r="F49" s="149">
        <v>4</v>
      </c>
      <c r="G49" s="149">
        <v>4</v>
      </c>
      <c r="H49" s="149">
        <v>4</v>
      </c>
      <c r="I49" s="149">
        <v>4</v>
      </c>
      <c r="J49" s="149">
        <v>4</v>
      </c>
      <c r="K49" s="149">
        <v>4</v>
      </c>
      <c r="L49" s="149">
        <v>4</v>
      </c>
      <c r="M49" s="149">
        <v>4</v>
      </c>
      <c r="N49" s="149">
        <v>6</v>
      </c>
      <c r="O49" s="149">
        <f t="shared" si="0"/>
        <v>50</v>
      </c>
      <c r="P49" s="184"/>
    </row>
    <row r="50" spans="1:16" ht="15">
      <c r="A50" s="9" t="s">
        <v>532</v>
      </c>
      <c r="B50" s="44" t="s">
        <v>218</v>
      </c>
      <c r="C50" s="53">
        <f aca="true" t="shared" si="5" ref="C50:N50">SUM(C45:C49)</f>
        <v>359.5</v>
      </c>
      <c r="D50" s="53">
        <f t="shared" si="5"/>
        <v>359.5</v>
      </c>
      <c r="E50" s="53">
        <f t="shared" si="5"/>
        <v>359.5</v>
      </c>
      <c r="F50" s="53">
        <f t="shared" si="5"/>
        <v>359.5</v>
      </c>
      <c r="G50" s="53">
        <f t="shared" si="5"/>
        <v>359.5</v>
      </c>
      <c r="H50" s="53">
        <f t="shared" si="5"/>
        <v>359.5</v>
      </c>
      <c r="I50" s="53">
        <f t="shared" si="5"/>
        <v>322.5</v>
      </c>
      <c r="J50" s="53">
        <f t="shared" si="5"/>
        <v>143.5</v>
      </c>
      <c r="K50" s="53">
        <f t="shared" si="5"/>
        <v>359.5</v>
      </c>
      <c r="L50" s="53">
        <f t="shared" si="5"/>
        <v>359.5</v>
      </c>
      <c r="M50" s="53">
        <f t="shared" si="5"/>
        <v>359.5</v>
      </c>
      <c r="N50" s="53">
        <f t="shared" si="5"/>
        <v>368.5</v>
      </c>
      <c r="O50" s="149">
        <f t="shared" si="0"/>
        <v>4070</v>
      </c>
      <c r="P50" s="184"/>
    </row>
    <row r="51" spans="1:16" ht="15">
      <c r="A51" s="50" t="s">
        <v>533</v>
      </c>
      <c r="B51" s="67" t="s">
        <v>219</v>
      </c>
      <c r="C51" s="148">
        <f aca="true" t="shared" si="6" ref="C51:N51">C30+C33+C41+C44+C50</f>
        <v>1670</v>
      </c>
      <c r="D51" s="148">
        <f t="shared" si="6"/>
        <v>1670</v>
      </c>
      <c r="E51" s="148">
        <f t="shared" si="6"/>
        <v>1670</v>
      </c>
      <c r="F51" s="148">
        <f t="shared" si="6"/>
        <v>1670</v>
      </c>
      <c r="G51" s="148">
        <f t="shared" si="6"/>
        <v>1670</v>
      </c>
      <c r="H51" s="148">
        <f t="shared" si="6"/>
        <v>1670</v>
      </c>
      <c r="I51" s="148">
        <f t="shared" si="6"/>
        <v>1495</v>
      </c>
      <c r="J51" s="148">
        <f t="shared" si="6"/>
        <v>645</v>
      </c>
      <c r="K51" s="148">
        <f t="shared" si="6"/>
        <v>1670</v>
      </c>
      <c r="L51" s="148">
        <f t="shared" si="6"/>
        <v>1670</v>
      </c>
      <c r="M51" s="148">
        <f t="shared" si="6"/>
        <v>1670</v>
      </c>
      <c r="N51" s="148">
        <f t="shared" si="6"/>
        <v>1679</v>
      </c>
      <c r="O51" s="149">
        <f t="shared" si="0"/>
        <v>18849</v>
      </c>
      <c r="P51" s="184"/>
    </row>
    <row r="52" spans="1:16" ht="15">
      <c r="A52" s="17" t="s">
        <v>220</v>
      </c>
      <c r="B52" s="41" t="s">
        <v>221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>
        <f t="shared" si="0"/>
        <v>0</v>
      </c>
      <c r="P52" s="184"/>
    </row>
    <row r="53" spans="1:16" ht="15">
      <c r="A53" s="17" t="s">
        <v>550</v>
      </c>
      <c r="B53" s="41" t="s">
        <v>222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>
        <f t="shared" si="0"/>
        <v>0</v>
      </c>
      <c r="P53" s="184"/>
    </row>
    <row r="54" spans="1:16" ht="15">
      <c r="A54" s="22" t="s">
        <v>621</v>
      </c>
      <c r="B54" s="41" t="s">
        <v>223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>
        <f t="shared" si="0"/>
        <v>0</v>
      </c>
      <c r="P54" s="184"/>
    </row>
    <row r="55" spans="1:16" ht="15">
      <c r="A55" s="22" t="s">
        <v>622</v>
      </c>
      <c r="B55" s="41" t="s">
        <v>224</v>
      </c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>
        <f t="shared" si="0"/>
        <v>0</v>
      </c>
      <c r="P55" s="184"/>
    </row>
    <row r="56" spans="1:16" ht="15">
      <c r="A56" s="22" t="s">
        <v>623</v>
      </c>
      <c r="B56" s="41" t="s">
        <v>225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>
        <f t="shared" si="0"/>
        <v>0</v>
      </c>
      <c r="P56" s="184"/>
    </row>
    <row r="57" spans="1:16" ht="15">
      <c r="A57" s="17" t="s">
        <v>624</v>
      </c>
      <c r="B57" s="41" t="s">
        <v>226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>
        <f t="shared" si="0"/>
        <v>0</v>
      </c>
      <c r="P57" s="184"/>
    </row>
    <row r="58" spans="1:16" ht="15">
      <c r="A58" s="17" t="s">
        <v>625</v>
      </c>
      <c r="B58" s="41" t="s">
        <v>227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>
        <f t="shared" si="0"/>
        <v>0</v>
      </c>
      <c r="P58" s="184"/>
    </row>
    <row r="59" spans="1:16" ht="15">
      <c r="A59" s="17" t="s">
        <v>626</v>
      </c>
      <c r="B59" s="41" t="s">
        <v>228</v>
      </c>
      <c r="C59" s="149">
        <v>25</v>
      </c>
      <c r="D59" s="149">
        <v>25</v>
      </c>
      <c r="E59" s="149">
        <v>25</v>
      </c>
      <c r="F59" s="149">
        <v>25</v>
      </c>
      <c r="G59" s="149">
        <v>25</v>
      </c>
      <c r="H59" s="149">
        <v>25</v>
      </c>
      <c r="I59" s="149">
        <v>25</v>
      </c>
      <c r="J59" s="149">
        <v>25</v>
      </c>
      <c r="K59" s="149">
        <v>25</v>
      </c>
      <c r="L59" s="149">
        <v>25</v>
      </c>
      <c r="M59" s="149">
        <v>25</v>
      </c>
      <c r="N59" s="149">
        <v>25</v>
      </c>
      <c r="O59" s="149">
        <f t="shared" si="0"/>
        <v>300</v>
      </c>
      <c r="P59" s="184"/>
    </row>
    <row r="60" spans="1:16" ht="15">
      <c r="A60" s="64" t="s">
        <v>583</v>
      </c>
      <c r="B60" s="67" t="s">
        <v>229</v>
      </c>
      <c r="C60" s="148">
        <f aca="true" t="shared" si="7" ref="C60:N60">SUM(C52:C59)</f>
        <v>25</v>
      </c>
      <c r="D60" s="148">
        <f t="shared" si="7"/>
        <v>25</v>
      </c>
      <c r="E60" s="148">
        <f t="shared" si="7"/>
        <v>25</v>
      </c>
      <c r="F60" s="148">
        <f t="shared" si="7"/>
        <v>25</v>
      </c>
      <c r="G60" s="148">
        <f t="shared" si="7"/>
        <v>25</v>
      </c>
      <c r="H60" s="148">
        <f t="shared" si="7"/>
        <v>25</v>
      </c>
      <c r="I60" s="148">
        <f t="shared" si="7"/>
        <v>25</v>
      </c>
      <c r="J60" s="148">
        <f t="shared" si="7"/>
        <v>25</v>
      </c>
      <c r="K60" s="148">
        <f t="shared" si="7"/>
        <v>25</v>
      </c>
      <c r="L60" s="148">
        <f t="shared" si="7"/>
        <v>25</v>
      </c>
      <c r="M60" s="148">
        <f t="shared" si="7"/>
        <v>25</v>
      </c>
      <c r="N60" s="148">
        <f t="shared" si="7"/>
        <v>25</v>
      </c>
      <c r="O60" s="149">
        <f t="shared" si="0"/>
        <v>300</v>
      </c>
      <c r="P60" s="184"/>
    </row>
    <row r="61" spans="1:16" ht="15">
      <c r="A61" s="16" t="s">
        <v>647</v>
      </c>
      <c r="B61" s="41" t="s">
        <v>230</v>
      </c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>
        <f t="shared" si="0"/>
        <v>0</v>
      </c>
      <c r="P61" s="184"/>
    </row>
    <row r="62" spans="1:16" ht="15">
      <c r="A62" s="16" t="s">
        <v>232</v>
      </c>
      <c r="B62" s="41" t="s">
        <v>233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>
        <f t="shared" si="0"/>
        <v>0</v>
      </c>
      <c r="P62" s="184"/>
    </row>
    <row r="63" spans="1:16" ht="15">
      <c r="A63" s="16" t="s">
        <v>234</v>
      </c>
      <c r="B63" s="41" t="s">
        <v>235</v>
      </c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>
        <f t="shared" si="0"/>
        <v>0</v>
      </c>
      <c r="P63" s="184"/>
    </row>
    <row r="64" spans="1:16" ht="15">
      <c r="A64" s="16" t="s">
        <v>585</v>
      </c>
      <c r="B64" s="41" t="s">
        <v>236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>
        <f t="shared" si="0"/>
        <v>0</v>
      </c>
      <c r="P64" s="184"/>
    </row>
    <row r="65" spans="1:16" ht="15">
      <c r="A65" s="16" t="s">
        <v>648</v>
      </c>
      <c r="B65" s="41" t="s">
        <v>237</v>
      </c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>
        <f t="shared" si="0"/>
        <v>0</v>
      </c>
      <c r="P65" s="184"/>
    </row>
    <row r="66" spans="1:16" ht="15">
      <c r="A66" s="16" t="s">
        <v>587</v>
      </c>
      <c r="B66" s="41" t="s">
        <v>238</v>
      </c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>
        <f t="shared" si="0"/>
        <v>0</v>
      </c>
      <c r="P66" s="184"/>
    </row>
    <row r="67" spans="1:16" ht="15">
      <c r="A67" s="16" t="s">
        <v>649</v>
      </c>
      <c r="B67" s="41" t="s">
        <v>239</v>
      </c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>
        <f t="shared" si="0"/>
        <v>0</v>
      </c>
      <c r="P67" s="184"/>
    </row>
    <row r="68" spans="1:16" ht="15">
      <c r="A68" s="16" t="s">
        <v>650</v>
      </c>
      <c r="B68" s="41" t="s">
        <v>241</v>
      </c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>
        <f t="shared" si="0"/>
        <v>0</v>
      </c>
      <c r="P68" s="184"/>
    </row>
    <row r="69" spans="1:16" ht="15">
      <c r="A69" s="16" t="s">
        <v>242</v>
      </c>
      <c r="B69" s="41" t="s">
        <v>243</v>
      </c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>
        <f t="shared" si="0"/>
        <v>0</v>
      </c>
      <c r="P69" s="184"/>
    </row>
    <row r="70" spans="1:16" ht="15">
      <c r="A70" s="29" t="s">
        <v>244</v>
      </c>
      <c r="B70" s="41" t="s">
        <v>245</v>
      </c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>
        <f t="shared" si="0"/>
        <v>0</v>
      </c>
      <c r="P70" s="184"/>
    </row>
    <row r="71" spans="1:16" ht="15">
      <c r="A71" s="16" t="s">
        <v>651</v>
      </c>
      <c r="B71" s="41" t="s">
        <v>246</v>
      </c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>
        <f t="shared" si="0"/>
        <v>0</v>
      </c>
      <c r="P71" s="184"/>
    </row>
    <row r="72" spans="1:16" ht="15">
      <c r="A72" s="29" t="s">
        <v>909</v>
      </c>
      <c r="B72" s="41" t="s">
        <v>247</v>
      </c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>
        <f aca="true" t="shared" si="8" ref="O72:O135">SUM(C72:N72)</f>
        <v>0</v>
      </c>
      <c r="P72" s="184"/>
    </row>
    <row r="73" spans="1:16" ht="15">
      <c r="A73" s="29" t="s">
        <v>910</v>
      </c>
      <c r="B73" s="41" t="s">
        <v>247</v>
      </c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>
        <f t="shared" si="8"/>
        <v>0</v>
      </c>
      <c r="P73" s="184"/>
    </row>
    <row r="74" spans="1:16" ht="15">
      <c r="A74" s="64" t="s">
        <v>591</v>
      </c>
      <c r="B74" s="67" t="s">
        <v>248</v>
      </c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>
        <f t="shared" si="8"/>
        <v>0</v>
      </c>
      <c r="P74" s="184"/>
    </row>
    <row r="75" spans="1:16" ht="15.75">
      <c r="A75" s="83" t="s">
        <v>849</v>
      </c>
      <c r="B75" s="67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84"/>
    </row>
    <row r="76" spans="1:16" ht="15">
      <c r="A76" s="45" t="s">
        <v>249</v>
      </c>
      <c r="B76" s="41" t="s">
        <v>250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>
        <f t="shared" si="8"/>
        <v>0</v>
      </c>
      <c r="P76" s="184"/>
    </row>
    <row r="77" spans="1:16" ht="15">
      <c r="A77" s="45" t="s">
        <v>652</v>
      </c>
      <c r="B77" s="41" t="s">
        <v>251</v>
      </c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>
        <f t="shared" si="8"/>
        <v>0</v>
      </c>
      <c r="P77" s="184"/>
    </row>
    <row r="78" spans="1:16" ht="15">
      <c r="A78" s="45" t="s">
        <v>253</v>
      </c>
      <c r="B78" s="41" t="s">
        <v>254</v>
      </c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>
        <f t="shared" si="8"/>
        <v>0</v>
      </c>
      <c r="P78" s="184"/>
    </row>
    <row r="79" spans="1:16" ht="15">
      <c r="A79" s="45" t="s">
        <v>255</v>
      </c>
      <c r="B79" s="41" t="s">
        <v>256</v>
      </c>
      <c r="C79" s="149"/>
      <c r="D79" s="149"/>
      <c r="E79" s="149">
        <v>250</v>
      </c>
      <c r="F79" s="149"/>
      <c r="G79" s="149"/>
      <c r="H79" s="149"/>
      <c r="I79" s="149"/>
      <c r="J79" s="149"/>
      <c r="K79" s="149">
        <v>250</v>
      </c>
      <c r="L79" s="149"/>
      <c r="M79" s="149"/>
      <c r="N79" s="149"/>
      <c r="O79" s="149">
        <f t="shared" si="8"/>
        <v>500</v>
      </c>
      <c r="P79" s="184"/>
    </row>
    <row r="80" spans="1:16" ht="15">
      <c r="A80" s="6" t="s">
        <v>262</v>
      </c>
      <c r="B80" s="41" t="s">
        <v>263</v>
      </c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>
        <f t="shared" si="8"/>
        <v>0</v>
      </c>
      <c r="P80" s="184"/>
    </row>
    <row r="81" spans="1:16" ht="15">
      <c r="A81" s="6" t="s">
        <v>264</v>
      </c>
      <c r="B81" s="41" t="s">
        <v>265</v>
      </c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>
        <f t="shared" si="8"/>
        <v>0</v>
      </c>
      <c r="P81" s="184"/>
    </row>
    <row r="82" spans="1:16" ht="15">
      <c r="A82" s="6" t="s">
        <v>266</v>
      </c>
      <c r="B82" s="41" t="s">
        <v>267</v>
      </c>
      <c r="C82" s="149"/>
      <c r="D82" s="149"/>
      <c r="E82" s="149">
        <v>67.5</v>
      </c>
      <c r="F82" s="149"/>
      <c r="G82" s="149"/>
      <c r="H82" s="149"/>
      <c r="I82" s="149"/>
      <c r="J82" s="149"/>
      <c r="K82" s="149">
        <v>67.5</v>
      </c>
      <c r="L82" s="149"/>
      <c r="M82" s="149"/>
      <c r="N82" s="149"/>
      <c r="O82" s="149">
        <f t="shared" si="8"/>
        <v>135</v>
      </c>
      <c r="P82" s="184"/>
    </row>
    <row r="83" spans="1:16" ht="15">
      <c r="A83" s="65" t="s">
        <v>593</v>
      </c>
      <c r="B83" s="67" t="s">
        <v>268</v>
      </c>
      <c r="C83" s="149"/>
      <c r="D83" s="149"/>
      <c r="E83" s="148">
        <f>SUM(E76:E82)</f>
        <v>317.5</v>
      </c>
      <c r="F83" s="148"/>
      <c r="G83" s="148"/>
      <c r="H83" s="148"/>
      <c r="I83" s="148"/>
      <c r="J83" s="148"/>
      <c r="K83" s="148">
        <f>SUM(K76:K82)</f>
        <v>317.5</v>
      </c>
      <c r="L83" s="149"/>
      <c r="M83" s="149"/>
      <c r="N83" s="149"/>
      <c r="O83" s="149">
        <f t="shared" si="8"/>
        <v>635</v>
      </c>
      <c r="P83" s="184"/>
    </row>
    <row r="84" spans="1:16" ht="15">
      <c r="A84" s="17" t="s">
        <v>269</v>
      </c>
      <c r="B84" s="41" t="s">
        <v>270</v>
      </c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>
        <f t="shared" si="8"/>
        <v>0</v>
      </c>
      <c r="P84" s="184"/>
    </row>
    <row r="85" spans="1:16" ht="15">
      <c r="A85" s="17" t="s">
        <v>271</v>
      </c>
      <c r="B85" s="41" t="s">
        <v>272</v>
      </c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>
        <f t="shared" si="8"/>
        <v>0</v>
      </c>
      <c r="P85" s="184"/>
    </row>
    <row r="86" spans="1:16" ht="15">
      <c r="A86" s="17" t="s">
        <v>273</v>
      </c>
      <c r="B86" s="41" t="s">
        <v>274</v>
      </c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>
        <f t="shared" si="8"/>
        <v>0</v>
      </c>
      <c r="P86" s="184"/>
    </row>
    <row r="87" spans="1:16" ht="15">
      <c r="A87" s="17" t="s">
        <v>275</v>
      </c>
      <c r="B87" s="41" t="s">
        <v>276</v>
      </c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>
        <f t="shared" si="8"/>
        <v>0</v>
      </c>
      <c r="P87" s="184"/>
    </row>
    <row r="88" spans="1:16" ht="15">
      <c r="A88" s="64" t="s">
        <v>594</v>
      </c>
      <c r="B88" s="67" t="s">
        <v>277</v>
      </c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>
        <f t="shared" si="8"/>
        <v>0</v>
      </c>
      <c r="P88" s="184"/>
    </row>
    <row r="89" spans="1:16" ht="30">
      <c r="A89" s="17" t="s">
        <v>278</v>
      </c>
      <c r="B89" s="41" t="s">
        <v>279</v>
      </c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>
        <f t="shared" si="8"/>
        <v>0</v>
      </c>
      <c r="P89" s="184"/>
    </row>
    <row r="90" spans="1:16" ht="30">
      <c r="A90" s="17" t="s">
        <v>653</v>
      </c>
      <c r="B90" s="41" t="s">
        <v>280</v>
      </c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>
        <f t="shared" si="8"/>
        <v>0</v>
      </c>
      <c r="P90" s="184"/>
    </row>
    <row r="91" spans="1:16" ht="30">
      <c r="A91" s="17" t="s">
        <v>654</v>
      </c>
      <c r="B91" s="41" t="s">
        <v>281</v>
      </c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>
        <f t="shared" si="8"/>
        <v>0</v>
      </c>
      <c r="P91" s="184"/>
    </row>
    <row r="92" spans="1:16" ht="15">
      <c r="A92" s="17" t="s">
        <v>655</v>
      </c>
      <c r="B92" s="41" t="s">
        <v>282</v>
      </c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>
        <f t="shared" si="8"/>
        <v>0</v>
      </c>
      <c r="P92" s="184"/>
    </row>
    <row r="93" spans="1:16" ht="30">
      <c r="A93" s="17" t="s">
        <v>656</v>
      </c>
      <c r="B93" s="41" t="s">
        <v>283</v>
      </c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>
        <f t="shared" si="8"/>
        <v>0</v>
      </c>
      <c r="P93" s="184"/>
    </row>
    <row r="94" spans="1:16" ht="30">
      <c r="A94" s="17" t="s">
        <v>657</v>
      </c>
      <c r="B94" s="41" t="s">
        <v>284</v>
      </c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>
        <f t="shared" si="8"/>
        <v>0</v>
      </c>
      <c r="P94" s="184"/>
    </row>
    <row r="95" spans="1:16" ht="15">
      <c r="A95" s="17" t="s">
        <v>285</v>
      </c>
      <c r="B95" s="41" t="s">
        <v>286</v>
      </c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>
        <f t="shared" si="8"/>
        <v>0</v>
      </c>
      <c r="P95" s="184"/>
    </row>
    <row r="96" spans="1:16" ht="15">
      <c r="A96" s="17" t="s">
        <v>658</v>
      </c>
      <c r="B96" s="41" t="s">
        <v>287</v>
      </c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>
        <f t="shared" si="8"/>
        <v>0</v>
      </c>
      <c r="P96" s="184"/>
    </row>
    <row r="97" spans="1:16" ht="15">
      <c r="A97" s="64" t="s">
        <v>595</v>
      </c>
      <c r="B97" s="67" t="s">
        <v>288</v>
      </c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>
        <f t="shared" si="8"/>
        <v>0</v>
      </c>
      <c r="P97" s="184"/>
    </row>
    <row r="98" spans="1:16" ht="15.75">
      <c r="A98" s="83" t="s">
        <v>848</v>
      </c>
      <c r="B98" s="67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84"/>
    </row>
    <row r="99" spans="1:16" ht="15.75">
      <c r="A99" s="46" t="s">
        <v>666</v>
      </c>
      <c r="B99" s="47" t="s">
        <v>289</v>
      </c>
      <c r="C99" s="148">
        <f aca="true" t="shared" si="9" ref="C99:N99">C25+C26+C51+C60+C74+C83+C88+C97</f>
        <v>7788.5</v>
      </c>
      <c r="D99" s="148">
        <f t="shared" si="9"/>
        <v>7788.5</v>
      </c>
      <c r="E99" s="148">
        <f t="shared" si="9"/>
        <v>8106</v>
      </c>
      <c r="F99" s="148">
        <f t="shared" si="9"/>
        <v>7788.5</v>
      </c>
      <c r="G99" s="148">
        <f t="shared" si="9"/>
        <v>7788.5</v>
      </c>
      <c r="H99" s="148">
        <f t="shared" si="9"/>
        <v>7788.5</v>
      </c>
      <c r="I99" s="148">
        <f t="shared" si="9"/>
        <v>7613.5</v>
      </c>
      <c r="J99" s="148">
        <f t="shared" si="9"/>
        <v>6887.5</v>
      </c>
      <c r="K99" s="148">
        <f t="shared" si="9"/>
        <v>8106</v>
      </c>
      <c r="L99" s="148">
        <f t="shared" si="9"/>
        <v>7788.5</v>
      </c>
      <c r="M99" s="148">
        <f t="shared" si="9"/>
        <v>7788.5</v>
      </c>
      <c r="N99" s="148">
        <f t="shared" si="9"/>
        <v>7802.5</v>
      </c>
      <c r="O99" s="149">
        <f t="shared" si="8"/>
        <v>93035</v>
      </c>
      <c r="P99" s="184"/>
    </row>
    <row r="100" spans="1:16" ht="15">
      <c r="A100" s="17" t="s">
        <v>659</v>
      </c>
      <c r="B100" s="5" t="s">
        <v>290</v>
      </c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>
        <f t="shared" si="8"/>
        <v>0</v>
      </c>
      <c r="P100" s="184"/>
    </row>
    <row r="101" spans="1:16" ht="15">
      <c r="A101" s="17" t="s">
        <v>293</v>
      </c>
      <c r="B101" s="5" t="s">
        <v>294</v>
      </c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>
        <f t="shared" si="8"/>
        <v>0</v>
      </c>
      <c r="P101" s="184"/>
    </row>
    <row r="102" spans="1:16" ht="15">
      <c r="A102" s="17" t="s">
        <v>660</v>
      </c>
      <c r="B102" s="5" t="s">
        <v>295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>
        <f t="shared" si="8"/>
        <v>0</v>
      </c>
      <c r="P102" s="184"/>
    </row>
    <row r="103" spans="1:16" ht="15">
      <c r="A103" s="20" t="s">
        <v>602</v>
      </c>
      <c r="B103" s="9" t="s">
        <v>297</v>
      </c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>
        <f t="shared" si="8"/>
        <v>0</v>
      </c>
      <c r="P103" s="184"/>
    </row>
    <row r="104" spans="1:16" ht="15">
      <c r="A104" s="48" t="s">
        <v>661</v>
      </c>
      <c r="B104" s="5" t="s">
        <v>298</v>
      </c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>
        <f t="shared" si="8"/>
        <v>0</v>
      </c>
      <c r="P104" s="184"/>
    </row>
    <row r="105" spans="1:16" ht="15">
      <c r="A105" s="48" t="s">
        <v>608</v>
      </c>
      <c r="B105" s="5" t="s">
        <v>301</v>
      </c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>
        <f t="shared" si="8"/>
        <v>0</v>
      </c>
      <c r="P105" s="184"/>
    </row>
    <row r="106" spans="1:16" ht="15">
      <c r="A106" s="17" t="s">
        <v>302</v>
      </c>
      <c r="B106" s="5" t="s">
        <v>303</v>
      </c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>
        <f t="shared" si="8"/>
        <v>0</v>
      </c>
      <c r="P106" s="184"/>
    </row>
    <row r="107" spans="1:16" ht="15">
      <c r="A107" s="17" t="s">
        <v>662</v>
      </c>
      <c r="B107" s="5" t="s">
        <v>304</v>
      </c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>
        <f t="shared" si="8"/>
        <v>0</v>
      </c>
      <c r="P107" s="184"/>
    </row>
    <row r="108" spans="1:16" ht="15">
      <c r="A108" s="18" t="s">
        <v>605</v>
      </c>
      <c r="B108" s="9" t="s">
        <v>305</v>
      </c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>
        <f t="shared" si="8"/>
        <v>0</v>
      </c>
      <c r="P108" s="184"/>
    </row>
    <row r="109" spans="1:16" ht="15">
      <c r="A109" s="48" t="s">
        <v>306</v>
      </c>
      <c r="B109" s="5" t="s">
        <v>307</v>
      </c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>
        <f t="shared" si="8"/>
        <v>0</v>
      </c>
      <c r="P109" s="184"/>
    </row>
    <row r="110" spans="1:16" ht="15">
      <c r="A110" s="48" t="s">
        <v>308</v>
      </c>
      <c r="B110" s="5" t="s">
        <v>309</v>
      </c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>
        <f t="shared" si="8"/>
        <v>0</v>
      </c>
      <c r="P110" s="184"/>
    </row>
    <row r="111" spans="1:16" ht="15">
      <c r="A111" s="18" t="s">
        <v>310</v>
      </c>
      <c r="B111" s="9" t="s">
        <v>311</v>
      </c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>
        <f t="shared" si="8"/>
        <v>0</v>
      </c>
      <c r="P111" s="184"/>
    </row>
    <row r="112" spans="1:16" ht="15">
      <c r="A112" s="48" t="s">
        <v>312</v>
      </c>
      <c r="B112" s="5" t="s">
        <v>313</v>
      </c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>
        <f t="shared" si="8"/>
        <v>0</v>
      </c>
      <c r="P112" s="184"/>
    </row>
    <row r="113" spans="1:16" ht="15">
      <c r="A113" s="48" t="s">
        <v>314</v>
      </c>
      <c r="B113" s="5" t="s">
        <v>315</v>
      </c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>
        <f t="shared" si="8"/>
        <v>0</v>
      </c>
      <c r="P113" s="184"/>
    </row>
    <row r="114" spans="1:16" ht="15">
      <c r="A114" s="48" t="s">
        <v>316</v>
      </c>
      <c r="B114" s="5" t="s">
        <v>317</v>
      </c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>
        <f t="shared" si="8"/>
        <v>0</v>
      </c>
      <c r="P114" s="184"/>
    </row>
    <row r="115" spans="1:16" ht="15">
      <c r="A115" s="49" t="s">
        <v>606</v>
      </c>
      <c r="B115" s="50" t="s">
        <v>318</v>
      </c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>
        <f t="shared" si="8"/>
        <v>0</v>
      </c>
      <c r="P115" s="184"/>
    </row>
    <row r="116" spans="1:16" ht="15">
      <c r="A116" s="48" t="s">
        <v>319</v>
      </c>
      <c r="B116" s="5" t="s">
        <v>320</v>
      </c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>
        <f t="shared" si="8"/>
        <v>0</v>
      </c>
      <c r="P116" s="184"/>
    </row>
    <row r="117" spans="1:16" ht="15">
      <c r="A117" s="17" t="s">
        <v>321</v>
      </c>
      <c r="B117" s="5" t="s">
        <v>322</v>
      </c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>
        <f t="shared" si="8"/>
        <v>0</v>
      </c>
      <c r="P117" s="184"/>
    </row>
    <row r="118" spans="1:16" ht="15">
      <c r="A118" s="48" t="s">
        <v>663</v>
      </c>
      <c r="B118" s="5" t="s">
        <v>323</v>
      </c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>
        <f t="shared" si="8"/>
        <v>0</v>
      </c>
      <c r="P118" s="184"/>
    </row>
    <row r="119" spans="1:16" ht="15">
      <c r="A119" s="48" t="s">
        <v>611</v>
      </c>
      <c r="B119" s="5" t="s">
        <v>324</v>
      </c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>
        <f t="shared" si="8"/>
        <v>0</v>
      </c>
      <c r="P119" s="184"/>
    </row>
    <row r="120" spans="1:16" ht="15">
      <c r="A120" s="49" t="s">
        <v>612</v>
      </c>
      <c r="B120" s="50" t="s">
        <v>328</v>
      </c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>
        <f t="shared" si="8"/>
        <v>0</v>
      </c>
      <c r="P120" s="184"/>
    </row>
    <row r="121" spans="1:16" ht="15">
      <c r="A121" s="17" t="s">
        <v>329</v>
      </c>
      <c r="B121" s="5" t="s">
        <v>330</v>
      </c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>
        <f t="shared" si="8"/>
        <v>0</v>
      </c>
      <c r="P121" s="184"/>
    </row>
    <row r="122" spans="1:16" ht="15.75">
      <c r="A122" s="51" t="s">
        <v>667</v>
      </c>
      <c r="B122" s="52" t="s">
        <v>331</v>
      </c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>
        <f t="shared" si="8"/>
        <v>0</v>
      </c>
      <c r="P122" s="184"/>
    </row>
    <row r="123" spans="1:16" ht="15.75">
      <c r="A123" s="186" t="s">
        <v>749</v>
      </c>
      <c r="B123" s="182"/>
      <c r="C123" s="148">
        <f aca="true" t="shared" si="10" ref="C123:N123">C99+C122</f>
        <v>7788.5</v>
      </c>
      <c r="D123" s="148">
        <f t="shared" si="10"/>
        <v>7788.5</v>
      </c>
      <c r="E123" s="148">
        <f t="shared" si="10"/>
        <v>8106</v>
      </c>
      <c r="F123" s="148">
        <f t="shared" si="10"/>
        <v>7788.5</v>
      </c>
      <c r="G123" s="148">
        <f t="shared" si="10"/>
        <v>7788.5</v>
      </c>
      <c r="H123" s="148">
        <f t="shared" si="10"/>
        <v>7788.5</v>
      </c>
      <c r="I123" s="148">
        <f t="shared" si="10"/>
        <v>7613.5</v>
      </c>
      <c r="J123" s="148">
        <f t="shared" si="10"/>
        <v>6887.5</v>
      </c>
      <c r="K123" s="148">
        <f t="shared" si="10"/>
        <v>8106</v>
      </c>
      <c r="L123" s="148">
        <f t="shared" si="10"/>
        <v>7788.5</v>
      </c>
      <c r="M123" s="148">
        <f t="shared" si="10"/>
        <v>7788.5</v>
      </c>
      <c r="N123" s="148">
        <f t="shared" si="10"/>
        <v>7802.5</v>
      </c>
      <c r="O123" s="149">
        <f t="shared" si="8"/>
        <v>93035</v>
      </c>
      <c r="P123" s="184"/>
    </row>
    <row r="124" spans="1:16" ht="25.5">
      <c r="A124" s="2" t="s">
        <v>136</v>
      </c>
      <c r="B124" s="3" t="s">
        <v>742</v>
      </c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84"/>
    </row>
    <row r="125" spans="1:16" ht="15">
      <c r="A125" s="42" t="s">
        <v>332</v>
      </c>
      <c r="B125" s="6" t="s">
        <v>333</v>
      </c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>
        <f t="shared" si="8"/>
        <v>0</v>
      </c>
      <c r="P125" s="184"/>
    </row>
    <row r="126" spans="1:16" ht="15">
      <c r="A126" s="5" t="s">
        <v>334</v>
      </c>
      <c r="B126" s="6" t="s">
        <v>335</v>
      </c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>
        <f t="shared" si="8"/>
        <v>0</v>
      </c>
      <c r="P126" s="184"/>
    </row>
    <row r="127" spans="1:16" ht="15">
      <c r="A127" s="5" t="s">
        <v>336</v>
      </c>
      <c r="B127" s="6" t="s">
        <v>337</v>
      </c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>
        <f t="shared" si="8"/>
        <v>0</v>
      </c>
      <c r="P127" s="184"/>
    </row>
    <row r="128" spans="1:16" ht="15">
      <c r="A128" s="5" t="s">
        <v>338</v>
      </c>
      <c r="B128" s="6" t="s">
        <v>339</v>
      </c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>
        <f t="shared" si="8"/>
        <v>0</v>
      </c>
      <c r="P128" s="184"/>
    </row>
    <row r="129" spans="1:16" ht="15">
      <c r="A129" s="5" t="s">
        <v>340</v>
      </c>
      <c r="B129" s="6" t="s">
        <v>341</v>
      </c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>
        <f t="shared" si="8"/>
        <v>0</v>
      </c>
      <c r="P129" s="184"/>
    </row>
    <row r="130" spans="1:16" ht="15">
      <c r="A130" s="5" t="s">
        <v>342</v>
      </c>
      <c r="B130" s="6" t="s">
        <v>343</v>
      </c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>
        <f t="shared" si="8"/>
        <v>0</v>
      </c>
      <c r="P130" s="184"/>
    </row>
    <row r="131" spans="1:16" ht="15">
      <c r="A131" s="9" t="s">
        <v>752</v>
      </c>
      <c r="B131" s="10" t="s">
        <v>344</v>
      </c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>
        <f t="shared" si="8"/>
        <v>0</v>
      </c>
      <c r="P131" s="184"/>
    </row>
    <row r="132" spans="1:16" ht="15">
      <c r="A132" s="5" t="s">
        <v>345</v>
      </c>
      <c r="B132" s="6" t="s">
        <v>346</v>
      </c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>
        <f t="shared" si="8"/>
        <v>0</v>
      </c>
      <c r="P132" s="184"/>
    </row>
    <row r="133" spans="1:16" ht="30">
      <c r="A133" s="5" t="s">
        <v>347</v>
      </c>
      <c r="B133" s="6" t="s">
        <v>348</v>
      </c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>
        <f t="shared" si="8"/>
        <v>0</v>
      </c>
      <c r="P133" s="184"/>
    </row>
    <row r="134" spans="1:16" ht="30">
      <c r="A134" s="5" t="s">
        <v>668</v>
      </c>
      <c r="B134" s="6" t="s">
        <v>349</v>
      </c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>
        <f t="shared" si="8"/>
        <v>0</v>
      </c>
      <c r="P134" s="184"/>
    </row>
    <row r="135" spans="1:16" ht="30">
      <c r="A135" s="5" t="s">
        <v>669</v>
      </c>
      <c r="B135" s="6" t="s">
        <v>350</v>
      </c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>
        <f t="shared" si="8"/>
        <v>0</v>
      </c>
      <c r="P135" s="184"/>
    </row>
    <row r="136" spans="1:16" ht="15">
      <c r="A136" s="5" t="s">
        <v>700</v>
      </c>
      <c r="B136" s="6" t="s">
        <v>351</v>
      </c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>
        <f aca="true" t="shared" si="11" ref="O136:O185">SUM(C136:N136)</f>
        <v>0</v>
      </c>
      <c r="P136" s="184"/>
    </row>
    <row r="137" spans="1:16" ht="15">
      <c r="A137" s="50" t="s">
        <v>753</v>
      </c>
      <c r="B137" s="65" t="s">
        <v>352</v>
      </c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>
        <f t="shared" si="11"/>
        <v>0</v>
      </c>
      <c r="P137" s="184"/>
    </row>
    <row r="138" spans="1:16" ht="15">
      <c r="A138" s="5" t="s">
        <v>704</v>
      </c>
      <c r="B138" s="6" t="s">
        <v>361</v>
      </c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>
        <f t="shared" si="11"/>
        <v>0</v>
      </c>
      <c r="P138" s="184"/>
    </row>
    <row r="139" spans="1:16" ht="15">
      <c r="A139" s="5" t="s">
        <v>705</v>
      </c>
      <c r="B139" s="6" t="s">
        <v>365</v>
      </c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>
        <f t="shared" si="11"/>
        <v>0</v>
      </c>
      <c r="P139" s="184"/>
    </row>
    <row r="140" spans="1:16" ht="15">
      <c r="A140" s="9" t="s">
        <v>755</v>
      </c>
      <c r="B140" s="10" t="s">
        <v>366</v>
      </c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>
        <f t="shared" si="11"/>
        <v>0</v>
      </c>
      <c r="P140" s="184"/>
    </row>
    <row r="141" spans="1:16" ht="15">
      <c r="A141" s="5" t="s">
        <v>706</v>
      </c>
      <c r="B141" s="6" t="s">
        <v>367</v>
      </c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>
        <f t="shared" si="11"/>
        <v>0</v>
      </c>
      <c r="P141" s="184"/>
    </row>
    <row r="142" spans="1:16" ht="15">
      <c r="A142" s="5" t="s">
        <v>707</v>
      </c>
      <c r="B142" s="6" t="s">
        <v>368</v>
      </c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>
        <f t="shared" si="11"/>
        <v>0</v>
      </c>
      <c r="P142" s="184"/>
    </row>
    <row r="143" spans="1:16" ht="15">
      <c r="A143" s="5" t="s">
        <v>708</v>
      </c>
      <c r="B143" s="6" t="s">
        <v>369</v>
      </c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>
        <f t="shared" si="11"/>
        <v>0</v>
      </c>
      <c r="P143" s="184"/>
    </row>
    <row r="144" spans="1:16" ht="15">
      <c r="A144" s="5" t="s">
        <v>709</v>
      </c>
      <c r="B144" s="6" t="s">
        <v>370</v>
      </c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>
        <f t="shared" si="11"/>
        <v>0</v>
      </c>
      <c r="P144" s="184"/>
    </row>
    <row r="145" spans="1:16" ht="15">
      <c r="A145" s="5" t="s">
        <v>710</v>
      </c>
      <c r="B145" s="6" t="s">
        <v>373</v>
      </c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>
        <f t="shared" si="11"/>
        <v>0</v>
      </c>
      <c r="P145" s="184"/>
    </row>
    <row r="146" spans="1:16" ht="15">
      <c r="A146" s="5" t="s">
        <v>374</v>
      </c>
      <c r="B146" s="6" t="s">
        <v>375</v>
      </c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>
        <f t="shared" si="11"/>
        <v>0</v>
      </c>
      <c r="P146" s="184"/>
    </row>
    <row r="147" spans="1:16" ht="15">
      <c r="A147" s="5" t="s">
        <v>711</v>
      </c>
      <c r="B147" s="6" t="s">
        <v>376</v>
      </c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>
        <f t="shared" si="11"/>
        <v>0</v>
      </c>
      <c r="P147" s="184"/>
    </row>
    <row r="148" spans="1:16" ht="15">
      <c r="A148" s="5" t="s">
        <v>712</v>
      </c>
      <c r="B148" s="6" t="s">
        <v>381</v>
      </c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>
        <f t="shared" si="11"/>
        <v>0</v>
      </c>
      <c r="P148" s="184"/>
    </row>
    <row r="149" spans="1:16" ht="15">
      <c r="A149" s="9" t="s">
        <v>756</v>
      </c>
      <c r="B149" s="10" t="s">
        <v>397</v>
      </c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>
        <f t="shared" si="11"/>
        <v>0</v>
      </c>
      <c r="P149" s="184"/>
    </row>
    <row r="150" spans="1:16" ht="15">
      <c r="A150" s="5" t="s">
        <v>713</v>
      </c>
      <c r="B150" s="6" t="s">
        <v>398</v>
      </c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>
        <f t="shared" si="11"/>
        <v>0</v>
      </c>
      <c r="P150" s="184"/>
    </row>
    <row r="151" spans="1:16" ht="15">
      <c r="A151" s="50" t="s">
        <v>757</v>
      </c>
      <c r="B151" s="65" t="s">
        <v>399</v>
      </c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>
        <f t="shared" si="11"/>
        <v>0</v>
      </c>
      <c r="P151" s="184"/>
    </row>
    <row r="152" spans="1:16" ht="15">
      <c r="A152" s="17" t="s">
        <v>400</v>
      </c>
      <c r="B152" s="6" t="s">
        <v>401</v>
      </c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>
        <f t="shared" si="11"/>
        <v>0</v>
      </c>
      <c r="P152" s="184"/>
    </row>
    <row r="153" spans="1:16" ht="15">
      <c r="A153" s="17" t="s">
        <v>714</v>
      </c>
      <c r="B153" s="6" t="s">
        <v>402</v>
      </c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>
        <f t="shared" si="11"/>
        <v>0</v>
      </c>
      <c r="P153" s="184"/>
    </row>
    <row r="154" spans="1:16" ht="15">
      <c r="A154" s="17" t="s">
        <v>715</v>
      </c>
      <c r="B154" s="6" t="s">
        <v>405</v>
      </c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>
        <f t="shared" si="11"/>
        <v>0</v>
      </c>
      <c r="P154" s="184"/>
    </row>
    <row r="155" spans="1:16" ht="15">
      <c r="A155" s="17" t="s">
        <v>731</v>
      </c>
      <c r="B155" s="6" t="s">
        <v>406</v>
      </c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>
        <f t="shared" si="11"/>
        <v>0</v>
      </c>
      <c r="P155" s="184"/>
    </row>
    <row r="156" spans="1:16" ht="15">
      <c r="A156" s="17" t="s">
        <v>413</v>
      </c>
      <c r="B156" s="6" t="s">
        <v>414</v>
      </c>
      <c r="C156" s="149">
        <v>418</v>
      </c>
      <c r="D156" s="149">
        <v>418</v>
      </c>
      <c r="E156" s="149">
        <v>418</v>
      </c>
      <c r="F156" s="149">
        <v>418</v>
      </c>
      <c r="G156" s="149">
        <v>418</v>
      </c>
      <c r="H156" s="149">
        <v>418</v>
      </c>
      <c r="I156" s="149">
        <v>418</v>
      </c>
      <c r="J156" s="149">
        <v>0</v>
      </c>
      <c r="K156" s="149">
        <v>418</v>
      </c>
      <c r="L156" s="149">
        <v>418</v>
      </c>
      <c r="M156" s="149">
        <v>418</v>
      </c>
      <c r="N156" s="149">
        <v>422</v>
      </c>
      <c r="O156" s="149">
        <f t="shared" si="11"/>
        <v>4602</v>
      </c>
      <c r="P156" s="184"/>
    </row>
    <row r="157" spans="1:16" ht="15">
      <c r="A157" s="17" t="s">
        <v>415</v>
      </c>
      <c r="B157" s="6" t="s">
        <v>416</v>
      </c>
      <c r="C157" s="149">
        <v>113</v>
      </c>
      <c r="D157" s="149">
        <v>113</v>
      </c>
      <c r="E157" s="149">
        <v>113</v>
      </c>
      <c r="F157" s="149">
        <v>113</v>
      </c>
      <c r="G157" s="149">
        <v>113</v>
      </c>
      <c r="H157" s="149">
        <v>113</v>
      </c>
      <c r="I157" s="149">
        <v>113</v>
      </c>
      <c r="J157" s="149">
        <v>0</v>
      </c>
      <c r="K157" s="149">
        <v>113</v>
      </c>
      <c r="L157" s="149">
        <v>113</v>
      </c>
      <c r="M157" s="149">
        <v>113</v>
      </c>
      <c r="N157" s="149">
        <v>113</v>
      </c>
      <c r="O157" s="149">
        <f t="shared" si="11"/>
        <v>1243</v>
      </c>
      <c r="P157" s="184"/>
    </row>
    <row r="158" spans="1:16" ht="15">
      <c r="A158" s="17" t="s">
        <v>417</v>
      </c>
      <c r="B158" s="6" t="s">
        <v>418</v>
      </c>
      <c r="C158" s="149"/>
      <c r="D158" s="149">
        <v>250</v>
      </c>
      <c r="E158" s="149"/>
      <c r="F158" s="149"/>
      <c r="G158" s="149">
        <v>250</v>
      </c>
      <c r="H158" s="149"/>
      <c r="I158" s="149"/>
      <c r="J158" s="149">
        <v>250</v>
      </c>
      <c r="K158" s="149"/>
      <c r="L158" s="149"/>
      <c r="M158" s="149">
        <v>250</v>
      </c>
      <c r="N158" s="149"/>
      <c r="O158" s="149">
        <f t="shared" si="11"/>
        <v>1000</v>
      </c>
      <c r="P158" s="184"/>
    </row>
    <row r="159" spans="1:16" ht="15">
      <c r="A159" s="17" t="s">
        <v>732</v>
      </c>
      <c r="B159" s="6" t="s">
        <v>419</v>
      </c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>
        <f t="shared" si="11"/>
        <v>0</v>
      </c>
      <c r="P159" s="184"/>
    </row>
    <row r="160" spans="1:16" ht="15">
      <c r="A160" s="17" t="s">
        <v>733</v>
      </c>
      <c r="B160" s="6" t="s">
        <v>421</v>
      </c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>
        <f t="shared" si="11"/>
        <v>0</v>
      </c>
      <c r="P160" s="184"/>
    </row>
    <row r="161" spans="1:16" ht="15">
      <c r="A161" s="17" t="s">
        <v>734</v>
      </c>
      <c r="B161" s="6" t="s">
        <v>426</v>
      </c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>
        <f t="shared" si="11"/>
        <v>0</v>
      </c>
      <c r="P161" s="184"/>
    </row>
    <row r="162" spans="1:16" ht="15">
      <c r="A162" s="64" t="s">
        <v>758</v>
      </c>
      <c r="B162" s="65" t="s">
        <v>431</v>
      </c>
      <c r="C162" s="149">
        <f>SUM(C152:C161)</f>
        <v>531</v>
      </c>
      <c r="D162" s="149">
        <f aca="true" t="shared" si="12" ref="D162:N162">SUM(D152:D161)</f>
        <v>781</v>
      </c>
      <c r="E162" s="149">
        <f t="shared" si="12"/>
        <v>531</v>
      </c>
      <c r="F162" s="149">
        <f t="shared" si="12"/>
        <v>531</v>
      </c>
      <c r="G162" s="149">
        <f t="shared" si="12"/>
        <v>781</v>
      </c>
      <c r="H162" s="149">
        <f t="shared" si="12"/>
        <v>531</v>
      </c>
      <c r="I162" s="149">
        <f t="shared" si="12"/>
        <v>531</v>
      </c>
      <c r="J162" s="149">
        <f t="shared" si="12"/>
        <v>250</v>
      </c>
      <c r="K162" s="149">
        <f t="shared" si="12"/>
        <v>531</v>
      </c>
      <c r="L162" s="149">
        <f t="shared" si="12"/>
        <v>531</v>
      </c>
      <c r="M162" s="149">
        <f t="shared" si="12"/>
        <v>781</v>
      </c>
      <c r="N162" s="149">
        <f t="shared" si="12"/>
        <v>535</v>
      </c>
      <c r="O162" s="149">
        <f t="shared" si="11"/>
        <v>6845</v>
      </c>
      <c r="P162" s="184"/>
    </row>
    <row r="163" spans="1:16" ht="30">
      <c r="A163" s="17" t="s">
        <v>443</v>
      </c>
      <c r="B163" s="6" t="s">
        <v>444</v>
      </c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>
        <f t="shared" si="11"/>
        <v>0</v>
      </c>
      <c r="P163" s="184"/>
    </row>
    <row r="164" spans="1:16" ht="30">
      <c r="A164" s="5" t="s">
        <v>738</v>
      </c>
      <c r="B164" s="6" t="s">
        <v>445</v>
      </c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>
        <f t="shared" si="11"/>
        <v>0</v>
      </c>
      <c r="P164" s="184"/>
    </row>
    <row r="165" spans="1:16" ht="15">
      <c r="A165" s="17" t="s">
        <v>739</v>
      </c>
      <c r="B165" s="6" t="s">
        <v>446</v>
      </c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>
        <f t="shared" si="11"/>
        <v>0</v>
      </c>
      <c r="P165" s="184"/>
    </row>
    <row r="166" spans="1:16" ht="15">
      <c r="A166" s="50" t="s">
        <v>760</v>
      </c>
      <c r="B166" s="65" t="s">
        <v>447</v>
      </c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>
        <f t="shared" si="11"/>
        <v>0</v>
      </c>
      <c r="P166" s="184"/>
    </row>
    <row r="167" spans="1:16" ht="15.75">
      <c r="A167" s="83" t="s">
        <v>849</v>
      </c>
      <c r="B167" s="8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84"/>
    </row>
    <row r="168" spans="1:16" ht="15">
      <c r="A168" s="5" t="s">
        <v>353</v>
      </c>
      <c r="B168" s="6" t="s">
        <v>354</v>
      </c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>
        <f t="shared" si="11"/>
        <v>0</v>
      </c>
      <c r="P168" s="184"/>
    </row>
    <row r="169" spans="1:16" ht="30">
      <c r="A169" s="5" t="s">
        <v>355</v>
      </c>
      <c r="B169" s="6" t="s">
        <v>356</v>
      </c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>
        <f t="shared" si="11"/>
        <v>0</v>
      </c>
      <c r="P169" s="184"/>
    </row>
    <row r="170" spans="1:16" ht="30">
      <c r="A170" s="5" t="s">
        <v>701</v>
      </c>
      <c r="B170" s="6" t="s">
        <v>357</v>
      </c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>
        <f t="shared" si="11"/>
        <v>0</v>
      </c>
      <c r="P170" s="184"/>
    </row>
    <row r="171" spans="1:16" ht="30">
      <c r="A171" s="5" t="s">
        <v>702</v>
      </c>
      <c r="B171" s="6" t="s">
        <v>358</v>
      </c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>
        <f t="shared" si="11"/>
        <v>0</v>
      </c>
      <c r="P171" s="184"/>
    </row>
    <row r="172" spans="1:16" ht="15">
      <c r="A172" s="5" t="s">
        <v>703</v>
      </c>
      <c r="B172" s="6" t="s">
        <v>359</v>
      </c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>
        <f t="shared" si="11"/>
        <v>0</v>
      </c>
      <c r="P172" s="184"/>
    </row>
    <row r="173" spans="1:16" ht="15">
      <c r="A173" s="50" t="s">
        <v>754</v>
      </c>
      <c r="B173" s="65" t="s">
        <v>360</v>
      </c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>
        <f t="shared" si="11"/>
        <v>0</v>
      </c>
      <c r="P173" s="184"/>
    </row>
    <row r="174" spans="1:16" ht="15">
      <c r="A174" s="17" t="s">
        <v>735</v>
      </c>
      <c r="B174" s="6" t="s">
        <v>432</v>
      </c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>
        <f t="shared" si="11"/>
        <v>0</v>
      </c>
      <c r="P174" s="184"/>
    </row>
    <row r="175" spans="1:16" ht="15">
      <c r="A175" s="17" t="s">
        <v>736</v>
      </c>
      <c r="B175" s="6" t="s">
        <v>434</v>
      </c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>
        <f t="shared" si="11"/>
        <v>0</v>
      </c>
      <c r="P175" s="184"/>
    </row>
    <row r="176" spans="1:16" ht="15">
      <c r="A176" s="17" t="s">
        <v>436</v>
      </c>
      <c r="B176" s="6" t="s">
        <v>437</v>
      </c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>
        <f t="shared" si="11"/>
        <v>0</v>
      </c>
      <c r="P176" s="184"/>
    </row>
    <row r="177" spans="1:16" ht="15">
      <c r="A177" s="17" t="s">
        <v>737</v>
      </c>
      <c r="B177" s="6" t="s">
        <v>438</v>
      </c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>
        <f t="shared" si="11"/>
        <v>0</v>
      </c>
      <c r="P177" s="184"/>
    </row>
    <row r="178" spans="1:16" ht="15">
      <c r="A178" s="17" t="s">
        <v>440</v>
      </c>
      <c r="B178" s="6" t="s">
        <v>441</v>
      </c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>
        <f t="shared" si="11"/>
        <v>0</v>
      </c>
      <c r="P178" s="184"/>
    </row>
    <row r="179" spans="1:16" ht="15">
      <c r="A179" s="50" t="s">
        <v>759</v>
      </c>
      <c r="B179" s="65" t="s">
        <v>442</v>
      </c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>
        <f t="shared" si="11"/>
        <v>0</v>
      </c>
      <c r="P179" s="184"/>
    </row>
    <row r="180" spans="1:16" ht="30">
      <c r="A180" s="17" t="s">
        <v>461</v>
      </c>
      <c r="B180" s="6" t="s">
        <v>462</v>
      </c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>
        <f t="shared" si="11"/>
        <v>0</v>
      </c>
      <c r="P180" s="184"/>
    </row>
    <row r="181" spans="1:16" ht="30">
      <c r="A181" s="5" t="s">
        <v>740</v>
      </c>
      <c r="B181" s="6" t="s">
        <v>463</v>
      </c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>
        <f t="shared" si="11"/>
        <v>0</v>
      </c>
      <c r="P181" s="184"/>
    </row>
    <row r="182" spans="1:16" ht="15">
      <c r="A182" s="17" t="s">
        <v>741</v>
      </c>
      <c r="B182" s="6" t="s">
        <v>464</v>
      </c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>
        <f t="shared" si="11"/>
        <v>0</v>
      </c>
      <c r="P182" s="184"/>
    </row>
    <row r="183" spans="1:16" ht="15">
      <c r="A183" s="50" t="s">
        <v>762</v>
      </c>
      <c r="B183" s="65" t="s">
        <v>465</v>
      </c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>
        <f t="shared" si="11"/>
        <v>0</v>
      </c>
      <c r="P183" s="184"/>
    </row>
    <row r="184" spans="1:16" ht="15.75">
      <c r="A184" s="83" t="s">
        <v>848</v>
      </c>
      <c r="B184" s="88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>
        <f t="shared" si="11"/>
        <v>0</v>
      </c>
      <c r="P184" s="184"/>
    </row>
    <row r="185" spans="1:16" ht="15.75">
      <c r="A185" s="62" t="s">
        <v>761</v>
      </c>
      <c r="B185" s="46" t="s">
        <v>466</v>
      </c>
      <c r="C185" s="149">
        <f>C162</f>
        <v>531</v>
      </c>
      <c r="D185" s="149">
        <f aca="true" t="shared" si="13" ref="D185:N185">D162</f>
        <v>781</v>
      </c>
      <c r="E185" s="149">
        <f t="shared" si="13"/>
        <v>531</v>
      </c>
      <c r="F185" s="149">
        <f t="shared" si="13"/>
        <v>531</v>
      </c>
      <c r="G185" s="149">
        <f t="shared" si="13"/>
        <v>781</v>
      </c>
      <c r="H185" s="149">
        <f t="shared" si="13"/>
        <v>531</v>
      </c>
      <c r="I185" s="149">
        <f t="shared" si="13"/>
        <v>531</v>
      </c>
      <c r="J185" s="149">
        <f t="shared" si="13"/>
        <v>250</v>
      </c>
      <c r="K185" s="149">
        <f t="shared" si="13"/>
        <v>531</v>
      </c>
      <c r="L185" s="149">
        <f t="shared" si="13"/>
        <v>531</v>
      </c>
      <c r="M185" s="149">
        <f t="shared" si="13"/>
        <v>781</v>
      </c>
      <c r="N185" s="149">
        <f t="shared" si="13"/>
        <v>535</v>
      </c>
      <c r="O185" s="149">
        <f t="shared" si="11"/>
        <v>6845</v>
      </c>
      <c r="P185" s="184"/>
    </row>
    <row r="186" spans="1:16" ht="15.75">
      <c r="A186" s="187" t="s">
        <v>907</v>
      </c>
      <c r="B186" s="86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84"/>
    </row>
    <row r="187" spans="1:16" ht="15.75">
      <c r="A187" s="187" t="s">
        <v>908</v>
      </c>
      <c r="B187" s="86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84"/>
    </row>
    <row r="188" spans="1:16" ht="15">
      <c r="A188" s="48" t="s">
        <v>743</v>
      </c>
      <c r="B188" s="5" t="s">
        <v>467</v>
      </c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>
        <f aca="true" t="shared" si="14" ref="O188:O215">SUM(C188:N188)</f>
        <v>0</v>
      </c>
      <c r="P188" s="184"/>
    </row>
    <row r="189" spans="1:16" ht="15">
      <c r="A189" s="17" t="s">
        <v>468</v>
      </c>
      <c r="B189" s="5" t="s">
        <v>469</v>
      </c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>
        <f t="shared" si="14"/>
        <v>0</v>
      </c>
      <c r="P189" s="184"/>
    </row>
    <row r="190" spans="1:16" ht="15">
      <c r="A190" s="48" t="s">
        <v>744</v>
      </c>
      <c r="B190" s="5" t="s">
        <v>470</v>
      </c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>
        <f t="shared" si="14"/>
        <v>0</v>
      </c>
      <c r="P190" s="184"/>
    </row>
    <row r="191" spans="1:16" ht="15">
      <c r="A191" s="20" t="s">
        <v>763</v>
      </c>
      <c r="B191" s="9" t="s">
        <v>471</v>
      </c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>
        <f t="shared" si="14"/>
        <v>0</v>
      </c>
      <c r="P191" s="184"/>
    </row>
    <row r="192" spans="1:16" ht="15">
      <c r="A192" s="17" t="s">
        <v>745</v>
      </c>
      <c r="B192" s="5" t="s">
        <v>472</v>
      </c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>
        <f t="shared" si="14"/>
        <v>0</v>
      </c>
      <c r="P192" s="184"/>
    </row>
    <row r="193" spans="1:16" ht="15">
      <c r="A193" s="48" t="s">
        <v>473</v>
      </c>
      <c r="B193" s="5" t="s">
        <v>474</v>
      </c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>
        <f t="shared" si="14"/>
        <v>0</v>
      </c>
      <c r="P193" s="184"/>
    </row>
    <row r="194" spans="1:16" ht="15">
      <c r="A194" s="17" t="s">
        <v>746</v>
      </c>
      <c r="B194" s="5" t="s">
        <v>475</v>
      </c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>
        <f t="shared" si="14"/>
        <v>0</v>
      </c>
      <c r="P194" s="184"/>
    </row>
    <row r="195" spans="1:16" ht="15">
      <c r="A195" s="48" t="s">
        <v>476</v>
      </c>
      <c r="B195" s="5" t="s">
        <v>477</v>
      </c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>
        <f t="shared" si="14"/>
        <v>0</v>
      </c>
      <c r="P195" s="184"/>
    </row>
    <row r="196" spans="1:16" ht="15">
      <c r="A196" s="18" t="s">
        <v>764</v>
      </c>
      <c r="B196" s="9" t="s">
        <v>478</v>
      </c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>
        <f t="shared" si="14"/>
        <v>0</v>
      </c>
      <c r="P196" s="184"/>
    </row>
    <row r="197" spans="1:16" ht="15">
      <c r="A197" s="5" t="s">
        <v>905</v>
      </c>
      <c r="B197" s="5" t="s">
        <v>479</v>
      </c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>
        <f t="shared" si="14"/>
        <v>0</v>
      </c>
      <c r="P197" s="184"/>
    </row>
    <row r="198" spans="1:16" ht="15">
      <c r="A198" s="5" t="s">
        <v>906</v>
      </c>
      <c r="B198" s="5" t="s">
        <v>479</v>
      </c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>
        <f t="shared" si="14"/>
        <v>0</v>
      </c>
      <c r="P198" s="184"/>
    </row>
    <row r="199" spans="1:16" ht="15">
      <c r="A199" s="5" t="s">
        <v>903</v>
      </c>
      <c r="B199" s="5" t="s">
        <v>480</v>
      </c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>
        <f t="shared" si="14"/>
        <v>0</v>
      </c>
      <c r="P199" s="184"/>
    </row>
    <row r="200" spans="1:16" ht="15">
      <c r="A200" s="5" t="s">
        <v>904</v>
      </c>
      <c r="B200" s="5" t="s">
        <v>480</v>
      </c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>
        <f t="shared" si="14"/>
        <v>0</v>
      </c>
      <c r="P200" s="184"/>
    </row>
    <row r="201" spans="1:16" ht="15">
      <c r="A201" s="9" t="s">
        <v>765</v>
      </c>
      <c r="B201" s="9" t="s">
        <v>481</v>
      </c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>
        <f t="shared" si="14"/>
        <v>0</v>
      </c>
      <c r="P201" s="184"/>
    </row>
    <row r="202" spans="1:16" ht="15">
      <c r="A202" s="48" t="s">
        <v>482</v>
      </c>
      <c r="B202" s="5" t="s">
        <v>483</v>
      </c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>
        <f t="shared" si="14"/>
        <v>0</v>
      </c>
      <c r="P202" s="184"/>
    </row>
    <row r="203" spans="1:16" ht="15">
      <c r="A203" s="48" t="s">
        <v>484</v>
      </c>
      <c r="B203" s="5" t="s">
        <v>485</v>
      </c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>
        <f t="shared" si="14"/>
        <v>0</v>
      </c>
      <c r="P203" s="184"/>
    </row>
    <row r="204" spans="1:16" ht="15">
      <c r="A204" s="48" t="s">
        <v>486</v>
      </c>
      <c r="B204" s="5" t="s">
        <v>487</v>
      </c>
      <c r="C204" s="149">
        <v>7257.5</v>
      </c>
      <c r="D204" s="149">
        <v>7007.5</v>
      </c>
      <c r="E204" s="149">
        <v>7575</v>
      </c>
      <c r="F204" s="149">
        <v>7257.5</v>
      </c>
      <c r="G204" s="149">
        <v>7007.5</v>
      </c>
      <c r="H204" s="149">
        <v>7257.5</v>
      </c>
      <c r="I204" s="149">
        <v>7082.5</v>
      </c>
      <c r="J204" s="149">
        <v>6637.5</v>
      </c>
      <c r="K204" s="149">
        <v>7575</v>
      </c>
      <c r="L204" s="149">
        <v>7257.5</v>
      </c>
      <c r="M204" s="149">
        <v>7007.5</v>
      </c>
      <c r="N204" s="149">
        <v>7267.5</v>
      </c>
      <c r="O204" s="149">
        <f t="shared" si="14"/>
        <v>86190</v>
      </c>
      <c r="P204" s="184"/>
    </row>
    <row r="205" spans="1:16" ht="15">
      <c r="A205" s="48" t="s">
        <v>488</v>
      </c>
      <c r="B205" s="5" t="s">
        <v>489</v>
      </c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>
        <f t="shared" si="14"/>
        <v>0</v>
      </c>
      <c r="P205" s="184"/>
    </row>
    <row r="206" spans="1:16" ht="15">
      <c r="A206" s="17" t="s">
        <v>747</v>
      </c>
      <c r="B206" s="5" t="s">
        <v>490</v>
      </c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>
        <f t="shared" si="14"/>
        <v>0</v>
      </c>
      <c r="P206" s="184"/>
    </row>
    <row r="207" spans="1:16" ht="15">
      <c r="A207" s="20" t="s">
        <v>766</v>
      </c>
      <c r="B207" s="9" t="s">
        <v>499</v>
      </c>
      <c r="C207" s="149">
        <f aca="true" t="shared" si="15" ref="C207:M207">C204</f>
        <v>7257.5</v>
      </c>
      <c r="D207" s="149">
        <f t="shared" si="15"/>
        <v>7007.5</v>
      </c>
      <c r="E207" s="149">
        <f t="shared" si="15"/>
        <v>7575</v>
      </c>
      <c r="F207" s="149">
        <f t="shared" si="15"/>
        <v>7257.5</v>
      </c>
      <c r="G207" s="149">
        <f t="shared" si="15"/>
        <v>7007.5</v>
      </c>
      <c r="H207" s="149">
        <f t="shared" si="15"/>
        <v>7257.5</v>
      </c>
      <c r="I207" s="149">
        <f t="shared" si="15"/>
        <v>7082.5</v>
      </c>
      <c r="J207" s="149">
        <f t="shared" si="15"/>
        <v>6637.5</v>
      </c>
      <c r="K207" s="149">
        <f t="shared" si="15"/>
        <v>7575</v>
      </c>
      <c r="L207" s="149">
        <f t="shared" si="15"/>
        <v>7257.5</v>
      </c>
      <c r="M207" s="149">
        <f t="shared" si="15"/>
        <v>7007.5</v>
      </c>
      <c r="N207" s="149">
        <f>N204</f>
        <v>7267.5</v>
      </c>
      <c r="O207" s="149">
        <f t="shared" si="14"/>
        <v>86190</v>
      </c>
      <c r="P207" s="184"/>
    </row>
    <row r="208" spans="1:16" ht="15">
      <c r="A208" s="17" t="s">
        <v>500</v>
      </c>
      <c r="B208" s="5" t="s">
        <v>501</v>
      </c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>
        <f t="shared" si="14"/>
        <v>0</v>
      </c>
      <c r="P208" s="184"/>
    </row>
    <row r="209" spans="1:16" ht="15">
      <c r="A209" s="17" t="s">
        <v>502</v>
      </c>
      <c r="B209" s="5" t="s">
        <v>503</v>
      </c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>
        <f t="shared" si="14"/>
        <v>0</v>
      </c>
      <c r="P209" s="184"/>
    </row>
    <row r="210" spans="1:16" ht="15">
      <c r="A210" s="48" t="s">
        <v>504</v>
      </c>
      <c r="B210" s="5" t="s">
        <v>505</v>
      </c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>
        <f t="shared" si="14"/>
        <v>0</v>
      </c>
      <c r="P210" s="184"/>
    </row>
    <row r="211" spans="1:16" ht="15">
      <c r="A211" s="48" t="s">
        <v>748</v>
      </c>
      <c r="B211" s="5" t="s">
        <v>506</v>
      </c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>
        <f t="shared" si="14"/>
        <v>0</v>
      </c>
      <c r="P211" s="184"/>
    </row>
    <row r="212" spans="1:16" ht="15">
      <c r="A212" s="18" t="s">
        <v>767</v>
      </c>
      <c r="B212" s="9" t="s">
        <v>507</v>
      </c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>
        <f t="shared" si="14"/>
        <v>0</v>
      </c>
      <c r="P212" s="184"/>
    </row>
    <row r="213" spans="1:16" ht="15">
      <c r="A213" s="20" t="s">
        <v>508</v>
      </c>
      <c r="B213" s="9" t="s">
        <v>509</v>
      </c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>
        <f t="shared" si="14"/>
        <v>0</v>
      </c>
      <c r="P213" s="184"/>
    </row>
    <row r="214" spans="1:16" ht="15.75">
      <c r="A214" s="51" t="s">
        <v>768</v>
      </c>
      <c r="B214" s="52" t="s">
        <v>510</v>
      </c>
      <c r="C214" s="149">
        <f aca="true" t="shared" si="16" ref="C214:M214">C207</f>
        <v>7257.5</v>
      </c>
      <c r="D214" s="149">
        <f t="shared" si="16"/>
        <v>7007.5</v>
      </c>
      <c r="E214" s="149">
        <f t="shared" si="16"/>
        <v>7575</v>
      </c>
      <c r="F214" s="149">
        <f t="shared" si="16"/>
        <v>7257.5</v>
      </c>
      <c r="G214" s="149">
        <f t="shared" si="16"/>
        <v>7007.5</v>
      </c>
      <c r="H214" s="149">
        <f t="shared" si="16"/>
        <v>7257.5</v>
      </c>
      <c r="I214" s="149">
        <f t="shared" si="16"/>
        <v>7082.5</v>
      </c>
      <c r="J214" s="149">
        <f t="shared" si="16"/>
        <v>6637.5</v>
      </c>
      <c r="K214" s="149">
        <f t="shared" si="16"/>
        <v>7575</v>
      </c>
      <c r="L214" s="149">
        <f t="shared" si="16"/>
        <v>7257.5</v>
      </c>
      <c r="M214" s="149">
        <f t="shared" si="16"/>
        <v>7007.5</v>
      </c>
      <c r="N214" s="149">
        <f>N207</f>
        <v>7267.5</v>
      </c>
      <c r="O214" s="149">
        <f t="shared" si="14"/>
        <v>86190</v>
      </c>
      <c r="P214" s="184"/>
    </row>
    <row r="215" spans="1:16" ht="15.75">
      <c r="A215" s="186" t="s">
        <v>750</v>
      </c>
      <c r="B215" s="182"/>
      <c r="C215" s="149">
        <f>C185+C214</f>
        <v>7788.5</v>
      </c>
      <c r="D215" s="149">
        <f aca="true" t="shared" si="17" ref="D215:N215">D185+D214</f>
        <v>7788.5</v>
      </c>
      <c r="E215" s="149">
        <f t="shared" si="17"/>
        <v>8106</v>
      </c>
      <c r="F215" s="149">
        <f t="shared" si="17"/>
        <v>7788.5</v>
      </c>
      <c r="G215" s="149">
        <f t="shared" si="17"/>
        <v>7788.5</v>
      </c>
      <c r="H215" s="149">
        <f t="shared" si="17"/>
        <v>7788.5</v>
      </c>
      <c r="I215" s="149">
        <f t="shared" si="17"/>
        <v>7613.5</v>
      </c>
      <c r="J215" s="149">
        <f t="shared" si="17"/>
        <v>6887.5</v>
      </c>
      <c r="K215" s="149">
        <f t="shared" si="17"/>
        <v>8106</v>
      </c>
      <c r="L215" s="149">
        <f t="shared" si="17"/>
        <v>7788.5</v>
      </c>
      <c r="M215" s="149">
        <f t="shared" si="17"/>
        <v>7788.5</v>
      </c>
      <c r="N215" s="149">
        <f t="shared" si="17"/>
        <v>7802.5</v>
      </c>
      <c r="O215" s="149">
        <f t="shared" si="14"/>
        <v>93035</v>
      </c>
      <c r="P215" s="184"/>
    </row>
    <row r="216" spans="2:16" ht="15">
      <c r="B216" s="184"/>
      <c r="C216" s="184"/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</row>
    <row r="217" spans="2:16" ht="15">
      <c r="B217" s="184"/>
      <c r="C217" s="184"/>
      <c r="D217" s="184"/>
      <c r="E217" s="184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</row>
    <row r="218" spans="2:16" ht="15">
      <c r="B218" s="184"/>
      <c r="C218" s="184"/>
      <c r="D218" s="184"/>
      <c r="E218" s="184"/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</row>
    <row r="219" spans="2:16" ht="15">
      <c r="B219" s="184"/>
      <c r="C219" s="184"/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</row>
    <row r="220" spans="2:16" ht="15">
      <c r="B220" s="184"/>
      <c r="C220" s="184"/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</row>
    <row r="221" spans="2:16" ht="15">
      <c r="B221" s="184"/>
      <c r="C221" s="184"/>
      <c r="D221" s="184"/>
      <c r="E221" s="184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  <c r="P221" s="184"/>
    </row>
    <row r="222" spans="2:16" ht="15">
      <c r="B222" s="184"/>
      <c r="C222" s="184"/>
      <c r="D222" s="184"/>
      <c r="E222" s="184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</row>
    <row r="223" spans="2:16" ht="15">
      <c r="B223" s="184"/>
      <c r="C223" s="184"/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</row>
    <row r="224" spans="2:16" ht="15">
      <c r="B224" s="184"/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</row>
    <row r="225" spans="2:16" ht="15">
      <c r="B225" s="184"/>
      <c r="C225" s="184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</row>
    <row r="226" spans="2:16" ht="15">
      <c r="B226" s="184"/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</row>
    <row r="227" spans="2:16" ht="15">
      <c r="B227" s="184"/>
      <c r="C227" s="184"/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7"/>
  <sheetViews>
    <sheetView zoomScalePageLayoutView="0" workbookViewId="0" topLeftCell="E1">
      <selection activeCell="I1" sqref="I1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9" ht="15">
      <c r="A1" s="183" t="s">
        <v>23</v>
      </c>
      <c r="B1" s="118"/>
      <c r="C1" s="118"/>
      <c r="D1" s="118"/>
      <c r="E1" s="118"/>
      <c r="F1" s="118"/>
      <c r="I1" t="s">
        <v>968</v>
      </c>
    </row>
    <row r="2" spans="1:15" ht="28.5" customHeight="1">
      <c r="A2" s="194" t="s">
        <v>814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26.25" customHeight="1">
      <c r="A3" s="206" t="s">
        <v>40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5" ht="15">
      <c r="A5" s="151" t="s">
        <v>852</v>
      </c>
    </row>
    <row r="6" spans="1:16" ht="25.5">
      <c r="A6" s="2" t="s">
        <v>136</v>
      </c>
      <c r="B6" s="3" t="s">
        <v>137</v>
      </c>
      <c r="C6" s="188" t="s">
        <v>11</v>
      </c>
      <c r="D6" s="188" t="s">
        <v>12</v>
      </c>
      <c r="E6" s="188" t="s">
        <v>13</v>
      </c>
      <c r="F6" s="188" t="s">
        <v>14</v>
      </c>
      <c r="G6" s="188" t="s">
        <v>15</v>
      </c>
      <c r="H6" s="188" t="s">
        <v>16</v>
      </c>
      <c r="I6" s="188" t="s">
        <v>17</v>
      </c>
      <c r="J6" s="188" t="s">
        <v>18</v>
      </c>
      <c r="K6" s="188" t="s">
        <v>19</v>
      </c>
      <c r="L6" s="188" t="s">
        <v>20</v>
      </c>
      <c r="M6" s="188" t="s">
        <v>21</v>
      </c>
      <c r="N6" s="188" t="s">
        <v>22</v>
      </c>
      <c r="O6" s="189" t="s">
        <v>966</v>
      </c>
      <c r="P6" s="184"/>
    </row>
    <row r="7" spans="1:16" ht="15">
      <c r="A7" s="39" t="s">
        <v>138</v>
      </c>
      <c r="B7" s="40" t="s">
        <v>139</v>
      </c>
      <c r="C7" s="149">
        <v>2099</v>
      </c>
      <c r="D7" s="149">
        <v>2099</v>
      </c>
      <c r="E7" s="149">
        <v>2099</v>
      </c>
      <c r="F7" s="149">
        <v>2099</v>
      </c>
      <c r="G7" s="149">
        <v>2099</v>
      </c>
      <c r="H7" s="149">
        <v>2099</v>
      </c>
      <c r="I7" s="149">
        <v>2099</v>
      </c>
      <c r="J7" s="149">
        <v>2099</v>
      </c>
      <c r="K7" s="149">
        <v>2099</v>
      </c>
      <c r="L7" s="149">
        <v>2099</v>
      </c>
      <c r="M7" s="149">
        <v>2099</v>
      </c>
      <c r="N7" s="149">
        <v>2098</v>
      </c>
      <c r="O7" s="149">
        <f>SUM(C7:N7)</f>
        <v>25187</v>
      </c>
      <c r="P7" s="184"/>
    </row>
    <row r="8" spans="1:16" ht="15">
      <c r="A8" s="39" t="s">
        <v>140</v>
      </c>
      <c r="B8" s="41" t="s">
        <v>141</v>
      </c>
      <c r="C8" s="149">
        <v>119</v>
      </c>
      <c r="D8" s="149">
        <v>119</v>
      </c>
      <c r="E8" s="149">
        <v>119</v>
      </c>
      <c r="F8" s="149">
        <v>119</v>
      </c>
      <c r="G8" s="149">
        <v>119</v>
      </c>
      <c r="H8" s="149">
        <v>119</v>
      </c>
      <c r="I8" s="149">
        <v>119</v>
      </c>
      <c r="J8" s="149">
        <v>119</v>
      </c>
      <c r="K8" s="149">
        <v>119</v>
      </c>
      <c r="L8" s="149">
        <v>119</v>
      </c>
      <c r="M8" s="149">
        <v>119</v>
      </c>
      <c r="N8" s="149">
        <v>117</v>
      </c>
      <c r="O8" s="149">
        <f aca="true" t="shared" si="0" ref="O8:O71">SUM(C8:N8)</f>
        <v>1426</v>
      </c>
      <c r="P8" s="184"/>
    </row>
    <row r="9" spans="1:16" ht="15">
      <c r="A9" s="39" t="s">
        <v>142</v>
      </c>
      <c r="B9" s="41" t="s">
        <v>143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>
        <f t="shared" si="0"/>
        <v>0</v>
      </c>
      <c r="P9" s="184"/>
    </row>
    <row r="10" spans="1:16" ht="15">
      <c r="A10" s="42" t="s">
        <v>144</v>
      </c>
      <c r="B10" s="41" t="s">
        <v>145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>
        <f t="shared" si="0"/>
        <v>0</v>
      </c>
      <c r="P10" s="184"/>
    </row>
    <row r="11" spans="1:16" ht="15">
      <c r="A11" s="42" t="s">
        <v>146</v>
      </c>
      <c r="B11" s="41" t="s">
        <v>147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>
        <f t="shared" si="0"/>
        <v>0</v>
      </c>
      <c r="P11" s="184"/>
    </row>
    <row r="12" spans="1:16" ht="15">
      <c r="A12" s="42" t="s">
        <v>148</v>
      </c>
      <c r="B12" s="41" t="s">
        <v>149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>
        <f t="shared" si="0"/>
        <v>0</v>
      </c>
      <c r="P12" s="184"/>
    </row>
    <row r="13" spans="1:16" ht="15">
      <c r="A13" s="42" t="s">
        <v>150</v>
      </c>
      <c r="B13" s="41" t="s">
        <v>151</v>
      </c>
      <c r="C13" s="149"/>
      <c r="D13" s="149"/>
      <c r="E13" s="149"/>
      <c r="F13" s="149"/>
      <c r="G13" s="149"/>
      <c r="H13" s="149">
        <v>1320</v>
      </c>
      <c r="I13" s="149"/>
      <c r="J13" s="149"/>
      <c r="K13" s="149"/>
      <c r="L13" s="149"/>
      <c r="M13" s="149"/>
      <c r="N13" s="149"/>
      <c r="O13" s="149">
        <f t="shared" si="0"/>
        <v>1320</v>
      </c>
      <c r="P13" s="184"/>
    </row>
    <row r="14" spans="1:16" ht="15">
      <c r="A14" s="42" t="s">
        <v>152</v>
      </c>
      <c r="B14" s="41" t="s">
        <v>153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>
        <f t="shared" si="0"/>
        <v>0</v>
      </c>
      <c r="P14" s="184"/>
    </row>
    <row r="15" spans="1:16" ht="15">
      <c r="A15" s="5" t="s">
        <v>154</v>
      </c>
      <c r="B15" s="41" t="s">
        <v>155</v>
      </c>
      <c r="C15" s="149">
        <v>20</v>
      </c>
      <c r="D15" s="149">
        <v>20</v>
      </c>
      <c r="E15" s="149">
        <v>20</v>
      </c>
      <c r="F15" s="149">
        <v>20</v>
      </c>
      <c r="G15" s="149">
        <v>20</v>
      </c>
      <c r="H15" s="149">
        <v>20</v>
      </c>
      <c r="I15" s="149">
        <v>20</v>
      </c>
      <c r="J15" s="149">
        <v>20</v>
      </c>
      <c r="K15" s="149">
        <v>20</v>
      </c>
      <c r="L15" s="149">
        <v>20</v>
      </c>
      <c r="M15" s="149">
        <v>20</v>
      </c>
      <c r="N15" s="149">
        <v>30</v>
      </c>
      <c r="O15" s="149">
        <f t="shared" si="0"/>
        <v>250</v>
      </c>
      <c r="P15" s="184"/>
    </row>
    <row r="16" spans="1:16" ht="15">
      <c r="A16" s="5" t="s">
        <v>156</v>
      </c>
      <c r="B16" s="41" t="s">
        <v>157</v>
      </c>
      <c r="C16" s="149">
        <v>85</v>
      </c>
      <c r="D16" s="149">
        <v>85</v>
      </c>
      <c r="E16" s="149">
        <v>85</v>
      </c>
      <c r="F16" s="149">
        <v>85</v>
      </c>
      <c r="G16" s="149">
        <v>85</v>
      </c>
      <c r="H16" s="149">
        <v>85</v>
      </c>
      <c r="I16" s="149">
        <v>85</v>
      </c>
      <c r="J16" s="149">
        <v>85</v>
      </c>
      <c r="K16" s="149">
        <v>85</v>
      </c>
      <c r="L16" s="149">
        <v>85</v>
      </c>
      <c r="M16" s="149">
        <v>85</v>
      </c>
      <c r="N16" s="149">
        <v>95</v>
      </c>
      <c r="O16" s="149">
        <f t="shared" si="0"/>
        <v>1030</v>
      </c>
      <c r="P16" s="184"/>
    </row>
    <row r="17" spans="1:16" ht="15">
      <c r="A17" s="5" t="s">
        <v>158</v>
      </c>
      <c r="B17" s="41" t="s">
        <v>159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>
        <f t="shared" si="0"/>
        <v>0</v>
      </c>
      <c r="P17" s="184"/>
    </row>
    <row r="18" spans="1:16" ht="15">
      <c r="A18" s="5" t="s">
        <v>160</v>
      </c>
      <c r="B18" s="41" t="s">
        <v>161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>
        <f t="shared" si="0"/>
        <v>0</v>
      </c>
      <c r="P18" s="184"/>
    </row>
    <row r="19" spans="1:16" ht="15">
      <c r="A19" s="5" t="s">
        <v>614</v>
      </c>
      <c r="B19" s="41" t="s">
        <v>162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>
        <f t="shared" si="0"/>
        <v>0</v>
      </c>
      <c r="P19" s="184"/>
    </row>
    <row r="20" spans="1:16" ht="15">
      <c r="A20" s="43" t="s">
        <v>512</v>
      </c>
      <c r="B20" s="44" t="s">
        <v>164</v>
      </c>
      <c r="C20" s="149">
        <f aca="true" t="shared" si="1" ref="C20:N20">SUM(C7:C19)</f>
        <v>2323</v>
      </c>
      <c r="D20" s="149">
        <f t="shared" si="1"/>
        <v>2323</v>
      </c>
      <c r="E20" s="149">
        <f t="shared" si="1"/>
        <v>2323</v>
      </c>
      <c r="F20" s="149">
        <f t="shared" si="1"/>
        <v>2323</v>
      </c>
      <c r="G20" s="149">
        <f t="shared" si="1"/>
        <v>2323</v>
      </c>
      <c r="H20" s="149">
        <f t="shared" si="1"/>
        <v>3643</v>
      </c>
      <c r="I20" s="149">
        <f t="shared" si="1"/>
        <v>2323</v>
      </c>
      <c r="J20" s="149">
        <f t="shared" si="1"/>
        <v>2323</v>
      </c>
      <c r="K20" s="149">
        <f t="shared" si="1"/>
        <v>2323</v>
      </c>
      <c r="L20" s="149">
        <f t="shared" si="1"/>
        <v>2323</v>
      </c>
      <c r="M20" s="149">
        <f t="shared" si="1"/>
        <v>2323</v>
      </c>
      <c r="N20" s="149">
        <f t="shared" si="1"/>
        <v>2340</v>
      </c>
      <c r="O20" s="149">
        <f t="shared" si="0"/>
        <v>29213</v>
      </c>
      <c r="P20" s="184"/>
    </row>
    <row r="21" spans="1:16" ht="15">
      <c r="A21" s="5" t="s">
        <v>165</v>
      </c>
      <c r="B21" s="41" t="s">
        <v>166</v>
      </c>
      <c r="C21" s="149">
        <v>100</v>
      </c>
      <c r="D21" s="149">
        <v>100</v>
      </c>
      <c r="E21" s="149">
        <v>100</v>
      </c>
      <c r="F21" s="149">
        <v>100</v>
      </c>
      <c r="G21" s="149">
        <v>100</v>
      </c>
      <c r="H21" s="149">
        <v>100</v>
      </c>
      <c r="I21" s="149">
        <v>100</v>
      </c>
      <c r="J21" s="149">
        <v>100</v>
      </c>
      <c r="K21" s="149">
        <v>100</v>
      </c>
      <c r="L21" s="149">
        <v>100</v>
      </c>
      <c r="M21" s="149">
        <v>100</v>
      </c>
      <c r="N21" s="149">
        <v>100</v>
      </c>
      <c r="O21" s="149">
        <f t="shared" si="0"/>
        <v>1200</v>
      </c>
      <c r="P21" s="184"/>
    </row>
    <row r="22" spans="1:16" ht="15">
      <c r="A22" s="5" t="s">
        <v>167</v>
      </c>
      <c r="B22" s="41" t="s">
        <v>168</v>
      </c>
      <c r="C22" s="149">
        <v>25</v>
      </c>
      <c r="D22" s="149">
        <v>25</v>
      </c>
      <c r="E22" s="149">
        <v>25</v>
      </c>
      <c r="F22" s="149">
        <v>25</v>
      </c>
      <c r="G22" s="149">
        <v>25</v>
      </c>
      <c r="H22" s="149">
        <v>25</v>
      </c>
      <c r="I22" s="149">
        <v>25</v>
      </c>
      <c r="J22" s="149">
        <v>25</v>
      </c>
      <c r="K22" s="149">
        <v>25</v>
      </c>
      <c r="L22" s="149">
        <v>25</v>
      </c>
      <c r="M22" s="149">
        <v>25</v>
      </c>
      <c r="N22" s="149">
        <v>25</v>
      </c>
      <c r="O22" s="149">
        <f t="shared" si="0"/>
        <v>300</v>
      </c>
      <c r="P22" s="184"/>
    </row>
    <row r="23" spans="1:16" ht="15">
      <c r="A23" s="6" t="s">
        <v>169</v>
      </c>
      <c r="B23" s="41" t="s">
        <v>170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>
        <f t="shared" si="0"/>
        <v>0</v>
      </c>
      <c r="P23" s="184"/>
    </row>
    <row r="24" spans="1:16" ht="15">
      <c r="A24" s="9" t="s">
        <v>513</v>
      </c>
      <c r="B24" s="44" t="s">
        <v>171</v>
      </c>
      <c r="C24" s="149">
        <v>125</v>
      </c>
      <c r="D24" s="149">
        <v>125</v>
      </c>
      <c r="E24" s="149">
        <v>125</v>
      </c>
      <c r="F24" s="149">
        <v>125</v>
      </c>
      <c r="G24" s="149">
        <v>125</v>
      </c>
      <c r="H24" s="149">
        <v>125</v>
      </c>
      <c r="I24" s="149">
        <v>125</v>
      </c>
      <c r="J24" s="149">
        <v>125</v>
      </c>
      <c r="K24" s="149">
        <v>125</v>
      </c>
      <c r="L24" s="149">
        <v>125</v>
      </c>
      <c r="M24" s="149">
        <v>125</v>
      </c>
      <c r="N24" s="149">
        <v>125</v>
      </c>
      <c r="O24" s="149">
        <f t="shared" si="0"/>
        <v>1500</v>
      </c>
      <c r="P24" s="184"/>
    </row>
    <row r="25" spans="1:16" ht="15">
      <c r="A25" s="66" t="s">
        <v>664</v>
      </c>
      <c r="B25" s="67" t="s">
        <v>172</v>
      </c>
      <c r="C25" s="148">
        <f aca="true" t="shared" si="2" ref="C25:N25">C20+C24</f>
        <v>2448</v>
      </c>
      <c r="D25" s="148">
        <f t="shared" si="2"/>
        <v>2448</v>
      </c>
      <c r="E25" s="148">
        <f t="shared" si="2"/>
        <v>2448</v>
      </c>
      <c r="F25" s="148">
        <f t="shared" si="2"/>
        <v>2448</v>
      </c>
      <c r="G25" s="148">
        <f t="shared" si="2"/>
        <v>2448</v>
      </c>
      <c r="H25" s="148">
        <f t="shared" si="2"/>
        <v>3768</v>
      </c>
      <c r="I25" s="148">
        <f t="shared" si="2"/>
        <v>2448</v>
      </c>
      <c r="J25" s="148">
        <f t="shared" si="2"/>
        <v>2448</v>
      </c>
      <c r="K25" s="148">
        <f t="shared" si="2"/>
        <v>2448</v>
      </c>
      <c r="L25" s="148">
        <f t="shared" si="2"/>
        <v>2448</v>
      </c>
      <c r="M25" s="148">
        <f t="shared" si="2"/>
        <v>2448</v>
      </c>
      <c r="N25" s="148">
        <f t="shared" si="2"/>
        <v>2465</v>
      </c>
      <c r="O25" s="149">
        <f t="shared" si="0"/>
        <v>30713</v>
      </c>
      <c r="P25" s="184"/>
    </row>
    <row r="26" spans="1:16" ht="15">
      <c r="A26" s="50" t="s">
        <v>615</v>
      </c>
      <c r="B26" s="67" t="s">
        <v>173</v>
      </c>
      <c r="C26" s="149">
        <v>650</v>
      </c>
      <c r="D26" s="149">
        <v>650</v>
      </c>
      <c r="E26" s="149">
        <v>650</v>
      </c>
      <c r="F26" s="149">
        <v>650</v>
      </c>
      <c r="G26" s="149">
        <v>650</v>
      </c>
      <c r="H26" s="149">
        <v>990</v>
      </c>
      <c r="I26" s="149">
        <v>650</v>
      </c>
      <c r="J26" s="149">
        <v>650</v>
      </c>
      <c r="K26" s="149">
        <v>650</v>
      </c>
      <c r="L26" s="149">
        <v>650</v>
      </c>
      <c r="M26" s="149">
        <v>650</v>
      </c>
      <c r="N26" s="149">
        <v>650</v>
      </c>
      <c r="O26" s="149">
        <f t="shared" si="0"/>
        <v>8140</v>
      </c>
      <c r="P26" s="184"/>
    </row>
    <row r="27" spans="1:16" ht="15">
      <c r="A27" s="5" t="s">
        <v>174</v>
      </c>
      <c r="B27" s="41" t="s">
        <v>175</v>
      </c>
      <c r="C27" s="149">
        <v>75</v>
      </c>
      <c r="D27" s="149">
        <v>75</v>
      </c>
      <c r="E27" s="149">
        <v>75</v>
      </c>
      <c r="F27" s="149">
        <v>75</v>
      </c>
      <c r="G27" s="149">
        <v>75</v>
      </c>
      <c r="H27" s="149">
        <v>75</v>
      </c>
      <c r="I27" s="149">
        <v>75</v>
      </c>
      <c r="J27" s="149">
        <v>75</v>
      </c>
      <c r="K27" s="149">
        <v>75</v>
      </c>
      <c r="L27" s="149">
        <v>75</v>
      </c>
      <c r="M27" s="149">
        <v>75</v>
      </c>
      <c r="N27" s="149">
        <v>75</v>
      </c>
      <c r="O27" s="149">
        <f t="shared" si="0"/>
        <v>900</v>
      </c>
      <c r="P27" s="184"/>
    </row>
    <row r="28" spans="1:16" ht="15">
      <c r="A28" s="5" t="s">
        <v>176</v>
      </c>
      <c r="B28" s="41" t="s">
        <v>177</v>
      </c>
      <c r="C28" s="149">
        <v>82.5</v>
      </c>
      <c r="D28" s="149">
        <v>82.5</v>
      </c>
      <c r="E28" s="149">
        <v>82.5</v>
      </c>
      <c r="F28" s="149">
        <v>82.5</v>
      </c>
      <c r="G28" s="149">
        <v>82.5</v>
      </c>
      <c r="H28" s="149">
        <v>82.5</v>
      </c>
      <c r="I28" s="149">
        <v>82.5</v>
      </c>
      <c r="J28" s="149">
        <v>82.5</v>
      </c>
      <c r="K28" s="149">
        <v>82.5</v>
      </c>
      <c r="L28" s="149">
        <v>82.5</v>
      </c>
      <c r="M28" s="149">
        <v>82.5</v>
      </c>
      <c r="N28" s="149">
        <v>82.5</v>
      </c>
      <c r="O28" s="149">
        <f t="shared" si="0"/>
        <v>990</v>
      </c>
      <c r="P28" s="184"/>
    </row>
    <row r="29" spans="1:16" ht="15">
      <c r="A29" s="5" t="s">
        <v>178</v>
      </c>
      <c r="B29" s="41" t="s">
        <v>179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>
        <f t="shared" si="0"/>
        <v>0</v>
      </c>
      <c r="P29" s="184"/>
    </row>
    <row r="30" spans="1:16" ht="15">
      <c r="A30" s="9" t="s">
        <v>523</v>
      </c>
      <c r="B30" s="44" t="s">
        <v>180</v>
      </c>
      <c r="C30" s="53">
        <f aca="true" t="shared" si="3" ref="C30:N30">SUM(C27:C29)</f>
        <v>157.5</v>
      </c>
      <c r="D30" s="53">
        <f t="shared" si="3"/>
        <v>157.5</v>
      </c>
      <c r="E30" s="53">
        <f t="shared" si="3"/>
        <v>157.5</v>
      </c>
      <c r="F30" s="53">
        <f t="shared" si="3"/>
        <v>157.5</v>
      </c>
      <c r="G30" s="53">
        <f t="shared" si="3"/>
        <v>157.5</v>
      </c>
      <c r="H30" s="53">
        <f t="shared" si="3"/>
        <v>157.5</v>
      </c>
      <c r="I30" s="53">
        <f t="shared" si="3"/>
        <v>157.5</v>
      </c>
      <c r="J30" s="53">
        <f t="shared" si="3"/>
        <v>157.5</v>
      </c>
      <c r="K30" s="53">
        <f t="shared" si="3"/>
        <v>157.5</v>
      </c>
      <c r="L30" s="53">
        <f t="shared" si="3"/>
        <v>157.5</v>
      </c>
      <c r="M30" s="53">
        <f t="shared" si="3"/>
        <v>157.5</v>
      </c>
      <c r="N30" s="53">
        <f t="shared" si="3"/>
        <v>157.5</v>
      </c>
      <c r="O30" s="149">
        <f t="shared" si="0"/>
        <v>1890</v>
      </c>
      <c r="P30" s="184"/>
    </row>
    <row r="31" spans="1:16" ht="15">
      <c r="A31" s="5" t="s">
        <v>181</v>
      </c>
      <c r="B31" s="41" t="s">
        <v>182</v>
      </c>
      <c r="C31" s="149">
        <v>50</v>
      </c>
      <c r="D31" s="149">
        <v>50</v>
      </c>
      <c r="E31" s="149">
        <v>50</v>
      </c>
      <c r="F31" s="149">
        <v>50</v>
      </c>
      <c r="G31" s="149">
        <v>50</v>
      </c>
      <c r="H31" s="149">
        <v>50</v>
      </c>
      <c r="I31" s="149">
        <v>50</v>
      </c>
      <c r="J31" s="149">
        <v>50</v>
      </c>
      <c r="K31" s="149">
        <v>50</v>
      </c>
      <c r="L31" s="149">
        <v>50</v>
      </c>
      <c r="M31" s="149">
        <v>50</v>
      </c>
      <c r="N31" s="149">
        <v>50</v>
      </c>
      <c r="O31" s="149">
        <f t="shared" si="0"/>
        <v>600</v>
      </c>
      <c r="P31" s="184"/>
    </row>
    <row r="32" spans="1:16" ht="15">
      <c r="A32" s="5" t="s">
        <v>183</v>
      </c>
      <c r="B32" s="41" t="s">
        <v>184</v>
      </c>
      <c r="C32" s="149">
        <v>41.5</v>
      </c>
      <c r="D32" s="149">
        <v>41.5</v>
      </c>
      <c r="E32" s="149">
        <v>41.5</v>
      </c>
      <c r="F32" s="149">
        <v>41.5</v>
      </c>
      <c r="G32" s="149">
        <v>41.5</v>
      </c>
      <c r="H32" s="149">
        <v>41.5</v>
      </c>
      <c r="I32" s="149">
        <v>41.5</v>
      </c>
      <c r="J32" s="149">
        <v>41.5</v>
      </c>
      <c r="K32" s="149">
        <v>41.5</v>
      </c>
      <c r="L32" s="149">
        <v>41.5</v>
      </c>
      <c r="M32" s="149">
        <v>41.5</v>
      </c>
      <c r="N32" s="149">
        <v>43.5</v>
      </c>
      <c r="O32" s="149">
        <f t="shared" si="0"/>
        <v>500</v>
      </c>
      <c r="P32" s="184"/>
    </row>
    <row r="33" spans="1:16" ht="15">
      <c r="A33" s="9" t="s">
        <v>665</v>
      </c>
      <c r="B33" s="44" t="s">
        <v>185</v>
      </c>
      <c r="C33" s="53">
        <f aca="true" t="shared" si="4" ref="C33:N33">SUM(C31:C32)</f>
        <v>91.5</v>
      </c>
      <c r="D33" s="53">
        <f t="shared" si="4"/>
        <v>91.5</v>
      </c>
      <c r="E33" s="53">
        <f t="shared" si="4"/>
        <v>91.5</v>
      </c>
      <c r="F33" s="53">
        <f t="shared" si="4"/>
        <v>91.5</v>
      </c>
      <c r="G33" s="53">
        <f t="shared" si="4"/>
        <v>91.5</v>
      </c>
      <c r="H33" s="53">
        <f t="shared" si="4"/>
        <v>91.5</v>
      </c>
      <c r="I33" s="53">
        <f t="shared" si="4"/>
        <v>91.5</v>
      </c>
      <c r="J33" s="53">
        <f t="shared" si="4"/>
        <v>91.5</v>
      </c>
      <c r="K33" s="53">
        <f t="shared" si="4"/>
        <v>91.5</v>
      </c>
      <c r="L33" s="53">
        <f t="shared" si="4"/>
        <v>91.5</v>
      </c>
      <c r="M33" s="53">
        <f t="shared" si="4"/>
        <v>91.5</v>
      </c>
      <c r="N33" s="53">
        <f t="shared" si="4"/>
        <v>93.5</v>
      </c>
      <c r="O33" s="149">
        <f t="shared" si="0"/>
        <v>1100</v>
      </c>
      <c r="P33" s="184"/>
    </row>
    <row r="34" spans="1:16" ht="15">
      <c r="A34" s="5" t="s">
        <v>186</v>
      </c>
      <c r="B34" s="41" t="s">
        <v>187</v>
      </c>
      <c r="C34" s="149">
        <v>73</v>
      </c>
      <c r="D34" s="149">
        <v>73</v>
      </c>
      <c r="E34" s="149">
        <v>73</v>
      </c>
      <c r="F34" s="149">
        <v>73</v>
      </c>
      <c r="G34" s="149">
        <v>73</v>
      </c>
      <c r="H34" s="149">
        <v>73</v>
      </c>
      <c r="I34" s="149">
        <v>73</v>
      </c>
      <c r="J34" s="149">
        <v>73</v>
      </c>
      <c r="K34" s="149">
        <v>73</v>
      </c>
      <c r="L34" s="149">
        <v>73</v>
      </c>
      <c r="M34" s="149">
        <v>73</v>
      </c>
      <c r="N34" s="149">
        <v>77</v>
      </c>
      <c r="O34" s="149">
        <f t="shared" si="0"/>
        <v>880</v>
      </c>
      <c r="P34" s="184"/>
    </row>
    <row r="35" spans="1:16" ht="15">
      <c r="A35" s="5" t="s">
        <v>188</v>
      </c>
      <c r="B35" s="41" t="s">
        <v>189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>
        <f t="shared" si="0"/>
        <v>0</v>
      </c>
      <c r="P35" s="184"/>
    </row>
    <row r="36" spans="1:16" ht="15">
      <c r="A36" s="5" t="s">
        <v>616</v>
      </c>
      <c r="B36" s="41" t="s">
        <v>190</v>
      </c>
      <c r="C36" s="149">
        <v>2.5</v>
      </c>
      <c r="D36" s="149">
        <v>2.5</v>
      </c>
      <c r="E36" s="149">
        <v>2.5</v>
      </c>
      <c r="F36" s="149">
        <v>2.5</v>
      </c>
      <c r="G36" s="149">
        <v>2.5</v>
      </c>
      <c r="H36" s="149">
        <v>2.5</v>
      </c>
      <c r="I36" s="149">
        <v>2.5</v>
      </c>
      <c r="J36" s="149">
        <v>2.5</v>
      </c>
      <c r="K36" s="149">
        <v>2.5</v>
      </c>
      <c r="L36" s="149">
        <v>2.5</v>
      </c>
      <c r="M36" s="149">
        <v>2.5</v>
      </c>
      <c r="N36" s="149">
        <v>2.5</v>
      </c>
      <c r="O36" s="149">
        <f t="shared" si="0"/>
        <v>30</v>
      </c>
      <c r="P36" s="184"/>
    </row>
    <row r="37" spans="1:16" ht="15">
      <c r="A37" s="5" t="s">
        <v>192</v>
      </c>
      <c r="B37" s="41" t="s">
        <v>193</v>
      </c>
      <c r="C37" s="149">
        <v>25</v>
      </c>
      <c r="D37" s="149">
        <v>25</v>
      </c>
      <c r="E37" s="149">
        <v>25</v>
      </c>
      <c r="F37" s="149">
        <v>25</v>
      </c>
      <c r="G37" s="149">
        <v>25</v>
      </c>
      <c r="H37" s="149">
        <v>25</v>
      </c>
      <c r="I37" s="149">
        <v>25</v>
      </c>
      <c r="J37" s="149">
        <v>25</v>
      </c>
      <c r="K37" s="149">
        <v>25</v>
      </c>
      <c r="L37" s="149">
        <v>25</v>
      </c>
      <c r="M37" s="149">
        <v>25</v>
      </c>
      <c r="N37" s="149">
        <v>25</v>
      </c>
      <c r="O37" s="149">
        <f t="shared" si="0"/>
        <v>300</v>
      </c>
      <c r="P37" s="184"/>
    </row>
    <row r="38" spans="1:16" ht="15">
      <c r="A38" s="14" t="s">
        <v>617</v>
      </c>
      <c r="B38" s="41" t="s">
        <v>194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>
        <f t="shared" si="0"/>
        <v>0</v>
      </c>
      <c r="P38" s="184"/>
    </row>
    <row r="39" spans="1:16" ht="15">
      <c r="A39" s="6" t="s">
        <v>196</v>
      </c>
      <c r="B39" s="41" t="s">
        <v>197</v>
      </c>
      <c r="C39" s="149">
        <v>140</v>
      </c>
      <c r="D39" s="149">
        <v>140</v>
      </c>
      <c r="E39" s="149">
        <v>140</v>
      </c>
      <c r="F39" s="149">
        <v>140</v>
      </c>
      <c r="G39" s="149">
        <v>140</v>
      </c>
      <c r="H39" s="149">
        <v>140</v>
      </c>
      <c r="I39" s="149">
        <v>140</v>
      </c>
      <c r="J39" s="149">
        <v>140</v>
      </c>
      <c r="K39" s="149">
        <v>140</v>
      </c>
      <c r="L39" s="149">
        <v>140</v>
      </c>
      <c r="M39" s="149">
        <v>140</v>
      </c>
      <c r="N39" s="149">
        <v>140</v>
      </c>
      <c r="O39" s="149">
        <f t="shared" si="0"/>
        <v>1680</v>
      </c>
      <c r="P39" s="184"/>
    </row>
    <row r="40" spans="1:16" ht="15">
      <c r="A40" s="5" t="s">
        <v>618</v>
      </c>
      <c r="B40" s="41" t="s">
        <v>198</v>
      </c>
      <c r="C40" s="149">
        <v>141.5</v>
      </c>
      <c r="D40" s="149">
        <v>141.5</v>
      </c>
      <c r="E40" s="149">
        <v>141.5</v>
      </c>
      <c r="F40" s="149">
        <v>141.5</v>
      </c>
      <c r="G40" s="149">
        <v>141.5</v>
      </c>
      <c r="H40" s="149">
        <v>141.5</v>
      </c>
      <c r="I40" s="149">
        <v>141.5</v>
      </c>
      <c r="J40" s="149">
        <v>141.5</v>
      </c>
      <c r="K40" s="149">
        <v>141.5</v>
      </c>
      <c r="L40" s="149">
        <v>141.5</v>
      </c>
      <c r="M40" s="149">
        <v>141.5</v>
      </c>
      <c r="N40" s="149">
        <v>143.5</v>
      </c>
      <c r="O40" s="149">
        <f t="shared" si="0"/>
        <v>1700</v>
      </c>
      <c r="P40" s="184"/>
    </row>
    <row r="41" spans="1:16" ht="15">
      <c r="A41" s="9" t="s">
        <v>528</v>
      </c>
      <c r="B41" s="44" t="s">
        <v>200</v>
      </c>
      <c r="C41" s="53">
        <f aca="true" t="shared" si="5" ref="C41:N41">SUM(C34:C40)</f>
        <v>382</v>
      </c>
      <c r="D41" s="53">
        <f t="shared" si="5"/>
        <v>382</v>
      </c>
      <c r="E41" s="53">
        <f t="shared" si="5"/>
        <v>382</v>
      </c>
      <c r="F41" s="53">
        <f t="shared" si="5"/>
        <v>382</v>
      </c>
      <c r="G41" s="53">
        <f t="shared" si="5"/>
        <v>382</v>
      </c>
      <c r="H41" s="53">
        <f t="shared" si="5"/>
        <v>382</v>
      </c>
      <c r="I41" s="53">
        <f t="shared" si="5"/>
        <v>382</v>
      </c>
      <c r="J41" s="53">
        <f t="shared" si="5"/>
        <v>382</v>
      </c>
      <c r="K41" s="53">
        <f t="shared" si="5"/>
        <v>382</v>
      </c>
      <c r="L41" s="53">
        <f t="shared" si="5"/>
        <v>382</v>
      </c>
      <c r="M41" s="53">
        <f t="shared" si="5"/>
        <v>382</v>
      </c>
      <c r="N41" s="53">
        <f t="shared" si="5"/>
        <v>388</v>
      </c>
      <c r="O41" s="149">
        <f t="shared" si="0"/>
        <v>4590</v>
      </c>
      <c r="P41" s="184"/>
    </row>
    <row r="42" spans="1:16" ht="15">
      <c r="A42" s="5" t="s">
        <v>201</v>
      </c>
      <c r="B42" s="41" t="s">
        <v>202</v>
      </c>
      <c r="C42" s="149">
        <v>8</v>
      </c>
      <c r="D42" s="149">
        <v>8</v>
      </c>
      <c r="E42" s="149">
        <v>8</v>
      </c>
      <c r="F42" s="149">
        <v>8</v>
      </c>
      <c r="G42" s="149">
        <v>8</v>
      </c>
      <c r="H42" s="149">
        <v>8</v>
      </c>
      <c r="I42" s="149">
        <v>8</v>
      </c>
      <c r="J42" s="149">
        <v>8</v>
      </c>
      <c r="K42" s="149">
        <v>8</v>
      </c>
      <c r="L42" s="149">
        <v>8</v>
      </c>
      <c r="M42" s="149">
        <v>8</v>
      </c>
      <c r="N42" s="149">
        <v>12</v>
      </c>
      <c r="O42" s="149">
        <f t="shared" si="0"/>
        <v>100</v>
      </c>
      <c r="P42" s="184"/>
    </row>
    <row r="43" spans="1:16" ht="15">
      <c r="A43" s="5" t="s">
        <v>203</v>
      </c>
      <c r="B43" s="41" t="s">
        <v>204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>
        <f t="shared" si="0"/>
        <v>0</v>
      </c>
      <c r="P43" s="184"/>
    </row>
    <row r="44" spans="1:16" ht="15">
      <c r="A44" s="9" t="s">
        <v>529</v>
      </c>
      <c r="B44" s="44" t="s">
        <v>205</v>
      </c>
      <c r="C44" s="149">
        <v>8</v>
      </c>
      <c r="D44" s="149">
        <v>8</v>
      </c>
      <c r="E44" s="149">
        <v>8</v>
      </c>
      <c r="F44" s="149">
        <v>8</v>
      </c>
      <c r="G44" s="149">
        <v>8</v>
      </c>
      <c r="H44" s="149">
        <v>8</v>
      </c>
      <c r="I44" s="149">
        <v>8</v>
      </c>
      <c r="J44" s="149">
        <v>8</v>
      </c>
      <c r="K44" s="149">
        <v>8</v>
      </c>
      <c r="L44" s="149">
        <v>8</v>
      </c>
      <c r="M44" s="149">
        <v>8</v>
      </c>
      <c r="N44" s="149">
        <v>12</v>
      </c>
      <c r="O44" s="149">
        <f t="shared" si="0"/>
        <v>100</v>
      </c>
      <c r="P44" s="184"/>
    </row>
    <row r="45" spans="1:16" ht="15">
      <c r="A45" s="5" t="s">
        <v>206</v>
      </c>
      <c r="B45" s="41" t="s">
        <v>207</v>
      </c>
      <c r="C45" s="149">
        <v>160</v>
      </c>
      <c r="D45" s="149">
        <v>160</v>
      </c>
      <c r="E45" s="149">
        <v>160</v>
      </c>
      <c r="F45" s="149">
        <v>160</v>
      </c>
      <c r="G45" s="149">
        <v>160</v>
      </c>
      <c r="H45" s="149">
        <v>160</v>
      </c>
      <c r="I45" s="149">
        <v>160</v>
      </c>
      <c r="J45" s="149">
        <v>160</v>
      </c>
      <c r="K45" s="149">
        <v>160</v>
      </c>
      <c r="L45" s="149">
        <v>160</v>
      </c>
      <c r="M45" s="149">
        <v>160</v>
      </c>
      <c r="N45" s="149">
        <v>167</v>
      </c>
      <c r="O45" s="149">
        <f t="shared" si="0"/>
        <v>1927</v>
      </c>
      <c r="P45" s="184"/>
    </row>
    <row r="46" spans="1:16" ht="15">
      <c r="A46" s="5" t="s">
        <v>208</v>
      </c>
      <c r="B46" s="41" t="s">
        <v>209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>
        <f t="shared" si="0"/>
        <v>0</v>
      </c>
      <c r="P46" s="184"/>
    </row>
    <row r="47" spans="1:16" ht="15">
      <c r="A47" s="5" t="s">
        <v>619</v>
      </c>
      <c r="B47" s="41" t="s">
        <v>210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>
        <f t="shared" si="0"/>
        <v>0</v>
      </c>
      <c r="P47" s="184"/>
    </row>
    <row r="48" spans="1:16" ht="15">
      <c r="A48" s="5" t="s">
        <v>620</v>
      </c>
      <c r="B48" s="41" t="s">
        <v>212</v>
      </c>
      <c r="C48" s="149">
        <v>4</v>
      </c>
      <c r="D48" s="149">
        <v>4</v>
      </c>
      <c r="E48" s="149">
        <v>4</v>
      </c>
      <c r="F48" s="149">
        <v>4</v>
      </c>
      <c r="G48" s="149">
        <v>4</v>
      </c>
      <c r="H48" s="149">
        <v>4</v>
      </c>
      <c r="I48" s="149">
        <v>4</v>
      </c>
      <c r="J48" s="149">
        <v>4</v>
      </c>
      <c r="K48" s="149">
        <v>4</v>
      </c>
      <c r="L48" s="149">
        <v>4</v>
      </c>
      <c r="M48" s="149">
        <v>4</v>
      </c>
      <c r="N48" s="149">
        <v>6</v>
      </c>
      <c r="O48" s="149">
        <f t="shared" si="0"/>
        <v>50</v>
      </c>
      <c r="P48" s="184"/>
    </row>
    <row r="49" spans="1:16" ht="15">
      <c r="A49" s="5" t="s">
        <v>216</v>
      </c>
      <c r="B49" s="41" t="s">
        <v>217</v>
      </c>
      <c r="C49" s="149">
        <v>40</v>
      </c>
      <c r="D49" s="149">
        <v>40</v>
      </c>
      <c r="E49" s="149">
        <v>40</v>
      </c>
      <c r="F49" s="149">
        <v>40</v>
      </c>
      <c r="G49" s="149">
        <v>40</v>
      </c>
      <c r="H49" s="149">
        <v>40</v>
      </c>
      <c r="I49" s="149">
        <v>40</v>
      </c>
      <c r="J49" s="149">
        <v>40</v>
      </c>
      <c r="K49" s="149">
        <v>40</v>
      </c>
      <c r="L49" s="149">
        <v>40</v>
      </c>
      <c r="M49" s="149">
        <v>40</v>
      </c>
      <c r="N49" s="149">
        <v>42</v>
      </c>
      <c r="O49" s="149">
        <f t="shared" si="0"/>
        <v>482</v>
      </c>
      <c r="P49" s="184"/>
    </row>
    <row r="50" spans="1:16" ht="15">
      <c r="A50" s="9" t="s">
        <v>532</v>
      </c>
      <c r="B50" s="44" t="s">
        <v>218</v>
      </c>
      <c r="C50" s="53">
        <f aca="true" t="shared" si="6" ref="C50:N50">SUM(C45:C49)</f>
        <v>204</v>
      </c>
      <c r="D50" s="53">
        <f t="shared" si="6"/>
        <v>204</v>
      </c>
      <c r="E50" s="53">
        <f t="shared" si="6"/>
        <v>204</v>
      </c>
      <c r="F50" s="53">
        <f t="shared" si="6"/>
        <v>204</v>
      </c>
      <c r="G50" s="53">
        <f t="shared" si="6"/>
        <v>204</v>
      </c>
      <c r="H50" s="53">
        <f t="shared" si="6"/>
        <v>204</v>
      </c>
      <c r="I50" s="53">
        <f t="shared" si="6"/>
        <v>204</v>
      </c>
      <c r="J50" s="53">
        <f t="shared" si="6"/>
        <v>204</v>
      </c>
      <c r="K50" s="53">
        <f t="shared" si="6"/>
        <v>204</v>
      </c>
      <c r="L50" s="53">
        <f t="shared" si="6"/>
        <v>204</v>
      </c>
      <c r="M50" s="53">
        <f t="shared" si="6"/>
        <v>204</v>
      </c>
      <c r="N50" s="53">
        <f t="shared" si="6"/>
        <v>215</v>
      </c>
      <c r="O50" s="149">
        <f t="shared" si="0"/>
        <v>2459</v>
      </c>
      <c r="P50" s="184"/>
    </row>
    <row r="51" spans="1:16" ht="15">
      <c r="A51" s="50" t="s">
        <v>533</v>
      </c>
      <c r="B51" s="67" t="s">
        <v>219</v>
      </c>
      <c r="C51" s="148">
        <f aca="true" t="shared" si="7" ref="C51:N51">C30+C33+C41+C44+C50</f>
        <v>843</v>
      </c>
      <c r="D51" s="148">
        <f t="shared" si="7"/>
        <v>843</v>
      </c>
      <c r="E51" s="148">
        <f t="shared" si="7"/>
        <v>843</v>
      </c>
      <c r="F51" s="148">
        <f t="shared" si="7"/>
        <v>843</v>
      </c>
      <c r="G51" s="148">
        <f t="shared" si="7"/>
        <v>843</v>
      </c>
      <c r="H51" s="148">
        <f t="shared" si="7"/>
        <v>843</v>
      </c>
      <c r="I51" s="148">
        <f t="shared" si="7"/>
        <v>843</v>
      </c>
      <c r="J51" s="148">
        <f t="shared" si="7"/>
        <v>843</v>
      </c>
      <c r="K51" s="148">
        <f t="shared" si="7"/>
        <v>843</v>
      </c>
      <c r="L51" s="148">
        <f t="shared" si="7"/>
        <v>843</v>
      </c>
      <c r="M51" s="148">
        <f t="shared" si="7"/>
        <v>843</v>
      </c>
      <c r="N51" s="148">
        <f t="shared" si="7"/>
        <v>866</v>
      </c>
      <c r="O51" s="149">
        <f t="shared" si="0"/>
        <v>10139</v>
      </c>
      <c r="P51" s="184"/>
    </row>
    <row r="52" spans="1:16" ht="15">
      <c r="A52" s="17" t="s">
        <v>220</v>
      </c>
      <c r="B52" s="41" t="s">
        <v>221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>
        <f t="shared" si="0"/>
        <v>0</v>
      </c>
      <c r="P52" s="184"/>
    </row>
    <row r="53" spans="1:16" ht="15">
      <c r="A53" s="17" t="s">
        <v>550</v>
      </c>
      <c r="B53" s="41" t="s">
        <v>222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>
        <f t="shared" si="0"/>
        <v>0</v>
      </c>
      <c r="P53" s="184"/>
    </row>
    <row r="54" spans="1:16" ht="15">
      <c r="A54" s="22" t="s">
        <v>621</v>
      </c>
      <c r="B54" s="41" t="s">
        <v>223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>
        <f t="shared" si="0"/>
        <v>0</v>
      </c>
      <c r="P54" s="184"/>
    </row>
    <row r="55" spans="1:16" ht="15">
      <c r="A55" s="22" t="s">
        <v>622</v>
      </c>
      <c r="B55" s="41" t="s">
        <v>224</v>
      </c>
      <c r="C55" s="149">
        <v>33</v>
      </c>
      <c r="D55" s="149">
        <v>33</v>
      </c>
      <c r="E55" s="149">
        <v>33</v>
      </c>
      <c r="F55" s="149">
        <v>33</v>
      </c>
      <c r="G55" s="149">
        <v>33</v>
      </c>
      <c r="H55" s="149">
        <v>33</v>
      </c>
      <c r="I55" s="149">
        <v>33</v>
      </c>
      <c r="J55" s="149">
        <v>33</v>
      </c>
      <c r="K55" s="149">
        <v>33</v>
      </c>
      <c r="L55" s="149">
        <v>33</v>
      </c>
      <c r="M55" s="149">
        <v>33</v>
      </c>
      <c r="N55" s="149">
        <v>37</v>
      </c>
      <c r="O55" s="149">
        <f t="shared" si="0"/>
        <v>400</v>
      </c>
      <c r="P55" s="184"/>
    </row>
    <row r="56" spans="1:16" ht="15">
      <c r="A56" s="22" t="s">
        <v>623</v>
      </c>
      <c r="B56" s="41" t="s">
        <v>225</v>
      </c>
      <c r="C56" s="149">
        <v>83</v>
      </c>
      <c r="D56" s="149">
        <v>83</v>
      </c>
      <c r="E56" s="149">
        <v>83</v>
      </c>
      <c r="F56" s="149">
        <v>83</v>
      </c>
      <c r="G56" s="149">
        <v>83</v>
      </c>
      <c r="H56" s="149">
        <v>83</v>
      </c>
      <c r="I56" s="149">
        <v>83</v>
      </c>
      <c r="J56" s="149">
        <v>83</v>
      </c>
      <c r="K56" s="149">
        <v>83</v>
      </c>
      <c r="L56" s="149">
        <v>83</v>
      </c>
      <c r="M56" s="149">
        <v>83</v>
      </c>
      <c r="N56" s="149">
        <v>87</v>
      </c>
      <c r="O56" s="149">
        <f t="shared" si="0"/>
        <v>1000</v>
      </c>
      <c r="P56" s="184"/>
    </row>
    <row r="57" spans="1:16" ht="15">
      <c r="A57" s="17" t="s">
        <v>624</v>
      </c>
      <c r="B57" s="41" t="s">
        <v>226</v>
      </c>
      <c r="C57" s="149">
        <v>166</v>
      </c>
      <c r="D57" s="149">
        <v>166</v>
      </c>
      <c r="E57" s="149">
        <v>166</v>
      </c>
      <c r="F57" s="149">
        <v>166</v>
      </c>
      <c r="G57" s="149">
        <v>166</v>
      </c>
      <c r="H57" s="149">
        <v>166</v>
      </c>
      <c r="I57" s="149">
        <v>166</v>
      </c>
      <c r="J57" s="149">
        <v>166</v>
      </c>
      <c r="K57" s="149">
        <v>166</v>
      </c>
      <c r="L57" s="149">
        <v>166</v>
      </c>
      <c r="M57" s="149">
        <v>166</v>
      </c>
      <c r="N57" s="149">
        <v>174</v>
      </c>
      <c r="O57" s="149">
        <f t="shared" si="0"/>
        <v>2000</v>
      </c>
      <c r="P57" s="184"/>
    </row>
    <row r="58" spans="1:16" ht="15">
      <c r="A58" s="17" t="s">
        <v>625</v>
      </c>
      <c r="B58" s="41" t="s">
        <v>227</v>
      </c>
      <c r="C58" s="149">
        <v>25</v>
      </c>
      <c r="D58" s="149">
        <v>25</v>
      </c>
      <c r="E58" s="149">
        <v>25</v>
      </c>
      <c r="F58" s="149">
        <v>25</v>
      </c>
      <c r="G58" s="149">
        <v>25</v>
      </c>
      <c r="H58" s="149">
        <v>25</v>
      </c>
      <c r="I58" s="149">
        <v>25</v>
      </c>
      <c r="J58" s="149">
        <v>25</v>
      </c>
      <c r="K58" s="149">
        <v>25</v>
      </c>
      <c r="L58" s="149">
        <v>25</v>
      </c>
      <c r="M58" s="149">
        <v>25</v>
      </c>
      <c r="N58" s="149">
        <v>25</v>
      </c>
      <c r="O58" s="149">
        <f t="shared" si="0"/>
        <v>300</v>
      </c>
      <c r="P58" s="184"/>
    </row>
    <row r="59" spans="1:16" ht="15">
      <c r="A59" s="17" t="s">
        <v>626</v>
      </c>
      <c r="B59" s="41" t="s">
        <v>228</v>
      </c>
      <c r="C59" s="149">
        <v>41.5</v>
      </c>
      <c r="D59" s="149">
        <v>41.5</v>
      </c>
      <c r="E59" s="149">
        <v>41.5</v>
      </c>
      <c r="F59" s="149">
        <v>41.5</v>
      </c>
      <c r="G59" s="149">
        <v>41.5</v>
      </c>
      <c r="H59" s="149">
        <v>41.5</v>
      </c>
      <c r="I59" s="149">
        <v>41.5</v>
      </c>
      <c r="J59" s="149">
        <v>41.5</v>
      </c>
      <c r="K59" s="149">
        <v>41.5</v>
      </c>
      <c r="L59" s="149">
        <v>41.5</v>
      </c>
      <c r="M59" s="149">
        <v>41.5</v>
      </c>
      <c r="N59" s="149">
        <v>43.5</v>
      </c>
      <c r="O59" s="149">
        <f t="shared" si="0"/>
        <v>500</v>
      </c>
      <c r="P59" s="184"/>
    </row>
    <row r="60" spans="1:16" ht="15">
      <c r="A60" s="64" t="s">
        <v>583</v>
      </c>
      <c r="B60" s="67" t="s">
        <v>229</v>
      </c>
      <c r="C60" s="148">
        <f aca="true" t="shared" si="8" ref="C60:N60">SUM(C52:C59)</f>
        <v>348.5</v>
      </c>
      <c r="D60" s="148">
        <f t="shared" si="8"/>
        <v>348.5</v>
      </c>
      <c r="E60" s="148">
        <f t="shared" si="8"/>
        <v>348.5</v>
      </c>
      <c r="F60" s="148">
        <f t="shared" si="8"/>
        <v>348.5</v>
      </c>
      <c r="G60" s="148">
        <f t="shared" si="8"/>
        <v>348.5</v>
      </c>
      <c r="H60" s="148">
        <f t="shared" si="8"/>
        <v>348.5</v>
      </c>
      <c r="I60" s="148">
        <f t="shared" si="8"/>
        <v>348.5</v>
      </c>
      <c r="J60" s="148">
        <f t="shared" si="8"/>
        <v>348.5</v>
      </c>
      <c r="K60" s="148">
        <f t="shared" si="8"/>
        <v>348.5</v>
      </c>
      <c r="L60" s="148">
        <f t="shared" si="8"/>
        <v>348.5</v>
      </c>
      <c r="M60" s="148">
        <f t="shared" si="8"/>
        <v>348.5</v>
      </c>
      <c r="N60" s="148">
        <f t="shared" si="8"/>
        <v>366.5</v>
      </c>
      <c r="O60" s="149">
        <f t="shared" si="0"/>
        <v>4200</v>
      </c>
      <c r="P60" s="184"/>
    </row>
    <row r="61" spans="1:16" ht="15">
      <c r="A61" s="16" t="s">
        <v>647</v>
      </c>
      <c r="B61" s="41" t="s">
        <v>230</v>
      </c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>
        <f t="shared" si="0"/>
        <v>0</v>
      </c>
      <c r="P61" s="184"/>
    </row>
    <row r="62" spans="1:16" ht="15">
      <c r="A62" s="16" t="s">
        <v>232</v>
      </c>
      <c r="B62" s="41" t="s">
        <v>233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>
        <f t="shared" si="0"/>
        <v>0</v>
      </c>
      <c r="P62" s="184"/>
    </row>
    <row r="63" spans="1:16" ht="15">
      <c r="A63" s="16" t="s">
        <v>234</v>
      </c>
      <c r="B63" s="41" t="s">
        <v>235</v>
      </c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>
        <f t="shared" si="0"/>
        <v>0</v>
      </c>
      <c r="P63" s="184"/>
    </row>
    <row r="64" spans="1:16" ht="15">
      <c r="A64" s="16" t="s">
        <v>585</v>
      </c>
      <c r="B64" s="41" t="s">
        <v>236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>
        <f t="shared" si="0"/>
        <v>0</v>
      </c>
      <c r="P64" s="184"/>
    </row>
    <row r="65" spans="1:16" ht="15">
      <c r="A65" s="16" t="s">
        <v>648</v>
      </c>
      <c r="B65" s="41" t="s">
        <v>237</v>
      </c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>
        <f t="shared" si="0"/>
        <v>0</v>
      </c>
      <c r="P65" s="184"/>
    </row>
    <row r="66" spans="1:16" ht="15">
      <c r="A66" s="16" t="s">
        <v>587</v>
      </c>
      <c r="B66" s="41" t="s">
        <v>238</v>
      </c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>
        <f t="shared" si="0"/>
        <v>0</v>
      </c>
      <c r="P66" s="184"/>
    </row>
    <row r="67" spans="1:16" ht="15">
      <c r="A67" s="16" t="s">
        <v>649</v>
      </c>
      <c r="B67" s="41" t="s">
        <v>239</v>
      </c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>
        <f t="shared" si="0"/>
        <v>0</v>
      </c>
      <c r="P67" s="184"/>
    </row>
    <row r="68" spans="1:16" ht="15">
      <c r="A68" s="16" t="s">
        <v>650</v>
      </c>
      <c r="B68" s="41" t="s">
        <v>241</v>
      </c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>
        <f t="shared" si="0"/>
        <v>0</v>
      </c>
      <c r="P68" s="184"/>
    </row>
    <row r="69" spans="1:16" ht="15">
      <c r="A69" s="16" t="s">
        <v>242</v>
      </c>
      <c r="B69" s="41" t="s">
        <v>243</v>
      </c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>
        <f t="shared" si="0"/>
        <v>0</v>
      </c>
      <c r="P69" s="184"/>
    </row>
    <row r="70" spans="1:16" ht="15">
      <c r="A70" s="29" t="s">
        <v>244</v>
      </c>
      <c r="B70" s="41" t="s">
        <v>245</v>
      </c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>
        <f t="shared" si="0"/>
        <v>0</v>
      </c>
      <c r="P70" s="184"/>
    </row>
    <row r="71" spans="1:16" ht="15">
      <c r="A71" s="16" t="s">
        <v>651</v>
      </c>
      <c r="B71" s="41" t="s">
        <v>246</v>
      </c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>
        <f t="shared" si="0"/>
        <v>0</v>
      </c>
      <c r="P71" s="184"/>
    </row>
    <row r="72" spans="1:16" ht="15">
      <c r="A72" s="29" t="s">
        <v>909</v>
      </c>
      <c r="B72" s="41" t="s">
        <v>247</v>
      </c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>
        <f aca="true" t="shared" si="9" ref="O72:O135">SUM(C72:N72)</f>
        <v>0</v>
      </c>
      <c r="P72" s="184"/>
    </row>
    <row r="73" spans="1:16" ht="15">
      <c r="A73" s="29" t="s">
        <v>910</v>
      </c>
      <c r="B73" s="41" t="s">
        <v>247</v>
      </c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>
        <f t="shared" si="9"/>
        <v>0</v>
      </c>
      <c r="P73" s="184"/>
    </row>
    <row r="74" spans="1:16" ht="15">
      <c r="A74" s="64" t="s">
        <v>591</v>
      </c>
      <c r="B74" s="67" t="s">
        <v>248</v>
      </c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>
        <f t="shared" si="9"/>
        <v>0</v>
      </c>
      <c r="P74" s="184"/>
    </row>
    <row r="75" spans="1:16" ht="15.75">
      <c r="A75" s="83" t="s">
        <v>849</v>
      </c>
      <c r="B75" s="67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84"/>
    </row>
    <row r="76" spans="1:16" ht="15">
      <c r="A76" s="45" t="s">
        <v>249</v>
      </c>
      <c r="B76" s="41" t="s">
        <v>250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>
        <f t="shared" si="9"/>
        <v>0</v>
      </c>
      <c r="P76" s="184"/>
    </row>
    <row r="77" spans="1:16" ht="15">
      <c r="A77" s="45" t="s">
        <v>652</v>
      </c>
      <c r="B77" s="41" t="s">
        <v>251</v>
      </c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>
        <f t="shared" si="9"/>
        <v>0</v>
      </c>
      <c r="P77" s="184"/>
    </row>
    <row r="78" spans="1:16" ht="15">
      <c r="A78" s="45" t="s">
        <v>253</v>
      </c>
      <c r="B78" s="41" t="s">
        <v>254</v>
      </c>
      <c r="C78" s="149"/>
      <c r="D78" s="149"/>
      <c r="E78" s="149">
        <v>700</v>
      </c>
      <c r="F78" s="149">
        <v>700</v>
      </c>
      <c r="G78" s="149"/>
      <c r="H78" s="149"/>
      <c r="I78" s="149"/>
      <c r="J78" s="149"/>
      <c r="K78" s="149"/>
      <c r="L78" s="149"/>
      <c r="M78" s="149"/>
      <c r="N78" s="149"/>
      <c r="O78" s="149">
        <f t="shared" si="9"/>
        <v>1400</v>
      </c>
      <c r="P78" s="184"/>
    </row>
    <row r="79" spans="1:16" ht="15">
      <c r="A79" s="45" t="s">
        <v>255</v>
      </c>
      <c r="B79" s="41" t="s">
        <v>256</v>
      </c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>
        <f t="shared" si="9"/>
        <v>0</v>
      </c>
      <c r="P79" s="184"/>
    </row>
    <row r="80" spans="1:16" ht="15">
      <c r="A80" s="6" t="s">
        <v>262</v>
      </c>
      <c r="B80" s="41" t="s">
        <v>263</v>
      </c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>
        <f t="shared" si="9"/>
        <v>0</v>
      </c>
      <c r="P80" s="184"/>
    </row>
    <row r="81" spans="1:16" ht="15">
      <c r="A81" s="6" t="s">
        <v>264</v>
      </c>
      <c r="B81" s="41" t="s">
        <v>265</v>
      </c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>
        <f t="shared" si="9"/>
        <v>0</v>
      </c>
      <c r="P81" s="184"/>
    </row>
    <row r="82" spans="1:16" ht="15">
      <c r="A82" s="6" t="s">
        <v>266</v>
      </c>
      <c r="B82" s="41" t="s">
        <v>267</v>
      </c>
      <c r="C82" s="149"/>
      <c r="D82" s="149"/>
      <c r="E82" s="149">
        <v>189</v>
      </c>
      <c r="F82" s="149">
        <v>189</v>
      </c>
      <c r="G82" s="149"/>
      <c r="H82" s="149"/>
      <c r="I82" s="149"/>
      <c r="J82" s="149"/>
      <c r="K82" s="149"/>
      <c r="L82" s="149"/>
      <c r="M82" s="149"/>
      <c r="N82" s="149"/>
      <c r="O82" s="149">
        <f t="shared" si="9"/>
        <v>378</v>
      </c>
      <c r="P82" s="184"/>
    </row>
    <row r="83" spans="1:16" ht="15">
      <c r="A83" s="65" t="s">
        <v>593</v>
      </c>
      <c r="B83" s="67" t="s">
        <v>268</v>
      </c>
      <c r="C83" s="149"/>
      <c r="D83" s="149"/>
      <c r="E83" s="148">
        <f>SUM(E76:E82)</f>
        <v>889</v>
      </c>
      <c r="F83" s="148">
        <f>SUM(F76:F82)</f>
        <v>889</v>
      </c>
      <c r="G83" s="149"/>
      <c r="H83" s="149"/>
      <c r="I83" s="149"/>
      <c r="J83" s="149"/>
      <c r="K83" s="149"/>
      <c r="L83" s="149"/>
      <c r="M83" s="149"/>
      <c r="N83" s="149"/>
      <c r="O83" s="149">
        <f t="shared" si="9"/>
        <v>1778</v>
      </c>
      <c r="P83" s="184"/>
    </row>
    <row r="84" spans="1:16" ht="15">
      <c r="A84" s="17" t="s">
        <v>269</v>
      </c>
      <c r="B84" s="41" t="s">
        <v>270</v>
      </c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>
        <f t="shared" si="9"/>
        <v>0</v>
      </c>
      <c r="P84" s="184"/>
    </row>
    <row r="85" spans="1:16" ht="15">
      <c r="A85" s="17" t="s">
        <v>271</v>
      </c>
      <c r="B85" s="41" t="s">
        <v>272</v>
      </c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>
        <f t="shared" si="9"/>
        <v>0</v>
      </c>
      <c r="P85" s="184"/>
    </row>
    <row r="86" spans="1:16" ht="15">
      <c r="A86" s="17" t="s">
        <v>273</v>
      </c>
      <c r="B86" s="41" t="s">
        <v>274</v>
      </c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>
        <f t="shared" si="9"/>
        <v>0</v>
      </c>
      <c r="P86" s="184"/>
    </row>
    <row r="87" spans="1:16" ht="15">
      <c r="A87" s="17" t="s">
        <v>275</v>
      </c>
      <c r="B87" s="41" t="s">
        <v>276</v>
      </c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>
        <f t="shared" si="9"/>
        <v>0</v>
      </c>
      <c r="P87" s="184"/>
    </row>
    <row r="88" spans="1:16" ht="15">
      <c r="A88" s="64" t="s">
        <v>594</v>
      </c>
      <c r="B88" s="67" t="s">
        <v>277</v>
      </c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>
        <f t="shared" si="9"/>
        <v>0</v>
      </c>
      <c r="P88" s="184"/>
    </row>
    <row r="89" spans="1:16" ht="30">
      <c r="A89" s="17" t="s">
        <v>278</v>
      </c>
      <c r="B89" s="41" t="s">
        <v>279</v>
      </c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>
        <f t="shared" si="9"/>
        <v>0</v>
      </c>
      <c r="P89" s="184"/>
    </row>
    <row r="90" spans="1:16" ht="30">
      <c r="A90" s="17" t="s">
        <v>653</v>
      </c>
      <c r="B90" s="41" t="s">
        <v>280</v>
      </c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>
        <f t="shared" si="9"/>
        <v>0</v>
      </c>
      <c r="P90" s="184"/>
    </row>
    <row r="91" spans="1:16" ht="30">
      <c r="A91" s="17" t="s">
        <v>654</v>
      </c>
      <c r="B91" s="41" t="s">
        <v>281</v>
      </c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>
        <f t="shared" si="9"/>
        <v>0</v>
      </c>
      <c r="P91" s="184"/>
    </row>
    <row r="92" spans="1:16" ht="15">
      <c r="A92" s="17" t="s">
        <v>655</v>
      </c>
      <c r="B92" s="41" t="s">
        <v>282</v>
      </c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>
        <f t="shared" si="9"/>
        <v>0</v>
      </c>
      <c r="P92" s="184"/>
    </row>
    <row r="93" spans="1:16" ht="30">
      <c r="A93" s="17" t="s">
        <v>656</v>
      </c>
      <c r="B93" s="41" t="s">
        <v>283</v>
      </c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>
        <f t="shared" si="9"/>
        <v>0</v>
      </c>
      <c r="P93" s="184"/>
    </row>
    <row r="94" spans="1:16" ht="30">
      <c r="A94" s="17" t="s">
        <v>657</v>
      </c>
      <c r="B94" s="41" t="s">
        <v>284</v>
      </c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>
        <f t="shared" si="9"/>
        <v>0</v>
      </c>
      <c r="P94" s="184"/>
    </row>
    <row r="95" spans="1:16" ht="15">
      <c r="A95" s="17" t="s">
        <v>285</v>
      </c>
      <c r="B95" s="41" t="s">
        <v>286</v>
      </c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>
        <f t="shared" si="9"/>
        <v>0</v>
      </c>
      <c r="P95" s="184"/>
    </row>
    <row r="96" spans="1:16" ht="15">
      <c r="A96" s="17" t="s">
        <v>658</v>
      </c>
      <c r="B96" s="41" t="s">
        <v>287</v>
      </c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>
        <f t="shared" si="9"/>
        <v>0</v>
      </c>
      <c r="P96" s="184"/>
    </row>
    <row r="97" spans="1:16" ht="15">
      <c r="A97" s="64" t="s">
        <v>595</v>
      </c>
      <c r="B97" s="67" t="s">
        <v>288</v>
      </c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>
        <f t="shared" si="9"/>
        <v>0</v>
      </c>
      <c r="P97" s="184"/>
    </row>
    <row r="98" spans="1:16" ht="15.75">
      <c r="A98" s="83" t="s">
        <v>848</v>
      </c>
      <c r="B98" s="67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84"/>
    </row>
    <row r="99" spans="1:16" ht="15.75">
      <c r="A99" s="46" t="s">
        <v>666</v>
      </c>
      <c r="B99" s="47" t="s">
        <v>289</v>
      </c>
      <c r="C99" s="148">
        <f aca="true" t="shared" si="10" ref="C99:N99">C25+C26+C51+C60+C74+C83+C88+C97</f>
        <v>4289.5</v>
      </c>
      <c r="D99" s="148">
        <f t="shared" si="10"/>
        <v>4289.5</v>
      </c>
      <c r="E99" s="148">
        <f t="shared" si="10"/>
        <v>5178.5</v>
      </c>
      <c r="F99" s="148">
        <f t="shared" si="10"/>
        <v>5178.5</v>
      </c>
      <c r="G99" s="148">
        <f t="shared" si="10"/>
        <v>4289.5</v>
      </c>
      <c r="H99" s="148">
        <f t="shared" si="10"/>
        <v>5949.5</v>
      </c>
      <c r="I99" s="148">
        <f t="shared" si="10"/>
        <v>4289.5</v>
      </c>
      <c r="J99" s="148">
        <f t="shared" si="10"/>
        <v>4289.5</v>
      </c>
      <c r="K99" s="148">
        <f t="shared" si="10"/>
        <v>4289.5</v>
      </c>
      <c r="L99" s="148">
        <f t="shared" si="10"/>
        <v>4289.5</v>
      </c>
      <c r="M99" s="148">
        <f t="shared" si="10"/>
        <v>4289.5</v>
      </c>
      <c r="N99" s="148">
        <f t="shared" si="10"/>
        <v>4347.5</v>
      </c>
      <c r="O99" s="149">
        <f t="shared" si="9"/>
        <v>54970</v>
      </c>
      <c r="P99" s="184"/>
    </row>
    <row r="100" spans="1:16" ht="15">
      <c r="A100" s="17" t="s">
        <v>659</v>
      </c>
      <c r="B100" s="5" t="s">
        <v>290</v>
      </c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>
        <f t="shared" si="9"/>
        <v>0</v>
      </c>
      <c r="P100" s="184"/>
    </row>
    <row r="101" spans="1:16" ht="15">
      <c r="A101" s="17" t="s">
        <v>293</v>
      </c>
      <c r="B101" s="5" t="s">
        <v>294</v>
      </c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>
        <f t="shared" si="9"/>
        <v>0</v>
      </c>
      <c r="P101" s="184"/>
    </row>
    <row r="102" spans="1:16" ht="15">
      <c r="A102" s="17" t="s">
        <v>660</v>
      </c>
      <c r="B102" s="5" t="s">
        <v>295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>
        <f t="shared" si="9"/>
        <v>0</v>
      </c>
      <c r="P102" s="184"/>
    </row>
    <row r="103" spans="1:16" ht="15">
      <c r="A103" s="20" t="s">
        <v>602</v>
      </c>
      <c r="B103" s="9" t="s">
        <v>297</v>
      </c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>
        <f t="shared" si="9"/>
        <v>0</v>
      </c>
      <c r="P103" s="184"/>
    </row>
    <row r="104" spans="1:16" ht="15">
      <c r="A104" s="48" t="s">
        <v>661</v>
      </c>
      <c r="B104" s="5" t="s">
        <v>298</v>
      </c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>
        <f t="shared" si="9"/>
        <v>0</v>
      </c>
      <c r="P104" s="184"/>
    </row>
    <row r="105" spans="1:16" ht="15">
      <c r="A105" s="48" t="s">
        <v>608</v>
      </c>
      <c r="B105" s="5" t="s">
        <v>301</v>
      </c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>
        <f t="shared" si="9"/>
        <v>0</v>
      </c>
      <c r="P105" s="184"/>
    </row>
    <row r="106" spans="1:16" ht="15">
      <c r="A106" s="17" t="s">
        <v>302</v>
      </c>
      <c r="B106" s="5" t="s">
        <v>303</v>
      </c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>
        <f t="shared" si="9"/>
        <v>0</v>
      </c>
      <c r="P106" s="184"/>
    </row>
    <row r="107" spans="1:16" ht="15">
      <c r="A107" s="17" t="s">
        <v>662</v>
      </c>
      <c r="B107" s="5" t="s">
        <v>304</v>
      </c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>
        <f t="shared" si="9"/>
        <v>0</v>
      </c>
      <c r="P107" s="184"/>
    </row>
    <row r="108" spans="1:16" ht="15">
      <c r="A108" s="18" t="s">
        <v>605</v>
      </c>
      <c r="B108" s="9" t="s">
        <v>305</v>
      </c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>
        <f t="shared" si="9"/>
        <v>0</v>
      </c>
      <c r="P108" s="184"/>
    </row>
    <row r="109" spans="1:16" ht="15">
      <c r="A109" s="48" t="s">
        <v>306</v>
      </c>
      <c r="B109" s="5" t="s">
        <v>307</v>
      </c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>
        <f t="shared" si="9"/>
        <v>0</v>
      </c>
      <c r="P109" s="184"/>
    </row>
    <row r="110" spans="1:16" ht="15">
      <c r="A110" s="48" t="s">
        <v>308</v>
      </c>
      <c r="B110" s="5" t="s">
        <v>309</v>
      </c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>
        <f t="shared" si="9"/>
        <v>0</v>
      </c>
      <c r="P110" s="184"/>
    </row>
    <row r="111" spans="1:16" ht="15">
      <c r="A111" s="18" t="s">
        <v>310</v>
      </c>
      <c r="B111" s="9" t="s">
        <v>311</v>
      </c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>
        <f t="shared" si="9"/>
        <v>0</v>
      </c>
      <c r="P111" s="184"/>
    </row>
    <row r="112" spans="1:16" ht="15">
      <c r="A112" s="48" t="s">
        <v>312</v>
      </c>
      <c r="B112" s="5" t="s">
        <v>313</v>
      </c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>
        <f t="shared" si="9"/>
        <v>0</v>
      </c>
      <c r="P112" s="184"/>
    </row>
    <row r="113" spans="1:16" ht="15">
      <c r="A113" s="48" t="s">
        <v>314</v>
      </c>
      <c r="B113" s="5" t="s">
        <v>315</v>
      </c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>
        <f t="shared" si="9"/>
        <v>0</v>
      </c>
      <c r="P113" s="184"/>
    </row>
    <row r="114" spans="1:16" ht="15">
      <c r="A114" s="48" t="s">
        <v>316</v>
      </c>
      <c r="B114" s="5" t="s">
        <v>317</v>
      </c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>
        <f t="shared" si="9"/>
        <v>0</v>
      </c>
      <c r="P114" s="184"/>
    </row>
    <row r="115" spans="1:16" ht="15">
      <c r="A115" s="49" t="s">
        <v>606</v>
      </c>
      <c r="B115" s="50" t="s">
        <v>318</v>
      </c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>
        <f t="shared" si="9"/>
        <v>0</v>
      </c>
      <c r="P115" s="184"/>
    </row>
    <row r="116" spans="1:16" ht="15">
      <c r="A116" s="48" t="s">
        <v>319</v>
      </c>
      <c r="B116" s="5" t="s">
        <v>320</v>
      </c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>
        <f t="shared" si="9"/>
        <v>0</v>
      </c>
      <c r="P116" s="184"/>
    </row>
    <row r="117" spans="1:16" ht="15">
      <c r="A117" s="17" t="s">
        <v>321</v>
      </c>
      <c r="B117" s="5" t="s">
        <v>322</v>
      </c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>
        <f t="shared" si="9"/>
        <v>0</v>
      </c>
      <c r="P117" s="184"/>
    </row>
    <row r="118" spans="1:16" ht="15">
      <c r="A118" s="48" t="s">
        <v>663</v>
      </c>
      <c r="B118" s="5" t="s">
        <v>323</v>
      </c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>
        <f t="shared" si="9"/>
        <v>0</v>
      </c>
      <c r="P118" s="184"/>
    </row>
    <row r="119" spans="1:16" ht="15">
      <c r="A119" s="48" t="s">
        <v>611</v>
      </c>
      <c r="B119" s="5" t="s">
        <v>324</v>
      </c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>
        <f t="shared" si="9"/>
        <v>0</v>
      </c>
      <c r="P119" s="184"/>
    </row>
    <row r="120" spans="1:16" ht="15">
      <c r="A120" s="49" t="s">
        <v>612</v>
      </c>
      <c r="B120" s="50" t="s">
        <v>328</v>
      </c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>
        <f t="shared" si="9"/>
        <v>0</v>
      </c>
      <c r="P120" s="184"/>
    </row>
    <row r="121" spans="1:16" ht="15">
      <c r="A121" s="17" t="s">
        <v>329</v>
      </c>
      <c r="B121" s="5" t="s">
        <v>330</v>
      </c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>
        <f t="shared" si="9"/>
        <v>0</v>
      </c>
      <c r="P121" s="184"/>
    </row>
    <row r="122" spans="1:16" ht="15.75">
      <c r="A122" s="51" t="s">
        <v>667</v>
      </c>
      <c r="B122" s="52" t="s">
        <v>331</v>
      </c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>
        <f t="shared" si="9"/>
        <v>0</v>
      </c>
      <c r="P122" s="184"/>
    </row>
    <row r="123" spans="1:16" ht="15.75">
      <c r="A123" s="186" t="s">
        <v>749</v>
      </c>
      <c r="B123" s="182"/>
      <c r="C123" s="148">
        <f aca="true" t="shared" si="11" ref="C123:N123">C99+C122</f>
        <v>4289.5</v>
      </c>
      <c r="D123" s="148">
        <f t="shared" si="11"/>
        <v>4289.5</v>
      </c>
      <c r="E123" s="148">
        <f t="shared" si="11"/>
        <v>5178.5</v>
      </c>
      <c r="F123" s="148">
        <f t="shared" si="11"/>
        <v>5178.5</v>
      </c>
      <c r="G123" s="148">
        <f t="shared" si="11"/>
        <v>4289.5</v>
      </c>
      <c r="H123" s="148">
        <f t="shared" si="11"/>
        <v>5949.5</v>
      </c>
      <c r="I123" s="148">
        <f t="shared" si="11"/>
        <v>4289.5</v>
      </c>
      <c r="J123" s="148">
        <f t="shared" si="11"/>
        <v>4289.5</v>
      </c>
      <c r="K123" s="148">
        <f t="shared" si="11"/>
        <v>4289.5</v>
      </c>
      <c r="L123" s="148">
        <f t="shared" si="11"/>
        <v>4289.5</v>
      </c>
      <c r="M123" s="148">
        <f t="shared" si="11"/>
        <v>4289.5</v>
      </c>
      <c r="N123" s="148">
        <f t="shared" si="11"/>
        <v>4347.5</v>
      </c>
      <c r="O123" s="148">
        <f t="shared" si="9"/>
        <v>54970</v>
      </c>
      <c r="P123" s="184"/>
    </row>
    <row r="124" spans="1:16" ht="25.5">
      <c r="A124" s="2" t="s">
        <v>136</v>
      </c>
      <c r="B124" s="3" t="s">
        <v>742</v>
      </c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84"/>
    </row>
    <row r="125" spans="1:16" ht="15">
      <c r="A125" s="42" t="s">
        <v>332</v>
      </c>
      <c r="B125" s="6" t="s">
        <v>333</v>
      </c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>
        <f t="shared" si="9"/>
        <v>0</v>
      </c>
      <c r="P125" s="184"/>
    </row>
    <row r="126" spans="1:16" ht="15">
      <c r="A126" s="5" t="s">
        <v>334</v>
      </c>
      <c r="B126" s="6" t="s">
        <v>335</v>
      </c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>
        <f t="shared" si="9"/>
        <v>0</v>
      </c>
      <c r="P126" s="184"/>
    </row>
    <row r="127" spans="1:16" ht="15">
      <c r="A127" s="5" t="s">
        <v>336</v>
      </c>
      <c r="B127" s="6" t="s">
        <v>337</v>
      </c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>
        <f t="shared" si="9"/>
        <v>0</v>
      </c>
      <c r="P127" s="184"/>
    </row>
    <row r="128" spans="1:16" ht="15">
      <c r="A128" s="5" t="s">
        <v>338</v>
      </c>
      <c r="B128" s="6" t="s">
        <v>339</v>
      </c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>
        <f t="shared" si="9"/>
        <v>0</v>
      </c>
      <c r="P128" s="184"/>
    </row>
    <row r="129" spans="1:16" ht="15">
      <c r="A129" s="5" t="s">
        <v>340</v>
      </c>
      <c r="B129" s="6" t="s">
        <v>341</v>
      </c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>
        <f t="shared" si="9"/>
        <v>0</v>
      </c>
      <c r="P129" s="184"/>
    </row>
    <row r="130" spans="1:16" ht="15">
      <c r="A130" s="5" t="s">
        <v>342</v>
      </c>
      <c r="B130" s="6" t="s">
        <v>343</v>
      </c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>
        <f t="shared" si="9"/>
        <v>0</v>
      </c>
      <c r="P130" s="184"/>
    </row>
    <row r="131" spans="1:16" ht="15">
      <c r="A131" s="9" t="s">
        <v>752</v>
      </c>
      <c r="B131" s="10" t="s">
        <v>344</v>
      </c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>
        <f t="shared" si="9"/>
        <v>0</v>
      </c>
      <c r="P131" s="184"/>
    </row>
    <row r="132" spans="1:16" ht="15">
      <c r="A132" s="5" t="s">
        <v>345</v>
      </c>
      <c r="B132" s="6" t="s">
        <v>346</v>
      </c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>
        <f t="shared" si="9"/>
        <v>0</v>
      </c>
      <c r="P132" s="184"/>
    </row>
    <row r="133" spans="1:16" ht="30">
      <c r="A133" s="5" t="s">
        <v>347</v>
      </c>
      <c r="B133" s="6" t="s">
        <v>348</v>
      </c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>
        <f t="shared" si="9"/>
        <v>0</v>
      </c>
      <c r="P133" s="184"/>
    </row>
    <row r="134" spans="1:16" ht="30">
      <c r="A134" s="5" t="s">
        <v>668</v>
      </c>
      <c r="B134" s="6" t="s">
        <v>349</v>
      </c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>
        <f t="shared" si="9"/>
        <v>0</v>
      </c>
      <c r="P134" s="184"/>
    </row>
    <row r="135" spans="1:16" ht="30">
      <c r="A135" s="5" t="s">
        <v>669</v>
      </c>
      <c r="B135" s="6" t="s">
        <v>350</v>
      </c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>
        <f t="shared" si="9"/>
        <v>0</v>
      </c>
      <c r="P135" s="184"/>
    </row>
    <row r="136" spans="1:16" ht="15">
      <c r="A136" s="5" t="s">
        <v>700</v>
      </c>
      <c r="B136" s="6" t="s">
        <v>351</v>
      </c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>
        <f aca="true" t="shared" si="12" ref="O136:O185">SUM(C136:N136)</f>
        <v>0</v>
      </c>
      <c r="P136" s="184"/>
    </row>
    <row r="137" spans="1:16" ht="15">
      <c r="A137" s="50" t="s">
        <v>753</v>
      </c>
      <c r="B137" s="65" t="s">
        <v>352</v>
      </c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>
        <f t="shared" si="12"/>
        <v>0</v>
      </c>
      <c r="P137" s="184"/>
    </row>
    <row r="138" spans="1:16" ht="15">
      <c r="A138" s="5" t="s">
        <v>704</v>
      </c>
      <c r="B138" s="6" t="s">
        <v>361</v>
      </c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>
        <f t="shared" si="12"/>
        <v>0</v>
      </c>
      <c r="P138" s="184"/>
    </row>
    <row r="139" spans="1:16" ht="15">
      <c r="A139" s="5" t="s">
        <v>705</v>
      </c>
      <c r="B139" s="6" t="s">
        <v>365</v>
      </c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>
        <f t="shared" si="12"/>
        <v>0</v>
      </c>
      <c r="P139" s="184"/>
    </row>
    <row r="140" spans="1:16" ht="15">
      <c r="A140" s="9" t="s">
        <v>755</v>
      </c>
      <c r="B140" s="10" t="s">
        <v>366</v>
      </c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>
        <f t="shared" si="12"/>
        <v>0</v>
      </c>
      <c r="P140" s="184"/>
    </row>
    <row r="141" spans="1:16" ht="15">
      <c r="A141" s="5" t="s">
        <v>706</v>
      </c>
      <c r="B141" s="6" t="s">
        <v>367</v>
      </c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>
        <f t="shared" si="12"/>
        <v>0</v>
      </c>
      <c r="P141" s="184"/>
    </row>
    <row r="142" spans="1:16" ht="15">
      <c r="A142" s="5" t="s">
        <v>707</v>
      </c>
      <c r="B142" s="6" t="s">
        <v>368</v>
      </c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>
        <f t="shared" si="12"/>
        <v>0</v>
      </c>
      <c r="P142" s="184"/>
    </row>
    <row r="143" spans="1:16" ht="15">
      <c r="A143" s="5" t="s">
        <v>708</v>
      </c>
      <c r="B143" s="6" t="s">
        <v>369</v>
      </c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>
        <f t="shared" si="12"/>
        <v>0</v>
      </c>
      <c r="P143" s="184"/>
    </row>
    <row r="144" spans="1:16" ht="15">
      <c r="A144" s="5" t="s">
        <v>709</v>
      </c>
      <c r="B144" s="6" t="s">
        <v>370</v>
      </c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>
        <f t="shared" si="12"/>
        <v>0</v>
      </c>
      <c r="P144" s="184"/>
    </row>
    <row r="145" spans="1:16" ht="15">
      <c r="A145" s="5" t="s">
        <v>710</v>
      </c>
      <c r="B145" s="6" t="s">
        <v>373</v>
      </c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>
        <f t="shared" si="12"/>
        <v>0</v>
      </c>
      <c r="P145" s="184"/>
    </row>
    <row r="146" spans="1:16" ht="15">
      <c r="A146" s="5" t="s">
        <v>374</v>
      </c>
      <c r="B146" s="6" t="s">
        <v>375</v>
      </c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>
        <f t="shared" si="12"/>
        <v>0</v>
      </c>
      <c r="P146" s="184"/>
    </row>
    <row r="147" spans="1:16" ht="15">
      <c r="A147" s="5" t="s">
        <v>711</v>
      </c>
      <c r="B147" s="6" t="s">
        <v>376</v>
      </c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>
        <f t="shared" si="12"/>
        <v>0</v>
      </c>
      <c r="P147" s="184"/>
    </row>
    <row r="148" spans="1:16" ht="15">
      <c r="A148" s="5" t="s">
        <v>712</v>
      </c>
      <c r="B148" s="6" t="s">
        <v>381</v>
      </c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>
        <f t="shared" si="12"/>
        <v>0</v>
      </c>
      <c r="P148" s="184"/>
    </row>
    <row r="149" spans="1:16" ht="15">
      <c r="A149" s="9" t="s">
        <v>756</v>
      </c>
      <c r="B149" s="10" t="s">
        <v>397</v>
      </c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>
        <f t="shared" si="12"/>
        <v>0</v>
      </c>
      <c r="P149" s="184"/>
    </row>
    <row r="150" spans="1:16" ht="15">
      <c r="A150" s="5" t="s">
        <v>713</v>
      </c>
      <c r="B150" s="6" t="s">
        <v>398</v>
      </c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>
        <f t="shared" si="12"/>
        <v>0</v>
      </c>
      <c r="P150" s="184"/>
    </row>
    <row r="151" spans="1:16" ht="15">
      <c r="A151" s="50" t="s">
        <v>757</v>
      </c>
      <c r="B151" s="65" t="s">
        <v>399</v>
      </c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>
        <f t="shared" si="12"/>
        <v>0</v>
      </c>
      <c r="P151" s="184"/>
    </row>
    <row r="152" spans="1:16" ht="15">
      <c r="A152" s="17" t="s">
        <v>400</v>
      </c>
      <c r="B152" s="6" t="s">
        <v>401</v>
      </c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>
        <f t="shared" si="12"/>
        <v>0</v>
      </c>
      <c r="P152" s="184"/>
    </row>
    <row r="153" spans="1:16" ht="15">
      <c r="A153" s="17" t="s">
        <v>714</v>
      </c>
      <c r="B153" s="6" t="s">
        <v>402</v>
      </c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>
        <f t="shared" si="12"/>
        <v>0</v>
      </c>
      <c r="P153" s="184"/>
    </row>
    <row r="154" spans="1:16" ht="15">
      <c r="A154" s="17" t="s">
        <v>715</v>
      </c>
      <c r="B154" s="6" t="s">
        <v>405</v>
      </c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>
        <f t="shared" si="12"/>
        <v>0</v>
      </c>
      <c r="P154" s="184"/>
    </row>
    <row r="155" spans="1:16" ht="15">
      <c r="A155" s="17" t="s">
        <v>731</v>
      </c>
      <c r="B155" s="6" t="s">
        <v>406</v>
      </c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>
        <f t="shared" si="12"/>
        <v>0</v>
      </c>
      <c r="P155" s="184"/>
    </row>
    <row r="156" spans="1:16" ht="15">
      <c r="A156" s="17" t="s">
        <v>413</v>
      </c>
      <c r="B156" s="6" t="s">
        <v>414</v>
      </c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>
        <f t="shared" si="12"/>
        <v>0</v>
      </c>
      <c r="P156" s="184"/>
    </row>
    <row r="157" spans="1:16" ht="15">
      <c r="A157" s="17" t="s">
        <v>415</v>
      </c>
      <c r="B157" s="6" t="s">
        <v>416</v>
      </c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>
        <f t="shared" si="12"/>
        <v>0</v>
      </c>
      <c r="P157" s="184"/>
    </row>
    <row r="158" spans="1:16" ht="15">
      <c r="A158" s="17" t="s">
        <v>417</v>
      </c>
      <c r="B158" s="6" t="s">
        <v>418</v>
      </c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>
        <f t="shared" si="12"/>
        <v>0</v>
      </c>
      <c r="P158" s="184"/>
    </row>
    <row r="159" spans="1:16" ht="15">
      <c r="A159" s="17" t="s">
        <v>732</v>
      </c>
      <c r="B159" s="6" t="s">
        <v>419</v>
      </c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>
        <f t="shared" si="12"/>
        <v>0</v>
      </c>
      <c r="P159" s="184"/>
    </row>
    <row r="160" spans="1:16" ht="15">
      <c r="A160" s="17" t="s">
        <v>733</v>
      </c>
      <c r="B160" s="6" t="s">
        <v>421</v>
      </c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>
        <f t="shared" si="12"/>
        <v>0</v>
      </c>
      <c r="P160" s="184"/>
    </row>
    <row r="161" spans="1:16" ht="15">
      <c r="A161" s="17" t="s">
        <v>734</v>
      </c>
      <c r="B161" s="6" t="s">
        <v>426</v>
      </c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>
        <f t="shared" si="12"/>
        <v>0</v>
      </c>
      <c r="P161" s="184"/>
    </row>
    <row r="162" spans="1:16" ht="15">
      <c r="A162" s="64" t="s">
        <v>758</v>
      </c>
      <c r="B162" s="65" t="s">
        <v>431</v>
      </c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>
        <f t="shared" si="12"/>
        <v>0</v>
      </c>
      <c r="P162" s="184"/>
    </row>
    <row r="163" spans="1:16" ht="30">
      <c r="A163" s="17" t="s">
        <v>443</v>
      </c>
      <c r="B163" s="6" t="s">
        <v>444</v>
      </c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>
        <f t="shared" si="12"/>
        <v>0</v>
      </c>
      <c r="P163" s="184"/>
    </row>
    <row r="164" spans="1:16" ht="30">
      <c r="A164" s="5" t="s">
        <v>738</v>
      </c>
      <c r="B164" s="6" t="s">
        <v>445</v>
      </c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>
        <f t="shared" si="12"/>
        <v>0</v>
      </c>
      <c r="P164" s="184"/>
    </row>
    <row r="165" spans="1:16" ht="15">
      <c r="A165" s="17" t="s">
        <v>739</v>
      </c>
      <c r="B165" s="6" t="s">
        <v>446</v>
      </c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>
        <f t="shared" si="12"/>
        <v>0</v>
      </c>
      <c r="P165" s="184"/>
    </row>
    <row r="166" spans="1:16" ht="15">
      <c r="A166" s="50" t="s">
        <v>760</v>
      </c>
      <c r="B166" s="65" t="s">
        <v>447</v>
      </c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>
        <f t="shared" si="12"/>
        <v>0</v>
      </c>
      <c r="P166" s="184"/>
    </row>
    <row r="167" spans="1:16" ht="15.75">
      <c r="A167" s="83" t="s">
        <v>849</v>
      </c>
      <c r="B167" s="8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84"/>
    </row>
    <row r="168" spans="1:16" ht="15">
      <c r="A168" s="5" t="s">
        <v>353</v>
      </c>
      <c r="B168" s="6" t="s">
        <v>354</v>
      </c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>
        <f t="shared" si="12"/>
        <v>0</v>
      </c>
      <c r="P168" s="184"/>
    </row>
    <row r="169" spans="1:16" ht="30">
      <c r="A169" s="5" t="s">
        <v>355</v>
      </c>
      <c r="B169" s="6" t="s">
        <v>356</v>
      </c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>
        <f t="shared" si="12"/>
        <v>0</v>
      </c>
      <c r="P169" s="184"/>
    </row>
    <row r="170" spans="1:16" ht="30">
      <c r="A170" s="5" t="s">
        <v>701</v>
      </c>
      <c r="B170" s="6" t="s">
        <v>357</v>
      </c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>
        <f t="shared" si="12"/>
        <v>0</v>
      </c>
      <c r="P170" s="184"/>
    </row>
    <row r="171" spans="1:16" ht="30">
      <c r="A171" s="5" t="s">
        <v>702</v>
      </c>
      <c r="B171" s="6" t="s">
        <v>358</v>
      </c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>
        <f t="shared" si="12"/>
        <v>0</v>
      </c>
      <c r="P171" s="184"/>
    </row>
    <row r="172" spans="1:16" ht="15">
      <c r="A172" s="5" t="s">
        <v>703</v>
      </c>
      <c r="B172" s="6" t="s">
        <v>359</v>
      </c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>
        <f t="shared" si="12"/>
        <v>0</v>
      </c>
      <c r="P172" s="184"/>
    </row>
    <row r="173" spans="1:16" ht="15">
      <c r="A173" s="50" t="s">
        <v>754</v>
      </c>
      <c r="B173" s="65" t="s">
        <v>360</v>
      </c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>
        <f t="shared" si="12"/>
        <v>0</v>
      </c>
      <c r="P173" s="184"/>
    </row>
    <row r="174" spans="1:16" ht="15">
      <c r="A174" s="17" t="s">
        <v>735</v>
      </c>
      <c r="B174" s="6" t="s">
        <v>432</v>
      </c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>
        <f t="shared" si="12"/>
        <v>0</v>
      </c>
      <c r="P174" s="184"/>
    </row>
    <row r="175" spans="1:16" ht="15">
      <c r="A175" s="17" t="s">
        <v>736</v>
      </c>
      <c r="B175" s="6" t="s">
        <v>434</v>
      </c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>
        <f t="shared" si="12"/>
        <v>0</v>
      </c>
      <c r="P175" s="184"/>
    </row>
    <row r="176" spans="1:16" ht="15">
      <c r="A176" s="17" t="s">
        <v>436</v>
      </c>
      <c r="B176" s="6" t="s">
        <v>437</v>
      </c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>
        <f t="shared" si="12"/>
        <v>0</v>
      </c>
      <c r="P176" s="184"/>
    </row>
    <row r="177" spans="1:16" ht="15">
      <c r="A177" s="17" t="s">
        <v>737</v>
      </c>
      <c r="B177" s="6" t="s">
        <v>438</v>
      </c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>
        <f t="shared" si="12"/>
        <v>0</v>
      </c>
      <c r="P177" s="184"/>
    </row>
    <row r="178" spans="1:16" ht="15">
      <c r="A178" s="17" t="s">
        <v>440</v>
      </c>
      <c r="B178" s="6" t="s">
        <v>441</v>
      </c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>
        <f t="shared" si="12"/>
        <v>0</v>
      </c>
      <c r="P178" s="184"/>
    </row>
    <row r="179" spans="1:16" ht="15">
      <c r="A179" s="50" t="s">
        <v>759</v>
      </c>
      <c r="B179" s="65" t="s">
        <v>442</v>
      </c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>
        <f t="shared" si="12"/>
        <v>0</v>
      </c>
      <c r="P179" s="184"/>
    </row>
    <row r="180" spans="1:16" ht="30">
      <c r="A180" s="17" t="s">
        <v>461</v>
      </c>
      <c r="B180" s="6" t="s">
        <v>462</v>
      </c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>
        <f t="shared" si="12"/>
        <v>0</v>
      </c>
      <c r="P180" s="184"/>
    </row>
    <row r="181" spans="1:16" ht="30">
      <c r="A181" s="5" t="s">
        <v>740</v>
      </c>
      <c r="B181" s="6" t="s">
        <v>463</v>
      </c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>
        <f t="shared" si="12"/>
        <v>0</v>
      </c>
      <c r="P181" s="184"/>
    </row>
    <row r="182" spans="1:16" ht="15">
      <c r="A182" s="17" t="s">
        <v>741</v>
      </c>
      <c r="B182" s="6" t="s">
        <v>464</v>
      </c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>
        <f t="shared" si="12"/>
        <v>0</v>
      </c>
      <c r="P182" s="184"/>
    </row>
    <row r="183" spans="1:16" ht="15">
      <c r="A183" s="50" t="s">
        <v>762</v>
      </c>
      <c r="B183" s="65" t="s">
        <v>465</v>
      </c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>
        <f t="shared" si="12"/>
        <v>0</v>
      </c>
      <c r="P183" s="184"/>
    </row>
    <row r="184" spans="1:16" ht="15.75">
      <c r="A184" s="83" t="s">
        <v>848</v>
      </c>
      <c r="B184" s="88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>
        <f t="shared" si="12"/>
        <v>0</v>
      </c>
      <c r="P184" s="184"/>
    </row>
    <row r="185" spans="1:16" ht="15.75">
      <c r="A185" s="62" t="s">
        <v>761</v>
      </c>
      <c r="B185" s="46" t="s">
        <v>466</v>
      </c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>
        <f t="shared" si="12"/>
        <v>0</v>
      </c>
      <c r="P185" s="184"/>
    </row>
    <row r="186" spans="1:16" ht="15.75">
      <c r="A186" s="187" t="s">
        <v>907</v>
      </c>
      <c r="B186" s="86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84"/>
    </row>
    <row r="187" spans="1:16" ht="15.75">
      <c r="A187" s="187" t="s">
        <v>908</v>
      </c>
      <c r="B187" s="86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84"/>
    </row>
    <row r="188" spans="1:16" ht="15">
      <c r="A188" s="48" t="s">
        <v>743</v>
      </c>
      <c r="B188" s="5" t="s">
        <v>467</v>
      </c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>
        <f aca="true" t="shared" si="13" ref="O188:O215">SUM(C188:N188)</f>
        <v>0</v>
      </c>
      <c r="P188" s="184"/>
    </row>
    <row r="189" spans="1:16" ht="15">
      <c r="A189" s="17" t="s">
        <v>468</v>
      </c>
      <c r="B189" s="5" t="s">
        <v>469</v>
      </c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>
        <f t="shared" si="13"/>
        <v>0</v>
      </c>
      <c r="P189" s="184"/>
    </row>
    <row r="190" spans="1:16" ht="15">
      <c r="A190" s="48" t="s">
        <v>744</v>
      </c>
      <c r="B190" s="5" t="s">
        <v>470</v>
      </c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>
        <f t="shared" si="13"/>
        <v>0</v>
      </c>
      <c r="P190" s="184"/>
    </row>
    <row r="191" spans="1:16" ht="15">
      <c r="A191" s="20" t="s">
        <v>763</v>
      </c>
      <c r="B191" s="9" t="s">
        <v>471</v>
      </c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>
        <f t="shared" si="13"/>
        <v>0</v>
      </c>
      <c r="P191" s="184"/>
    </row>
    <row r="192" spans="1:16" ht="15">
      <c r="A192" s="17" t="s">
        <v>745</v>
      </c>
      <c r="B192" s="5" t="s">
        <v>472</v>
      </c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>
        <f t="shared" si="13"/>
        <v>0</v>
      </c>
      <c r="P192" s="184"/>
    </row>
    <row r="193" spans="1:16" ht="15">
      <c r="A193" s="48" t="s">
        <v>473</v>
      </c>
      <c r="B193" s="5" t="s">
        <v>474</v>
      </c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>
        <f t="shared" si="13"/>
        <v>0</v>
      </c>
      <c r="P193" s="184"/>
    </row>
    <row r="194" spans="1:16" ht="15">
      <c r="A194" s="17" t="s">
        <v>746</v>
      </c>
      <c r="B194" s="5" t="s">
        <v>475</v>
      </c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>
        <f t="shared" si="13"/>
        <v>0</v>
      </c>
      <c r="P194" s="184"/>
    </row>
    <row r="195" spans="1:16" ht="15">
      <c r="A195" s="48" t="s">
        <v>476</v>
      </c>
      <c r="B195" s="5" t="s">
        <v>477</v>
      </c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>
        <f t="shared" si="13"/>
        <v>0</v>
      </c>
      <c r="P195" s="184"/>
    </row>
    <row r="196" spans="1:16" ht="15">
      <c r="A196" s="18" t="s">
        <v>764</v>
      </c>
      <c r="B196" s="9" t="s">
        <v>478</v>
      </c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>
        <f t="shared" si="13"/>
        <v>0</v>
      </c>
      <c r="P196" s="184"/>
    </row>
    <row r="197" spans="1:16" ht="15">
      <c r="A197" s="5" t="s">
        <v>905</v>
      </c>
      <c r="B197" s="5" t="s">
        <v>479</v>
      </c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>
        <f t="shared" si="13"/>
        <v>0</v>
      </c>
      <c r="P197" s="184"/>
    </row>
    <row r="198" spans="1:16" ht="15">
      <c r="A198" s="5" t="s">
        <v>906</v>
      </c>
      <c r="B198" s="5" t="s">
        <v>479</v>
      </c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>
        <f t="shared" si="13"/>
        <v>0</v>
      </c>
      <c r="P198" s="184"/>
    </row>
    <row r="199" spans="1:16" ht="15">
      <c r="A199" s="5" t="s">
        <v>903</v>
      </c>
      <c r="B199" s="5" t="s">
        <v>480</v>
      </c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>
        <f t="shared" si="13"/>
        <v>0</v>
      </c>
      <c r="P199" s="184"/>
    </row>
    <row r="200" spans="1:16" ht="15">
      <c r="A200" s="5" t="s">
        <v>904</v>
      </c>
      <c r="B200" s="5" t="s">
        <v>480</v>
      </c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>
        <f t="shared" si="13"/>
        <v>0</v>
      </c>
      <c r="P200" s="184"/>
    </row>
    <row r="201" spans="1:16" ht="15">
      <c r="A201" s="9" t="s">
        <v>765</v>
      </c>
      <c r="B201" s="9" t="s">
        <v>481</v>
      </c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>
        <f t="shared" si="13"/>
        <v>0</v>
      </c>
      <c r="P201" s="184"/>
    </row>
    <row r="202" spans="1:16" ht="15">
      <c r="A202" s="48" t="s">
        <v>482</v>
      </c>
      <c r="B202" s="5" t="s">
        <v>483</v>
      </c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>
        <f t="shared" si="13"/>
        <v>0</v>
      </c>
      <c r="P202" s="184"/>
    </row>
    <row r="203" spans="1:16" ht="15">
      <c r="A203" s="48" t="s">
        <v>484</v>
      </c>
      <c r="B203" s="5" t="s">
        <v>485</v>
      </c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>
        <f t="shared" si="13"/>
        <v>0</v>
      </c>
      <c r="P203" s="184"/>
    </row>
    <row r="204" spans="1:16" ht="15">
      <c r="A204" s="48" t="s">
        <v>486</v>
      </c>
      <c r="B204" s="5" t="s">
        <v>487</v>
      </c>
      <c r="C204" s="149">
        <v>4289.5</v>
      </c>
      <c r="D204" s="149">
        <v>4289.5</v>
      </c>
      <c r="E204" s="149">
        <v>5178.5</v>
      </c>
      <c r="F204" s="149">
        <v>5178.5</v>
      </c>
      <c r="G204" s="149">
        <v>4289.5</v>
      </c>
      <c r="H204" s="149">
        <v>5949.5</v>
      </c>
      <c r="I204" s="149">
        <v>4289.5</v>
      </c>
      <c r="J204" s="149">
        <v>4289.5</v>
      </c>
      <c r="K204" s="149">
        <v>4289.5</v>
      </c>
      <c r="L204" s="149">
        <v>4289.5</v>
      </c>
      <c r="M204" s="149">
        <v>4289.5</v>
      </c>
      <c r="N204" s="149">
        <v>4347.5</v>
      </c>
      <c r="O204" s="149">
        <f t="shared" si="13"/>
        <v>54970</v>
      </c>
      <c r="P204" s="184"/>
    </row>
    <row r="205" spans="1:16" ht="15">
      <c r="A205" s="48" t="s">
        <v>488</v>
      </c>
      <c r="B205" s="5" t="s">
        <v>489</v>
      </c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>
        <f t="shared" si="13"/>
        <v>0</v>
      </c>
      <c r="P205" s="184"/>
    </row>
    <row r="206" spans="1:16" ht="15">
      <c r="A206" s="17" t="s">
        <v>747</v>
      </c>
      <c r="B206" s="5" t="s">
        <v>490</v>
      </c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>
        <f t="shared" si="13"/>
        <v>0</v>
      </c>
      <c r="P206" s="184"/>
    </row>
    <row r="207" spans="1:16" ht="15">
      <c r="A207" s="20" t="s">
        <v>766</v>
      </c>
      <c r="B207" s="9" t="s">
        <v>499</v>
      </c>
      <c r="C207" s="149">
        <v>4289.5</v>
      </c>
      <c r="D207" s="149">
        <v>4289.5</v>
      </c>
      <c r="E207" s="149">
        <v>5178.5</v>
      </c>
      <c r="F207" s="149">
        <v>5178.5</v>
      </c>
      <c r="G207" s="149">
        <v>4289.5</v>
      </c>
      <c r="H207" s="149">
        <v>5949.5</v>
      </c>
      <c r="I207" s="149">
        <v>4289.5</v>
      </c>
      <c r="J207" s="149">
        <v>4289.5</v>
      </c>
      <c r="K207" s="149">
        <v>4289.5</v>
      </c>
      <c r="L207" s="149">
        <v>4289.5</v>
      </c>
      <c r="M207" s="149">
        <v>4289.5</v>
      </c>
      <c r="N207" s="149">
        <v>4347.5</v>
      </c>
      <c r="O207" s="149">
        <f t="shared" si="13"/>
        <v>54970</v>
      </c>
      <c r="P207" s="184"/>
    </row>
    <row r="208" spans="1:16" ht="15">
      <c r="A208" s="17" t="s">
        <v>500</v>
      </c>
      <c r="B208" s="5" t="s">
        <v>501</v>
      </c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>
        <f t="shared" si="13"/>
        <v>0</v>
      </c>
      <c r="P208" s="184"/>
    </row>
    <row r="209" spans="1:16" ht="15">
      <c r="A209" s="17" t="s">
        <v>502</v>
      </c>
      <c r="B209" s="5" t="s">
        <v>503</v>
      </c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>
        <f t="shared" si="13"/>
        <v>0</v>
      </c>
      <c r="P209" s="184"/>
    </row>
    <row r="210" spans="1:16" ht="15">
      <c r="A210" s="48" t="s">
        <v>504</v>
      </c>
      <c r="B210" s="5" t="s">
        <v>505</v>
      </c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>
        <f t="shared" si="13"/>
        <v>0</v>
      </c>
      <c r="P210" s="184"/>
    </row>
    <row r="211" spans="1:16" ht="15">
      <c r="A211" s="48" t="s">
        <v>748</v>
      </c>
      <c r="B211" s="5" t="s">
        <v>506</v>
      </c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>
        <f t="shared" si="13"/>
        <v>0</v>
      </c>
      <c r="P211" s="184"/>
    </row>
    <row r="212" spans="1:16" ht="15">
      <c r="A212" s="18" t="s">
        <v>767</v>
      </c>
      <c r="B212" s="9" t="s">
        <v>507</v>
      </c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>
        <f t="shared" si="13"/>
        <v>0</v>
      </c>
      <c r="P212" s="184"/>
    </row>
    <row r="213" spans="1:16" ht="15">
      <c r="A213" s="20" t="s">
        <v>508</v>
      </c>
      <c r="B213" s="9" t="s">
        <v>509</v>
      </c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>
        <f t="shared" si="13"/>
        <v>0</v>
      </c>
      <c r="P213" s="184"/>
    </row>
    <row r="214" spans="1:16" ht="15.75">
      <c r="A214" s="51" t="s">
        <v>768</v>
      </c>
      <c r="B214" s="52" t="s">
        <v>510</v>
      </c>
      <c r="C214" s="149">
        <f aca="true" t="shared" si="14" ref="C214:M214">C207</f>
        <v>4289.5</v>
      </c>
      <c r="D214" s="149">
        <f t="shared" si="14"/>
        <v>4289.5</v>
      </c>
      <c r="E214" s="149">
        <f t="shared" si="14"/>
        <v>5178.5</v>
      </c>
      <c r="F214" s="149">
        <f t="shared" si="14"/>
        <v>5178.5</v>
      </c>
      <c r="G214" s="149">
        <f t="shared" si="14"/>
        <v>4289.5</v>
      </c>
      <c r="H214" s="149">
        <f t="shared" si="14"/>
        <v>5949.5</v>
      </c>
      <c r="I214" s="149">
        <f t="shared" si="14"/>
        <v>4289.5</v>
      </c>
      <c r="J214" s="149">
        <f t="shared" si="14"/>
        <v>4289.5</v>
      </c>
      <c r="K214" s="149">
        <f t="shared" si="14"/>
        <v>4289.5</v>
      </c>
      <c r="L214" s="149">
        <f t="shared" si="14"/>
        <v>4289.5</v>
      </c>
      <c r="M214" s="149">
        <f t="shared" si="14"/>
        <v>4289.5</v>
      </c>
      <c r="N214" s="149">
        <f>N207</f>
        <v>4347.5</v>
      </c>
      <c r="O214" s="149">
        <f t="shared" si="13"/>
        <v>54970</v>
      </c>
      <c r="P214" s="184"/>
    </row>
    <row r="215" spans="1:16" ht="15.75">
      <c r="A215" s="186" t="s">
        <v>750</v>
      </c>
      <c r="B215" s="182"/>
      <c r="C215" s="149">
        <f aca="true" t="shared" si="15" ref="C215:M215">C214</f>
        <v>4289.5</v>
      </c>
      <c r="D215" s="149">
        <f t="shared" si="15"/>
        <v>4289.5</v>
      </c>
      <c r="E215" s="149">
        <f t="shared" si="15"/>
        <v>5178.5</v>
      </c>
      <c r="F215" s="149">
        <f t="shared" si="15"/>
        <v>5178.5</v>
      </c>
      <c r="G215" s="149">
        <f t="shared" si="15"/>
        <v>4289.5</v>
      </c>
      <c r="H215" s="149">
        <f t="shared" si="15"/>
        <v>5949.5</v>
      </c>
      <c r="I215" s="149">
        <f t="shared" si="15"/>
        <v>4289.5</v>
      </c>
      <c r="J215" s="149">
        <f t="shared" si="15"/>
        <v>4289.5</v>
      </c>
      <c r="K215" s="149">
        <f t="shared" si="15"/>
        <v>4289.5</v>
      </c>
      <c r="L215" s="149">
        <f t="shared" si="15"/>
        <v>4289.5</v>
      </c>
      <c r="M215" s="149">
        <f t="shared" si="15"/>
        <v>4289.5</v>
      </c>
      <c r="N215" s="149">
        <f>N214</f>
        <v>4347.5</v>
      </c>
      <c r="O215" s="149">
        <f t="shared" si="13"/>
        <v>54970</v>
      </c>
      <c r="P215" s="184"/>
    </row>
    <row r="216" spans="2:16" ht="15">
      <c r="B216" s="184"/>
      <c r="C216" s="184"/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</row>
    <row r="217" spans="2:16" ht="15">
      <c r="B217" s="184"/>
      <c r="C217" s="184"/>
      <c r="D217" s="184"/>
      <c r="E217" s="184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</row>
    <row r="218" spans="2:16" ht="15">
      <c r="B218" s="184"/>
      <c r="C218" s="184"/>
      <c r="D218" s="184"/>
      <c r="E218" s="184"/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</row>
    <row r="219" spans="2:16" ht="15">
      <c r="B219" s="184"/>
      <c r="C219" s="184"/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</row>
    <row r="220" spans="2:16" ht="15">
      <c r="B220" s="184"/>
      <c r="C220" s="184"/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</row>
    <row r="221" spans="2:16" ht="15">
      <c r="B221" s="184"/>
      <c r="C221" s="184"/>
      <c r="D221" s="184"/>
      <c r="E221" s="184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  <c r="P221" s="184"/>
    </row>
    <row r="222" spans="2:16" ht="15">
      <c r="B222" s="184"/>
      <c r="C222" s="184"/>
      <c r="D222" s="184"/>
      <c r="E222" s="184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</row>
    <row r="223" spans="2:16" ht="15">
      <c r="B223" s="184"/>
      <c r="C223" s="184"/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</row>
    <row r="224" spans="2:16" ht="15">
      <c r="B224" s="184"/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</row>
    <row r="225" spans="2:16" ht="15">
      <c r="B225" s="184"/>
      <c r="C225" s="184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</row>
    <row r="226" spans="2:16" ht="15">
      <c r="B226" s="184"/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</row>
    <row r="227" spans="2:16" ht="15">
      <c r="B227" s="184"/>
      <c r="C227" s="184"/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7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9" ht="15">
      <c r="A1" s="183" t="s">
        <v>23</v>
      </c>
      <c r="B1" s="118"/>
      <c r="C1" s="118"/>
      <c r="D1" s="118"/>
      <c r="E1" s="118"/>
      <c r="F1" s="118"/>
      <c r="I1" t="s">
        <v>497</v>
      </c>
    </row>
    <row r="2" spans="1:15" ht="28.5" customHeight="1">
      <c r="A2" s="194" t="s">
        <v>814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26.25" customHeight="1">
      <c r="A3" s="206" t="s">
        <v>40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5" ht="15">
      <c r="A5" s="151" t="s">
        <v>722</v>
      </c>
    </row>
    <row r="6" spans="1:16" ht="25.5">
      <c r="A6" s="2" t="s">
        <v>136</v>
      </c>
      <c r="B6" s="3" t="s">
        <v>137</v>
      </c>
      <c r="C6" s="188" t="s">
        <v>11</v>
      </c>
      <c r="D6" s="188" t="s">
        <v>12</v>
      </c>
      <c r="E6" s="188" t="s">
        <v>13</v>
      </c>
      <c r="F6" s="188" t="s">
        <v>14</v>
      </c>
      <c r="G6" s="188" t="s">
        <v>15</v>
      </c>
      <c r="H6" s="188" t="s">
        <v>16</v>
      </c>
      <c r="I6" s="188" t="s">
        <v>17</v>
      </c>
      <c r="J6" s="188" t="s">
        <v>18</v>
      </c>
      <c r="K6" s="188" t="s">
        <v>19</v>
      </c>
      <c r="L6" s="188" t="s">
        <v>20</v>
      </c>
      <c r="M6" s="188" t="s">
        <v>21</v>
      </c>
      <c r="N6" s="188" t="s">
        <v>22</v>
      </c>
      <c r="O6" s="189" t="s">
        <v>966</v>
      </c>
      <c r="P6" s="184"/>
    </row>
    <row r="7" spans="1:16" ht="15">
      <c r="A7" s="39" t="s">
        <v>138</v>
      </c>
      <c r="B7" s="40" t="s">
        <v>139</v>
      </c>
      <c r="C7" s="149">
        <v>296</v>
      </c>
      <c r="D7" s="149">
        <v>296</v>
      </c>
      <c r="E7" s="149">
        <v>296</v>
      </c>
      <c r="F7" s="149">
        <v>296</v>
      </c>
      <c r="G7" s="149">
        <v>296</v>
      </c>
      <c r="H7" s="149">
        <v>296</v>
      </c>
      <c r="I7" s="149">
        <v>296</v>
      </c>
      <c r="J7" s="149">
        <v>296</v>
      </c>
      <c r="K7" s="149">
        <v>296</v>
      </c>
      <c r="L7" s="149">
        <v>296</v>
      </c>
      <c r="M7" s="149">
        <v>296</v>
      </c>
      <c r="N7" s="149">
        <v>296</v>
      </c>
      <c r="O7" s="149">
        <f>SUM(C7:N7)</f>
        <v>3552</v>
      </c>
      <c r="P7" s="184"/>
    </row>
    <row r="8" spans="1:16" ht="15">
      <c r="A8" s="39" t="s">
        <v>140</v>
      </c>
      <c r="B8" s="41" t="s">
        <v>141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>
        <f aca="true" t="shared" si="0" ref="O8:O71">SUM(C8:N8)</f>
        <v>0</v>
      </c>
      <c r="P8" s="184"/>
    </row>
    <row r="9" spans="1:16" ht="15">
      <c r="A9" s="39" t="s">
        <v>142</v>
      </c>
      <c r="B9" s="41" t="s">
        <v>143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>
        <f t="shared" si="0"/>
        <v>0</v>
      </c>
      <c r="P9" s="184"/>
    </row>
    <row r="10" spans="1:16" ht="15">
      <c r="A10" s="42" t="s">
        <v>144</v>
      </c>
      <c r="B10" s="41" t="s">
        <v>145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>
        <f t="shared" si="0"/>
        <v>0</v>
      </c>
      <c r="P10" s="184"/>
    </row>
    <row r="11" spans="1:16" ht="15">
      <c r="A11" s="42" t="s">
        <v>146</v>
      </c>
      <c r="B11" s="41" t="s">
        <v>147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>
        <f t="shared" si="0"/>
        <v>0</v>
      </c>
      <c r="P11" s="184"/>
    </row>
    <row r="12" spans="1:16" ht="15">
      <c r="A12" s="42" t="s">
        <v>148</v>
      </c>
      <c r="B12" s="41" t="s">
        <v>149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>
        <f t="shared" si="0"/>
        <v>0</v>
      </c>
      <c r="P12" s="184"/>
    </row>
    <row r="13" spans="1:16" ht="15">
      <c r="A13" s="42" t="s">
        <v>150</v>
      </c>
      <c r="B13" s="41" t="s">
        <v>151</v>
      </c>
      <c r="C13" s="149">
        <v>12</v>
      </c>
      <c r="D13" s="149">
        <v>12</v>
      </c>
      <c r="E13" s="149">
        <v>12</v>
      </c>
      <c r="F13" s="149">
        <v>12</v>
      </c>
      <c r="G13" s="149">
        <v>12</v>
      </c>
      <c r="H13" s="149">
        <v>12</v>
      </c>
      <c r="I13" s="149">
        <v>12</v>
      </c>
      <c r="J13" s="149">
        <v>12</v>
      </c>
      <c r="K13" s="149">
        <v>12</v>
      </c>
      <c r="L13" s="149">
        <v>12</v>
      </c>
      <c r="M13" s="149">
        <v>12</v>
      </c>
      <c r="N13" s="149">
        <v>52</v>
      </c>
      <c r="O13" s="149">
        <f t="shared" si="0"/>
        <v>184</v>
      </c>
      <c r="P13" s="184"/>
    </row>
    <row r="14" spans="1:16" ht="15">
      <c r="A14" s="42" t="s">
        <v>152</v>
      </c>
      <c r="B14" s="41" t="s">
        <v>153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>
        <f t="shared" si="0"/>
        <v>0</v>
      </c>
      <c r="P14" s="184"/>
    </row>
    <row r="15" spans="1:16" ht="15">
      <c r="A15" s="5" t="s">
        <v>154</v>
      </c>
      <c r="B15" s="41" t="s">
        <v>155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>
        <f t="shared" si="0"/>
        <v>0</v>
      </c>
      <c r="P15" s="184"/>
    </row>
    <row r="16" spans="1:16" ht="15">
      <c r="A16" s="5" t="s">
        <v>156</v>
      </c>
      <c r="B16" s="41" t="s">
        <v>157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>
        <f t="shared" si="0"/>
        <v>0</v>
      </c>
      <c r="P16" s="184"/>
    </row>
    <row r="17" spans="1:16" ht="15">
      <c r="A17" s="5" t="s">
        <v>158</v>
      </c>
      <c r="B17" s="41" t="s">
        <v>159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>
        <f t="shared" si="0"/>
        <v>0</v>
      </c>
      <c r="P17" s="184"/>
    </row>
    <row r="18" spans="1:16" ht="15">
      <c r="A18" s="5" t="s">
        <v>160</v>
      </c>
      <c r="B18" s="41" t="s">
        <v>161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>
        <f t="shared" si="0"/>
        <v>0</v>
      </c>
      <c r="P18" s="184"/>
    </row>
    <row r="19" spans="1:16" ht="15">
      <c r="A19" s="5" t="s">
        <v>614</v>
      </c>
      <c r="B19" s="41" t="s">
        <v>162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>
        <f t="shared" si="0"/>
        <v>0</v>
      </c>
      <c r="P19" s="184"/>
    </row>
    <row r="20" spans="1:16" ht="15">
      <c r="A20" s="43" t="s">
        <v>512</v>
      </c>
      <c r="B20" s="44" t="s">
        <v>164</v>
      </c>
      <c r="C20" s="149">
        <v>311</v>
      </c>
      <c r="D20" s="149">
        <v>311</v>
      </c>
      <c r="E20" s="149">
        <v>311</v>
      </c>
      <c r="F20" s="149">
        <v>311</v>
      </c>
      <c r="G20" s="149">
        <v>311</v>
      </c>
      <c r="H20" s="149">
        <v>311</v>
      </c>
      <c r="I20" s="149">
        <v>311</v>
      </c>
      <c r="J20" s="149">
        <v>311</v>
      </c>
      <c r="K20" s="149">
        <v>311</v>
      </c>
      <c r="L20" s="149">
        <v>311</v>
      </c>
      <c r="M20" s="149">
        <v>311</v>
      </c>
      <c r="N20" s="149">
        <v>315</v>
      </c>
      <c r="O20" s="149">
        <f t="shared" si="0"/>
        <v>3736</v>
      </c>
      <c r="P20" s="184"/>
    </row>
    <row r="21" spans="1:16" ht="15">
      <c r="A21" s="5" t="s">
        <v>165</v>
      </c>
      <c r="B21" s="41" t="s">
        <v>166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>
        <f t="shared" si="0"/>
        <v>0</v>
      </c>
      <c r="P21" s="184"/>
    </row>
    <row r="22" spans="1:16" ht="15">
      <c r="A22" s="5" t="s">
        <v>167</v>
      </c>
      <c r="B22" s="41" t="s">
        <v>168</v>
      </c>
      <c r="C22" s="149">
        <v>18</v>
      </c>
      <c r="D22" s="149">
        <v>18</v>
      </c>
      <c r="E22" s="149">
        <v>18</v>
      </c>
      <c r="F22" s="149">
        <v>18</v>
      </c>
      <c r="G22" s="149">
        <v>18</v>
      </c>
      <c r="H22" s="149">
        <v>18</v>
      </c>
      <c r="I22" s="149">
        <v>18</v>
      </c>
      <c r="J22" s="149">
        <v>18</v>
      </c>
      <c r="K22" s="149">
        <v>18</v>
      </c>
      <c r="L22" s="149">
        <v>18</v>
      </c>
      <c r="M22" s="149">
        <v>18</v>
      </c>
      <c r="N22" s="149">
        <v>22</v>
      </c>
      <c r="O22" s="149">
        <f t="shared" si="0"/>
        <v>220</v>
      </c>
      <c r="P22" s="184"/>
    </row>
    <row r="23" spans="1:16" ht="15">
      <c r="A23" s="6" t="s">
        <v>169</v>
      </c>
      <c r="B23" s="41" t="s">
        <v>170</v>
      </c>
      <c r="C23" s="149">
        <v>16.5</v>
      </c>
      <c r="D23" s="149">
        <v>16.5</v>
      </c>
      <c r="E23" s="149">
        <v>16.5</v>
      </c>
      <c r="F23" s="149">
        <v>16.5</v>
      </c>
      <c r="G23" s="149">
        <v>16.5</v>
      </c>
      <c r="H23" s="149">
        <v>16.5</v>
      </c>
      <c r="I23" s="149">
        <v>16.5</v>
      </c>
      <c r="J23" s="149">
        <v>16.5</v>
      </c>
      <c r="K23" s="149">
        <v>16.5</v>
      </c>
      <c r="L23" s="149">
        <v>16.5</v>
      </c>
      <c r="M23" s="149">
        <v>16.5</v>
      </c>
      <c r="N23" s="149">
        <v>18.5</v>
      </c>
      <c r="O23" s="149">
        <f t="shared" si="0"/>
        <v>200</v>
      </c>
      <c r="P23" s="184"/>
    </row>
    <row r="24" spans="1:16" ht="15">
      <c r="A24" s="9" t="s">
        <v>513</v>
      </c>
      <c r="B24" s="44" t="s">
        <v>171</v>
      </c>
      <c r="C24" s="149">
        <v>35</v>
      </c>
      <c r="D24" s="149">
        <v>35</v>
      </c>
      <c r="E24" s="149">
        <v>35</v>
      </c>
      <c r="F24" s="149">
        <v>35</v>
      </c>
      <c r="G24" s="149">
        <v>35</v>
      </c>
      <c r="H24" s="149">
        <v>35</v>
      </c>
      <c r="I24" s="149">
        <v>35</v>
      </c>
      <c r="J24" s="149">
        <v>35</v>
      </c>
      <c r="K24" s="149">
        <v>35</v>
      </c>
      <c r="L24" s="149">
        <v>35</v>
      </c>
      <c r="M24" s="149">
        <v>35</v>
      </c>
      <c r="N24" s="149">
        <v>35</v>
      </c>
      <c r="O24" s="149">
        <f t="shared" si="0"/>
        <v>420</v>
      </c>
      <c r="P24" s="184"/>
    </row>
    <row r="25" spans="1:16" ht="15">
      <c r="A25" s="66" t="s">
        <v>664</v>
      </c>
      <c r="B25" s="67" t="s">
        <v>172</v>
      </c>
      <c r="C25" s="148">
        <f aca="true" t="shared" si="1" ref="C25:N25">C20+C24</f>
        <v>346</v>
      </c>
      <c r="D25" s="148">
        <f t="shared" si="1"/>
        <v>346</v>
      </c>
      <c r="E25" s="148">
        <f t="shared" si="1"/>
        <v>346</v>
      </c>
      <c r="F25" s="148">
        <f t="shared" si="1"/>
        <v>346</v>
      </c>
      <c r="G25" s="148">
        <f t="shared" si="1"/>
        <v>346</v>
      </c>
      <c r="H25" s="148">
        <f t="shared" si="1"/>
        <v>346</v>
      </c>
      <c r="I25" s="148">
        <f t="shared" si="1"/>
        <v>346</v>
      </c>
      <c r="J25" s="148">
        <f t="shared" si="1"/>
        <v>346</v>
      </c>
      <c r="K25" s="148">
        <f t="shared" si="1"/>
        <v>346</v>
      </c>
      <c r="L25" s="148">
        <f t="shared" si="1"/>
        <v>346</v>
      </c>
      <c r="M25" s="148">
        <f t="shared" si="1"/>
        <v>346</v>
      </c>
      <c r="N25" s="148">
        <f t="shared" si="1"/>
        <v>350</v>
      </c>
      <c r="O25" s="149">
        <f t="shared" si="0"/>
        <v>4156</v>
      </c>
      <c r="P25" s="184"/>
    </row>
    <row r="26" spans="1:16" ht="15">
      <c r="A26" s="50" t="s">
        <v>615</v>
      </c>
      <c r="B26" s="67" t="s">
        <v>173</v>
      </c>
      <c r="C26" s="149">
        <v>95</v>
      </c>
      <c r="D26" s="149">
        <v>95</v>
      </c>
      <c r="E26" s="149">
        <v>95</v>
      </c>
      <c r="F26" s="149">
        <v>95</v>
      </c>
      <c r="G26" s="149">
        <v>95</v>
      </c>
      <c r="H26" s="149">
        <v>95</v>
      </c>
      <c r="I26" s="149">
        <v>95</v>
      </c>
      <c r="J26" s="149">
        <v>95</v>
      </c>
      <c r="K26" s="149">
        <v>95</v>
      </c>
      <c r="L26" s="149">
        <v>95</v>
      </c>
      <c r="M26" s="149">
        <v>95</v>
      </c>
      <c r="N26" s="149">
        <v>106</v>
      </c>
      <c r="O26" s="149">
        <f t="shared" si="0"/>
        <v>1151</v>
      </c>
      <c r="P26" s="184"/>
    </row>
    <row r="27" spans="1:16" ht="15">
      <c r="A27" s="5" t="s">
        <v>174</v>
      </c>
      <c r="B27" s="41" t="s">
        <v>175</v>
      </c>
      <c r="C27" s="149"/>
      <c r="D27" s="149"/>
      <c r="E27" s="149">
        <v>35</v>
      </c>
      <c r="F27" s="149"/>
      <c r="G27" s="149"/>
      <c r="H27" s="149"/>
      <c r="I27" s="149"/>
      <c r="J27" s="149"/>
      <c r="K27" s="149">
        <v>35</v>
      </c>
      <c r="L27" s="149"/>
      <c r="M27" s="149"/>
      <c r="N27" s="149"/>
      <c r="O27" s="149">
        <f t="shared" si="0"/>
        <v>70</v>
      </c>
      <c r="P27" s="184"/>
    </row>
    <row r="28" spans="1:16" ht="15">
      <c r="A28" s="5" t="s">
        <v>176</v>
      </c>
      <c r="B28" s="41" t="s">
        <v>177</v>
      </c>
      <c r="C28" s="149"/>
      <c r="D28" s="149"/>
      <c r="E28" s="149">
        <v>54</v>
      </c>
      <c r="F28" s="149"/>
      <c r="G28" s="149"/>
      <c r="H28" s="149">
        <v>54</v>
      </c>
      <c r="I28" s="149"/>
      <c r="J28" s="149"/>
      <c r="K28" s="149">
        <v>54</v>
      </c>
      <c r="L28" s="149"/>
      <c r="M28" s="149"/>
      <c r="N28" s="149">
        <v>54</v>
      </c>
      <c r="O28" s="149">
        <f t="shared" si="0"/>
        <v>216</v>
      </c>
      <c r="P28" s="184"/>
    </row>
    <row r="29" spans="1:16" ht="15">
      <c r="A29" s="5" t="s">
        <v>178</v>
      </c>
      <c r="B29" s="41" t="s">
        <v>179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>
        <f t="shared" si="0"/>
        <v>0</v>
      </c>
      <c r="P29" s="184"/>
    </row>
    <row r="30" spans="1:16" ht="15">
      <c r="A30" s="9" t="s">
        <v>523</v>
      </c>
      <c r="B30" s="44" t="s">
        <v>180</v>
      </c>
      <c r="C30" s="53">
        <f aca="true" t="shared" si="2" ref="C30:N30">SUM(C27:C29)</f>
        <v>0</v>
      </c>
      <c r="D30" s="53">
        <f t="shared" si="2"/>
        <v>0</v>
      </c>
      <c r="E30" s="53">
        <f t="shared" si="2"/>
        <v>89</v>
      </c>
      <c r="F30" s="53">
        <f t="shared" si="2"/>
        <v>0</v>
      </c>
      <c r="G30" s="53">
        <f t="shared" si="2"/>
        <v>0</v>
      </c>
      <c r="H30" s="53">
        <f t="shared" si="2"/>
        <v>54</v>
      </c>
      <c r="I30" s="53">
        <f t="shared" si="2"/>
        <v>0</v>
      </c>
      <c r="J30" s="53">
        <f t="shared" si="2"/>
        <v>0</v>
      </c>
      <c r="K30" s="53">
        <f t="shared" si="2"/>
        <v>89</v>
      </c>
      <c r="L30" s="53">
        <f t="shared" si="2"/>
        <v>0</v>
      </c>
      <c r="M30" s="53">
        <f t="shared" si="2"/>
        <v>0</v>
      </c>
      <c r="N30" s="53">
        <f t="shared" si="2"/>
        <v>54</v>
      </c>
      <c r="O30" s="149">
        <f t="shared" si="0"/>
        <v>286</v>
      </c>
      <c r="P30" s="184"/>
    </row>
    <row r="31" spans="1:16" ht="15">
      <c r="A31" s="5" t="s">
        <v>181</v>
      </c>
      <c r="B31" s="41" t="s">
        <v>182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>
        <f t="shared" si="0"/>
        <v>0</v>
      </c>
      <c r="P31" s="184"/>
    </row>
    <row r="32" spans="1:16" ht="15">
      <c r="A32" s="5" t="s">
        <v>183</v>
      </c>
      <c r="B32" s="41" t="s">
        <v>184</v>
      </c>
      <c r="C32" s="149">
        <v>4</v>
      </c>
      <c r="D32" s="149">
        <v>4</v>
      </c>
      <c r="E32" s="149">
        <v>4</v>
      </c>
      <c r="F32" s="149">
        <v>4</v>
      </c>
      <c r="G32" s="149">
        <v>4</v>
      </c>
      <c r="H32" s="149">
        <v>4</v>
      </c>
      <c r="I32" s="149">
        <v>4</v>
      </c>
      <c r="J32" s="149">
        <v>4</v>
      </c>
      <c r="K32" s="149">
        <v>4</v>
      </c>
      <c r="L32" s="149">
        <v>4</v>
      </c>
      <c r="M32" s="149">
        <v>4</v>
      </c>
      <c r="N32" s="149">
        <v>6</v>
      </c>
      <c r="O32" s="149">
        <f t="shared" si="0"/>
        <v>50</v>
      </c>
      <c r="P32" s="184"/>
    </row>
    <row r="33" spans="1:16" ht="15">
      <c r="A33" s="9" t="s">
        <v>665</v>
      </c>
      <c r="B33" s="44" t="s">
        <v>185</v>
      </c>
      <c r="C33" s="53">
        <f aca="true" t="shared" si="3" ref="C33:N33">SUM(C31:C32)</f>
        <v>4</v>
      </c>
      <c r="D33" s="53">
        <f t="shared" si="3"/>
        <v>4</v>
      </c>
      <c r="E33" s="53">
        <f t="shared" si="3"/>
        <v>4</v>
      </c>
      <c r="F33" s="53">
        <f t="shared" si="3"/>
        <v>4</v>
      </c>
      <c r="G33" s="53">
        <f t="shared" si="3"/>
        <v>4</v>
      </c>
      <c r="H33" s="53">
        <f t="shared" si="3"/>
        <v>4</v>
      </c>
      <c r="I33" s="53">
        <f t="shared" si="3"/>
        <v>4</v>
      </c>
      <c r="J33" s="53">
        <f t="shared" si="3"/>
        <v>4</v>
      </c>
      <c r="K33" s="53">
        <f t="shared" si="3"/>
        <v>4</v>
      </c>
      <c r="L33" s="53">
        <f t="shared" si="3"/>
        <v>4</v>
      </c>
      <c r="M33" s="53">
        <f t="shared" si="3"/>
        <v>4</v>
      </c>
      <c r="N33" s="53">
        <f t="shared" si="3"/>
        <v>6</v>
      </c>
      <c r="O33" s="149">
        <f t="shared" si="0"/>
        <v>50</v>
      </c>
      <c r="P33" s="184"/>
    </row>
    <row r="34" spans="1:16" ht="15">
      <c r="A34" s="5" t="s">
        <v>186</v>
      </c>
      <c r="B34" s="41" t="s">
        <v>187</v>
      </c>
      <c r="C34" s="149">
        <v>262</v>
      </c>
      <c r="D34" s="149">
        <v>262</v>
      </c>
      <c r="E34" s="149">
        <v>262</v>
      </c>
      <c r="F34" s="149">
        <v>262</v>
      </c>
      <c r="G34" s="149">
        <v>262</v>
      </c>
      <c r="H34" s="149">
        <v>262</v>
      </c>
      <c r="I34" s="149">
        <v>262</v>
      </c>
      <c r="J34" s="149">
        <v>262</v>
      </c>
      <c r="K34" s="149">
        <v>262</v>
      </c>
      <c r="L34" s="149">
        <v>262</v>
      </c>
      <c r="M34" s="149">
        <v>262</v>
      </c>
      <c r="N34" s="149">
        <v>258</v>
      </c>
      <c r="O34" s="149">
        <f t="shared" si="0"/>
        <v>3140</v>
      </c>
      <c r="P34" s="184"/>
    </row>
    <row r="35" spans="1:16" ht="15">
      <c r="A35" s="5" t="s">
        <v>188</v>
      </c>
      <c r="B35" s="41" t="s">
        <v>189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>
        <f t="shared" si="0"/>
        <v>0</v>
      </c>
      <c r="P35" s="184"/>
    </row>
    <row r="36" spans="1:16" ht="15">
      <c r="A36" s="5" t="s">
        <v>616</v>
      </c>
      <c r="B36" s="41" t="s">
        <v>190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>
        <f t="shared" si="0"/>
        <v>0</v>
      </c>
      <c r="P36" s="184"/>
    </row>
    <row r="37" spans="1:16" ht="15">
      <c r="A37" s="5" t="s">
        <v>192</v>
      </c>
      <c r="B37" s="41" t="s">
        <v>193</v>
      </c>
      <c r="C37" s="149"/>
      <c r="D37" s="149">
        <v>18</v>
      </c>
      <c r="E37" s="149"/>
      <c r="F37" s="149">
        <v>18</v>
      </c>
      <c r="G37" s="149"/>
      <c r="H37" s="149">
        <v>18</v>
      </c>
      <c r="I37" s="149"/>
      <c r="J37" s="149">
        <v>18</v>
      </c>
      <c r="K37" s="149"/>
      <c r="L37" s="149">
        <v>18</v>
      </c>
      <c r="M37" s="149"/>
      <c r="N37" s="149">
        <v>20</v>
      </c>
      <c r="O37" s="149">
        <f t="shared" si="0"/>
        <v>110</v>
      </c>
      <c r="P37" s="184"/>
    </row>
    <row r="38" spans="1:16" ht="15">
      <c r="A38" s="14" t="s">
        <v>617</v>
      </c>
      <c r="B38" s="41" t="s">
        <v>194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>
        <f t="shared" si="0"/>
        <v>0</v>
      </c>
      <c r="P38" s="184"/>
    </row>
    <row r="39" spans="1:16" ht="15">
      <c r="A39" s="6" t="s">
        <v>196</v>
      </c>
      <c r="B39" s="41" t="s">
        <v>197</v>
      </c>
      <c r="C39" s="149"/>
      <c r="D39" s="149"/>
      <c r="E39" s="149">
        <v>50</v>
      </c>
      <c r="F39" s="149"/>
      <c r="G39" s="149"/>
      <c r="H39" s="149"/>
      <c r="I39" s="149"/>
      <c r="J39" s="149"/>
      <c r="K39" s="149">
        <v>50</v>
      </c>
      <c r="L39" s="149"/>
      <c r="M39" s="149"/>
      <c r="N39" s="149"/>
      <c r="O39" s="149">
        <f t="shared" si="0"/>
        <v>100</v>
      </c>
      <c r="P39" s="184"/>
    </row>
    <row r="40" spans="1:16" ht="15">
      <c r="A40" s="5" t="s">
        <v>618</v>
      </c>
      <c r="B40" s="41" t="s">
        <v>198</v>
      </c>
      <c r="C40" s="149"/>
      <c r="D40" s="149"/>
      <c r="E40" s="149"/>
      <c r="F40" s="149"/>
      <c r="G40" s="149"/>
      <c r="H40" s="149"/>
      <c r="I40" s="149"/>
      <c r="J40" s="149"/>
      <c r="K40" s="149">
        <v>70</v>
      </c>
      <c r="L40" s="149"/>
      <c r="M40" s="149"/>
      <c r="N40" s="149"/>
      <c r="O40" s="149">
        <f t="shared" si="0"/>
        <v>70</v>
      </c>
      <c r="P40" s="184"/>
    </row>
    <row r="41" spans="1:16" ht="15">
      <c r="A41" s="9" t="s">
        <v>528</v>
      </c>
      <c r="B41" s="44" t="s">
        <v>200</v>
      </c>
      <c r="C41" s="53">
        <f aca="true" t="shared" si="4" ref="C41:N41">SUM(C34:C40)</f>
        <v>262</v>
      </c>
      <c r="D41" s="53">
        <f t="shared" si="4"/>
        <v>280</v>
      </c>
      <c r="E41" s="53">
        <f t="shared" si="4"/>
        <v>312</v>
      </c>
      <c r="F41" s="53">
        <f t="shared" si="4"/>
        <v>280</v>
      </c>
      <c r="G41" s="53">
        <f t="shared" si="4"/>
        <v>262</v>
      </c>
      <c r="H41" s="53">
        <f t="shared" si="4"/>
        <v>280</v>
      </c>
      <c r="I41" s="53">
        <f t="shared" si="4"/>
        <v>262</v>
      </c>
      <c r="J41" s="53">
        <f t="shared" si="4"/>
        <v>280</v>
      </c>
      <c r="K41" s="53">
        <f t="shared" si="4"/>
        <v>382</v>
      </c>
      <c r="L41" s="53">
        <f t="shared" si="4"/>
        <v>280</v>
      </c>
      <c r="M41" s="53">
        <f t="shared" si="4"/>
        <v>262</v>
      </c>
      <c r="N41" s="53">
        <f t="shared" si="4"/>
        <v>278</v>
      </c>
      <c r="O41" s="149">
        <f t="shared" si="0"/>
        <v>3420</v>
      </c>
      <c r="P41" s="184"/>
    </row>
    <row r="42" spans="1:16" ht="15">
      <c r="A42" s="5" t="s">
        <v>201</v>
      </c>
      <c r="B42" s="41" t="s">
        <v>202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>
        <f t="shared" si="0"/>
        <v>0</v>
      </c>
      <c r="P42" s="184"/>
    </row>
    <row r="43" spans="1:16" ht="15">
      <c r="A43" s="5" t="s">
        <v>203</v>
      </c>
      <c r="B43" s="41" t="s">
        <v>204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>
        <f t="shared" si="0"/>
        <v>0</v>
      </c>
      <c r="P43" s="184"/>
    </row>
    <row r="44" spans="1:16" ht="15">
      <c r="A44" s="9" t="s">
        <v>529</v>
      </c>
      <c r="B44" s="44" t="s">
        <v>205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>
        <f t="shared" si="0"/>
        <v>0</v>
      </c>
      <c r="P44" s="184"/>
    </row>
    <row r="45" spans="1:16" ht="15">
      <c r="A45" s="5" t="s">
        <v>206</v>
      </c>
      <c r="B45" s="41" t="s">
        <v>207</v>
      </c>
      <c r="C45" s="149">
        <v>90</v>
      </c>
      <c r="D45" s="149">
        <v>90</v>
      </c>
      <c r="E45" s="149">
        <v>100</v>
      </c>
      <c r="F45" s="149">
        <v>90</v>
      </c>
      <c r="G45" s="149">
        <v>90</v>
      </c>
      <c r="H45" s="149">
        <v>90</v>
      </c>
      <c r="I45" s="149">
        <v>90</v>
      </c>
      <c r="J45" s="149">
        <v>90</v>
      </c>
      <c r="K45" s="149">
        <v>120</v>
      </c>
      <c r="L45" s="149">
        <v>90</v>
      </c>
      <c r="M45" s="149">
        <v>90</v>
      </c>
      <c r="N45" s="149">
        <v>90</v>
      </c>
      <c r="O45" s="149">
        <f t="shared" si="0"/>
        <v>1120</v>
      </c>
      <c r="P45" s="184"/>
    </row>
    <row r="46" spans="1:16" ht="15">
      <c r="A46" s="5" t="s">
        <v>208</v>
      </c>
      <c r="B46" s="41" t="s">
        <v>209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>
        <f t="shared" si="0"/>
        <v>0</v>
      </c>
      <c r="P46" s="184"/>
    </row>
    <row r="47" spans="1:16" ht="15">
      <c r="A47" s="5" t="s">
        <v>619</v>
      </c>
      <c r="B47" s="41" t="s">
        <v>210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>
        <f t="shared" si="0"/>
        <v>0</v>
      </c>
      <c r="P47" s="184"/>
    </row>
    <row r="48" spans="1:16" ht="15">
      <c r="A48" s="5" t="s">
        <v>620</v>
      </c>
      <c r="B48" s="41" t="s">
        <v>212</v>
      </c>
      <c r="C48" s="149">
        <v>1.5</v>
      </c>
      <c r="D48" s="149">
        <v>1.5</v>
      </c>
      <c r="E48" s="149">
        <v>1.5</v>
      </c>
      <c r="F48" s="149">
        <v>1.5</v>
      </c>
      <c r="G48" s="149">
        <v>1.5</v>
      </c>
      <c r="H48" s="149">
        <v>1.5</v>
      </c>
      <c r="I48" s="149">
        <v>1.5</v>
      </c>
      <c r="J48" s="149">
        <v>1.5</v>
      </c>
      <c r="K48" s="149">
        <v>1.5</v>
      </c>
      <c r="L48" s="149">
        <v>1.5</v>
      </c>
      <c r="M48" s="149">
        <v>1.5</v>
      </c>
      <c r="N48" s="149">
        <v>3.5</v>
      </c>
      <c r="O48" s="149">
        <f t="shared" si="0"/>
        <v>20</v>
      </c>
      <c r="P48" s="184"/>
    </row>
    <row r="49" spans="1:16" ht="15">
      <c r="A49" s="5" t="s">
        <v>216</v>
      </c>
      <c r="B49" s="41" t="s">
        <v>217</v>
      </c>
      <c r="C49" s="149">
        <v>33</v>
      </c>
      <c r="D49" s="149">
        <v>33</v>
      </c>
      <c r="E49" s="149">
        <v>33</v>
      </c>
      <c r="F49" s="149">
        <v>33</v>
      </c>
      <c r="G49" s="149">
        <v>33</v>
      </c>
      <c r="H49" s="149">
        <v>33</v>
      </c>
      <c r="I49" s="149">
        <v>33</v>
      </c>
      <c r="J49" s="149">
        <v>33</v>
      </c>
      <c r="K49" s="149">
        <v>33</v>
      </c>
      <c r="L49" s="149">
        <v>33</v>
      </c>
      <c r="M49" s="149">
        <v>33</v>
      </c>
      <c r="N49" s="149">
        <v>37</v>
      </c>
      <c r="O49" s="149">
        <f t="shared" si="0"/>
        <v>400</v>
      </c>
      <c r="P49" s="184"/>
    </row>
    <row r="50" spans="1:16" ht="15">
      <c r="A50" s="9" t="s">
        <v>532</v>
      </c>
      <c r="B50" s="44" t="s">
        <v>218</v>
      </c>
      <c r="C50" s="149"/>
      <c r="D50" s="149"/>
      <c r="E50" s="149"/>
      <c r="F50" s="149"/>
      <c r="G50" s="149">
        <v>500</v>
      </c>
      <c r="H50" s="149"/>
      <c r="I50" s="149"/>
      <c r="J50" s="149">
        <v>800</v>
      </c>
      <c r="K50" s="149"/>
      <c r="L50" s="149"/>
      <c r="M50" s="149"/>
      <c r="N50" s="149">
        <v>240</v>
      </c>
      <c r="O50" s="149">
        <f t="shared" si="0"/>
        <v>1540</v>
      </c>
      <c r="P50" s="184"/>
    </row>
    <row r="51" spans="1:16" ht="15">
      <c r="A51" s="50" t="s">
        <v>533</v>
      </c>
      <c r="B51" s="67" t="s">
        <v>219</v>
      </c>
      <c r="C51" s="148">
        <f aca="true" t="shared" si="5" ref="C51:N51">C30+C33+C41+C44+C50</f>
        <v>266</v>
      </c>
      <c r="D51" s="148">
        <f t="shared" si="5"/>
        <v>284</v>
      </c>
      <c r="E51" s="148">
        <f t="shared" si="5"/>
        <v>405</v>
      </c>
      <c r="F51" s="148">
        <f t="shared" si="5"/>
        <v>284</v>
      </c>
      <c r="G51" s="148">
        <f t="shared" si="5"/>
        <v>766</v>
      </c>
      <c r="H51" s="148">
        <f t="shared" si="5"/>
        <v>338</v>
      </c>
      <c r="I51" s="148">
        <f t="shared" si="5"/>
        <v>266</v>
      </c>
      <c r="J51" s="148">
        <f t="shared" si="5"/>
        <v>1084</v>
      </c>
      <c r="K51" s="148">
        <f t="shared" si="5"/>
        <v>475</v>
      </c>
      <c r="L51" s="148">
        <f t="shared" si="5"/>
        <v>284</v>
      </c>
      <c r="M51" s="148">
        <f t="shared" si="5"/>
        <v>266</v>
      </c>
      <c r="N51" s="148">
        <f t="shared" si="5"/>
        <v>578</v>
      </c>
      <c r="O51" s="149">
        <f t="shared" si="0"/>
        <v>5296</v>
      </c>
      <c r="P51" s="184"/>
    </row>
    <row r="52" spans="1:16" ht="15">
      <c r="A52" s="17" t="s">
        <v>220</v>
      </c>
      <c r="B52" s="41" t="s">
        <v>221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>
        <f t="shared" si="0"/>
        <v>0</v>
      </c>
      <c r="P52" s="184"/>
    </row>
    <row r="53" spans="1:16" ht="15">
      <c r="A53" s="17" t="s">
        <v>550</v>
      </c>
      <c r="B53" s="41" t="s">
        <v>222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>
        <f t="shared" si="0"/>
        <v>0</v>
      </c>
      <c r="P53" s="184"/>
    </row>
    <row r="54" spans="1:16" ht="15">
      <c r="A54" s="22" t="s">
        <v>621</v>
      </c>
      <c r="B54" s="41" t="s">
        <v>223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>
        <f t="shared" si="0"/>
        <v>0</v>
      </c>
      <c r="P54" s="184"/>
    </row>
    <row r="55" spans="1:16" ht="15">
      <c r="A55" s="22" t="s">
        <v>622</v>
      </c>
      <c r="B55" s="41" t="s">
        <v>224</v>
      </c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>
        <f t="shared" si="0"/>
        <v>0</v>
      </c>
      <c r="P55" s="184"/>
    </row>
    <row r="56" spans="1:16" ht="15">
      <c r="A56" s="22" t="s">
        <v>623</v>
      </c>
      <c r="B56" s="41" t="s">
        <v>225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>
        <f t="shared" si="0"/>
        <v>0</v>
      </c>
      <c r="P56" s="184"/>
    </row>
    <row r="57" spans="1:16" ht="15">
      <c r="A57" s="17" t="s">
        <v>624</v>
      </c>
      <c r="B57" s="41" t="s">
        <v>226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>
        <f t="shared" si="0"/>
        <v>0</v>
      </c>
      <c r="P57" s="184"/>
    </row>
    <row r="58" spans="1:16" ht="15">
      <c r="A58" s="17" t="s">
        <v>625</v>
      </c>
      <c r="B58" s="41" t="s">
        <v>227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>
        <f t="shared" si="0"/>
        <v>0</v>
      </c>
      <c r="P58" s="184"/>
    </row>
    <row r="59" spans="1:16" ht="15">
      <c r="A59" s="17" t="s">
        <v>626</v>
      </c>
      <c r="B59" s="41" t="s">
        <v>228</v>
      </c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>
        <f t="shared" si="0"/>
        <v>0</v>
      </c>
      <c r="P59" s="184"/>
    </row>
    <row r="60" spans="1:16" ht="15">
      <c r="A60" s="64" t="s">
        <v>583</v>
      </c>
      <c r="B60" s="67" t="s">
        <v>229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>
        <f t="shared" si="0"/>
        <v>0</v>
      </c>
      <c r="P60" s="184"/>
    </row>
    <row r="61" spans="1:16" ht="15">
      <c r="A61" s="16" t="s">
        <v>647</v>
      </c>
      <c r="B61" s="41" t="s">
        <v>230</v>
      </c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>
        <f t="shared" si="0"/>
        <v>0</v>
      </c>
      <c r="P61" s="184"/>
    </row>
    <row r="62" spans="1:16" ht="15">
      <c r="A62" s="16" t="s">
        <v>232</v>
      </c>
      <c r="B62" s="41" t="s">
        <v>233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>
        <f t="shared" si="0"/>
        <v>0</v>
      </c>
      <c r="P62" s="184"/>
    </row>
    <row r="63" spans="1:16" ht="15">
      <c r="A63" s="16" t="s">
        <v>234</v>
      </c>
      <c r="B63" s="41" t="s">
        <v>235</v>
      </c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>
        <f t="shared" si="0"/>
        <v>0</v>
      </c>
      <c r="P63" s="184"/>
    </row>
    <row r="64" spans="1:16" ht="15">
      <c r="A64" s="16" t="s">
        <v>585</v>
      </c>
      <c r="B64" s="41" t="s">
        <v>236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>
        <f t="shared" si="0"/>
        <v>0</v>
      </c>
      <c r="P64" s="184"/>
    </row>
    <row r="65" spans="1:16" ht="15">
      <c r="A65" s="16" t="s">
        <v>648</v>
      </c>
      <c r="B65" s="41" t="s">
        <v>237</v>
      </c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>
        <f t="shared" si="0"/>
        <v>0</v>
      </c>
      <c r="P65" s="184"/>
    </row>
    <row r="66" spans="1:16" ht="15">
      <c r="A66" s="16" t="s">
        <v>587</v>
      </c>
      <c r="B66" s="41" t="s">
        <v>238</v>
      </c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>
        <f t="shared" si="0"/>
        <v>0</v>
      </c>
      <c r="P66" s="184"/>
    </row>
    <row r="67" spans="1:16" ht="15">
      <c r="A67" s="16" t="s">
        <v>649</v>
      </c>
      <c r="B67" s="41" t="s">
        <v>239</v>
      </c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>
        <f t="shared" si="0"/>
        <v>0</v>
      </c>
      <c r="P67" s="184"/>
    </row>
    <row r="68" spans="1:16" ht="15">
      <c r="A68" s="16" t="s">
        <v>650</v>
      </c>
      <c r="B68" s="41" t="s">
        <v>241</v>
      </c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>
        <f t="shared" si="0"/>
        <v>0</v>
      </c>
      <c r="P68" s="184"/>
    </row>
    <row r="69" spans="1:16" ht="15">
      <c r="A69" s="16" t="s">
        <v>242</v>
      </c>
      <c r="B69" s="41" t="s">
        <v>243</v>
      </c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>
        <f t="shared" si="0"/>
        <v>0</v>
      </c>
      <c r="P69" s="184"/>
    </row>
    <row r="70" spans="1:16" ht="15">
      <c r="A70" s="29" t="s">
        <v>244</v>
      </c>
      <c r="B70" s="41" t="s">
        <v>245</v>
      </c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>
        <f t="shared" si="0"/>
        <v>0</v>
      </c>
      <c r="P70" s="184"/>
    </row>
    <row r="71" spans="1:16" ht="15">
      <c r="A71" s="16" t="s">
        <v>651</v>
      </c>
      <c r="B71" s="41" t="s">
        <v>246</v>
      </c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>
        <f t="shared" si="0"/>
        <v>0</v>
      </c>
      <c r="P71" s="184"/>
    </row>
    <row r="72" spans="1:16" ht="15">
      <c r="A72" s="29" t="s">
        <v>909</v>
      </c>
      <c r="B72" s="41" t="s">
        <v>247</v>
      </c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>
        <f aca="true" t="shared" si="6" ref="O72:O135">SUM(C72:N72)</f>
        <v>0</v>
      </c>
      <c r="P72" s="184"/>
    </row>
    <row r="73" spans="1:16" ht="15">
      <c r="A73" s="29" t="s">
        <v>910</v>
      </c>
      <c r="B73" s="41" t="s">
        <v>247</v>
      </c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>
        <f t="shared" si="6"/>
        <v>0</v>
      </c>
      <c r="P73" s="184"/>
    </row>
    <row r="74" spans="1:16" ht="15">
      <c r="A74" s="64" t="s">
        <v>591</v>
      </c>
      <c r="B74" s="67" t="s">
        <v>248</v>
      </c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>
        <f t="shared" si="6"/>
        <v>0</v>
      </c>
      <c r="P74" s="184"/>
    </row>
    <row r="75" spans="1:16" ht="15.75">
      <c r="A75" s="83" t="s">
        <v>849</v>
      </c>
      <c r="B75" s="67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84"/>
    </row>
    <row r="76" spans="1:16" ht="15">
      <c r="A76" s="45" t="s">
        <v>249</v>
      </c>
      <c r="B76" s="41" t="s">
        <v>250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>
        <f t="shared" si="6"/>
        <v>0</v>
      </c>
      <c r="P76" s="184"/>
    </row>
    <row r="77" spans="1:16" ht="15">
      <c r="A77" s="45" t="s">
        <v>652</v>
      </c>
      <c r="B77" s="41" t="s">
        <v>251</v>
      </c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>
        <f t="shared" si="6"/>
        <v>0</v>
      </c>
      <c r="P77" s="184"/>
    </row>
    <row r="78" spans="1:16" ht="15">
      <c r="A78" s="45" t="s">
        <v>253</v>
      </c>
      <c r="B78" s="41" t="s">
        <v>254</v>
      </c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>
        <f t="shared" si="6"/>
        <v>0</v>
      </c>
      <c r="P78" s="184"/>
    </row>
    <row r="79" spans="1:16" ht="15">
      <c r="A79" s="45" t="s">
        <v>255</v>
      </c>
      <c r="B79" s="41" t="s">
        <v>256</v>
      </c>
      <c r="C79" s="149"/>
      <c r="D79" s="149"/>
      <c r="E79" s="149">
        <v>165</v>
      </c>
      <c r="F79" s="149"/>
      <c r="G79" s="149"/>
      <c r="H79" s="149"/>
      <c r="I79" s="149"/>
      <c r="J79" s="149"/>
      <c r="K79" s="149">
        <v>165</v>
      </c>
      <c r="L79" s="149"/>
      <c r="M79" s="149"/>
      <c r="N79" s="149"/>
      <c r="O79" s="149">
        <f t="shared" si="6"/>
        <v>330</v>
      </c>
      <c r="P79" s="184"/>
    </row>
    <row r="80" spans="1:16" ht="15">
      <c r="A80" s="6" t="s">
        <v>262</v>
      </c>
      <c r="B80" s="41" t="s">
        <v>263</v>
      </c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>
        <f t="shared" si="6"/>
        <v>0</v>
      </c>
      <c r="P80" s="184"/>
    </row>
    <row r="81" spans="1:16" ht="15">
      <c r="A81" s="6" t="s">
        <v>264</v>
      </c>
      <c r="B81" s="41" t="s">
        <v>265</v>
      </c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>
        <f t="shared" si="6"/>
        <v>0</v>
      </c>
      <c r="P81" s="184"/>
    </row>
    <row r="82" spans="1:16" ht="15">
      <c r="A82" s="6" t="s">
        <v>266</v>
      </c>
      <c r="B82" s="41" t="s">
        <v>267</v>
      </c>
      <c r="C82" s="149"/>
      <c r="D82" s="149"/>
      <c r="E82" s="149">
        <v>45</v>
      </c>
      <c r="F82" s="149"/>
      <c r="G82" s="149"/>
      <c r="H82" s="149"/>
      <c r="I82" s="149"/>
      <c r="J82" s="149"/>
      <c r="K82" s="149">
        <v>45</v>
      </c>
      <c r="L82" s="149"/>
      <c r="M82" s="149"/>
      <c r="N82" s="149"/>
      <c r="O82" s="149">
        <f t="shared" si="6"/>
        <v>90</v>
      </c>
      <c r="P82" s="184"/>
    </row>
    <row r="83" spans="1:16" ht="15">
      <c r="A83" s="65" t="s">
        <v>593</v>
      </c>
      <c r="B83" s="67" t="s">
        <v>268</v>
      </c>
      <c r="C83" s="148">
        <f aca="true" t="shared" si="7" ref="C83:N83">SUM(C76:C82)</f>
        <v>0</v>
      </c>
      <c r="D83" s="148">
        <f t="shared" si="7"/>
        <v>0</v>
      </c>
      <c r="E83" s="148">
        <f t="shared" si="7"/>
        <v>210</v>
      </c>
      <c r="F83" s="148">
        <f t="shared" si="7"/>
        <v>0</v>
      </c>
      <c r="G83" s="148">
        <f t="shared" si="7"/>
        <v>0</v>
      </c>
      <c r="H83" s="148">
        <f t="shared" si="7"/>
        <v>0</v>
      </c>
      <c r="I83" s="148">
        <f t="shared" si="7"/>
        <v>0</v>
      </c>
      <c r="J83" s="148">
        <f t="shared" si="7"/>
        <v>0</v>
      </c>
      <c r="K83" s="148">
        <f t="shared" si="7"/>
        <v>210</v>
      </c>
      <c r="L83" s="148">
        <f t="shared" si="7"/>
        <v>0</v>
      </c>
      <c r="M83" s="148">
        <f t="shared" si="7"/>
        <v>0</v>
      </c>
      <c r="N83" s="148">
        <f t="shared" si="7"/>
        <v>0</v>
      </c>
      <c r="O83" s="149">
        <f t="shared" si="6"/>
        <v>420</v>
      </c>
      <c r="P83" s="184"/>
    </row>
    <row r="84" spans="1:16" ht="15">
      <c r="A84" s="17" t="s">
        <v>269</v>
      </c>
      <c r="B84" s="41" t="s">
        <v>270</v>
      </c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>
        <f t="shared" si="6"/>
        <v>0</v>
      </c>
      <c r="P84" s="184"/>
    </row>
    <row r="85" spans="1:16" ht="15">
      <c r="A85" s="17" t="s">
        <v>271</v>
      </c>
      <c r="B85" s="41" t="s">
        <v>272</v>
      </c>
      <c r="C85" s="149"/>
      <c r="D85" s="149"/>
      <c r="E85" s="149"/>
      <c r="F85" s="149"/>
      <c r="G85" s="149"/>
      <c r="H85" s="149"/>
      <c r="I85" s="149"/>
      <c r="J85" s="149"/>
      <c r="K85" s="149">
        <v>40</v>
      </c>
      <c r="L85" s="149"/>
      <c r="M85" s="149"/>
      <c r="N85" s="149"/>
      <c r="O85" s="149">
        <f t="shared" si="6"/>
        <v>40</v>
      </c>
      <c r="P85" s="184"/>
    </row>
    <row r="86" spans="1:16" ht="15">
      <c r="A86" s="17" t="s">
        <v>273</v>
      </c>
      <c r="B86" s="41" t="s">
        <v>274</v>
      </c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>
        <f t="shared" si="6"/>
        <v>0</v>
      </c>
      <c r="P86" s="184"/>
    </row>
    <row r="87" spans="1:16" ht="15">
      <c r="A87" s="17" t="s">
        <v>275</v>
      </c>
      <c r="B87" s="41" t="s">
        <v>276</v>
      </c>
      <c r="C87" s="149"/>
      <c r="D87" s="149"/>
      <c r="E87" s="149"/>
      <c r="F87" s="149"/>
      <c r="G87" s="149"/>
      <c r="H87" s="149"/>
      <c r="I87" s="149"/>
      <c r="J87" s="149"/>
      <c r="K87" s="149">
        <v>10</v>
      </c>
      <c r="L87" s="149"/>
      <c r="M87" s="149"/>
      <c r="N87" s="149"/>
      <c r="O87" s="149">
        <f t="shared" si="6"/>
        <v>10</v>
      </c>
      <c r="P87" s="184"/>
    </row>
    <row r="88" spans="1:16" ht="15">
      <c r="A88" s="64" t="s">
        <v>594</v>
      </c>
      <c r="B88" s="67" t="s">
        <v>277</v>
      </c>
      <c r="C88" s="149"/>
      <c r="D88" s="149"/>
      <c r="E88" s="149"/>
      <c r="F88" s="149"/>
      <c r="G88" s="149"/>
      <c r="H88" s="149"/>
      <c r="I88" s="149"/>
      <c r="J88" s="149"/>
      <c r="K88" s="148">
        <v>50</v>
      </c>
      <c r="L88" s="149"/>
      <c r="M88" s="149"/>
      <c r="N88" s="149"/>
      <c r="O88" s="149">
        <f t="shared" si="6"/>
        <v>50</v>
      </c>
      <c r="P88" s="184"/>
    </row>
    <row r="89" spans="1:16" ht="30">
      <c r="A89" s="17" t="s">
        <v>278</v>
      </c>
      <c r="B89" s="41" t="s">
        <v>279</v>
      </c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>
        <f t="shared" si="6"/>
        <v>0</v>
      </c>
      <c r="P89" s="184"/>
    </row>
    <row r="90" spans="1:16" ht="30">
      <c r="A90" s="17" t="s">
        <v>653</v>
      </c>
      <c r="B90" s="41" t="s">
        <v>280</v>
      </c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>
        <f t="shared" si="6"/>
        <v>0</v>
      </c>
      <c r="P90" s="184"/>
    </row>
    <row r="91" spans="1:16" ht="30">
      <c r="A91" s="17" t="s">
        <v>654</v>
      </c>
      <c r="B91" s="41" t="s">
        <v>281</v>
      </c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>
        <f t="shared" si="6"/>
        <v>0</v>
      </c>
      <c r="P91" s="184"/>
    </row>
    <row r="92" spans="1:16" ht="15">
      <c r="A92" s="17" t="s">
        <v>655</v>
      </c>
      <c r="B92" s="41" t="s">
        <v>282</v>
      </c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>
        <f t="shared" si="6"/>
        <v>0</v>
      </c>
      <c r="P92" s="184"/>
    </row>
    <row r="93" spans="1:16" ht="30">
      <c r="A93" s="17" t="s">
        <v>656</v>
      </c>
      <c r="B93" s="41" t="s">
        <v>283</v>
      </c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>
        <f t="shared" si="6"/>
        <v>0</v>
      </c>
      <c r="P93" s="184"/>
    </row>
    <row r="94" spans="1:16" ht="30">
      <c r="A94" s="17" t="s">
        <v>657</v>
      </c>
      <c r="B94" s="41" t="s">
        <v>284</v>
      </c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>
        <f t="shared" si="6"/>
        <v>0</v>
      </c>
      <c r="P94" s="184"/>
    </row>
    <row r="95" spans="1:16" ht="15">
      <c r="A95" s="17" t="s">
        <v>285</v>
      </c>
      <c r="B95" s="41" t="s">
        <v>286</v>
      </c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>
        <f t="shared" si="6"/>
        <v>0</v>
      </c>
      <c r="P95" s="184"/>
    </row>
    <row r="96" spans="1:16" ht="15">
      <c r="A96" s="17" t="s">
        <v>658</v>
      </c>
      <c r="B96" s="41" t="s">
        <v>287</v>
      </c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>
        <f t="shared" si="6"/>
        <v>0</v>
      </c>
      <c r="P96" s="184"/>
    </row>
    <row r="97" spans="1:16" ht="15">
      <c r="A97" s="64" t="s">
        <v>595</v>
      </c>
      <c r="B97" s="67" t="s">
        <v>288</v>
      </c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>
        <f t="shared" si="6"/>
        <v>0</v>
      </c>
      <c r="P97" s="184"/>
    </row>
    <row r="98" spans="1:16" ht="15.75">
      <c r="A98" s="83" t="s">
        <v>848</v>
      </c>
      <c r="B98" s="67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84"/>
    </row>
    <row r="99" spans="1:16" ht="15.75">
      <c r="A99" s="46" t="s">
        <v>666</v>
      </c>
      <c r="B99" s="47" t="s">
        <v>289</v>
      </c>
      <c r="C99" s="148">
        <f aca="true" t="shared" si="8" ref="C99:N99">C25+C26+C51+C60+C74+C83+C88+C97</f>
        <v>707</v>
      </c>
      <c r="D99" s="148">
        <f t="shared" si="8"/>
        <v>725</v>
      </c>
      <c r="E99" s="148">
        <f t="shared" si="8"/>
        <v>1056</v>
      </c>
      <c r="F99" s="148">
        <f t="shared" si="8"/>
        <v>725</v>
      </c>
      <c r="G99" s="148">
        <f t="shared" si="8"/>
        <v>1207</v>
      </c>
      <c r="H99" s="148">
        <f t="shared" si="8"/>
        <v>779</v>
      </c>
      <c r="I99" s="148">
        <f t="shared" si="8"/>
        <v>707</v>
      </c>
      <c r="J99" s="148">
        <f t="shared" si="8"/>
        <v>1525</v>
      </c>
      <c r="K99" s="148">
        <f t="shared" si="8"/>
        <v>1176</v>
      </c>
      <c r="L99" s="148">
        <f t="shared" si="8"/>
        <v>725</v>
      </c>
      <c r="M99" s="148">
        <f t="shared" si="8"/>
        <v>707</v>
      </c>
      <c r="N99" s="148">
        <f t="shared" si="8"/>
        <v>1034</v>
      </c>
      <c r="O99" s="149">
        <f t="shared" si="6"/>
        <v>11073</v>
      </c>
      <c r="P99" s="184"/>
    </row>
    <row r="100" spans="1:16" ht="15">
      <c r="A100" s="17" t="s">
        <v>659</v>
      </c>
      <c r="B100" s="5" t="s">
        <v>290</v>
      </c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>
        <f t="shared" si="6"/>
        <v>0</v>
      </c>
      <c r="P100" s="184"/>
    </row>
    <row r="101" spans="1:16" ht="15">
      <c r="A101" s="17" t="s">
        <v>293</v>
      </c>
      <c r="B101" s="5" t="s">
        <v>294</v>
      </c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>
        <f t="shared" si="6"/>
        <v>0</v>
      </c>
      <c r="P101" s="184"/>
    </row>
    <row r="102" spans="1:16" ht="15">
      <c r="A102" s="17" t="s">
        <v>660</v>
      </c>
      <c r="B102" s="5" t="s">
        <v>295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>
        <f t="shared" si="6"/>
        <v>0</v>
      </c>
      <c r="P102" s="184"/>
    </row>
    <row r="103" spans="1:16" ht="15">
      <c r="A103" s="20" t="s">
        <v>602</v>
      </c>
      <c r="B103" s="9" t="s">
        <v>297</v>
      </c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>
        <f t="shared" si="6"/>
        <v>0</v>
      </c>
      <c r="P103" s="184"/>
    </row>
    <row r="104" spans="1:16" ht="15">
      <c r="A104" s="48" t="s">
        <v>661</v>
      </c>
      <c r="B104" s="5" t="s">
        <v>298</v>
      </c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>
        <f t="shared" si="6"/>
        <v>0</v>
      </c>
      <c r="P104" s="184"/>
    </row>
    <row r="105" spans="1:16" ht="15">
      <c r="A105" s="48" t="s">
        <v>608</v>
      </c>
      <c r="B105" s="5" t="s">
        <v>301</v>
      </c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>
        <f t="shared" si="6"/>
        <v>0</v>
      </c>
      <c r="P105" s="184"/>
    </row>
    <row r="106" spans="1:16" ht="15">
      <c r="A106" s="17" t="s">
        <v>302</v>
      </c>
      <c r="B106" s="5" t="s">
        <v>303</v>
      </c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>
        <f t="shared" si="6"/>
        <v>0</v>
      </c>
      <c r="P106" s="184"/>
    </row>
    <row r="107" spans="1:16" ht="15">
      <c r="A107" s="17" t="s">
        <v>662</v>
      </c>
      <c r="B107" s="5" t="s">
        <v>304</v>
      </c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>
        <f t="shared" si="6"/>
        <v>0</v>
      </c>
      <c r="P107" s="184"/>
    </row>
    <row r="108" spans="1:16" ht="15">
      <c r="A108" s="18" t="s">
        <v>605</v>
      </c>
      <c r="B108" s="9" t="s">
        <v>305</v>
      </c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>
        <f t="shared" si="6"/>
        <v>0</v>
      </c>
      <c r="P108" s="184"/>
    </row>
    <row r="109" spans="1:16" ht="15">
      <c r="A109" s="48" t="s">
        <v>306</v>
      </c>
      <c r="B109" s="5" t="s">
        <v>307</v>
      </c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>
        <f t="shared" si="6"/>
        <v>0</v>
      </c>
      <c r="P109" s="184"/>
    </row>
    <row r="110" spans="1:16" ht="15">
      <c r="A110" s="48" t="s">
        <v>308</v>
      </c>
      <c r="B110" s="5" t="s">
        <v>309</v>
      </c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>
        <f t="shared" si="6"/>
        <v>0</v>
      </c>
      <c r="P110" s="184"/>
    </row>
    <row r="111" spans="1:16" ht="15">
      <c r="A111" s="18" t="s">
        <v>310</v>
      </c>
      <c r="B111" s="9" t="s">
        <v>311</v>
      </c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>
        <f t="shared" si="6"/>
        <v>0</v>
      </c>
      <c r="P111" s="184"/>
    </row>
    <row r="112" spans="1:16" ht="15">
      <c r="A112" s="48" t="s">
        <v>312</v>
      </c>
      <c r="B112" s="5" t="s">
        <v>313</v>
      </c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>
        <f t="shared" si="6"/>
        <v>0</v>
      </c>
      <c r="P112" s="184"/>
    </row>
    <row r="113" spans="1:16" ht="15">
      <c r="A113" s="48" t="s">
        <v>314</v>
      </c>
      <c r="B113" s="5" t="s">
        <v>315</v>
      </c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>
        <f t="shared" si="6"/>
        <v>0</v>
      </c>
      <c r="P113" s="184"/>
    </row>
    <row r="114" spans="1:16" ht="15">
      <c r="A114" s="48" t="s">
        <v>316</v>
      </c>
      <c r="B114" s="5" t="s">
        <v>317</v>
      </c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>
        <f t="shared" si="6"/>
        <v>0</v>
      </c>
      <c r="P114" s="184"/>
    </row>
    <row r="115" spans="1:16" ht="15">
      <c r="A115" s="49" t="s">
        <v>606</v>
      </c>
      <c r="B115" s="50" t="s">
        <v>318</v>
      </c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>
        <f t="shared" si="6"/>
        <v>0</v>
      </c>
      <c r="P115" s="184"/>
    </row>
    <row r="116" spans="1:16" ht="15">
      <c r="A116" s="48" t="s">
        <v>319</v>
      </c>
      <c r="B116" s="5" t="s">
        <v>320</v>
      </c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>
        <f t="shared" si="6"/>
        <v>0</v>
      </c>
      <c r="P116" s="184"/>
    </row>
    <row r="117" spans="1:16" ht="15">
      <c r="A117" s="17" t="s">
        <v>321</v>
      </c>
      <c r="B117" s="5" t="s">
        <v>322</v>
      </c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>
        <f t="shared" si="6"/>
        <v>0</v>
      </c>
      <c r="P117" s="184"/>
    </row>
    <row r="118" spans="1:16" ht="15">
      <c r="A118" s="48" t="s">
        <v>663</v>
      </c>
      <c r="B118" s="5" t="s">
        <v>323</v>
      </c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>
        <f t="shared" si="6"/>
        <v>0</v>
      </c>
      <c r="P118" s="184"/>
    </row>
    <row r="119" spans="1:16" ht="15">
      <c r="A119" s="48" t="s">
        <v>611</v>
      </c>
      <c r="B119" s="5" t="s">
        <v>324</v>
      </c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>
        <f t="shared" si="6"/>
        <v>0</v>
      </c>
      <c r="P119" s="184"/>
    </row>
    <row r="120" spans="1:16" ht="15">
      <c r="A120" s="49" t="s">
        <v>612</v>
      </c>
      <c r="B120" s="50" t="s">
        <v>328</v>
      </c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>
        <f t="shared" si="6"/>
        <v>0</v>
      </c>
      <c r="P120" s="184"/>
    </row>
    <row r="121" spans="1:16" ht="15">
      <c r="A121" s="17" t="s">
        <v>329</v>
      </c>
      <c r="B121" s="5" t="s">
        <v>330</v>
      </c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>
        <f t="shared" si="6"/>
        <v>0</v>
      </c>
      <c r="P121" s="184"/>
    </row>
    <row r="122" spans="1:16" ht="15.75">
      <c r="A122" s="51" t="s">
        <v>667</v>
      </c>
      <c r="B122" s="52" t="s">
        <v>331</v>
      </c>
      <c r="C122" s="18">
        <f aca="true" t="shared" si="9" ref="C122:N122">C103+C108+C111+C115+C120+C121</f>
        <v>0</v>
      </c>
      <c r="D122" s="18">
        <f t="shared" si="9"/>
        <v>0</v>
      </c>
      <c r="E122" s="18">
        <f t="shared" si="9"/>
        <v>0</v>
      </c>
      <c r="F122" s="18">
        <f t="shared" si="9"/>
        <v>0</v>
      </c>
      <c r="G122" s="18">
        <f t="shared" si="9"/>
        <v>0</v>
      </c>
      <c r="H122" s="18">
        <f t="shared" si="9"/>
        <v>0</v>
      </c>
      <c r="I122" s="18">
        <f t="shared" si="9"/>
        <v>0</v>
      </c>
      <c r="J122" s="18">
        <f t="shared" si="9"/>
        <v>0</v>
      </c>
      <c r="K122" s="18">
        <f t="shared" si="9"/>
        <v>0</v>
      </c>
      <c r="L122" s="18">
        <f t="shared" si="9"/>
        <v>0</v>
      </c>
      <c r="M122" s="18">
        <f t="shared" si="9"/>
        <v>0</v>
      </c>
      <c r="N122" s="18">
        <f t="shared" si="9"/>
        <v>0</v>
      </c>
      <c r="O122" s="149">
        <f t="shared" si="6"/>
        <v>0</v>
      </c>
      <c r="P122" s="184"/>
    </row>
    <row r="123" spans="1:16" ht="15.75">
      <c r="A123" s="186" t="s">
        <v>749</v>
      </c>
      <c r="B123" s="182"/>
      <c r="C123" s="148">
        <f aca="true" t="shared" si="10" ref="C123:N123">C99+C122</f>
        <v>707</v>
      </c>
      <c r="D123" s="148">
        <f t="shared" si="10"/>
        <v>725</v>
      </c>
      <c r="E123" s="148">
        <f t="shared" si="10"/>
        <v>1056</v>
      </c>
      <c r="F123" s="148">
        <f t="shared" si="10"/>
        <v>725</v>
      </c>
      <c r="G123" s="148">
        <f t="shared" si="10"/>
        <v>1207</v>
      </c>
      <c r="H123" s="148">
        <f t="shared" si="10"/>
        <v>779</v>
      </c>
      <c r="I123" s="148">
        <f t="shared" si="10"/>
        <v>707</v>
      </c>
      <c r="J123" s="148">
        <f t="shared" si="10"/>
        <v>1525</v>
      </c>
      <c r="K123" s="148">
        <f t="shared" si="10"/>
        <v>1176</v>
      </c>
      <c r="L123" s="148">
        <f t="shared" si="10"/>
        <v>725</v>
      </c>
      <c r="M123" s="148">
        <f t="shared" si="10"/>
        <v>707</v>
      </c>
      <c r="N123" s="148">
        <f t="shared" si="10"/>
        <v>1034</v>
      </c>
      <c r="O123" s="149">
        <f t="shared" si="6"/>
        <v>11073</v>
      </c>
      <c r="P123" s="184"/>
    </row>
    <row r="124" spans="1:16" ht="25.5">
      <c r="A124" s="2" t="s">
        <v>136</v>
      </c>
      <c r="B124" s="3" t="s">
        <v>742</v>
      </c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84"/>
    </row>
    <row r="125" spans="1:16" ht="15">
      <c r="A125" s="42" t="s">
        <v>332</v>
      </c>
      <c r="B125" s="6" t="s">
        <v>333</v>
      </c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>
        <f t="shared" si="6"/>
        <v>0</v>
      </c>
      <c r="P125" s="184"/>
    </row>
    <row r="126" spans="1:16" ht="15">
      <c r="A126" s="5" t="s">
        <v>334</v>
      </c>
      <c r="B126" s="6" t="s">
        <v>335</v>
      </c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>
        <f t="shared" si="6"/>
        <v>0</v>
      </c>
      <c r="P126" s="184"/>
    </row>
    <row r="127" spans="1:16" ht="15">
      <c r="A127" s="5" t="s">
        <v>336</v>
      </c>
      <c r="B127" s="6" t="s">
        <v>337</v>
      </c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>
        <f t="shared" si="6"/>
        <v>0</v>
      </c>
      <c r="P127" s="184"/>
    </row>
    <row r="128" spans="1:16" ht="15">
      <c r="A128" s="5" t="s">
        <v>338</v>
      </c>
      <c r="B128" s="6" t="s">
        <v>339</v>
      </c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>
        <f t="shared" si="6"/>
        <v>0</v>
      </c>
      <c r="P128" s="184"/>
    </row>
    <row r="129" spans="1:16" ht="15">
      <c r="A129" s="5" t="s">
        <v>340</v>
      </c>
      <c r="B129" s="6" t="s">
        <v>341</v>
      </c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>
        <f t="shared" si="6"/>
        <v>0</v>
      </c>
      <c r="P129" s="184"/>
    </row>
    <row r="130" spans="1:16" ht="15">
      <c r="A130" s="5" t="s">
        <v>342</v>
      </c>
      <c r="B130" s="6" t="s">
        <v>343</v>
      </c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>
        <f t="shared" si="6"/>
        <v>0</v>
      </c>
      <c r="P130" s="184"/>
    </row>
    <row r="131" spans="1:16" ht="15">
      <c r="A131" s="9" t="s">
        <v>752</v>
      </c>
      <c r="B131" s="10" t="s">
        <v>344</v>
      </c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>
        <f t="shared" si="6"/>
        <v>0</v>
      </c>
      <c r="P131" s="184"/>
    </row>
    <row r="132" spans="1:16" ht="15">
      <c r="A132" s="5" t="s">
        <v>345</v>
      </c>
      <c r="B132" s="6" t="s">
        <v>346</v>
      </c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>
        <f t="shared" si="6"/>
        <v>0</v>
      </c>
      <c r="P132" s="184"/>
    </row>
    <row r="133" spans="1:16" ht="30">
      <c r="A133" s="5" t="s">
        <v>347</v>
      </c>
      <c r="B133" s="6" t="s">
        <v>348</v>
      </c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>
        <f t="shared" si="6"/>
        <v>0</v>
      </c>
      <c r="P133" s="184"/>
    </row>
    <row r="134" spans="1:16" ht="30">
      <c r="A134" s="5" t="s">
        <v>668</v>
      </c>
      <c r="B134" s="6" t="s">
        <v>349</v>
      </c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>
        <f t="shared" si="6"/>
        <v>0</v>
      </c>
      <c r="P134" s="184"/>
    </row>
    <row r="135" spans="1:16" ht="30">
      <c r="A135" s="5" t="s">
        <v>669</v>
      </c>
      <c r="B135" s="6" t="s">
        <v>350</v>
      </c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>
        <f t="shared" si="6"/>
        <v>0</v>
      </c>
      <c r="P135" s="184"/>
    </row>
    <row r="136" spans="1:16" ht="15">
      <c r="A136" s="5" t="s">
        <v>700</v>
      </c>
      <c r="B136" s="6" t="s">
        <v>351</v>
      </c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>
        <f aca="true" t="shared" si="11" ref="O136:O185">SUM(C136:N136)</f>
        <v>0</v>
      </c>
      <c r="P136" s="184"/>
    </row>
    <row r="137" spans="1:16" ht="15">
      <c r="A137" s="50" t="s">
        <v>753</v>
      </c>
      <c r="B137" s="65" t="s">
        <v>352</v>
      </c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>
        <f t="shared" si="11"/>
        <v>0</v>
      </c>
      <c r="P137" s="184"/>
    </row>
    <row r="138" spans="1:16" ht="15">
      <c r="A138" s="5" t="s">
        <v>704</v>
      </c>
      <c r="B138" s="6" t="s">
        <v>361</v>
      </c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>
        <f t="shared" si="11"/>
        <v>0</v>
      </c>
      <c r="P138" s="184"/>
    </row>
    <row r="139" spans="1:16" ht="15">
      <c r="A139" s="5" t="s">
        <v>705</v>
      </c>
      <c r="B139" s="6" t="s">
        <v>365</v>
      </c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>
        <f t="shared" si="11"/>
        <v>0</v>
      </c>
      <c r="P139" s="184"/>
    </row>
    <row r="140" spans="1:16" ht="15">
      <c r="A140" s="9" t="s">
        <v>755</v>
      </c>
      <c r="B140" s="10" t="s">
        <v>366</v>
      </c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>
        <f t="shared" si="11"/>
        <v>0</v>
      </c>
      <c r="P140" s="184"/>
    </row>
    <row r="141" spans="1:16" ht="15">
      <c r="A141" s="5" t="s">
        <v>706</v>
      </c>
      <c r="B141" s="6" t="s">
        <v>367</v>
      </c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>
        <f t="shared" si="11"/>
        <v>0</v>
      </c>
      <c r="P141" s="184"/>
    </row>
    <row r="142" spans="1:16" ht="15">
      <c r="A142" s="5" t="s">
        <v>707</v>
      </c>
      <c r="B142" s="6" t="s">
        <v>368</v>
      </c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>
        <f t="shared" si="11"/>
        <v>0</v>
      </c>
      <c r="P142" s="184"/>
    </row>
    <row r="143" spans="1:16" ht="15">
      <c r="A143" s="5" t="s">
        <v>708</v>
      </c>
      <c r="B143" s="6" t="s">
        <v>369</v>
      </c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>
        <f t="shared" si="11"/>
        <v>0</v>
      </c>
      <c r="P143" s="184"/>
    </row>
    <row r="144" spans="1:16" ht="15">
      <c r="A144" s="5" t="s">
        <v>709</v>
      </c>
      <c r="B144" s="6" t="s">
        <v>370</v>
      </c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>
        <f t="shared" si="11"/>
        <v>0</v>
      </c>
      <c r="P144" s="184"/>
    </row>
    <row r="145" spans="1:16" ht="15">
      <c r="A145" s="5" t="s">
        <v>710</v>
      </c>
      <c r="B145" s="6" t="s">
        <v>373</v>
      </c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>
        <f t="shared" si="11"/>
        <v>0</v>
      </c>
      <c r="P145" s="184"/>
    </row>
    <row r="146" spans="1:16" ht="15">
      <c r="A146" s="5" t="s">
        <v>374</v>
      </c>
      <c r="B146" s="6" t="s">
        <v>375</v>
      </c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>
        <f t="shared" si="11"/>
        <v>0</v>
      </c>
      <c r="P146" s="184"/>
    </row>
    <row r="147" spans="1:16" ht="15">
      <c r="A147" s="5" t="s">
        <v>711</v>
      </c>
      <c r="B147" s="6" t="s">
        <v>376</v>
      </c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>
        <f t="shared" si="11"/>
        <v>0</v>
      </c>
      <c r="P147" s="184"/>
    </row>
    <row r="148" spans="1:16" ht="15">
      <c r="A148" s="5" t="s">
        <v>712</v>
      </c>
      <c r="B148" s="6" t="s">
        <v>381</v>
      </c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>
        <f t="shared" si="11"/>
        <v>0</v>
      </c>
      <c r="P148" s="184"/>
    </row>
    <row r="149" spans="1:16" ht="15">
      <c r="A149" s="9" t="s">
        <v>756</v>
      </c>
      <c r="B149" s="10" t="s">
        <v>397</v>
      </c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>
        <f t="shared" si="11"/>
        <v>0</v>
      </c>
      <c r="P149" s="184"/>
    </row>
    <row r="150" spans="1:16" ht="15">
      <c r="A150" s="5" t="s">
        <v>713</v>
      </c>
      <c r="B150" s="6" t="s">
        <v>398</v>
      </c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>
        <f t="shared" si="11"/>
        <v>0</v>
      </c>
      <c r="P150" s="184"/>
    </row>
    <row r="151" spans="1:16" ht="15">
      <c r="A151" s="50" t="s">
        <v>757</v>
      </c>
      <c r="B151" s="65" t="s">
        <v>399</v>
      </c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>
        <f t="shared" si="11"/>
        <v>0</v>
      </c>
      <c r="P151" s="184"/>
    </row>
    <row r="152" spans="1:16" ht="15">
      <c r="A152" s="17" t="s">
        <v>400</v>
      </c>
      <c r="B152" s="6" t="s">
        <v>401</v>
      </c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>
        <f t="shared" si="11"/>
        <v>0</v>
      </c>
      <c r="P152" s="184"/>
    </row>
    <row r="153" spans="1:16" ht="15">
      <c r="A153" s="17" t="s">
        <v>714</v>
      </c>
      <c r="B153" s="6" t="s">
        <v>402</v>
      </c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>
        <f t="shared" si="11"/>
        <v>0</v>
      </c>
      <c r="P153" s="184"/>
    </row>
    <row r="154" spans="1:16" ht="15">
      <c r="A154" s="17" t="s">
        <v>715</v>
      </c>
      <c r="B154" s="6" t="s">
        <v>405</v>
      </c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>
        <f t="shared" si="11"/>
        <v>0</v>
      </c>
      <c r="P154" s="184"/>
    </row>
    <row r="155" spans="1:16" ht="15">
      <c r="A155" s="17" t="s">
        <v>731</v>
      </c>
      <c r="B155" s="6" t="s">
        <v>406</v>
      </c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>
        <f t="shared" si="11"/>
        <v>0</v>
      </c>
      <c r="P155" s="184"/>
    </row>
    <row r="156" spans="1:16" ht="15">
      <c r="A156" s="17" t="s">
        <v>413</v>
      </c>
      <c r="B156" s="6" t="s">
        <v>414</v>
      </c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>
        <f t="shared" si="11"/>
        <v>0</v>
      </c>
      <c r="P156" s="184"/>
    </row>
    <row r="157" spans="1:16" ht="15">
      <c r="A157" s="17" t="s">
        <v>415</v>
      </c>
      <c r="B157" s="6" t="s">
        <v>416</v>
      </c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>
        <f t="shared" si="11"/>
        <v>0</v>
      </c>
      <c r="P157" s="184"/>
    </row>
    <row r="158" spans="1:16" ht="15">
      <c r="A158" s="17" t="s">
        <v>417</v>
      </c>
      <c r="B158" s="6" t="s">
        <v>418</v>
      </c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>
        <f t="shared" si="11"/>
        <v>0</v>
      </c>
      <c r="P158" s="184"/>
    </row>
    <row r="159" spans="1:16" ht="15">
      <c r="A159" s="17" t="s">
        <v>732</v>
      </c>
      <c r="B159" s="6" t="s">
        <v>419</v>
      </c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>
        <f t="shared" si="11"/>
        <v>0</v>
      </c>
      <c r="P159" s="184"/>
    </row>
    <row r="160" spans="1:16" ht="15">
      <c r="A160" s="17" t="s">
        <v>733</v>
      </c>
      <c r="B160" s="6" t="s">
        <v>421</v>
      </c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>
        <f t="shared" si="11"/>
        <v>0</v>
      </c>
      <c r="P160" s="184"/>
    </row>
    <row r="161" spans="1:16" ht="15">
      <c r="A161" s="17" t="s">
        <v>734</v>
      </c>
      <c r="B161" s="6" t="s">
        <v>426</v>
      </c>
      <c r="C161" s="149">
        <v>15</v>
      </c>
      <c r="D161" s="149">
        <v>15</v>
      </c>
      <c r="E161" s="149">
        <v>15</v>
      </c>
      <c r="F161" s="149">
        <v>15</v>
      </c>
      <c r="G161" s="149">
        <v>15</v>
      </c>
      <c r="H161" s="149">
        <v>15</v>
      </c>
      <c r="I161" s="149">
        <v>15</v>
      </c>
      <c r="J161" s="149">
        <v>15</v>
      </c>
      <c r="K161" s="149">
        <v>15</v>
      </c>
      <c r="L161" s="149">
        <v>15</v>
      </c>
      <c r="M161" s="149">
        <v>15</v>
      </c>
      <c r="N161" s="149">
        <v>35</v>
      </c>
      <c r="O161" s="149">
        <f t="shared" si="11"/>
        <v>200</v>
      </c>
      <c r="P161" s="184"/>
    </row>
    <row r="162" spans="1:16" ht="15">
      <c r="A162" s="64" t="s">
        <v>758</v>
      </c>
      <c r="B162" s="65" t="s">
        <v>431</v>
      </c>
      <c r="C162" s="149">
        <v>15</v>
      </c>
      <c r="D162" s="149">
        <v>15</v>
      </c>
      <c r="E162" s="149">
        <v>15</v>
      </c>
      <c r="F162" s="149">
        <v>15</v>
      </c>
      <c r="G162" s="149">
        <v>15</v>
      </c>
      <c r="H162" s="149">
        <v>15</v>
      </c>
      <c r="I162" s="149">
        <v>15</v>
      </c>
      <c r="J162" s="149">
        <v>15</v>
      </c>
      <c r="K162" s="149">
        <v>15</v>
      </c>
      <c r="L162" s="149">
        <v>15</v>
      </c>
      <c r="M162" s="149">
        <v>15</v>
      </c>
      <c r="N162" s="149">
        <v>35</v>
      </c>
      <c r="O162" s="149">
        <f t="shared" si="11"/>
        <v>200</v>
      </c>
      <c r="P162" s="184"/>
    </row>
    <row r="163" spans="1:16" ht="30">
      <c r="A163" s="17" t="s">
        <v>443</v>
      </c>
      <c r="B163" s="6" t="s">
        <v>444</v>
      </c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>
        <f t="shared" si="11"/>
        <v>0</v>
      </c>
      <c r="P163" s="184"/>
    </row>
    <row r="164" spans="1:16" ht="30">
      <c r="A164" s="5" t="s">
        <v>738</v>
      </c>
      <c r="B164" s="6" t="s">
        <v>445</v>
      </c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>
        <f t="shared" si="11"/>
        <v>0</v>
      </c>
      <c r="P164" s="184"/>
    </row>
    <row r="165" spans="1:16" ht="15">
      <c r="A165" s="17" t="s">
        <v>739</v>
      </c>
      <c r="B165" s="6" t="s">
        <v>446</v>
      </c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>
        <f t="shared" si="11"/>
        <v>0</v>
      </c>
      <c r="P165" s="184"/>
    </row>
    <row r="166" spans="1:16" ht="15">
      <c r="A166" s="50" t="s">
        <v>760</v>
      </c>
      <c r="B166" s="65" t="s">
        <v>447</v>
      </c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>
        <f t="shared" si="11"/>
        <v>0</v>
      </c>
      <c r="P166" s="184"/>
    </row>
    <row r="167" spans="1:16" ht="15.75">
      <c r="A167" s="83" t="s">
        <v>849</v>
      </c>
      <c r="B167" s="8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84"/>
    </row>
    <row r="168" spans="1:16" ht="15">
      <c r="A168" s="5" t="s">
        <v>353</v>
      </c>
      <c r="B168" s="6" t="s">
        <v>354</v>
      </c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>
        <f t="shared" si="11"/>
        <v>0</v>
      </c>
      <c r="P168" s="184"/>
    </row>
    <row r="169" spans="1:16" ht="30">
      <c r="A169" s="5" t="s">
        <v>355</v>
      </c>
      <c r="B169" s="6" t="s">
        <v>356</v>
      </c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>
        <f t="shared" si="11"/>
        <v>0</v>
      </c>
      <c r="P169" s="184"/>
    </row>
    <row r="170" spans="1:16" ht="30">
      <c r="A170" s="5" t="s">
        <v>701</v>
      </c>
      <c r="B170" s="6" t="s">
        <v>357</v>
      </c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>
        <f t="shared" si="11"/>
        <v>0</v>
      </c>
      <c r="P170" s="184"/>
    </row>
    <row r="171" spans="1:16" ht="30">
      <c r="A171" s="5" t="s">
        <v>702</v>
      </c>
      <c r="B171" s="6" t="s">
        <v>358</v>
      </c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>
        <f t="shared" si="11"/>
        <v>0</v>
      </c>
      <c r="P171" s="184"/>
    </row>
    <row r="172" spans="1:16" ht="15">
      <c r="A172" s="5" t="s">
        <v>703</v>
      </c>
      <c r="B172" s="6" t="s">
        <v>359</v>
      </c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>
        <f t="shared" si="11"/>
        <v>0</v>
      </c>
      <c r="P172" s="184"/>
    </row>
    <row r="173" spans="1:16" ht="15">
      <c r="A173" s="50" t="s">
        <v>754</v>
      </c>
      <c r="B173" s="65" t="s">
        <v>360</v>
      </c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>
        <f t="shared" si="11"/>
        <v>0</v>
      </c>
      <c r="P173" s="184"/>
    </row>
    <row r="174" spans="1:16" ht="15">
      <c r="A174" s="17" t="s">
        <v>735</v>
      </c>
      <c r="B174" s="6" t="s">
        <v>432</v>
      </c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>
        <f t="shared" si="11"/>
        <v>0</v>
      </c>
      <c r="P174" s="184"/>
    </row>
    <row r="175" spans="1:16" ht="15">
      <c r="A175" s="17" t="s">
        <v>736</v>
      </c>
      <c r="B175" s="6" t="s">
        <v>434</v>
      </c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>
        <f t="shared" si="11"/>
        <v>0</v>
      </c>
      <c r="P175" s="184"/>
    </row>
    <row r="176" spans="1:16" ht="15">
      <c r="A176" s="17" t="s">
        <v>436</v>
      </c>
      <c r="B176" s="6" t="s">
        <v>437</v>
      </c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>
        <f t="shared" si="11"/>
        <v>0</v>
      </c>
      <c r="P176" s="184"/>
    </row>
    <row r="177" spans="1:16" ht="15">
      <c r="A177" s="17" t="s">
        <v>737</v>
      </c>
      <c r="B177" s="6" t="s">
        <v>438</v>
      </c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>
        <f t="shared" si="11"/>
        <v>0</v>
      </c>
      <c r="P177" s="184"/>
    </row>
    <row r="178" spans="1:16" ht="15">
      <c r="A178" s="17" t="s">
        <v>440</v>
      </c>
      <c r="B178" s="6" t="s">
        <v>441</v>
      </c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>
        <f t="shared" si="11"/>
        <v>0</v>
      </c>
      <c r="P178" s="184"/>
    </row>
    <row r="179" spans="1:16" ht="15">
      <c r="A179" s="50" t="s">
        <v>759</v>
      </c>
      <c r="B179" s="65" t="s">
        <v>442</v>
      </c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>
        <f t="shared" si="11"/>
        <v>0</v>
      </c>
      <c r="P179" s="184"/>
    </row>
    <row r="180" spans="1:16" ht="30">
      <c r="A180" s="17" t="s">
        <v>461</v>
      </c>
      <c r="B180" s="6" t="s">
        <v>462</v>
      </c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>
        <f t="shared" si="11"/>
        <v>0</v>
      </c>
      <c r="P180" s="184"/>
    </row>
    <row r="181" spans="1:16" ht="30">
      <c r="A181" s="5" t="s">
        <v>740</v>
      </c>
      <c r="B181" s="6" t="s">
        <v>463</v>
      </c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>
        <f t="shared" si="11"/>
        <v>0</v>
      </c>
      <c r="P181" s="184"/>
    </row>
    <row r="182" spans="1:16" ht="15">
      <c r="A182" s="17" t="s">
        <v>741</v>
      </c>
      <c r="B182" s="6" t="s">
        <v>464</v>
      </c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>
        <f t="shared" si="11"/>
        <v>0</v>
      </c>
      <c r="P182" s="184"/>
    </row>
    <row r="183" spans="1:16" ht="15">
      <c r="A183" s="50" t="s">
        <v>762</v>
      </c>
      <c r="B183" s="65" t="s">
        <v>465</v>
      </c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>
        <f t="shared" si="11"/>
        <v>0</v>
      </c>
      <c r="P183" s="184"/>
    </row>
    <row r="184" spans="1:16" ht="15.75">
      <c r="A184" s="83" t="s">
        <v>848</v>
      </c>
      <c r="B184" s="88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>
        <f t="shared" si="11"/>
        <v>0</v>
      </c>
      <c r="P184" s="184"/>
    </row>
    <row r="185" spans="1:16" ht="15.75">
      <c r="A185" s="62" t="s">
        <v>761</v>
      </c>
      <c r="B185" s="46" t="s">
        <v>466</v>
      </c>
      <c r="C185" s="149">
        <v>15</v>
      </c>
      <c r="D185" s="149">
        <v>15</v>
      </c>
      <c r="E185" s="149">
        <v>15</v>
      </c>
      <c r="F185" s="149">
        <v>15</v>
      </c>
      <c r="G185" s="149">
        <v>15</v>
      </c>
      <c r="H185" s="149">
        <v>15</v>
      </c>
      <c r="I185" s="149">
        <v>15</v>
      </c>
      <c r="J185" s="149">
        <v>15</v>
      </c>
      <c r="K185" s="149">
        <v>15</v>
      </c>
      <c r="L185" s="149">
        <v>15</v>
      </c>
      <c r="M185" s="149">
        <v>15</v>
      </c>
      <c r="N185" s="149">
        <v>35</v>
      </c>
      <c r="O185" s="149">
        <f t="shared" si="11"/>
        <v>200</v>
      </c>
      <c r="P185" s="184"/>
    </row>
    <row r="186" spans="1:16" ht="15.75">
      <c r="A186" s="187" t="s">
        <v>907</v>
      </c>
      <c r="B186" s="86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84"/>
    </row>
    <row r="187" spans="1:16" ht="15.75">
      <c r="A187" s="187" t="s">
        <v>908</v>
      </c>
      <c r="B187" s="86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84"/>
    </row>
    <row r="188" spans="1:16" ht="15">
      <c r="A188" s="48" t="s">
        <v>743</v>
      </c>
      <c r="B188" s="5" t="s">
        <v>467</v>
      </c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>
        <f aca="true" t="shared" si="12" ref="O188:O215">SUM(C188:N188)</f>
        <v>0</v>
      </c>
      <c r="P188" s="184"/>
    </row>
    <row r="189" spans="1:16" ht="15">
      <c r="A189" s="17" t="s">
        <v>468</v>
      </c>
      <c r="B189" s="5" t="s">
        <v>469</v>
      </c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>
        <f t="shared" si="12"/>
        <v>0</v>
      </c>
      <c r="P189" s="184"/>
    </row>
    <row r="190" spans="1:16" ht="15">
      <c r="A190" s="48" t="s">
        <v>744</v>
      </c>
      <c r="B190" s="5" t="s">
        <v>470</v>
      </c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>
        <f t="shared" si="12"/>
        <v>0</v>
      </c>
      <c r="P190" s="184"/>
    </row>
    <row r="191" spans="1:16" ht="15">
      <c r="A191" s="20" t="s">
        <v>763</v>
      </c>
      <c r="B191" s="9" t="s">
        <v>471</v>
      </c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>
        <f t="shared" si="12"/>
        <v>0</v>
      </c>
      <c r="P191" s="184"/>
    </row>
    <row r="192" spans="1:16" ht="15">
      <c r="A192" s="17" t="s">
        <v>745</v>
      </c>
      <c r="B192" s="5" t="s">
        <v>472</v>
      </c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>
        <f t="shared" si="12"/>
        <v>0</v>
      </c>
      <c r="P192" s="184"/>
    </row>
    <row r="193" spans="1:16" ht="15">
      <c r="A193" s="48" t="s">
        <v>473</v>
      </c>
      <c r="B193" s="5" t="s">
        <v>474</v>
      </c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>
        <f t="shared" si="12"/>
        <v>0</v>
      </c>
      <c r="P193" s="184"/>
    </row>
    <row r="194" spans="1:16" ht="15">
      <c r="A194" s="17" t="s">
        <v>746</v>
      </c>
      <c r="B194" s="5" t="s">
        <v>475</v>
      </c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>
        <f t="shared" si="12"/>
        <v>0</v>
      </c>
      <c r="P194" s="184"/>
    </row>
    <row r="195" spans="1:16" ht="15">
      <c r="A195" s="48" t="s">
        <v>476</v>
      </c>
      <c r="B195" s="5" t="s">
        <v>477</v>
      </c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>
        <f t="shared" si="12"/>
        <v>0</v>
      </c>
      <c r="P195" s="184"/>
    </row>
    <row r="196" spans="1:16" ht="15">
      <c r="A196" s="18" t="s">
        <v>764</v>
      </c>
      <c r="B196" s="9" t="s">
        <v>478</v>
      </c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>
        <f t="shared" si="12"/>
        <v>0</v>
      </c>
      <c r="P196" s="184"/>
    </row>
    <row r="197" spans="1:16" ht="15">
      <c r="A197" s="5" t="s">
        <v>905</v>
      </c>
      <c r="B197" s="5" t="s">
        <v>479</v>
      </c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>
        <f t="shared" si="12"/>
        <v>0</v>
      </c>
      <c r="P197" s="184"/>
    </row>
    <row r="198" spans="1:16" ht="15">
      <c r="A198" s="5" t="s">
        <v>906</v>
      </c>
      <c r="B198" s="5" t="s">
        <v>479</v>
      </c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>
        <f t="shared" si="12"/>
        <v>0</v>
      </c>
      <c r="P198" s="184"/>
    </row>
    <row r="199" spans="1:16" ht="15">
      <c r="A199" s="5" t="s">
        <v>903</v>
      </c>
      <c r="B199" s="5" t="s">
        <v>480</v>
      </c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>
        <f t="shared" si="12"/>
        <v>0</v>
      </c>
      <c r="P199" s="184"/>
    </row>
    <row r="200" spans="1:16" ht="15">
      <c r="A200" s="5" t="s">
        <v>904</v>
      </c>
      <c r="B200" s="5" t="s">
        <v>480</v>
      </c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>
        <f t="shared" si="12"/>
        <v>0</v>
      </c>
      <c r="P200" s="184"/>
    </row>
    <row r="201" spans="1:16" ht="15">
      <c r="A201" s="9" t="s">
        <v>765</v>
      </c>
      <c r="B201" s="9" t="s">
        <v>481</v>
      </c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>
        <f t="shared" si="12"/>
        <v>0</v>
      </c>
      <c r="P201" s="184"/>
    </row>
    <row r="202" spans="1:16" ht="15">
      <c r="A202" s="48" t="s">
        <v>482</v>
      </c>
      <c r="B202" s="5" t="s">
        <v>483</v>
      </c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>
        <f t="shared" si="12"/>
        <v>0</v>
      </c>
      <c r="P202" s="184"/>
    </row>
    <row r="203" spans="1:16" ht="15">
      <c r="A203" s="48" t="s">
        <v>484</v>
      </c>
      <c r="B203" s="5" t="s">
        <v>485</v>
      </c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>
        <f t="shared" si="12"/>
        <v>0</v>
      </c>
      <c r="P203" s="184"/>
    </row>
    <row r="204" spans="1:16" ht="15">
      <c r="A204" s="48" t="s">
        <v>486</v>
      </c>
      <c r="B204" s="5" t="s">
        <v>487</v>
      </c>
      <c r="C204" s="149">
        <v>692</v>
      </c>
      <c r="D204" s="149">
        <v>710</v>
      </c>
      <c r="E204" s="149">
        <v>1041</v>
      </c>
      <c r="F204" s="149">
        <v>710</v>
      </c>
      <c r="G204" s="149">
        <v>1192</v>
      </c>
      <c r="H204" s="149">
        <v>764</v>
      </c>
      <c r="I204" s="149">
        <v>692</v>
      </c>
      <c r="J204" s="149">
        <v>1510</v>
      </c>
      <c r="K204" s="149">
        <v>1161</v>
      </c>
      <c r="L204" s="149">
        <v>710</v>
      </c>
      <c r="M204" s="149">
        <v>692</v>
      </c>
      <c r="N204" s="149">
        <v>999</v>
      </c>
      <c r="O204" s="149">
        <f t="shared" si="12"/>
        <v>10873</v>
      </c>
      <c r="P204" s="184"/>
    </row>
    <row r="205" spans="1:16" ht="15">
      <c r="A205" s="48" t="s">
        <v>488</v>
      </c>
      <c r="B205" s="5" t="s">
        <v>489</v>
      </c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>
        <f t="shared" si="12"/>
        <v>0</v>
      </c>
      <c r="P205" s="184"/>
    </row>
    <row r="206" spans="1:16" ht="15">
      <c r="A206" s="17" t="s">
        <v>747</v>
      </c>
      <c r="B206" s="5" t="s">
        <v>490</v>
      </c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>
        <f t="shared" si="12"/>
        <v>0</v>
      </c>
      <c r="P206" s="184"/>
    </row>
    <row r="207" spans="1:16" ht="15">
      <c r="A207" s="20" t="s">
        <v>766</v>
      </c>
      <c r="B207" s="9" t="s">
        <v>499</v>
      </c>
      <c r="C207" s="149">
        <v>692</v>
      </c>
      <c r="D207" s="149">
        <v>710</v>
      </c>
      <c r="E207" s="149">
        <v>1041</v>
      </c>
      <c r="F207" s="149">
        <v>710</v>
      </c>
      <c r="G207" s="149">
        <v>1192</v>
      </c>
      <c r="H207" s="149">
        <v>764</v>
      </c>
      <c r="I207" s="149">
        <v>692</v>
      </c>
      <c r="J207" s="149">
        <v>1510</v>
      </c>
      <c r="K207" s="149">
        <v>1161</v>
      </c>
      <c r="L207" s="149">
        <v>710</v>
      </c>
      <c r="M207" s="149">
        <v>692</v>
      </c>
      <c r="N207" s="149">
        <v>999</v>
      </c>
      <c r="O207" s="149">
        <f t="shared" si="12"/>
        <v>10873</v>
      </c>
      <c r="P207" s="184"/>
    </row>
    <row r="208" spans="1:16" ht="15">
      <c r="A208" s="17" t="s">
        <v>500</v>
      </c>
      <c r="B208" s="5" t="s">
        <v>501</v>
      </c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>
        <f t="shared" si="12"/>
        <v>0</v>
      </c>
      <c r="P208" s="184"/>
    </row>
    <row r="209" spans="1:16" ht="15">
      <c r="A209" s="17" t="s">
        <v>502</v>
      </c>
      <c r="B209" s="5" t="s">
        <v>503</v>
      </c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>
        <f t="shared" si="12"/>
        <v>0</v>
      </c>
      <c r="P209" s="184"/>
    </row>
    <row r="210" spans="1:16" ht="15">
      <c r="A210" s="48" t="s">
        <v>504</v>
      </c>
      <c r="B210" s="5" t="s">
        <v>505</v>
      </c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>
        <f t="shared" si="12"/>
        <v>0</v>
      </c>
      <c r="P210" s="184"/>
    </row>
    <row r="211" spans="1:16" ht="15">
      <c r="A211" s="48" t="s">
        <v>748</v>
      </c>
      <c r="B211" s="5" t="s">
        <v>506</v>
      </c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>
        <f t="shared" si="12"/>
        <v>0</v>
      </c>
      <c r="P211" s="184"/>
    </row>
    <row r="212" spans="1:16" ht="15">
      <c r="A212" s="18" t="s">
        <v>767</v>
      </c>
      <c r="B212" s="9" t="s">
        <v>507</v>
      </c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>
        <f t="shared" si="12"/>
        <v>0</v>
      </c>
      <c r="P212" s="184"/>
    </row>
    <row r="213" spans="1:16" ht="15">
      <c r="A213" s="20" t="s">
        <v>508</v>
      </c>
      <c r="B213" s="9" t="s">
        <v>509</v>
      </c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>
        <f t="shared" si="12"/>
        <v>0</v>
      </c>
      <c r="P213" s="184"/>
    </row>
    <row r="214" spans="1:16" ht="15.75">
      <c r="A214" s="51" t="s">
        <v>768</v>
      </c>
      <c r="B214" s="52" t="s">
        <v>510</v>
      </c>
      <c r="C214" s="153">
        <f aca="true" t="shared" si="13" ref="C214:N214">C207</f>
        <v>692</v>
      </c>
      <c r="D214" s="153">
        <f t="shared" si="13"/>
        <v>710</v>
      </c>
      <c r="E214" s="153">
        <f t="shared" si="13"/>
        <v>1041</v>
      </c>
      <c r="F214" s="153">
        <f t="shared" si="13"/>
        <v>710</v>
      </c>
      <c r="G214" s="153">
        <f t="shared" si="13"/>
        <v>1192</v>
      </c>
      <c r="H214" s="153">
        <f t="shared" si="13"/>
        <v>764</v>
      </c>
      <c r="I214" s="153">
        <f t="shared" si="13"/>
        <v>692</v>
      </c>
      <c r="J214" s="153">
        <f t="shared" si="13"/>
        <v>1510</v>
      </c>
      <c r="K214" s="153">
        <f t="shared" si="13"/>
        <v>1161</v>
      </c>
      <c r="L214" s="153">
        <f t="shared" si="13"/>
        <v>710</v>
      </c>
      <c r="M214" s="153">
        <f t="shared" si="13"/>
        <v>692</v>
      </c>
      <c r="N214" s="153">
        <f t="shared" si="13"/>
        <v>999</v>
      </c>
      <c r="O214" s="149">
        <f t="shared" si="12"/>
        <v>10873</v>
      </c>
      <c r="P214" s="184"/>
    </row>
    <row r="215" spans="1:16" ht="15.75">
      <c r="A215" s="186" t="s">
        <v>750</v>
      </c>
      <c r="B215" s="182"/>
      <c r="C215" s="153">
        <f>C185+C214</f>
        <v>707</v>
      </c>
      <c r="D215" s="153">
        <f aca="true" t="shared" si="14" ref="D215:N215">D185+D214</f>
        <v>725</v>
      </c>
      <c r="E215" s="153">
        <f t="shared" si="14"/>
        <v>1056</v>
      </c>
      <c r="F215" s="153">
        <f t="shared" si="14"/>
        <v>725</v>
      </c>
      <c r="G215" s="153">
        <f t="shared" si="14"/>
        <v>1207</v>
      </c>
      <c r="H215" s="153">
        <f t="shared" si="14"/>
        <v>779</v>
      </c>
      <c r="I215" s="153">
        <f t="shared" si="14"/>
        <v>707</v>
      </c>
      <c r="J215" s="153">
        <f t="shared" si="14"/>
        <v>1525</v>
      </c>
      <c r="K215" s="153">
        <f t="shared" si="14"/>
        <v>1176</v>
      </c>
      <c r="L215" s="153">
        <f t="shared" si="14"/>
        <v>725</v>
      </c>
      <c r="M215" s="153">
        <f t="shared" si="14"/>
        <v>707</v>
      </c>
      <c r="N215" s="153">
        <f t="shared" si="14"/>
        <v>1034</v>
      </c>
      <c r="O215" s="149">
        <f t="shared" si="12"/>
        <v>11073</v>
      </c>
      <c r="P215" s="184"/>
    </row>
    <row r="216" spans="2:16" ht="15">
      <c r="B216" s="184"/>
      <c r="C216" s="184"/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</row>
    <row r="217" spans="2:16" ht="15">
      <c r="B217" s="184"/>
      <c r="C217" s="184"/>
      <c r="D217" s="184"/>
      <c r="E217" s="184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</row>
    <row r="218" spans="2:16" ht="15">
      <c r="B218" s="184"/>
      <c r="C218" s="184"/>
      <c r="D218" s="184"/>
      <c r="E218" s="184"/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</row>
    <row r="219" spans="2:16" ht="15">
      <c r="B219" s="184"/>
      <c r="C219" s="184"/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</row>
    <row r="220" spans="2:16" ht="15">
      <c r="B220" s="184"/>
      <c r="C220" s="184"/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</row>
    <row r="221" spans="2:16" ht="15">
      <c r="B221" s="184"/>
      <c r="C221" s="184"/>
      <c r="D221" s="184"/>
      <c r="E221" s="184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  <c r="P221" s="184"/>
    </row>
    <row r="222" spans="2:16" ht="15">
      <c r="B222" s="184"/>
      <c r="C222" s="184"/>
      <c r="D222" s="184"/>
      <c r="E222" s="184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</row>
    <row r="223" spans="2:16" ht="15">
      <c r="B223" s="184"/>
      <c r="C223" s="184"/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</row>
    <row r="224" spans="2:16" ht="15">
      <c r="B224" s="184"/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</row>
    <row r="225" spans="2:16" ht="15">
      <c r="B225" s="184"/>
      <c r="C225" s="184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</row>
    <row r="226" spans="2:16" ht="15">
      <c r="B226" s="184"/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</row>
    <row r="227" spans="2:16" ht="15">
      <c r="B227" s="184"/>
      <c r="C227" s="184"/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B1">
      <selection activeCell="I4" sqref="I4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7" t="s">
        <v>23</v>
      </c>
      <c r="B1" s="118"/>
      <c r="C1" s="118"/>
      <c r="D1" s="118"/>
      <c r="E1" s="118"/>
      <c r="F1" s="118"/>
    </row>
    <row r="2" spans="1:9" ht="30.75" customHeight="1">
      <c r="A2" s="194" t="s">
        <v>814</v>
      </c>
      <c r="B2" s="198"/>
      <c r="C2" s="198"/>
      <c r="D2" s="198"/>
      <c r="E2" s="198"/>
      <c r="F2" s="198"/>
      <c r="G2" s="198"/>
      <c r="H2" s="198"/>
      <c r="I2" s="198"/>
    </row>
    <row r="3" spans="1:9" ht="23.25" customHeight="1">
      <c r="A3" s="197" t="s">
        <v>41</v>
      </c>
      <c r="B3" s="195"/>
      <c r="C3" s="195"/>
      <c r="D3" s="195"/>
      <c r="E3" s="195"/>
      <c r="F3" s="195"/>
      <c r="G3" s="195"/>
      <c r="H3" s="195"/>
      <c r="I3" s="195"/>
    </row>
    <row r="4" ht="15">
      <c r="I4" t="s">
        <v>696</v>
      </c>
    </row>
    <row r="5" ht="15">
      <c r="A5" s="4" t="s">
        <v>965</v>
      </c>
    </row>
    <row r="6" spans="1:9" ht="36.75">
      <c r="A6" s="129" t="s">
        <v>68</v>
      </c>
      <c r="B6" s="130" t="s">
        <v>69</v>
      </c>
      <c r="C6" s="130" t="s">
        <v>87</v>
      </c>
      <c r="D6" s="130" t="s">
        <v>95</v>
      </c>
      <c r="E6" s="130" t="s">
        <v>88</v>
      </c>
      <c r="F6" s="130" t="s">
        <v>96</v>
      </c>
      <c r="G6" s="130" t="s">
        <v>97</v>
      </c>
      <c r="H6" s="130" t="s">
        <v>98</v>
      </c>
      <c r="I6" s="137" t="s">
        <v>89</v>
      </c>
    </row>
    <row r="7" spans="1:9" ht="15.75">
      <c r="A7" s="131"/>
      <c r="B7" s="131"/>
      <c r="C7" s="132"/>
      <c r="D7" s="132"/>
      <c r="E7" s="132"/>
      <c r="F7" s="132"/>
      <c r="G7" s="132"/>
      <c r="H7" s="132"/>
      <c r="I7" s="132"/>
    </row>
    <row r="8" spans="1:9" ht="15.75">
      <c r="A8" s="131"/>
      <c r="B8" s="131"/>
      <c r="C8" s="132"/>
      <c r="D8" s="132"/>
      <c r="E8" s="132"/>
      <c r="F8" s="132"/>
      <c r="G8" s="132"/>
      <c r="H8" s="132"/>
      <c r="I8" s="132"/>
    </row>
    <row r="9" spans="1:9" ht="15.75">
      <c r="A9" s="131"/>
      <c r="B9" s="131"/>
      <c r="C9" s="132"/>
      <c r="D9" s="132"/>
      <c r="E9" s="132"/>
      <c r="F9" s="132"/>
      <c r="G9" s="132"/>
      <c r="H9" s="132"/>
      <c r="I9" s="132"/>
    </row>
    <row r="10" spans="1:9" ht="15.75">
      <c r="A10" s="131"/>
      <c r="B10" s="131"/>
      <c r="C10" s="132"/>
      <c r="D10" s="132"/>
      <c r="E10" s="132"/>
      <c r="F10" s="132"/>
      <c r="G10" s="132"/>
      <c r="H10" s="132"/>
      <c r="I10" s="132"/>
    </row>
    <row r="11" spans="1:9" ht="15">
      <c r="A11" s="133" t="s">
        <v>90</v>
      </c>
      <c r="B11" s="133"/>
      <c r="C11" s="134"/>
      <c r="D11" s="134"/>
      <c r="E11" s="134"/>
      <c r="F11" s="134"/>
      <c r="G11" s="134"/>
      <c r="H11" s="134"/>
      <c r="I11" s="134"/>
    </row>
    <row r="12" spans="1:9" ht="15.75">
      <c r="A12" s="131"/>
      <c r="B12" s="131"/>
      <c r="C12" s="132"/>
      <c r="D12" s="132"/>
      <c r="E12" s="132"/>
      <c r="F12" s="132"/>
      <c r="G12" s="132"/>
      <c r="H12" s="132"/>
      <c r="I12" s="132"/>
    </row>
    <row r="13" spans="1:9" ht="15.75">
      <c r="A13" s="131"/>
      <c r="B13" s="131"/>
      <c r="C13" s="132"/>
      <c r="D13" s="132"/>
      <c r="E13" s="132"/>
      <c r="F13" s="132"/>
      <c r="G13" s="132"/>
      <c r="H13" s="132"/>
      <c r="I13" s="132"/>
    </row>
    <row r="14" spans="1:9" ht="15.75">
      <c r="A14" s="131"/>
      <c r="B14" s="131"/>
      <c r="C14" s="132"/>
      <c r="D14" s="132"/>
      <c r="E14" s="132"/>
      <c r="F14" s="132"/>
      <c r="G14" s="132"/>
      <c r="H14" s="132"/>
      <c r="I14" s="132"/>
    </row>
    <row r="15" spans="1:9" ht="15.75">
      <c r="A15" s="131"/>
      <c r="B15" s="131"/>
      <c r="C15" s="132"/>
      <c r="D15" s="132"/>
      <c r="E15" s="132"/>
      <c r="F15" s="132"/>
      <c r="G15" s="132"/>
      <c r="H15" s="132"/>
      <c r="I15" s="132"/>
    </row>
    <row r="16" spans="1:9" ht="15">
      <c r="A16" s="133" t="s">
        <v>91</v>
      </c>
      <c r="B16" s="133" t="s">
        <v>460</v>
      </c>
      <c r="C16" s="134">
        <v>0</v>
      </c>
      <c r="D16" s="134">
        <v>635</v>
      </c>
      <c r="E16" s="134">
        <v>2982</v>
      </c>
      <c r="F16" s="134">
        <v>2881</v>
      </c>
      <c r="G16" s="134">
        <v>2780</v>
      </c>
      <c r="H16" s="134">
        <v>14568</v>
      </c>
      <c r="I16" s="134">
        <v>23846</v>
      </c>
    </row>
    <row r="17" spans="1:9" ht="15.75">
      <c r="A17" s="131"/>
      <c r="B17" s="131"/>
      <c r="C17" s="132"/>
      <c r="D17" s="132"/>
      <c r="E17" s="132"/>
      <c r="F17" s="132"/>
      <c r="G17" s="132"/>
      <c r="H17" s="132"/>
      <c r="I17" s="132"/>
    </row>
    <row r="18" spans="1:9" ht="15.75">
      <c r="A18" s="131"/>
      <c r="B18" s="131"/>
      <c r="C18" s="132"/>
      <c r="D18" s="132"/>
      <c r="E18" s="132"/>
      <c r="F18" s="132"/>
      <c r="G18" s="132"/>
      <c r="H18" s="132"/>
      <c r="I18" s="132"/>
    </row>
    <row r="19" spans="1:9" ht="15.75">
      <c r="A19" s="131"/>
      <c r="B19" s="131"/>
      <c r="C19" s="132"/>
      <c r="D19" s="132"/>
      <c r="E19" s="132"/>
      <c r="F19" s="132"/>
      <c r="G19" s="132"/>
      <c r="H19" s="132"/>
      <c r="I19" s="132"/>
    </row>
    <row r="20" spans="1:9" ht="15.75">
      <c r="A20" s="131"/>
      <c r="B20" s="131"/>
      <c r="C20" s="132"/>
      <c r="D20" s="132"/>
      <c r="E20" s="132"/>
      <c r="F20" s="132"/>
      <c r="G20" s="132"/>
      <c r="H20" s="132"/>
      <c r="I20" s="132"/>
    </row>
    <row r="21" spans="1:9" ht="15">
      <c r="A21" s="133" t="s">
        <v>92</v>
      </c>
      <c r="B21" s="133"/>
      <c r="C21" s="134"/>
      <c r="D21" s="134"/>
      <c r="E21" s="134"/>
      <c r="F21" s="134"/>
      <c r="G21" s="134"/>
      <c r="H21" s="134"/>
      <c r="I21" s="134"/>
    </row>
    <row r="22" spans="1:9" ht="15.75">
      <c r="A22" s="131"/>
      <c r="B22" s="131"/>
      <c r="C22" s="132"/>
      <c r="D22" s="132"/>
      <c r="E22" s="132"/>
      <c r="F22" s="132"/>
      <c r="G22" s="132"/>
      <c r="H22" s="132"/>
      <c r="I22" s="132"/>
    </row>
    <row r="23" spans="1:9" ht="15.75">
      <c r="A23" s="131"/>
      <c r="B23" s="131"/>
      <c r="C23" s="132"/>
      <c r="D23" s="132"/>
      <c r="E23" s="132"/>
      <c r="F23" s="132"/>
      <c r="G23" s="132"/>
      <c r="H23" s="132"/>
      <c r="I23" s="132"/>
    </row>
    <row r="24" spans="1:9" ht="15.75">
      <c r="A24" s="131"/>
      <c r="B24" s="131"/>
      <c r="C24" s="132"/>
      <c r="D24" s="132"/>
      <c r="E24" s="132"/>
      <c r="F24" s="132"/>
      <c r="G24" s="132"/>
      <c r="H24" s="132"/>
      <c r="I24" s="132"/>
    </row>
    <row r="25" spans="1:9" ht="15.75">
      <c r="A25" s="131"/>
      <c r="B25" s="131"/>
      <c r="C25" s="132"/>
      <c r="D25" s="132"/>
      <c r="E25" s="132"/>
      <c r="F25" s="132"/>
      <c r="G25" s="132"/>
      <c r="H25" s="132"/>
      <c r="I25" s="132"/>
    </row>
    <row r="26" spans="1:9" ht="15">
      <c r="A26" s="133" t="s">
        <v>93</v>
      </c>
      <c r="B26" s="133"/>
      <c r="C26" s="134"/>
      <c r="D26" s="134"/>
      <c r="E26" s="134"/>
      <c r="F26" s="134"/>
      <c r="G26" s="134"/>
      <c r="H26" s="134"/>
      <c r="I26" s="134"/>
    </row>
    <row r="27" spans="1:9" ht="15">
      <c r="A27" s="133"/>
      <c r="B27" s="133"/>
      <c r="C27" s="134"/>
      <c r="D27" s="134"/>
      <c r="E27" s="134"/>
      <c r="F27" s="134"/>
      <c r="G27" s="134"/>
      <c r="H27" s="134"/>
      <c r="I27" s="134"/>
    </row>
    <row r="28" spans="1:9" ht="15">
      <c r="A28" s="133"/>
      <c r="B28" s="133"/>
      <c r="C28" s="134"/>
      <c r="D28" s="134"/>
      <c r="E28" s="134"/>
      <c r="F28" s="134"/>
      <c r="G28" s="134"/>
      <c r="H28" s="134"/>
      <c r="I28" s="134"/>
    </row>
    <row r="29" spans="1:9" ht="15">
      <c r="A29" s="133"/>
      <c r="B29" s="133"/>
      <c r="C29" s="134"/>
      <c r="D29" s="134"/>
      <c r="E29" s="134"/>
      <c r="F29" s="134"/>
      <c r="G29" s="134"/>
      <c r="H29" s="134"/>
      <c r="I29" s="134"/>
    </row>
    <row r="30" spans="1:9" ht="15">
      <c r="A30" s="133"/>
      <c r="B30" s="133"/>
      <c r="C30" s="134"/>
      <c r="D30" s="134"/>
      <c r="E30" s="134"/>
      <c r="F30" s="134"/>
      <c r="G30" s="134"/>
      <c r="H30" s="134"/>
      <c r="I30" s="134"/>
    </row>
    <row r="31" spans="1:9" ht="16.5">
      <c r="A31" s="135" t="s">
        <v>94</v>
      </c>
      <c r="B31" s="131"/>
      <c r="C31" s="136">
        <f>C16</f>
        <v>0</v>
      </c>
      <c r="D31" s="136">
        <f aca="true" t="shared" si="0" ref="D31:I31">D16</f>
        <v>635</v>
      </c>
      <c r="E31" s="136">
        <f t="shared" si="0"/>
        <v>2982</v>
      </c>
      <c r="F31" s="136">
        <f t="shared" si="0"/>
        <v>2881</v>
      </c>
      <c r="G31" s="136">
        <f t="shared" si="0"/>
        <v>2780</v>
      </c>
      <c r="H31" s="136">
        <f t="shared" si="0"/>
        <v>14568</v>
      </c>
      <c r="I31" s="136">
        <f t="shared" si="0"/>
        <v>23846</v>
      </c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B1">
      <selection activeCell="F2" sqref="F2"/>
    </sheetView>
  </sheetViews>
  <sheetFormatPr defaultColWidth="9.140625" defaultRowHeight="15"/>
  <cols>
    <col min="1" max="1" width="101.28125" style="0" customWidth="1"/>
    <col min="3" max="3" width="16.421875" style="0" customWidth="1"/>
    <col min="4" max="4" width="13.57421875" style="0" customWidth="1"/>
    <col min="5" max="5" width="15.00390625" style="0" customWidth="1"/>
    <col min="6" max="6" width="13.8515625" style="0" customWidth="1"/>
  </cols>
  <sheetData>
    <row r="1" spans="1:6" ht="15">
      <c r="A1" s="117" t="s">
        <v>23</v>
      </c>
      <c r="B1" s="118"/>
      <c r="C1" s="118"/>
      <c r="D1" s="118"/>
      <c r="F1" t="s">
        <v>697</v>
      </c>
    </row>
    <row r="2" spans="1:5" ht="27" customHeight="1">
      <c r="A2" s="194" t="s">
        <v>814</v>
      </c>
      <c r="B2" s="198"/>
      <c r="C2" s="198"/>
      <c r="D2" s="198"/>
      <c r="E2" s="198"/>
    </row>
    <row r="3" spans="1:5" ht="22.5" customHeight="1">
      <c r="A3" s="197" t="s">
        <v>42</v>
      </c>
      <c r="B3" s="195"/>
      <c r="C3" s="195"/>
      <c r="D3" s="195"/>
      <c r="E3" s="195"/>
    </row>
    <row r="4" ht="18">
      <c r="A4" s="110"/>
    </row>
    <row r="5" ht="15">
      <c r="A5" s="4" t="s">
        <v>965</v>
      </c>
    </row>
    <row r="6" spans="1:6" ht="48.75" customHeight="1">
      <c r="A6" s="111" t="s">
        <v>136</v>
      </c>
      <c r="B6" s="112" t="s">
        <v>137</v>
      </c>
      <c r="C6" s="97" t="s">
        <v>865</v>
      </c>
      <c r="D6" s="97" t="s">
        <v>34</v>
      </c>
      <c r="E6" s="97" t="s">
        <v>35</v>
      </c>
      <c r="F6" s="180" t="s">
        <v>862</v>
      </c>
    </row>
    <row r="7" spans="1:6" ht="15" customHeight="1">
      <c r="A7" s="113"/>
      <c r="B7" s="53"/>
      <c r="C7" s="53"/>
      <c r="D7" s="53"/>
      <c r="E7" s="53"/>
      <c r="F7" s="38"/>
    </row>
    <row r="8" spans="1:6" ht="15" customHeight="1">
      <c r="A8" s="113"/>
      <c r="B8" s="53"/>
      <c r="C8" s="53"/>
      <c r="D8" s="53"/>
      <c r="E8" s="53"/>
      <c r="F8" s="38"/>
    </row>
    <row r="9" spans="1:6" ht="15" customHeight="1">
      <c r="A9" s="113"/>
      <c r="B9" s="53"/>
      <c r="C9" s="53"/>
      <c r="D9" s="53"/>
      <c r="E9" s="53"/>
      <c r="F9" s="38"/>
    </row>
    <row r="10" spans="1:6" ht="15" customHeight="1">
      <c r="A10" s="53"/>
      <c r="B10" s="53"/>
      <c r="C10" s="53"/>
      <c r="D10" s="53"/>
      <c r="E10" s="53"/>
      <c r="F10" s="38"/>
    </row>
    <row r="11" spans="1:6" ht="15" customHeight="1">
      <c r="A11" s="114" t="s">
        <v>27</v>
      </c>
      <c r="B11" s="65" t="s">
        <v>414</v>
      </c>
      <c r="C11" s="53"/>
      <c r="D11" s="53"/>
      <c r="E11" s="53"/>
      <c r="F11" s="38"/>
    </row>
    <row r="12" spans="1:6" ht="15" customHeight="1">
      <c r="A12" s="114"/>
      <c r="B12" s="53"/>
      <c r="C12" s="53"/>
      <c r="D12" s="53"/>
      <c r="E12" s="53"/>
      <c r="F12" s="38"/>
    </row>
    <row r="13" spans="1:6" ht="15" customHeight="1">
      <c r="A13" s="114"/>
      <c r="B13" s="53"/>
      <c r="C13" s="53"/>
      <c r="D13" s="53"/>
      <c r="E13" s="53"/>
      <c r="F13" s="38"/>
    </row>
    <row r="14" spans="1:6" ht="15" customHeight="1">
      <c r="A14" s="115"/>
      <c r="B14" s="53"/>
      <c r="C14" s="53"/>
      <c r="D14" s="53"/>
      <c r="E14" s="53"/>
      <c r="F14" s="38"/>
    </row>
    <row r="15" spans="1:6" ht="15" customHeight="1">
      <c r="A15" s="115"/>
      <c r="B15" s="53"/>
      <c r="C15" s="53"/>
      <c r="D15" s="53"/>
      <c r="E15" s="53"/>
      <c r="F15" s="38"/>
    </row>
    <row r="16" spans="1:6" ht="15" customHeight="1">
      <c r="A16" s="114" t="s">
        <v>28</v>
      </c>
      <c r="B16" s="50" t="s">
        <v>463</v>
      </c>
      <c r="C16" s="53"/>
      <c r="D16" s="53"/>
      <c r="E16" s="53"/>
      <c r="F16" s="38"/>
    </row>
    <row r="17" spans="1:6" ht="15" customHeight="1">
      <c r="A17" s="102" t="s">
        <v>776</v>
      </c>
      <c r="B17" s="102" t="s">
        <v>369</v>
      </c>
      <c r="C17" s="176">
        <v>23295</v>
      </c>
      <c r="D17" s="176">
        <v>2295</v>
      </c>
      <c r="E17" s="176">
        <v>21000</v>
      </c>
      <c r="F17" s="181" t="s">
        <v>863</v>
      </c>
    </row>
    <row r="18" spans="1:6" ht="15" customHeight="1">
      <c r="A18" s="102" t="s">
        <v>866</v>
      </c>
      <c r="B18" s="116" t="s">
        <v>376</v>
      </c>
      <c r="C18" s="176">
        <v>10842</v>
      </c>
      <c r="D18" s="176">
        <v>442</v>
      </c>
      <c r="E18" s="176">
        <v>10400</v>
      </c>
      <c r="F18" s="181" t="s">
        <v>864</v>
      </c>
    </row>
    <row r="19" spans="1:6" ht="15" customHeight="1">
      <c r="A19" s="102"/>
      <c r="B19" s="116"/>
      <c r="C19" s="176"/>
      <c r="D19" s="176"/>
      <c r="E19" s="176"/>
      <c r="F19" s="38"/>
    </row>
    <row r="20" spans="1:6" ht="15" customHeight="1">
      <c r="A20" s="115"/>
      <c r="B20" s="53"/>
      <c r="C20" s="176"/>
      <c r="D20" s="176"/>
      <c r="E20" s="176"/>
      <c r="F20" s="38"/>
    </row>
    <row r="21" spans="1:6" ht="15" customHeight="1">
      <c r="A21" s="114" t="s">
        <v>29</v>
      </c>
      <c r="B21" s="54" t="s">
        <v>32</v>
      </c>
      <c r="C21" s="176">
        <f>SUM(C17:C20)</f>
        <v>34137</v>
      </c>
      <c r="D21" s="176">
        <f>SUM(D17:D20)</f>
        <v>2737</v>
      </c>
      <c r="E21" s="176">
        <f>SUM(E17:E20)</f>
        <v>31400</v>
      </c>
      <c r="F21" s="38"/>
    </row>
    <row r="22" spans="1:6" ht="15" customHeight="1">
      <c r="A22" s="114"/>
      <c r="B22" s="53" t="s">
        <v>402</v>
      </c>
      <c r="C22" s="53"/>
      <c r="D22" s="53"/>
      <c r="E22" s="53"/>
      <c r="F22" s="38"/>
    </row>
    <row r="23" spans="1:6" ht="15" customHeight="1">
      <c r="A23" s="114"/>
      <c r="B23" s="53" t="s">
        <v>442</v>
      </c>
      <c r="C23" s="53"/>
      <c r="D23" s="53"/>
      <c r="E23" s="53"/>
      <c r="F23" s="38"/>
    </row>
    <row r="24" spans="1:6" ht="15" customHeight="1">
      <c r="A24" s="115"/>
      <c r="B24" s="53"/>
      <c r="C24" s="53"/>
      <c r="D24" s="53"/>
      <c r="E24" s="53"/>
      <c r="F24" s="38"/>
    </row>
    <row r="25" spans="1:6" ht="15" customHeight="1">
      <c r="A25" s="115"/>
      <c r="B25" s="53"/>
      <c r="C25" s="53"/>
      <c r="D25" s="53"/>
      <c r="E25" s="53"/>
      <c r="F25" s="38"/>
    </row>
    <row r="26" spans="1:6" ht="15" customHeight="1">
      <c r="A26" s="114" t="s">
        <v>30</v>
      </c>
      <c r="B26" s="54" t="s">
        <v>33</v>
      </c>
      <c r="C26" s="53"/>
      <c r="D26" s="53"/>
      <c r="E26" s="53"/>
      <c r="F26" s="38"/>
    </row>
    <row r="27" spans="1:6" ht="15" customHeight="1">
      <c r="A27" s="114"/>
      <c r="B27" s="53"/>
      <c r="C27" s="53"/>
      <c r="D27" s="53"/>
      <c r="E27" s="53"/>
      <c r="F27" s="38"/>
    </row>
    <row r="28" spans="1:6" ht="15" customHeight="1">
      <c r="A28" s="114"/>
      <c r="B28" s="53"/>
      <c r="C28" s="53"/>
      <c r="D28" s="53"/>
      <c r="E28" s="53"/>
      <c r="F28" s="38"/>
    </row>
    <row r="29" spans="1:6" ht="15" customHeight="1">
      <c r="A29" s="115"/>
      <c r="B29" s="53"/>
      <c r="C29" s="53"/>
      <c r="D29" s="53"/>
      <c r="E29" s="53"/>
      <c r="F29" s="38"/>
    </row>
    <row r="30" spans="1:6" ht="15" customHeight="1">
      <c r="A30" s="115"/>
      <c r="B30" s="53"/>
      <c r="C30" s="53"/>
      <c r="D30" s="53"/>
      <c r="E30" s="53"/>
      <c r="F30" s="38"/>
    </row>
    <row r="31" spans="1:6" ht="15" customHeight="1">
      <c r="A31" s="114" t="s">
        <v>31</v>
      </c>
      <c r="B31" s="54"/>
      <c r="C31" s="53"/>
      <c r="D31" s="53"/>
      <c r="E31" s="53"/>
      <c r="F31" s="38"/>
    </row>
    <row r="32" ht="15" customHeight="1"/>
    <row r="33" ht="15" customHeight="1"/>
    <row r="34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B1">
      <selection activeCell="A4" sqref="A4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10" ht="15">
      <c r="A1" s="117" t="s">
        <v>23</v>
      </c>
      <c r="B1" s="118"/>
      <c r="C1" s="118"/>
      <c r="D1" s="118"/>
      <c r="E1" s="118"/>
      <c r="F1" s="118"/>
      <c r="G1" s="118"/>
      <c r="J1" t="s">
        <v>698</v>
      </c>
    </row>
    <row r="2" spans="1:10" ht="30" customHeight="1">
      <c r="A2" s="194" t="s">
        <v>814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9" ht="43.5" customHeight="1">
      <c r="A3" s="197" t="s">
        <v>699</v>
      </c>
      <c r="B3" s="197"/>
      <c r="C3" s="197"/>
      <c r="D3" s="197"/>
      <c r="E3" s="197"/>
      <c r="F3" s="197"/>
      <c r="G3" s="197"/>
      <c r="H3" s="197"/>
      <c r="I3" s="197"/>
    </row>
    <row r="5" ht="26.25">
      <c r="A5" s="105" t="s">
        <v>111</v>
      </c>
    </row>
    <row r="6" ht="26.25">
      <c r="A6" s="106" t="s">
        <v>24</v>
      </c>
    </row>
    <row r="7" ht="15">
      <c r="A7" s="106" t="s">
        <v>25</v>
      </c>
    </row>
    <row r="8" ht="15">
      <c r="A8" s="107" t="s">
        <v>26</v>
      </c>
    </row>
    <row r="10" ht="15.75">
      <c r="A10" s="140" t="s">
        <v>102</v>
      </c>
    </row>
    <row r="11" ht="15.75">
      <c r="A11" s="140" t="s">
        <v>103</v>
      </c>
    </row>
    <row r="12" ht="15.75">
      <c r="A12" s="141" t="s">
        <v>104</v>
      </c>
    </row>
    <row r="13" ht="15.75">
      <c r="A13" s="141" t="s">
        <v>105</v>
      </c>
    </row>
    <row r="14" ht="15.75">
      <c r="A14" s="141" t="s">
        <v>106</v>
      </c>
    </row>
    <row r="15" ht="15.75">
      <c r="A15" s="141" t="s">
        <v>107</v>
      </c>
    </row>
    <row r="16" ht="15.75">
      <c r="A16" s="141" t="s">
        <v>108</v>
      </c>
    </row>
    <row r="17" ht="15.75">
      <c r="A17" s="141" t="s">
        <v>109</v>
      </c>
    </row>
    <row r="18" ht="15.75">
      <c r="A18" s="141"/>
    </row>
    <row r="19" ht="15">
      <c r="A19" s="4" t="s">
        <v>0</v>
      </c>
    </row>
    <row r="20" spans="1:10" ht="78.75" customHeight="1">
      <c r="A20" s="2" t="s">
        <v>136</v>
      </c>
      <c r="B20" s="3" t="s">
        <v>137</v>
      </c>
      <c r="C20" s="84" t="s">
        <v>112</v>
      </c>
      <c r="D20" s="84" t="s">
        <v>113</v>
      </c>
      <c r="E20" s="84" t="s">
        <v>114</v>
      </c>
      <c r="F20" s="84" t="s">
        <v>115</v>
      </c>
      <c r="G20" s="84" t="s">
        <v>924</v>
      </c>
      <c r="H20" s="84" t="s">
        <v>925</v>
      </c>
      <c r="I20" s="84" t="s">
        <v>926</v>
      </c>
      <c r="J20" s="84" t="s">
        <v>116</v>
      </c>
    </row>
    <row r="21" spans="1:10" ht="15">
      <c r="A21" s="29" t="s">
        <v>743</v>
      </c>
      <c r="B21" s="5" t="s">
        <v>467</v>
      </c>
      <c r="C21" s="38">
        <v>635</v>
      </c>
      <c r="D21" s="38">
        <v>2982</v>
      </c>
      <c r="E21" s="38">
        <v>2881</v>
      </c>
      <c r="F21" s="38">
        <v>2780</v>
      </c>
      <c r="G21" s="178">
        <v>92644</v>
      </c>
      <c r="H21" s="178">
        <v>92644</v>
      </c>
      <c r="I21" s="178">
        <v>91500</v>
      </c>
      <c r="J21" s="38">
        <v>91500</v>
      </c>
    </row>
    <row r="22" spans="1:10" ht="15">
      <c r="A22" s="69" t="s">
        <v>291</v>
      </c>
      <c r="B22" s="69" t="s">
        <v>467</v>
      </c>
      <c r="C22" s="38">
        <v>635</v>
      </c>
      <c r="D22" s="38">
        <v>2982</v>
      </c>
      <c r="E22" s="38">
        <v>2881</v>
      </c>
      <c r="F22" s="38">
        <v>2780</v>
      </c>
      <c r="G22" s="53"/>
      <c r="H22" s="53"/>
      <c r="I22" s="53"/>
      <c r="J22" s="38"/>
    </row>
    <row r="23" spans="1:10" ht="15">
      <c r="A23" s="16" t="s">
        <v>468</v>
      </c>
      <c r="B23" s="5" t="s">
        <v>469</v>
      </c>
      <c r="C23" s="53"/>
      <c r="D23" s="53"/>
      <c r="E23" s="53"/>
      <c r="F23" s="53"/>
      <c r="G23" s="53"/>
      <c r="H23" s="53"/>
      <c r="I23" s="53"/>
      <c r="J23" s="38"/>
    </row>
    <row r="24" spans="1:10" ht="15">
      <c r="A24" s="29" t="s">
        <v>810</v>
      </c>
      <c r="B24" s="5" t="s">
        <v>470</v>
      </c>
      <c r="C24" s="53"/>
      <c r="D24" s="53"/>
      <c r="E24" s="53"/>
      <c r="F24" s="53"/>
      <c r="G24" s="53"/>
      <c r="H24" s="53"/>
      <c r="I24" s="53"/>
      <c r="J24" s="38"/>
    </row>
    <row r="25" spans="1:10" ht="15">
      <c r="A25" s="69" t="s">
        <v>291</v>
      </c>
      <c r="B25" s="69" t="s">
        <v>470</v>
      </c>
      <c r="C25" s="53"/>
      <c r="D25" s="53"/>
      <c r="E25" s="53"/>
      <c r="F25" s="53"/>
      <c r="G25" s="53"/>
      <c r="H25" s="53"/>
      <c r="I25" s="53"/>
      <c r="J25" s="38"/>
    </row>
    <row r="26" spans="1:10" ht="15">
      <c r="A26" s="15" t="s">
        <v>763</v>
      </c>
      <c r="B26" s="9" t="s">
        <v>471</v>
      </c>
      <c r="C26" s="53"/>
      <c r="D26" s="53"/>
      <c r="E26" s="53"/>
      <c r="F26" s="53"/>
      <c r="G26" s="53"/>
      <c r="H26" s="53"/>
      <c r="I26" s="53"/>
      <c r="J26" s="38"/>
    </row>
    <row r="27" spans="1:10" ht="15">
      <c r="A27" s="16" t="s">
        <v>811</v>
      </c>
      <c r="B27" s="5" t="s">
        <v>472</v>
      </c>
      <c r="C27" s="53"/>
      <c r="D27" s="53"/>
      <c r="E27" s="53"/>
      <c r="F27" s="53"/>
      <c r="G27" s="53"/>
      <c r="H27" s="53"/>
      <c r="I27" s="53"/>
      <c r="J27" s="38"/>
    </row>
    <row r="28" spans="1:10" ht="15">
      <c r="A28" s="69" t="s">
        <v>299</v>
      </c>
      <c r="B28" s="69" t="s">
        <v>472</v>
      </c>
      <c r="C28" s="53"/>
      <c r="D28" s="53"/>
      <c r="E28" s="53"/>
      <c r="F28" s="53"/>
      <c r="G28" s="53"/>
      <c r="H28" s="53"/>
      <c r="I28" s="53"/>
      <c r="J28" s="38"/>
    </row>
    <row r="29" spans="1:10" ht="15">
      <c r="A29" s="29" t="s">
        <v>473</v>
      </c>
      <c r="B29" s="5" t="s">
        <v>474</v>
      </c>
      <c r="C29" s="53"/>
      <c r="D29" s="53"/>
      <c r="E29" s="53"/>
      <c r="F29" s="53"/>
      <c r="G29" s="53"/>
      <c r="H29" s="53"/>
      <c r="I29" s="53"/>
      <c r="J29" s="38"/>
    </row>
    <row r="30" spans="1:10" ht="15">
      <c r="A30" s="17" t="s">
        <v>812</v>
      </c>
      <c r="B30" s="5" t="s">
        <v>475</v>
      </c>
      <c r="C30" s="38"/>
      <c r="D30" s="38"/>
      <c r="E30" s="38"/>
      <c r="F30" s="38"/>
      <c r="G30" s="38"/>
      <c r="H30" s="38"/>
      <c r="I30" s="38"/>
      <c r="J30" s="38"/>
    </row>
    <row r="31" spans="1:10" ht="15">
      <c r="A31" s="69" t="s">
        <v>300</v>
      </c>
      <c r="B31" s="69" t="s">
        <v>475</v>
      </c>
      <c r="C31" s="38"/>
      <c r="D31" s="38"/>
      <c r="E31" s="38"/>
      <c r="F31" s="38"/>
      <c r="G31" s="38"/>
      <c r="H31" s="38"/>
      <c r="I31" s="38"/>
      <c r="J31" s="38"/>
    </row>
    <row r="32" spans="1:10" ht="15">
      <c r="A32" s="29" t="s">
        <v>476</v>
      </c>
      <c r="B32" s="5" t="s">
        <v>477</v>
      </c>
      <c r="C32" s="38"/>
      <c r="D32" s="38"/>
      <c r="E32" s="38"/>
      <c r="F32" s="38"/>
      <c r="G32" s="38"/>
      <c r="H32" s="38"/>
      <c r="I32" s="38"/>
      <c r="J32" s="38"/>
    </row>
    <row r="33" spans="1:10" ht="15">
      <c r="A33" s="30" t="s">
        <v>764</v>
      </c>
      <c r="B33" s="9" t="s">
        <v>478</v>
      </c>
      <c r="C33" s="38"/>
      <c r="D33" s="38"/>
      <c r="E33" s="38"/>
      <c r="F33" s="38"/>
      <c r="G33" s="38"/>
      <c r="H33" s="38"/>
      <c r="I33" s="38"/>
      <c r="J33" s="38"/>
    </row>
    <row r="34" spans="1:10" ht="15">
      <c r="A34" s="16" t="s">
        <v>500</v>
      </c>
      <c r="B34" s="5" t="s">
        <v>501</v>
      </c>
      <c r="C34" s="38"/>
      <c r="D34" s="38"/>
      <c r="E34" s="38"/>
      <c r="F34" s="38"/>
      <c r="G34" s="38"/>
      <c r="H34" s="38"/>
      <c r="I34" s="38"/>
      <c r="J34" s="38"/>
    </row>
    <row r="35" spans="1:10" ht="15">
      <c r="A35" s="17" t="s">
        <v>502</v>
      </c>
      <c r="B35" s="5" t="s">
        <v>503</v>
      </c>
      <c r="C35" s="38"/>
      <c r="D35" s="38"/>
      <c r="E35" s="38"/>
      <c r="F35" s="38"/>
      <c r="G35" s="38"/>
      <c r="H35" s="38"/>
      <c r="I35" s="38"/>
      <c r="J35" s="38"/>
    </row>
    <row r="36" spans="1:10" ht="15">
      <c r="A36" s="29" t="s">
        <v>504</v>
      </c>
      <c r="B36" s="5" t="s">
        <v>505</v>
      </c>
      <c r="C36" s="38"/>
      <c r="D36" s="38"/>
      <c r="E36" s="38"/>
      <c r="F36" s="38"/>
      <c r="G36" s="38"/>
      <c r="H36" s="38"/>
      <c r="I36" s="38"/>
      <c r="J36" s="38"/>
    </row>
    <row r="37" spans="1:10" ht="15">
      <c r="A37" s="29" t="s">
        <v>748</v>
      </c>
      <c r="B37" s="5" t="s">
        <v>506</v>
      </c>
      <c r="C37" s="38"/>
      <c r="D37" s="38"/>
      <c r="E37" s="38"/>
      <c r="F37" s="38"/>
      <c r="G37" s="38"/>
      <c r="H37" s="38"/>
      <c r="I37" s="38"/>
      <c r="J37" s="38"/>
    </row>
    <row r="38" spans="1:10" ht="15">
      <c r="A38" s="69" t="s">
        <v>325</v>
      </c>
      <c r="B38" s="69" t="s">
        <v>506</v>
      </c>
      <c r="C38" s="38"/>
      <c r="D38" s="38"/>
      <c r="E38" s="38"/>
      <c r="F38" s="38"/>
      <c r="G38" s="38"/>
      <c r="H38" s="38"/>
      <c r="I38" s="38"/>
      <c r="J38" s="38"/>
    </row>
    <row r="39" spans="1:10" ht="15">
      <c r="A39" s="69" t="s">
        <v>326</v>
      </c>
      <c r="B39" s="69" t="s">
        <v>506</v>
      </c>
      <c r="C39" s="38"/>
      <c r="D39" s="38"/>
      <c r="E39" s="38"/>
      <c r="F39" s="38"/>
      <c r="G39" s="38"/>
      <c r="H39" s="38"/>
      <c r="I39" s="38"/>
      <c r="J39" s="38"/>
    </row>
    <row r="40" spans="1:10" ht="15">
      <c r="A40" s="77" t="s">
        <v>327</v>
      </c>
      <c r="B40" s="77" t="s">
        <v>506</v>
      </c>
      <c r="C40" s="38"/>
      <c r="D40" s="38"/>
      <c r="E40" s="38"/>
      <c r="F40" s="38"/>
      <c r="G40" s="38"/>
      <c r="H40" s="38"/>
      <c r="I40" s="38"/>
      <c r="J40" s="38"/>
    </row>
    <row r="41" spans="1:10" ht="15">
      <c r="A41" s="78" t="s">
        <v>767</v>
      </c>
      <c r="B41" s="50" t="s">
        <v>507</v>
      </c>
      <c r="C41" s="38"/>
      <c r="D41" s="38"/>
      <c r="E41" s="38"/>
      <c r="F41" s="38"/>
      <c r="G41" s="38"/>
      <c r="H41" s="38"/>
      <c r="I41" s="38"/>
      <c r="J41" s="38"/>
    </row>
    <row r="42" spans="1:10" ht="15">
      <c r="A42" s="142"/>
      <c r="B42" s="143"/>
      <c r="C42" s="34"/>
      <c r="D42" s="34"/>
      <c r="E42" s="34"/>
      <c r="F42" s="34"/>
      <c r="G42" s="34"/>
      <c r="H42" s="34"/>
      <c r="I42" s="34"/>
      <c r="J42" s="34"/>
    </row>
    <row r="43" spans="1:10" ht="15">
      <c r="A43" s="142"/>
      <c r="B43" s="143"/>
      <c r="C43" s="34"/>
      <c r="D43" s="34"/>
      <c r="E43" s="34"/>
      <c r="F43" s="34"/>
      <c r="G43" s="34"/>
      <c r="H43" s="34"/>
      <c r="I43" s="34"/>
      <c r="J43" s="34"/>
    </row>
    <row r="44" spans="1:2" ht="15">
      <c r="A44" s="142"/>
      <c r="B44" s="143"/>
    </row>
    <row r="45" spans="1:6" ht="25.5">
      <c r="A45" s="2" t="s">
        <v>136</v>
      </c>
      <c r="B45" s="3" t="s">
        <v>137</v>
      </c>
      <c r="C45" s="84" t="s">
        <v>924</v>
      </c>
      <c r="D45" s="84" t="s">
        <v>925</v>
      </c>
      <c r="E45" s="84" t="s">
        <v>926</v>
      </c>
      <c r="F45" s="84" t="s">
        <v>116</v>
      </c>
    </row>
    <row r="46" ht="15.75">
      <c r="A46" s="144" t="s">
        <v>110</v>
      </c>
    </row>
    <row r="47" spans="1:6" ht="30">
      <c r="A47" s="145" t="s">
        <v>104</v>
      </c>
      <c r="B47" s="50" t="s">
        <v>448</v>
      </c>
      <c r="C47" s="38">
        <v>80500</v>
      </c>
      <c r="D47" s="38">
        <v>80500</v>
      </c>
      <c r="E47" s="38">
        <v>80500</v>
      </c>
      <c r="F47" s="38">
        <v>80500</v>
      </c>
    </row>
    <row r="48" spans="1:6" ht="31.5">
      <c r="A48" s="145" t="s">
        <v>105</v>
      </c>
      <c r="B48" s="50" t="s">
        <v>406</v>
      </c>
      <c r="C48" s="38">
        <v>10400</v>
      </c>
      <c r="D48" s="38">
        <v>10400</v>
      </c>
      <c r="E48" s="38">
        <v>10400</v>
      </c>
      <c r="F48" s="38">
        <v>10400</v>
      </c>
    </row>
    <row r="49" spans="1:6" ht="15.75">
      <c r="A49" s="145" t="s">
        <v>106</v>
      </c>
      <c r="B49" s="50"/>
      <c r="C49" s="38"/>
      <c r="D49" s="38"/>
      <c r="E49" s="38"/>
      <c r="F49" s="38"/>
    </row>
    <row r="50" spans="1:6" ht="31.5">
      <c r="A50" s="145" t="s">
        <v>107</v>
      </c>
      <c r="B50" s="50" t="s">
        <v>434</v>
      </c>
      <c r="C50" s="38">
        <v>1144</v>
      </c>
      <c r="D50" s="38">
        <v>1144</v>
      </c>
      <c r="E50" s="38">
        <v>0</v>
      </c>
      <c r="F50" s="38">
        <v>0</v>
      </c>
    </row>
    <row r="51" spans="1:6" ht="15.75">
      <c r="A51" s="145" t="s">
        <v>108</v>
      </c>
      <c r="B51" s="50" t="s">
        <v>398</v>
      </c>
      <c r="C51" s="38">
        <v>600</v>
      </c>
      <c r="D51" s="38">
        <v>600</v>
      </c>
      <c r="E51" s="38">
        <v>600</v>
      </c>
      <c r="F51" s="38">
        <v>600</v>
      </c>
    </row>
    <row r="52" spans="1:6" ht="15.75">
      <c r="A52" s="145" t="s">
        <v>109</v>
      </c>
      <c r="B52" s="50"/>
      <c r="C52" s="38"/>
      <c r="D52" s="38"/>
      <c r="E52" s="38"/>
      <c r="F52" s="38"/>
    </row>
    <row r="53" spans="1:6" ht="15">
      <c r="A53" s="78" t="s">
        <v>50</v>
      </c>
      <c r="B53" s="50"/>
      <c r="C53" s="153">
        <f>SUM(C47:C52)</f>
        <v>92644</v>
      </c>
      <c r="D53" s="153">
        <f>SUM(D47:D52)</f>
        <v>92644</v>
      </c>
      <c r="E53" s="153">
        <f>SUM(E47:E52)</f>
        <v>91500</v>
      </c>
      <c r="F53" s="153">
        <f>SUM(F47:F52)</f>
        <v>91500</v>
      </c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97.8515625" style="0" customWidth="1"/>
    <col min="2" max="2" width="12.00390625" style="0" customWidth="1"/>
    <col min="3" max="3" width="13.57421875" style="0" customWidth="1"/>
    <col min="4" max="4" width="13.140625" style="0" customWidth="1"/>
    <col min="5" max="5" width="14.00390625" style="0" customWidth="1"/>
    <col min="6" max="6" width="18.140625" style="0" customWidth="1"/>
  </cols>
  <sheetData>
    <row r="1" spans="1:6" ht="15">
      <c r="A1" s="194" t="s">
        <v>814</v>
      </c>
      <c r="B1" s="195"/>
      <c r="C1" s="195"/>
      <c r="D1" s="195"/>
      <c r="E1" s="195"/>
      <c r="F1" s="196"/>
    </row>
    <row r="2" spans="1:6" ht="15">
      <c r="A2" s="197" t="s">
        <v>816</v>
      </c>
      <c r="B2" s="195"/>
      <c r="C2" s="195"/>
      <c r="D2" s="195"/>
      <c r="E2" s="195"/>
      <c r="F2" s="196"/>
    </row>
    <row r="3" spans="1:6" ht="18">
      <c r="A3" s="63"/>
      <c r="F3" t="s">
        <v>674</v>
      </c>
    </row>
    <row r="4" ht="15">
      <c r="A4" s="151" t="s">
        <v>718</v>
      </c>
    </row>
    <row r="5" spans="1:6" ht="45">
      <c r="A5" s="2" t="s">
        <v>136</v>
      </c>
      <c r="B5" s="3" t="s">
        <v>137</v>
      </c>
      <c r="C5" s="85" t="s">
        <v>850</v>
      </c>
      <c r="D5" s="85" t="s">
        <v>851</v>
      </c>
      <c r="E5" s="85" t="s">
        <v>853</v>
      </c>
      <c r="F5" s="146" t="s">
        <v>48</v>
      </c>
    </row>
    <row r="6" spans="1:6" ht="15">
      <c r="A6" s="39" t="s">
        <v>138</v>
      </c>
      <c r="B6" s="40" t="s">
        <v>139</v>
      </c>
      <c r="C6" s="53">
        <v>3552</v>
      </c>
      <c r="D6" s="53"/>
      <c r="E6" s="53"/>
      <c r="F6" s="53">
        <v>3552</v>
      </c>
    </row>
    <row r="7" spans="1:6" ht="15">
      <c r="A7" s="39" t="s">
        <v>140</v>
      </c>
      <c r="B7" s="41" t="s">
        <v>141</v>
      </c>
      <c r="C7" s="53"/>
      <c r="D7" s="53"/>
      <c r="E7" s="53"/>
      <c r="F7" s="53"/>
    </row>
    <row r="8" spans="1:6" ht="15">
      <c r="A8" s="39" t="s">
        <v>142</v>
      </c>
      <c r="B8" s="41" t="s">
        <v>143</v>
      </c>
      <c r="C8" s="53"/>
      <c r="D8" s="53"/>
      <c r="E8" s="53"/>
      <c r="F8" s="53"/>
    </row>
    <row r="9" spans="1:6" ht="15.75" customHeight="1">
      <c r="A9" s="42" t="s">
        <v>144</v>
      </c>
      <c r="B9" s="41" t="s">
        <v>145</v>
      </c>
      <c r="C9" s="53"/>
      <c r="D9" s="53"/>
      <c r="E9" s="53"/>
      <c r="F9" s="53"/>
    </row>
    <row r="10" spans="1:6" ht="16.5" customHeight="1">
      <c r="A10" s="42" t="s">
        <v>146</v>
      </c>
      <c r="B10" s="41" t="s">
        <v>147</v>
      </c>
      <c r="C10" s="53"/>
      <c r="D10" s="53"/>
      <c r="E10" s="53"/>
      <c r="F10" s="53"/>
    </row>
    <row r="11" spans="1:6" ht="15" customHeight="1">
      <c r="A11" s="42" t="s">
        <v>148</v>
      </c>
      <c r="B11" s="41" t="s">
        <v>149</v>
      </c>
      <c r="C11" s="53"/>
      <c r="D11" s="53"/>
      <c r="E11" s="53"/>
      <c r="F11" s="53"/>
    </row>
    <row r="12" spans="1:6" ht="17.25" customHeight="1">
      <c r="A12" s="42" t="s">
        <v>150</v>
      </c>
      <c r="B12" s="41" t="s">
        <v>151</v>
      </c>
      <c r="C12" s="53">
        <v>184</v>
      </c>
      <c r="D12" s="53"/>
      <c r="E12" s="53"/>
      <c r="F12" s="53">
        <v>184</v>
      </c>
    </row>
    <row r="13" spans="1:6" ht="17.25" customHeight="1">
      <c r="A13" s="42" t="s">
        <v>152</v>
      </c>
      <c r="B13" s="41" t="s">
        <v>153</v>
      </c>
      <c r="C13" s="53"/>
      <c r="D13" s="53"/>
      <c r="E13" s="53"/>
      <c r="F13" s="53"/>
    </row>
    <row r="14" spans="1:6" ht="17.25" customHeight="1">
      <c r="A14" s="5" t="s">
        <v>154</v>
      </c>
      <c r="B14" s="41" t="s">
        <v>155</v>
      </c>
      <c r="C14" s="53"/>
      <c r="D14" s="53"/>
      <c r="E14" s="53"/>
      <c r="F14" s="53"/>
    </row>
    <row r="15" spans="1:6" ht="16.5" customHeight="1">
      <c r="A15" s="5" t="s">
        <v>156</v>
      </c>
      <c r="B15" s="41" t="s">
        <v>157</v>
      </c>
      <c r="C15" s="53"/>
      <c r="D15" s="53"/>
      <c r="E15" s="53"/>
      <c r="F15" s="53"/>
    </row>
    <row r="16" spans="1:6" ht="16.5" customHeight="1">
      <c r="A16" s="5" t="s">
        <v>158</v>
      </c>
      <c r="B16" s="41" t="s">
        <v>159</v>
      </c>
      <c r="C16" s="53"/>
      <c r="D16" s="53"/>
      <c r="E16" s="53"/>
      <c r="F16" s="53"/>
    </row>
    <row r="17" spans="1:6" ht="15.75" customHeight="1">
      <c r="A17" s="5" t="s">
        <v>160</v>
      </c>
      <c r="B17" s="41" t="s">
        <v>161</v>
      </c>
      <c r="C17" s="53"/>
      <c r="D17" s="53"/>
      <c r="E17" s="53"/>
      <c r="F17" s="53"/>
    </row>
    <row r="18" spans="1:6" ht="16.5" customHeight="1">
      <c r="A18" s="5" t="s">
        <v>614</v>
      </c>
      <c r="B18" s="41" t="s">
        <v>162</v>
      </c>
      <c r="C18" s="53"/>
      <c r="D18" s="53"/>
      <c r="E18" s="53"/>
      <c r="F18" s="53"/>
    </row>
    <row r="19" spans="1:6" ht="16.5" customHeight="1">
      <c r="A19" s="43" t="s">
        <v>512</v>
      </c>
      <c r="B19" s="44" t="s">
        <v>164</v>
      </c>
      <c r="C19" s="149">
        <f>SUM(C6:C18)</f>
        <v>3736</v>
      </c>
      <c r="D19" s="53"/>
      <c r="E19" s="53"/>
      <c r="F19" s="149">
        <f>SUM(F6:F18)</f>
        <v>3736</v>
      </c>
    </row>
    <row r="20" spans="1:6" ht="16.5" customHeight="1">
      <c r="A20" s="5" t="s">
        <v>165</v>
      </c>
      <c r="B20" s="41" t="s">
        <v>166</v>
      </c>
      <c r="C20" s="53"/>
      <c r="D20" s="53"/>
      <c r="E20" s="53"/>
      <c r="F20" s="53"/>
    </row>
    <row r="21" spans="1:6" ht="18" customHeight="1">
      <c r="A21" s="5" t="s">
        <v>167</v>
      </c>
      <c r="B21" s="41" t="s">
        <v>168</v>
      </c>
      <c r="C21" s="53">
        <v>220</v>
      </c>
      <c r="D21" s="53"/>
      <c r="E21" s="53"/>
      <c r="F21" s="53">
        <v>220</v>
      </c>
    </row>
    <row r="22" spans="1:6" ht="15">
      <c r="A22" s="6" t="s">
        <v>169</v>
      </c>
      <c r="B22" s="41" t="s">
        <v>170</v>
      </c>
      <c r="C22" s="53">
        <v>200</v>
      </c>
      <c r="D22" s="53"/>
      <c r="E22" s="53"/>
      <c r="F22" s="53">
        <v>200</v>
      </c>
    </row>
    <row r="23" spans="1:6" ht="15.75" customHeight="1">
      <c r="A23" s="9" t="s">
        <v>513</v>
      </c>
      <c r="B23" s="44" t="s">
        <v>171</v>
      </c>
      <c r="C23" s="53">
        <f>SUM(C20:C22)</f>
        <v>420</v>
      </c>
      <c r="D23" s="53"/>
      <c r="E23" s="53"/>
      <c r="F23" s="53">
        <f>SUM(F20:F22)</f>
        <v>420</v>
      </c>
    </row>
    <row r="24" spans="1:6" ht="15" customHeight="1">
      <c r="A24" s="66" t="s">
        <v>664</v>
      </c>
      <c r="B24" s="67" t="s">
        <v>172</v>
      </c>
      <c r="C24" s="148">
        <f>C19+C23</f>
        <v>4156</v>
      </c>
      <c r="D24" s="53"/>
      <c r="E24" s="53"/>
      <c r="F24" s="148">
        <f>F19+F23</f>
        <v>4156</v>
      </c>
    </row>
    <row r="25" spans="1:6" ht="15.75" customHeight="1">
      <c r="A25" s="50" t="s">
        <v>615</v>
      </c>
      <c r="B25" s="67" t="s">
        <v>173</v>
      </c>
      <c r="C25" s="148">
        <v>1151</v>
      </c>
      <c r="D25" s="53"/>
      <c r="E25" s="53"/>
      <c r="F25" s="148">
        <v>1151</v>
      </c>
    </row>
    <row r="26" spans="1:6" ht="15.75" customHeight="1">
      <c r="A26" s="5" t="s">
        <v>174</v>
      </c>
      <c r="B26" s="41" t="s">
        <v>175</v>
      </c>
      <c r="C26" s="53">
        <v>70</v>
      </c>
      <c r="D26" s="53"/>
      <c r="E26" s="53"/>
      <c r="F26" s="53">
        <v>70</v>
      </c>
    </row>
    <row r="27" spans="1:6" ht="17.25" customHeight="1">
      <c r="A27" s="5" t="s">
        <v>176</v>
      </c>
      <c r="B27" s="41" t="s">
        <v>177</v>
      </c>
      <c r="C27" s="53">
        <v>216</v>
      </c>
      <c r="D27" s="53"/>
      <c r="E27" s="53"/>
      <c r="F27" s="53">
        <v>216</v>
      </c>
    </row>
    <row r="28" spans="1:6" ht="17.25" customHeight="1">
      <c r="A28" s="5" t="s">
        <v>178</v>
      </c>
      <c r="B28" s="41" t="s">
        <v>179</v>
      </c>
      <c r="C28" s="53"/>
      <c r="D28" s="53"/>
      <c r="E28" s="53"/>
      <c r="F28" s="53"/>
    </row>
    <row r="29" spans="1:6" ht="15" customHeight="1">
      <c r="A29" s="9" t="s">
        <v>523</v>
      </c>
      <c r="B29" s="44" t="s">
        <v>180</v>
      </c>
      <c r="C29" s="53">
        <f>SUM(C26:C28)</f>
        <v>286</v>
      </c>
      <c r="D29" s="53"/>
      <c r="E29" s="53"/>
      <c r="F29" s="53">
        <f>SUM(F26:F28)</f>
        <v>286</v>
      </c>
    </row>
    <row r="30" spans="1:6" ht="16.5" customHeight="1">
      <c r="A30" s="5" t="s">
        <v>181</v>
      </c>
      <c r="B30" s="41" t="s">
        <v>182</v>
      </c>
      <c r="C30" s="53"/>
      <c r="D30" s="53"/>
      <c r="E30" s="53"/>
      <c r="F30" s="53"/>
    </row>
    <row r="31" spans="1:6" ht="15" customHeight="1">
      <c r="A31" s="5" t="s">
        <v>183</v>
      </c>
      <c r="B31" s="41" t="s">
        <v>184</v>
      </c>
      <c r="C31" s="53">
        <v>50</v>
      </c>
      <c r="D31" s="53"/>
      <c r="E31" s="53"/>
      <c r="F31" s="53">
        <v>50</v>
      </c>
    </row>
    <row r="32" spans="1:6" ht="15.75" customHeight="1">
      <c r="A32" s="9" t="s">
        <v>665</v>
      </c>
      <c r="B32" s="44" t="s">
        <v>185</v>
      </c>
      <c r="C32" s="53">
        <f>SUM(C30:C31)</f>
        <v>50</v>
      </c>
      <c r="D32" s="53"/>
      <c r="E32" s="53"/>
      <c r="F32" s="53">
        <f>SUM(F30:F31)</f>
        <v>50</v>
      </c>
    </row>
    <row r="33" spans="1:6" ht="15" customHeight="1">
      <c r="A33" s="5" t="s">
        <v>186</v>
      </c>
      <c r="B33" s="41" t="s">
        <v>187</v>
      </c>
      <c r="C33" s="53">
        <v>3140</v>
      </c>
      <c r="D33" s="53"/>
      <c r="E33" s="53"/>
      <c r="F33" s="53">
        <v>3140</v>
      </c>
    </row>
    <row r="34" spans="1:6" ht="15.75" customHeight="1">
      <c r="A34" s="5" t="s">
        <v>188</v>
      </c>
      <c r="B34" s="41" t="s">
        <v>189</v>
      </c>
      <c r="C34" s="53"/>
      <c r="D34" s="53"/>
      <c r="E34" s="53"/>
      <c r="F34" s="53"/>
    </row>
    <row r="35" spans="1:6" ht="15" customHeight="1">
      <c r="A35" s="5" t="s">
        <v>616</v>
      </c>
      <c r="B35" s="41" t="s">
        <v>190</v>
      </c>
      <c r="C35" s="53"/>
      <c r="D35" s="53"/>
      <c r="E35" s="53"/>
      <c r="F35" s="53"/>
    </row>
    <row r="36" spans="1:6" ht="16.5" customHeight="1">
      <c r="A36" s="5" t="s">
        <v>192</v>
      </c>
      <c r="B36" s="41" t="s">
        <v>193</v>
      </c>
      <c r="C36" s="53">
        <v>110</v>
      </c>
      <c r="D36" s="53"/>
      <c r="E36" s="53"/>
      <c r="F36" s="53">
        <v>110</v>
      </c>
    </row>
    <row r="37" spans="1:6" ht="15" customHeight="1">
      <c r="A37" s="14" t="s">
        <v>617</v>
      </c>
      <c r="B37" s="41" t="s">
        <v>194</v>
      </c>
      <c r="C37" s="53"/>
      <c r="D37" s="53"/>
      <c r="E37" s="53"/>
      <c r="F37" s="53"/>
    </row>
    <row r="38" spans="1:6" ht="15">
      <c r="A38" s="6" t="s">
        <v>196</v>
      </c>
      <c r="B38" s="41" t="s">
        <v>197</v>
      </c>
      <c r="C38" s="53">
        <v>100</v>
      </c>
      <c r="D38" s="53"/>
      <c r="E38" s="53"/>
      <c r="F38" s="53">
        <v>100</v>
      </c>
    </row>
    <row r="39" spans="1:6" ht="16.5" customHeight="1">
      <c r="A39" s="5" t="s">
        <v>618</v>
      </c>
      <c r="B39" s="41" t="s">
        <v>198</v>
      </c>
      <c r="C39" s="53">
        <v>70</v>
      </c>
      <c r="D39" s="53"/>
      <c r="E39" s="53"/>
      <c r="F39" s="53">
        <v>70</v>
      </c>
    </row>
    <row r="40" spans="1:6" ht="15.75" customHeight="1">
      <c r="A40" s="9" t="s">
        <v>528</v>
      </c>
      <c r="B40" s="44" t="s">
        <v>200</v>
      </c>
      <c r="C40" s="53">
        <f>SUM(C33:C39)</f>
        <v>3420</v>
      </c>
      <c r="D40" s="53"/>
      <c r="E40" s="53"/>
      <c r="F40" s="53">
        <f>SUM(F33:F39)</f>
        <v>3420</v>
      </c>
    </row>
    <row r="41" spans="1:6" ht="15" customHeight="1">
      <c r="A41" s="5" t="s">
        <v>201</v>
      </c>
      <c r="B41" s="41" t="s">
        <v>202</v>
      </c>
      <c r="C41" s="53"/>
      <c r="D41" s="53"/>
      <c r="E41" s="53"/>
      <c r="F41" s="53"/>
    </row>
    <row r="42" spans="1:6" ht="15.75" customHeight="1">
      <c r="A42" s="5" t="s">
        <v>203</v>
      </c>
      <c r="B42" s="41" t="s">
        <v>204</v>
      </c>
      <c r="C42" s="53"/>
      <c r="D42" s="53"/>
      <c r="E42" s="53"/>
      <c r="F42" s="53"/>
    </row>
    <row r="43" spans="1:6" ht="15.75" customHeight="1">
      <c r="A43" s="9" t="s">
        <v>529</v>
      </c>
      <c r="B43" s="44" t="s">
        <v>205</v>
      </c>
      <c r="C43" s="53"/>
      <c r="D43" s="53"/>
      <c r="E43" s="53"/>
      <c r="F43" s="53"/>
    </row>
    <row r="44" spans="1:6" ht="17.25" customHeight="1">
      <c r="A44" s="5" t="s">
        <v>206</v>
      </c>
      <c r="B44" s="41" t="s">
        <v>207</v>
      </c>
      <c r="C44" s="53">
        <v>1120</v>
      </c>
      <c r="D44" s="53"/>
      <c r="E44" s="53"/>
      <c r="F44" s="53">
        <v>1120</v>
      </c>
    </row>
    <row r="45" spans="1:6" ht="18" customHeight="1">
      <c r="A45" s="5" t="s">
        <v>208</v>
      </c>
      <c r="B45" s="41" t="s">
        <v>209</v>
      </c>
      <c r="C45" s="53"/>
      <c r="D45" s="53"/>
      <c r="E45" s="53"/>
      <c r="F45" s="53"/>
    </row>
    <row r="46" spans="1:6" ht="16.5" customHeight="1">
      <c r="A46" s="5" t="s">
        <v>619</v>
      </c>
      <c r="B46" s="41" t="s">
        <v>210</v>
      </c>
      <c r="C46" s="53"/>
      <c r="D46" s="53"/>
      <c r="E46" s="53"/>
      <c r="F46" s="53"/>
    </row>
    <row r="47" spans="1:6" ht="15.75" customHeight="1">
      <c r="A47" s="5" t="s">
        <v>620</v>
      </c>
      <c r="B47" s="41" t="s">
        <v>212</v>
      </c>
      <c r="C47" s="53">
        <v>20</v>
      </c>
      <c r="D47" s="53"/>
      <c r="E47" s="53"/>
      <c r="F47" s="53">
        <v>20</v>
      </c>
    </row>
    <row r="48" spans="1:6" ht="15" customHeight="1">
      <c r="A48" s="5" t="s">
        <v>216</v>
      </c>
      <c r="B48" s="41" t="s">
        <v>217</v>
      </c>
      <c r="C48" s="53">
        <v>400</v>
      </c>
      <c r="D48" s="53"/>
      <c r="E48" s="53"/>
      <c r="F48" s="53">
        <v>400</v>
      </c>
    </row>
    <row r="49" spans="1:6" ht="17.25" customHeight="1">
      <c r="A49" s="9" t="s">
        <v>532</v>
      </c>
      <c r="B49" s="44" t="s">
        <v>218</v>
      </c>
      <c r="C49" s="53">
        <f>SUM(C44:C48)</f>
        <v>1540</v>
      </c>
      <c r="D49" s="53"/>
      <c r="E49" s="53"/>
      <c r="F49" s="53">
        <f>SUM(F44:F48)</f>
        <v>1540</v>
      </c>
    </row>
    <row r="50" spans="1:6" ht="17.25" customHeight="1">
      <c r="A50" s="50" t="s">
        <v>533</v>
      </c>
      <c r="B50" s="67" t="s">
        <v>219</v>
      </c>
      <c r="C50" s="148">
        <f>C29+C32+C40+C43+C49</f>
        <v>5296</v>
      </c>
      <c r="D50" s="53"/>
      <c r="E50" s="53"/>
      <c r="F50" s="148">
        <f>F29+F32+F40+F43+F49</f>
        <v>5296</v>
      </c>
    </row>
    <row r="51" spans="1:6" ht="17.25" customHeight="1">
      <c r="A51" s="17" t="s">
        <v>220</v>
      </c>
      <c r="B51" s="41" t="s">
        <v>221</v>
      </c>
      <c r="C51" s="53"/>
      <c r="D51" s="53"/>
      <c r="E51" s="53"/>
      <c r="F51" s="53"/>
    </row>
    <row r="52" spans="1:6" ht="15" customHeight="1">
      <c r="A52" s="17" t="s">
        <v>550</v>
      </c>
      <c r="B52" s="41" t="s">
        <v>222</v>
      </c>
      <c r="C52" s="53"/>
      <c r="D52" s="53"/>
      <c r="E52" s="53"/>
      <c r="F52" s="53"/>
    </row>
    <row r="53" spans="1:6" ht="15" customHeight="1">
      <c r="A53" s="22" t="s">
        <v>621</v>
      </c>
      <c r="B53" s="41" t="s">
        <v>223</v>
      </c>
      <c r="C53" s="53"/>
      <c r="D53" s="53"/>
      <c r="E53" s="53"/>
      <c r="F53" s="53"/>
    </row>
    <row r="54" spans="1:6" ht="15.75" customHeight="1">
      <c r="A54" s="22" t="s">
        <v>622</v>
      </c>
      <c r="B54" s="41" t="s">
        <v>224</v>
      </c>
      <c r="C54" s="53"/>
      <c r="D54" s="53"/>
      <c r="E54" s="53"/>
      <c r="F54" s="53"/>
    </row>
    <row r="55" spans="1:6" ht="17.25" customHeight="1">
      <c r="A55" s="22" t="s">
        <v>623</v>
      </c>
      <c r="B55" s="41" t="s">
        <v>225</v>
      </c>
      <c r="C55" s="53"/>
      <c r="D55" s="53"/>
      <c r="E55" s="53"/>
      <c r="F55" s="53"/>
    </row>
    <row r="56" spans="1:6" ht="14.25" customHeight="1">
      <c r="A56" s="17" t="s">
        <v>624</v>
      </c>
      <c r="B56" s="41" t="s">
        <v>226</v>
      </c>
      <c r="C56" s="53"/>
      <c r="D56" s="53"/>
      <c r="E56" s="53"/>
      <c r="F56" s="53"/>
    </row>
    <row r="57" spans="1:6" ht="18.75" customHeight="1">
      <c r="A57" s="17" t="s">
        <v>625</v>
      </c>
      <c r="B57" s="41" t="s">
        <v>227</v>
      </c>
      <c r="C57" s="53"/>
      <c r="D57" s="53"/>
      <c r="E57" s="53"/>
      <c r="F57" s="53"/>
    </row>
    <row r="58" spans="1:6" ht="17.25" customHeight="1">
      <c r="A58" s="17" t="s">
        <v>626</v>
      </c>
      <c r="B58" s="41" t="s">
        <v>228</v>
      </c>
      <c r="C58" s="53"/>
      <c r="D58" s="53"/>
      <c r="E58" s="53"/>
      <c r="F58" s="53"/>
    </row>
    <row r="59" spans="1:6" ht="16.5" customHeight="1">
      <c r="A59" s="64" t="s">
        <v>583</v>
      </c>
      <c r="B59" s="67" t="s">
        <v>229</v>
      </c>
      <c r="C59" s="148">
        <f>SUM(C51:C58)</f>
        <v>0</v>
      </c>
      <c r="D59" s="53"/>
      <c r="E59" s="53"/>
      <c r="F59" s="148">
        <f>SUM(F51:F58)</f>
        <v>0</v>
      </c>
    </row>
    <row r="60" spans="1:6" ht="18.75" customHeight="1">
      <c r="A60" s="16" t="s">
        <v>647</v>
      </c>
      <c r="B60" s="41" t="s">
        <v>230</v>
      </c>
      <c r="C60" s="53"/>
      <c r="D60" s="53"/>
      <c r="E60" s="53"/>
      <c r="F60" s="53"/>
    </row>
    <row r="61" spans="1:6" ht="16.5" customHeight="1">
      <c r="A61" s="16" t="s">
        <v>232</v>
      </c>
      <c r="B61" s="41" t="s">
        <v>233</v>
      </c>
      <c r="C61" s="53"/>
      <c r="D61" s="53"/>
      <c r="E61" s="53"/>
      <c r="F61" s="53"/>
    </row>
    <row r="62" spans="1:6" ht="16.5" customHeight="1">
      <c r="A62" s="16" t="s">
        <v>234</v>
      </c>
      <c r="B62" s="41" t="s">
        <v>235</v>
      </c>
      <c r="C62" s="53"/>
      <c r="D62" s="53"/>
      <c r="E62" s="53"/>
      <c r="F62" s="53"/>
    </row>
    <row r="63" spans="1:6" ht="16.5" customHeight="1">
      <c r="A63" s="16" t="s">
        <v>585</v>
      </c>
      <c r="B63" s="41" t="s">
        <v>236</v>
      </c>
      <c r="C63" s="53"/>
      <c r="D63" s="53"/>
      <c r="E63" s="53"/>
      <c r="F63" s="53"/>
    </row>
    <row r="64" spans="1:6" ht="15" customHeight="1">
      <c r="A64" s="16" t="s">
        <v>648</v>
      </c>
      <c r="B64" s="41" t="s">
        <v>237</v>
      </c>
      <c r="C64" s="53"/>
      <c r="D64" s="53"/>
      <c r="E64" s="53"/>
      <c r="F64" s="53"/>
    </row>
    <row r="65" spans="1:6" ht="15" customHeight="1">
      <c r="A65" s="16" t="s">
        <v>587</v>
      </c>
      <c r="B65" s="41" t="s">
        <v>238</v>
      </c>
      <c r="C65" s="53"/>
      <c r="D65" s="53"/>
      <c r="E65" s="53"/>
      <c r="F65" s="53"/>
    </row>
    <row r="66" spans="1:6" ht="16.5" customHeight="1">
      <c r="A66" s="16" t="s">
        <v>649</v>
      </c>
      <c r="B66" s="41" t="s">
        <v>239</v>
      </c>
      <c r="C66" s="53"/>
      <c r="D66" s="53"/>
      <c r="E66" s="53"/>
      <c r="F66" s="53"/>
    </row>
    <row r="67" spans="1:6" ht="15.75" customHeight="1">
      <c r="A67" s="16" t="s">
        <v>650</v>
      </c>
      <c r="B67" s="41" t="s">
        <v>241</v>
      </c>
      <c r="C67" s="53"/>
      <c r="D67" s="53"/>
      <c r="E67" s="53"/>
      <c r="F67" s="53"/>
    </row>
    <row r="68" spans="1:6" ht="15.75" customHeight="1">
      <c r="A68" s="16" t="s">
        <v>242</v>
      </c>
      <c r="B68" s="41" t="s">
        <v>243</v>
      </c>
      <c r="C68" s="53"/>
      <c r="D68" s="53"/>
      <c r="E68" s="53"/>
      <c r="F68" s="53"/>
    </row>
    <row r="69" spans="1:6" ht="15">
      <c r="A69" s="29" t="s">
        <v>244</v>
      </c>
      <c r="B69" s="41" t="s">
        <v>245</v>
      </c>
      <c r="C69" s="53"/>
      <c r="D69" s="53"/>
      <c r="E69" s="53"/>
      <c r="F69" s="53"/>
    </row>
    <row r="70" spans="1:6" ht="15" customHeight="1">
      <c r="A70" s="16" t="s">
        <v>651</v>
      </c>
      <c r="B70" s="41" t="s">
        <v>246</v>
      </c>
      <c r="C70" s="53"/>
      <c r="D70" s="53"/>
      <c r="E70" s="53"/>
      <c r="F70" s="53"/>
    </row>
    <row r="71" spans="1:6" ht="15">
      <c r="A71" s="29" t="s">
        <v>909</v>
      </c>
      <c r="B71" s="41" t="s">
        <v>247</v>
      </c>
      <c r="C71" s="53"/>
      <c r="D71" s="53"/>
      <c r="E71" s="53"/>
      <c r="F71" s="53"/>
    </row>
    <row r="72" spans="1:6" ht="15">
      <c r="A72" s="29" t="s">
        <v>910</v>
      </c>
      <c r="B72" s="41" t="s">
        <v>247</v>
      </c>
      <c r="C72" s="53"/>
      <c r="D72" s="53"/>
      <c r="E72" s="53"/>
      <c r="F72" s="53"/>
    </row>
    <row r="73" spans="1:6" ht="15.75" customHeight="1">
      <c r="A73" s="64" t="s">
        <v>591</v>
      </c>
      <c r="B73" s="67" t="s">
        <v>248</v>
      </c>
      <c r="C73" s="148"/>
      <c r="D73" s="53"/>
      <c r="E73" s="53"/>
      <c r="F73" s="148"/>
    </row>
    <row r="74" spans="1:6" ht="15.75">
      <c r="A74" s="83" t="s">
        <v>849</v>
      </c>
      <c r="B74" s="67"/>
      <c r="C74" s="53"/>
      <c r="D74" s="53"/>
      <c r="E74" s="53"/>
      <c r="F74" s="53"/>
    </row>
    <row r="75" spans="1:6" ht="15">
      <c r="A75" s="45" t="s">
        <v>249</v>
      </c>
      <c r="B75" s="41" t="s">
        <v>250</v>
      </c>
      <c r="C75" s="53"/>
      <c r="D75" s="53"/>
      <c r="E75" s="53"/>
      <c r="F75" s="53"/>
    </row>
    <row r="76" spans="1:6" ht="15">
      <c r="A76" s="45" t="s">
        <v>652</v>
      </c>
      <c r="B76" s="41" t="s">
        <v>251</v>
      </c>
      <c r="C76" s="53"/>
      <c r="D76" s="53"/>
      <c r="E76" s="53"/>
      <c r="F76" s="53"/>
    </row>
    <row r="77" spans="1:6" ht="15">
      <c r="A77" s="45" t="s">
        <v>253</v>
      </c>
      <c r="B77" s="41" t="s">
        <v>254</v>
      </c>
      <c r="C77" s="53"/>
      <c r="D77" s="53"/>
      <c r="E77" s="53"/>
      <c r="F77" s="53"/>
    </row>
    <row r="78" spans="1:6" ht="15">
      <c r="A78" s="45" t="s">
        <v>255</v>
      </c>
      <c r="B78" s="41" t="s">
        <v>256</v>
      </c>
      <c r="C78" s="53">
        <v>330</v>
      </c>
      <c r="D78" s="53"/>
      <c r="E78" s="53"/>
      <c r="F78" s="53">
        <v>330</v>
      </c>
    </row>
    <row r="79" spans="1:6" ht="15">
      <c r="A79" s="6" t="s">
        <v>262</v>
      </c>
      <c r="B79" s="41" t="s">
        <v>263</v>
      </c>
      <c r="C79" s="53"/>
      <c r="D79" s="53"/>
      <c r="E79" s="53"/>
      <c r="F79" s="53"/>
    </row>
    <row r="80" spans="1:6" ht="15">
      <c r="A80" s="6" t="s">
        <v>264</v>
      </c>
      <c r="B80" s="41" t="s">
        <v>265</v>
      </c>
      <c r="C80" s="53"/>
      <c r="D80" s="53"/>
      <c r="E80" s="53"/>
      <c r="F80" s="53"/>
    </row>
    <row r="81" spans="1:6" ht="15">
      <c r="A81" s="6" t="s">
        <v>266</v>
      </c>
      <c r="B81" s="41" t="s">
        <v>267</v>
      </c>
      <c r="C81" s="53">
        <v>90</v>
      </c>
      <c r="D81" s="53"/>
      <c r="E81" s="53"/>
      <c r="F81" s="53">
        <v>90</v>
      </c>
    </row>
    <row r="82" spans="1:6" ht="15">
      <c r="A82" s="65" t="s">
        <v>593</v>
      </c>
      <c r="B82" s="67" t="s">
        <v>268</v>
      </c>
      <c r="C82" s="148">
        <f>SUM(C75:C81)</f>
        <v>420</v>
      </c>
      <c r="D82" s="53"/>
      <c r="E82" s="53"/>
      <c r="F82" s="148">
        <f>SUM(F75:F81)</f>
        <v>420</v>
      </c>
    </row>
    <row r="83" spans="1:6" ht="15" customHeight="1">
      <c r="A83" s="17" t="s">
        <v>269</v>
      </c>
      <c r="B83" s="41" t="s">
        <v>270</v>
      </c>
      <c r="C83" s="53"/>
      <c r="D83" s="53"/>
      <c r="E83" s="53"/>
      <c r="F83" s="53"/>
    </row>
    <row r="84" spans="1:6" ht="15" customHeight="1">
      <c r="A84" s="17" t="s">
        <v>271</v>
      </c>
      <c r="B84" s="41" t="s">
        <v>272</v>
      </c>
      <c r="C84" s="53">
        <v>40</v>
      </c>
      <c r="D84" s="53"/>
      <c r="E84" s="53"/>
      <c r="F84" s="53">
        <v>40</v>
      </c>
    </row>
    <row r="85" spans="1:6" ht="17.25" customHeight="1">
      <c r="A85" s="17" t="s">
        <v>273</v>
      </c>
      <c r="B85" s="41" t="s">
        <v>274</v>
      </c>
      <c r="C85" s="53"/>
      <c r="D85" s="53"/>
      <c r="E85" s="53"/>
      <c r="F85" s="53"/>
    </row>
    <row r="86" spans="1:6" ht="17.25" customHeight="1">
      <c r="A86" s="17" t="s">
        <v>275</v>
      </c>
      <c r="B86" s="41" t="s">
        <v>276</v>
      </c>
      <c r="C86" s="53">
        <v>10</v>
      </c>
      <c r="D86" s="53"/>
      <c r="E86" s="53"/>
      <c r="F86" s="53">
        <v>10</v>
      </c>
    </row>
    <row r="87" spans="1:6" ht="16.5" customHeight="1">
      <c r="A87" s="64" t="s">
        <v>594</v>
      </c>
      <c r="B87" s="67" t="s">
        <v>277</v>
      </c>
      <c r="C87" s="148">
        <v>50</v>
      </c>
      <c r="D87" s="53"/>
      <c r="E87" s="53"/>
      <c r="F87" s="148">
        <v>50</v>
      </c>
    </row>
    <row r="88" spans="1:6" ht="15" customHeight="1">
      <c r="A88" s="17" t="s">
        <v>278</v>
      </c>
      <c r="B88" s="41" t="s">
        <v>279</v>
      </c>
      <c r="C88" s="53"/>
      <c r="D88" s="53"/>
      <c r="E88" s="53"/>
      <c r="F88" s="53"/>
    </row>
    <row r="89" spans="1:6" ht="15" customHeight="1">
      <c r="A89" s="17" t="s">
        <v>653</v>
      </c>
      <c r="B89" s="41" t="s">
        <v>280</v>
      </c>
      <c r="C89" s="53"/>
      <c r="D89" s="53"/>
      <c r="E89" s="53"/>
      <c r="F89" s="53"/>
    </row>
    <row r="90" spans="1:6" ht="15.75" customHeight="1">
      <c r="A90" s="17" t="s">
        <v>654</v>
      </c>
      <c r="B90" s="41" t="s">
        <v>281</v>
      </c>
      <c r="C90" s="53"/>
      <c r="D90" s="53"/>
      <c r="E90" s="53"/>
      <c r="F90" s="53"/>
    </row>
    <row r="91" spans="1:6" ht="15.75" customHeight="1">
      <c r="A91" s="17" t="s">
        <v>655</v>
      </c>
      <c r="B91" s="41" t="s">
        <v>282</v>
      </c>
      <c r="C91" s="53"/>
      <c r="D91" s="53"/>
      <c r="E91" s="53"/>
      <c r="F91" s="53"/>
    </row>
    <row r="92" spans="1:6" ht="18" customHeight="1">
      <c r="A92" s="17" t="s">
        <v>656</v>
      </c>
      <c r="B92" s="41" t="s">
        <v>283</v>
      </c>
      <c r="C92" s="53"/>
      <c r="D92" s="53"/>
      <c r="E92" s="53"/>
      <c r="F92" s="53"/>
    </row>
    <row r="93" spans="1:6" ht="16.5" customHeight="1">
      <c r="A93" s="17" t="s">
        <v>657</v>
      </c>
      <c r="B93" s="41" t="s">
        <v>284</v>
      </c>
      <c r="C93" s="53"/>
      <c r="D93" s="53"/>
      <c r="E93" s="53"/>
      <c r="F93" s="53"/>
    </row>
    <row r="94" spans="1:6" ht="17.25" customHeight="1">
      <c r="A94" s="17" t="s">
        <v>285</v>
      </c>
      <c r="B94" s="41" t="s">
        <v>286</v>
      </c>
      <c r="C94" s="53"/>
      <c r="D94" s="53"/>
      <c r="E94" s="53"/>
      <c r="F94" s="53"/>
    </row>
    <row r="95" spans="1:6" ht="19.5" customHeight="1">
      <c r="A95" s="17" t="s">
        <v>658</v>
      </c>
      <c r="B95" s="41" t="s">
        <v>287</v>
      </c>
      <c r="C95" s="53"/>
      <c r="D95" s="53"/>
      <c r="E95" s="53"/>
      <c r="F95" s="53"/>
    </row>
    <row r="96" spans="1:6" ht="18" customHeight="1">
      <c r="A96" s="64" t="s">
        <v>595</v>
      </c>
      <c r="B96" s="67" t="s">
        <v>288</v>
      </c>
      <c r="C96" s="148"/>
      <c r="D96" s="53"/>
      <c r="E96" s="53"/>
      <c r="F96" s="148"/>
    </row>
    <row r="97" spans="1:6" ht="15.75">
      <c r="A97" s="83" t="s">
        <v>848</v>
      </c>
      <c r="B97" s="67"/>
      <c r="C97" s="53"/>
      <c r="D97" s="53"/>
      <c r="E97" s="53"/>
      <c r="F97" s="53"/>
    </row>
    <row r="98" spans="1:6" ht="15.75">
      <c r="A98" s="46" t="s">
        <v>666</v>
      </c>
      <c r="B98" s="47" t="s">
        <v>289</v>
      </c>
      <c r="C98" s="148">
        <f>C24+C25+C50+C59+C73+C82+C87+C96</f>
        <v>11073</v>
      </c>
      <c r="D98" s="53"/>
      <c r="E98" s="53"/>
      <c r="F98" s="148">
        <f>F24+F25+F50+F59+F73+F82+F87+F96</f>
        <v>11073</v>
      </c>
    </row>
    <row r="99" spans="1:6" ht="17.25" customHeight="1">
      <c r="A99" s="17" t="s">
        <v>659</v>
      </c>
      <c r="B99" s="5" t="s">
        <v>290</v>
      </c>
      <c r="C99" s="17"/>
      <c r="D99" s="17"/>
      <c r="E99" s="17"/>
      <c r="F99" s="17"/>
    </row>
    <row r="100" spans="1:6" ht="16.5" customHeight="1">
      <c r="A100" s="17" t="s">
        <v>293</v>
      </c>
      <c r="B100" s="5" t="s">
        <v>294</v>
      </c>
      <c r="C100" s="17"/>
      <c r="D100" s="17"/>
      <c r="E100" s="17"/>
      <c r="F100" s="17"/>
    </row>
    <row r="101" spans="1:6" ht="17.25" customHeight="1">
      <c r="A101" s="17" t="s">
        <v>660</v>
      </c>
      <c r="B101" s="5" t="s">
        <v>295</v>
      </c>
      <c r="C101" s="17"/>
      <c r="D101" s="17"/>
      <c r="E101" s="17"/>
      <c r="F101" s="17"/>
    </row>
    <row r="102" spans="1:6" ht="16.5" customHeight="1">
      <c r="A102" s="20" t="s">
        <v>602</v>
      </c>
      <c r="B102" s="9" t="s">
        <v>297</v>
      </c>
      <c r="C102" s="20"/>
      <c r="D102" s="20"/>
      <c r="E102" s="20"/>
      <c r="F102" s="20"/>
    </row>
    <row r="103" spans="1:6" ht="15">
      <c r="A103" s="48" t="s">
        <v>661</v>
      </c>
      <c r="B103" s="5" t="s">
        <v>298</v>
      </c>
      <c r="C103" s="48"/>
      <c r="D103" s="48"/>
      <c r="E103" s="48"/>
      <c r="F103" s="48"/>
    </row>
    <row r="104" spans="1:6" ht="15">
      <c r="A104" s="48" t="s">
        <v>608</v>
      </c>
      <c r="B104" s="5" t="s">
        <v>301</v>
      </c>
      <c r="C104" s="48"/>
      <c r="D104" s="48"/>
      <c r="E104" s="48"/>
      <c r="F104" s="48"/>
    </row>
    <row r="105" spans="1:6" ht="16.5" customHeight="1">
      <c r="A105" s="17" t="s">
        <v>302</v>
      </c>
      <c r="B105" s="5" t="s">
        <v>303</v>
      </c>
      <c r="C105" s="17"/>
      <c r="D105" s="17"/>
      <c r="E105" s="17"/>
      <c r="F105" s="17"/>
    </row>
    <row r="106" spans="1:6" ht="18" customHeight="1">
      <c r="A106" s="17" t="s">
        <v>662</v>
      </c>
      <c r="B106" s="5" t="s">
        <v>304</v>
      </c>
      <c r="C106" s="17"/>
      <c r="D106" s="17"/>
      <c r="E106" s="17"/>
      <c r="F106" s="17"/>
    </row>
    <row r="107" spans="1:6" ht="15">
      <c r="A107" s="18" t="s">
        <v>605</v>
      </c>
      <c r="B107" s="9" t="s">
        <v>305</v>
      </c>
      <c r="C107" s="18"/>
      <c r="D107" s="18"/>
      <c r="E107" s="18"/>
      <c r="F107" s="18"/>
    </row>
    <row r="108" spans="1:6" ht="15">
      <c r="A108" s="48" t="s">
        <v>306</v>
      </c>
      <c r="B108" s="5" t="s">
        <v>307</v>
      </c>
      <c r="C108" s="48"/>
      <c r="D108" s="48"/>
      <c r="E108" s="48"/>
      <c r="F108" s="48"/>
    </row>
    <row r="109" spans="1:6" ht="15">
      <c r="A109" s="48" t="s">
        <v>308</v>
      </c>
      <c r="B109" s="5" t="s">
        <v>309</v>
      </c>
      <c r="C109" s="48"/>
      <c r="D109" s="48"/>
      <c r="E109" s="48"/>
      <c r="F109" s="48"/>
    </row>
    <row r="110" spans="1:6" ht="15">
      <c r="A110" s="18" t="s">
        <v>310</v>
      </c>
      <c r="B110" s="9" t="s">
        <v>311</v>
      </c>
      <c r="C110" s="150"/>
      <c r="D110" s="48"/>
      <c r="E110" s="48"/>
      <c r="F110" s="150"/>
    </row>
    <row r="111" spans="1:6" ht="15">
      <c r="A111" s="48" t="s">
        <v>312</v>
      </c>
      <c r="B111" s="5" t="s">
        <v>313</v>
      </c>
      <c r="C111" s="48"/>
      <c r="D111" s="48"/>
      <c r="E111" s="48"/>
      <c r="F111" s="48"/>
    </row>
    <row r="112" spans="1:6" ht="15">
      <c r="A112" s="48" t="s">
        <v>314</v>
      </c>
      <c r="B112" s="5" t="s">
        <v>315</v>
      </c>
      <c r="C112" s="48"/>
      <c r="D112" s="48"/>
      <c r="E112" s="48"/>
      <c r="F112" s="48"/>
    </row>
    <row r="113" spans="1:6" ht="15">
      <c r="A113" s="48" t="s">
        <v>316</v>
      </c>
      <c r="B113" s="5" t="s">
        <v>317</v>
      </c>
      <c r="C113" s="48"/>
      <c r="D113" s="48"/>
      <c r="E113" s="48"/>
      <c r="F113" s="48"/>
    </row>
    <row r="114" spans="1:6" ht="15">
      <c r="A114" s="49" t="s">
        <v>606</v>
      </c>
      <c r="B114" s="50" t="s">
        <v>318</v>
      </c>
      <c r="C114" s="18"/>
      <c r="D114" s="18"/>
      <c r="E114" s="18"/>
      <c r="F114" s="18"/>
    </row>
    <row r="115" spans="1:6" ht="15">
      <c r="A115" s="48" t="s">
        <v>319</v>
      </c>
      <c r="B115" s="5" t="s">
        <v>320</v>
      </c>
      <c r="C115" s="48"/>
      <c r="D115" s="48"/>
      <c r="E115" s="48"/>
      <c r="F115" s="48"/>
    </row>
    <row r="116" spans="1:6" ht="16.5" customHeight="1">
      <c r="A116" s="17" t="s">
        <v>321</v>
      </c>
      <c r="B116" s="5" t="s">
        <v>322</v>
      </c>
      <c r="C116" s="17"/>
      <c r="D116" s="17"/>
      <c r="E116" s="17"/>
      <c r="F116" s="17"/>
    </row>
    <row r="117" spans="1:6" ht="15">
      <c r="A117" s="48" t="s">
        <v>663</v>
      </c>
      <c r="B117" s="5" t="s">
        <v>323</v>
      </c>
      <c r="C117" s="48"/>
      <c r="D117" s="48"/>
      <c r="E117" s="48"/>
      <c r="F117" s="48"/>
    </row>
    <row r="118" spans="1:6" ht="15">
      <c r="A118" s="48" t="s">
        <v>611</v>
      </c>
      <c r="B118" s="5" t="s">
        <v>324</v>
      </c>
      <c r="C118" s="48"/>
      <c r="D118" s="48"/>
      <c r="E118" s="48"/>
      <c r="F118" s="48"/>
    </row>
    <row r="119" spans="1:6" ht="15">
      <c r="A119" s="49" t="s">
        <v>612</v>
      </c>
      <c r="B119" s="50" t="s">
        <v>328</v>
      </c>
      <c r="C119" s="18"/>
      <c r="D119" s="18"/>
      <c r="E119" s="18"/>
      <c r="F119" s="18"/>
    </row>
    <row r="120" spans="1:6" ht="15.75" customHeight="1">
      <c r="A120" s="17" t="s">
        <v>329</v>
      </c>
      <c r="B120" s="5" t="s">
        <v>330</v>
      </c>
      <c r="C120" s="17"/>
      <c r="D120" s="17"/>
      <c r="E120" s="17"/>
      <c r="F120" s="17"/>
    </row>
    <row r="121" spans="1:6" ht="15.75">
      <c r="A121" s="51" t="s">
        <v>667</v>
      </c>
      <c r="B121" s="52" t="s">
        <v>331</v>
      </c>
      <c r="C121" s="18">
        <f>C102+C107+C110+C114+C119+C120</f>
        <v>0</v>
      </c>
      <c r="D121" s="18"/>
      <c r="E121" s="18"/>
      <c r="F121" s="18">
        <f>F102+F107+F110+F114+F119+F120</f>
        <v>0</v>
      </c>
    </row>
    <row r="122" spans="1:6" ht="15.75">
      <c r="A122" s="56" t="s">
        <v>749</v>
      </c>
      <c r="B122" s="57"/>
      <c r="C122" s="148">
        <f>C98+C121</f>
        <v>11073</v>
      </c>
      <c r="D122" s="53"/>
      <c r="E122" s="53"/>
      <c r="F122" s="148">
        <f>F98+F121</f>
        <v>11073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92.140625" style="0" customWidth="1"/>
    <col min="3" max="3" width="10.28125" style="0" customWidth="1"/>
    <col min="4" max="4" width="11.28125" style="0" customWidth="1"/>
    <col min="5" max="5" width="13.00390625" style="0" customWidth="1"/>
    <col min="6" max="6" width="11.8515625" style="0" customWidth="1"/>
  </cols>
  <sheetData>
    <row r="1" spans="1:6" ht="15">
      <c r="A1" s="194" t="s">
        <v>814</v>
      </c>
      <c r="B1" s="195"/>
      <c r="C1" s="195"/>
      <c r="D1" s="195"/>
      <c r="E1" s="195"/>
      <c r="F1" s="196"/>
    </row>
    <row r="2" spans="1:6" ht="15">
      <c r="A2" s="197" t="s">
        <v>816</v>
      </c>
      <c r="B2" s="195"/>
      <c r="C2" s="195"/>
      <c r="D2" s="195"/>
      <c r="E2" s="195"/>
      <c r="F2" s="196"/>
    </row>
    <row r="3" spans="1:5" ht="18">
      <c r="A3" s="63"/>
      <c r="E3" t="s">
        <v>675</v>
      </c>
    </row>
    <row r="4" ht="15">
      <c r="A4" s="151" t="s">
        <v>717</v>
      </c>
    </row>
    <row r="5" spans="1:6" ht="60">
      <c r="A5" s="2" t="s">
        <v>136</v>
      </c>
      <c r="B5" s="3" t="s">
        <v>137</v>
      </c>
      <c r="C5" s="85" t="s">
        <v>850</v>
      </c>
      <c r="D5" s="85" t="s">
        <v>851</v>
      </c>
      <c r="E5" s="85" t="s">
        <v>853</v>
      </c>
      <c r="F5" s="146" t="s">
        <v>48</v>
      </c>
    </row>
    <row r="6" spans="1:6" ht="15">
      <c r="A6" s="39" t="s">
        <v>138</v>
      </c>
      <c r="B6" s="40" t="s">
        <v>139</v>
      </c>
      <c r="C6" s="53">
        <v>19538</v>
      </c>
      <c r="D6" s="53"/>
      <c r="E6" s="53"/>
      <c r="F6" s="53">
        <f>SUM(C6:E6)</f>
        <v>19538</v>
      </c>
    </row>
    <row r="7" spans="1:6" ht="15">
      <c r="A7" s="39" t="s">
        <v>140</v>
      </c>
      <c r="B7" s="41" t="s">
        <v>141</v>
      </c>
      <c r="C7" s="53"/>
      <c r="D7" s="53"/>
      <c r="E7" s="53"/>
      <c r="F7" s="53">
        <f aca="true" t="shared" si="0" ref="F7:F70">SUM(C7:E7)</f>
        <v>0</v>
      </c>
    </row>
    <row r="8" spans="1:6" ht="15">
      <c r="A8" s="39" t="s">
        <v>142</v>
      </c>
      <c r="B8" s="41" t="s">
        <v>143</v>
      </c>
      <c r="C8" s="53"/>
      <c r="D8" s="53"/>
      <c r="E8" s="53"/>
      <c r="F8" s="53">
        <f t="shared" si="0"/>
        <v>0</v>
      </c>
    </row>
    <row r="9" spans="1:6" ht="15">
      <c r="A9" s="42" t="s">
        <v>144</v>
      </c>
      <c r="B9" s="41" t="s">
        <v>145</v>
      </c>
      <c r="C9" s="53">
        <v>880</v>
      </c>
      <c r="D9" s="53"/>
      <c r="E9" s="53"/>
      <c r="F9" s="53">
        <f t="shared" si="0"/>
        <v>880</v>
      </c>
    </row>
    <row r="10" spans="1:6" ht="15">
      <c r="A10" s="42" t="s">
        <v>146</v>
      </c>
      <c r="B10" s="41" t="s">
        <v>147</v>
      </c>
      <c r="C10" s="53"/>
      <c r="D10" s="53"/>
      <c r="E10" s="53"/>
      <c r="F10" s="53">
        <f t="shared" si="0"/>
        <v>0</v>
      </c>
    </row>
    <row r="11" spans="1:6" ht="15">
      <c r="A11" s="42" t="s">
        <v>148</v>
      </c>
      <c r="B11" s="41" t="s">
        <v>149</v>
      </c>
      <c r="C11" s="53"/>
      <c r="D11" s="53"/>
      <c r="E11" s="53"/>
      <c r="F11" s="53">
        <f t="shared" si="0"/>
        <v>0</v>
      </c>
    </row>
    <row r="12" spans="1:6" ht="15">
      <c r="A12" s="42" t="s">
        <v>150</v>
      </c>
      <c r="B12" s="41" t="s">
        <v>151</v>
      </c>
      <c r="C12" s="53">
        <v>506</v>
      </c>
      <c r="D12" s="53"/>
      <c r="E12" s="53"/>
      <c r="F12" s="53">
        <f t="shared" si="0"/>
        <v>506</v>
      </c>
    </row>
    <row r="13" spans="1:6" ht="15">
      <c r="A13" s="42" t="s">
        <v>152</v>
      </c>
      <c r="B13" s="41" t="s">
        <v>153</v>
      </c>
      <c r="C13" s="53"/>
      <c r="D13" s="53"/>
      <c r="E13" s="53"/>
      <c r="F13" s="53">
        <f t="shared" si="0"/>
        <v>0</v>
      </c>
    </row>
    <row r="14" spans="1:6" ht="15">
      <c r="A14" s="5" t="s">
        <v>154</v>
      </c>
      <c r="B14" s="41" t="s">
        <v>155</v>
      </c>
      <c r="C14" s="53"/>
      <c r="D14" s="53"/>
      <c r="E14" s="53"/>
      <c r="F14" s="53">
        <f t="shared" si="0"/>
        <v>0</v>
      </c>
    </row>
    <row r="15" spans="1:6" ht="15">
      <c r="A15" s="5" t="s">
        <v>156</v>
      </c>
      <c r="B15" s="41" t="s">
        <v>157</v>
      </c>
      <c r="C15" s="53"/>
      <c r="D15" s="53"/>
      <c r="E15" s="53"/>
      <c r="F15" s="53">
        <f t="shared" si="0"/>
        <v>0</v>
      </c>
    </row>
    <row r="16" spans="1:6" ht="15">
      <c r="A16" s="5" t="s">
        <v>158</v>
      </c>
      <c r="B16" s="41" t="s">
        <v>159</v>
      </c>
      <c r="C16" s="53"/>
      <c r="D16" s="53"/>
      <c r="E16" s="53"/>
      <c r="F16" s="53">
        <f t="shared" si="0"/>
        <v>0</v>
      </c>
    </row>
    <row r="17" spans="1:6" ht="15">
      <c r="A17" s="5" t="s">
        <v>160</v>
      </c>
      <c r="B17" s="41" t="s">
        <v>161</v>
      </c>
      <c r="C17" s="53"/>
      <c r="D17" s="53"/>
      <c r="E17" s="53"/>
      <c r="F17" s="53">
        <f t="shared" si="0"/>
        <v>0</v>
      </c>
    </row>
    <row r="18" spans="1:6" ht="15">
      <c r="A18" s="5" t="s">
        <v>614</v>
      </c>
      <c r="B18" s="41" t="s">
        <v>162</v>
      </c>
      <c r="C18" s="53"/>
      <c r="D18" s="53"/>
      <c r="E18" s="53"/>
      <c r="F18" s="53">
        <f t="shared" si="0"/>
        <v>0</v>
      </c>
    </row>
    <row r="19" spans="1:6" ht="15">
      <c r="A19" s="43" t="s">
        <v>512</v>
      </c>
      <c r="B19" s="44" t="s">
        <v>164</v>
      </c>
      <c r="C19" s="149">
        <f>SUM(C6:C18)</f>
        <v>20924</v>
      </c>
      <c r="D19" s="53"/>
      <c r="E19" s="53"/>
      <c r="F19" s="53">
        <f t="shared" si="0"/>
        <v>20924</v>
      </c>
    </row>
    <row r="20" spans="1:6" ht="15">
      <c r="A20" s="5" t="s">
        <v>165</v>
      </c>
      <c r="B20" s="41" t="s">
        <v>166</v>
      </c>
      <c r="C20" s="53"/>
      <c r="D20" s="53"/>
      <c r="E20" s="53"/>
      <c r="F20" s="53">
        <f t="shared" si="0"/>
        <v>0</v>
      </c>
    </row>
    <row r="21" spans="1:6" ht="15">
      <c r="A21" s="5" t="s">
        <v>167</v>
      </c>
      <c r="B21" s="41" t="s">
        <v>168</v>
      </c>
      <c r="C21" s="53">
        <v>1325</v>
      </c>
      <c r="D21" s="53"/>
      <c r="E21" s="53"/>
      <c r="F21" s="53">
        <f t="shared" si="0"/>
        <v>1325</v>
      </c>
    </row>
    <row r="22" spans="1:6" ht="15">
      <c r="A22" s="6" t="s">
        <v>169</v>
      </c>
      <c r="B22" s="41" t="s">
        <v>170</v>
      </c>
      <c r="C22" s="53"/>
      <c r="D22" s="53">
        <v>440</v>
      </c>
      <c r="E22" s="53"/>
      <c r="F22" s="53">
        <f t="shared" si="0"/>
        <v>440</v>
      </c>
    </row>
    <row r="23" spans="1:6" ht="15">
      <c r="A23" s="9" t="s">
        <v>513</v>
      </c>
      <c r="B23" s="44" t="s">
        <v>171</v>
      </c>
      <c r="C23" s="53">
        <f>SUM(C20:C22)</f>
        <v>1325</v>
      </c>
      <c r="D23" s="53">
        <f>SUM(D20:D22)</f>
        <v>440</v>
      </c>
      <c r="E23" s="53"/>
      <c r="F23" s="53">
        <f t="shared" si="0"/>
        <v>1765</v>
      </c>
    </row>
    <row r="24" spans="1:6" ht="15">
      <c r="A24" s="66" t="s">
        <v>664</v>
      </c>
      <c r="B24" s="67" t="s">
        <v>172</v>
      </c>
      <c r="C24" s="148">
        <f>C19+C23</f>
        <v>22249</v>
      </c>
      <c r="D24" s="148">
        <f>D19+D23</f>
        <v>440</v>
      </c>
      <c r="E24" s="53"/>
      <c r="F24" s="53">
        <f t="shared" si="0"/>
        <v>22689</v>
      </c>
    </row>
    <row r="25" spans="1:6" ht="15">
      <c r="A25" s="50" t="s">
        <v>615</v>
      </c>
      <c r="B25" s="67" t="s">
        <v>173</v>
      </c>
      <c r="C25" s="148">
        <v>4686</v>
      </c>
      <c r="D25" s="53">
        <v>50</v>
      </c>
      <c r="E25" s="53"/>
      <c r="F25" s="53">
        <f t="shared" si="0"/>
        <v>4736</v>
      </c>
    </row>
    <row r="26" spans="1:6" ht="15">
      <c r="A26" s="5" t="s">
        <v>174</v>
      </c>
      <c r="B26" s="41" t="s">
        <v>175</v>
      </c>
      <c r="C26" s="53">
        <v>370</v>
      </c>
      <c r="D26" s="53"/>
      <c r="E26" s="53"/>
      <c r="F26" s="53">
        <f t="shared" si="0"/>
        <v>370</v>
      </c>
    </row>
    <row r="27" spans="1:6" ht="15">
      <c r="A27" s="5" t="s">
        <v>176</v>
      </c>
      <c r="B27" s="41" t="s">
        <v>177</v>
      </c>
      <c r="C27" s="53">
        <v>1004</v>
      </c>
      <c r="D27" s="53"/>
      <c r="E27" s="53"/>
      <c r="F27" s="53">
        <f t="shared" si="0"/>
        <v>1004</v>
      </c>
    </row>
    <row r="28" spans="1:6" ht="15">
      <c r="A28" s="5" t="s">
        <v>178</v>
      </c>
      <c r="B28" s="41" t="s">
        <v>179</v>
      </c>
      <c r="C28" s="53"/>
      <c r="D28" s="53"/>
      <c r="E28" s="53"/>
      <c r="F28" s="53">
        <f t="shared" si="0"/>
        <v>0</v>
      </c>
    </row>
    <row r="29" spans="1:6" ht="15">
      <c r="A29" s="9" t="s">
        <v>523</v>
      </c>
      <c r="B29" s="44" t="s">
        <v>180</v>
      </c>
      <c r="C29" s="53">
        <f>SUM(C26:C28)</f>
        <v>1374</v>
      </c>
      <c r="D29" s="53"/>
      <c r="E29" s="53"/>
      <c r="F29" s="53">
        <f t="shared" si="0"/>
        <v>1374</v>
      </c>
    </row>
    <row r="30" spans="1:6" ht="15">
      <c r="A30" s="5" t="s">
        <v>181</v>
      </c>
      <c r="B30" s="41" t="s">
        <v>182</v>
      </c>
      <c r="C30" s="53"/>
      <c r="D30" s="53"/>
      <c r="E30" s="53"/>
      <c r="F30" s="53">
        <f t="shared" si="0"/>
        <v>0</v>
      </c>
    </row>
    <row r="31" spans="1:6" ht="15">
      <c r="A31" s="5" t="s">
        <v>183</v>
      </c>
      <c r="B31" s="41" t="s">
        <v>184</v>
      </c>
      <c r="C31" s="53">
        <v>1363</v>
      </c>
      <c r="D31" s="53"/>
      <c r="E31" s="53"/>
      <c r="F31" s="53">
        <f t="shared" si="0"/>
        <v>1363</v>
      </c>
    </row>
    <row r="32" spans="1:6" ht="15">
      <c r="A32" s="9" t="s">
        <v>665</v>
      </c>
      <c r="B32" s="44" t="s">
        <v>185</v>
      </c>
      <c r="C32" s="53">
        <f>SUM(C30:C31)</f>
        <v>1363</v>
      </c>
      <c r="D32" s="53"/>
      <c r="E32" s="53"/>
      <c r="F32" s="53">
        <f t="shared" si="0"/>
        <v>1363</v>
      </c>
    </row>
    <row r="33" spans="1:6" ht="15">
      <c r="A33" s="5" t="s">
        <v>186</v>
      </c>
      <c r="B33" s="41" t="s">
        <v>187</v>
      </c>
      <c r="C33" s="53">
        <v>16560</v>
      </c>
      <c r="D33" s="53"/>
      <c r="E33" s="53"/>
      <c r="F33" s="53">
        <f t="shared" si="0"/>
        <v>16560</v>
      </c>
    </row>
    <row r="34" spans="1:6" ht="15">
      <c r="A34" s="5" t="s">
        <v>188</v>
      </c>
      <c r="B34" s="41" t="s">
        <v>189</v>
      </c>
      <c r="C34" s="53">
        <v>11999</v>
      </c>
      <c r="D34" s="53"/>
      <c r="E34" s="53"/>
      <c r="F34" s="53">
        <f t="shared" si="0"/>
        <v>11999</v>
      </c>
    </row>
    <row r="35" spans="1:6" ht="15">
      <c r="A35" s="5" t="s">
        <v>616</v>
      </c>
      <c r="B35" s="41" t="s">
        <v>190</v>
      </c>
      <c r="C35" s="53">
        <v>1210</v>
      </c>
      <c r="D35" s="53"/>
      <c r="E35" s="53"/>
      <c r="F35" s="53">
        <f t="shared" si="0"/>
        <v>1210</v>
      </c>
    </row>
    <row r="36" spans="1:6" ht="15">
      <c r="A36" s="5" t="s">
        <v>192</v>
      </c>
      <c r="B36" s="41" t="s">
        <v>193</v>
      </c>
      <c r="C36" s="53">
        <v>4920</v>
      </c>
      <c r="D36" s="53"/>
      <c r="E36" s="53"/>
      <c r="F36" s="53">
        <f t="shared" si="0"/>
        <v>4920</v>
      </c>
    </row>
    <row r="37" spans="1:6" ht="15">
      <c r="A37" s="14" t="s">
        <v>617</v>
      </c>
      <c r="B37" s="41" t="s">
        <v>194</v>
      </c>
      <c r="C37" s="53">
        <v>8710</v>
      </c>
      <c r="D37" s="53"/>
      <c r="E37" s="53"/>
      <c r="F37" s="53">
        <f t="shared" si="0"/>
        <v>8710</v>
      </c>
    </row>
    <row r="38" spans="1:6" ht="15">
      <c r="A38" s="6" t="s">
        <v>196</v>
      </c>
      <c r="B38" s="41" t="s">
        <v>197</v>
      </c>
      <c r="C38" s="53">
        <v>2240</v>
      </c>
      <c r="D38" s="53">
        <v>1070</v>
      </c>
      <c r="E38" s="53"/>
      <c r="F38" s="53">
        <f t="shared" si="0"/>
        <v>3310</v>
      </c>
    </row>
    <row r="39" spans="1:6" ht="15">
      <c r="A39" s="5" t="s">
        <v>618</v>
      </c>
      <c r="B39" s="41" t="s">
        <v>198</v>
      </c>
      <c r="C39" s="53">
        <v>3150</v>
      </c>
      <c r="D39" s="53"/>
      <c r="E39" s="53"/>
      <c r="F39" s="53">
        <f t="shared" si="0"/>
        <v>3150</v>
      </c>
    </row>
    <row r="40" spans="1:6" ht="15">
      <c r="A40" s="9" t="s">
        <v>528</v>
      </c>
      <c r="B40" s="44" t="s">
        <v>200</v>
      </c>
      <c r="C40" s="53">
        <f>SUM(C33:C39)</f>
        <v>48789</v>
      </c>
      <c r="D40" s="53">
        <f>SUM(D33:D39)</f>
        <v>1070</v>
      </c>
      <c r="E40" s="53"/>
      <c r="F40" s="53">
        <f t="shared" si="0"/>
        <v>49859</v>
      </c>
    </row>
    <row r="41" spans="1:6" ht="15">
      <c r="A41" s="5" t="s">
        <v>201</v>
      </c>
      <c r="B41" s="41" t="s">
        <v>202</v>
      </c>
      <c r="C41" s="53">
        <v>20</v>
      </c>
      <c r="D41" s="53"/>
      <c r="E41" s="53"/>
      <c r="F41" s="53">
        <f t="shared" si="0"/>
        <v>20</v>
      </c>
    </row>
    <row r="42" spans="1:6" ht="15">
      <c r="A42" s="5" t="s">
        <v>203</v>
      </c>
      <c r="B42" s="41" t="s">
        <v>204</v>
      </c>
      <c r="C42" s="53"/>
      <c r="D42" s="53"/>
      <c r="E42" s="53"/>
      <c r="F42" s="53">
        <f t="shared" si="0"/>
        <v>0</v>
      </c>
    </row>
    <row r="43" spans="1:6" ht="15">
      <c r="A43" s="9" t="s">
        <v>529</v>
      </c>
      <c r="B43" s="44" t="s">
        <v>205</v>
      </c>
      <c r="C43" s="53">
        <v>20</v>
      </c>
      <c r="D43" s="53"/>
      <c r="E43" s="53"/>
      <c r="F43" s="53">
        <f t="shared" si="0"/>
        <v>20</v>
      </c>
    </row>
    <row r="44" spans="1:6" ht="15">
      <c r="A44" s="5" t="s">
        <v>206</v>
      </c>
      <c r="B44" s="41" t="s">
        <v>207</v>
      </c>
      <c r="C44" s="53">
        <v>7651</v>
      </c>
      <c r="D44" s="53">
        <v>476</v>
      </c>
      <c r="E44" s="53"/>
      <c r="F44" s="53">
        <f t="shared" si="0"/>
        <v>8127</v>
      </c>
    </row>
    <row r="45" spans="1:6" ht="15">
      <c r="A45" s="5" t="s">
        <v>208</v>
      </c>
      <c r="B45" s="41" t="s">
        <v>209</v>
      </c>
      <c r="C45" s="53">
        <v>5591</v>
      </c>
      <c r="D45" s="53"/>
      <c r="E45" s="53"/>
      <c r="F45" s="53">
        <f t="shared" si="0"/>
        <v>5591</v>
      </c>
    </row>
    <row r="46" spans="1:6" ht="15">
      <c r="A46" s="5" t="s">
        <v>619</v>
      </c>
      <c r="B46" s="41" t="s">
        <v>210</v>
      </c>
      <c r="C46" s="53">
        <v>650</v>
      </c>
      <c r="D46" s="53"/>
      <c r="E46" s="53"/>
      <c r="F46" s="53">
        <f t="shared" si="0"/>
        <v>650</v>
      </c>
    </row>
    <row r="47" spans="1:6" ht="15">
      <c r="A47" s="5" t="s">
        <v>620</v>
      </c>
      <c r="B47" s="41" t="s">
        <v>212</v>
      </c>
      <c r="C47" s="53">
        <v>2000</v>
      </c>
      <c r="D47" s="53"/>
      <c r="E47" s="53"/>
      <c r="F47" s="53">
        <f t="shared" si="0"/>
        <v>2000</v>
      </c>
    </row>
    <row r="48" spans="1:6" ht="15">
      <c r="A48" s="5" t="s">
        <v>216</v>
      </c>
      <c r="B48" s="41" t="s">
        <v>217</v>
      </c>
      <c r="C48" s="53">
        <v>450</v>
      </c>
      <c r="D48" s="53">
        <v>800</v>
      </c>
      <c r="E48" s="53"/>
      <c r="F48" s="53">
        <f t="shared" si="0"/>
        <v>1250</v>
      </c>
    </row>
    <row r="49" spans="1:6" ht="15">
      <c r="A49" s="9" t="s">
        <v>532</v>
      </c>
      <c r="B49" s="44" t="s">
        <v>218</v>
      </c>
      <c r="C49" s="53">
        <f>SUM(C44:C48)</f>
        <v>16342</v>
      </c>
      <c r="D49" s="53">
        <f>SUM(D44:D48)</f>
        <v>1276</v>
      </c>
      <c r="E49" s="53"/>
      <c r="F49" s="53">
        <f t="shared" si="0"/>
        <v>17618</v>
      </c>
    </row>
    <row r="50" spans="1:6" ht="15">
      <c r="A50" s="50" t="s">
        <v>533</v>
      </c>
      <c r="B50" s="67" t="s">
        <v>219</v>
      </c>
      <c r="C50" s="148">
        <f>C29+C32+C40+C43+C49</f>
        <v>67888</v>
      </c>
      <c r="D50" s="148">
        <f>D29+D32+D40+D43+D49</f>
        <v>2346</v>
      </c>
      <c r="E50" s="53"/>
      <c r="F50" s="53">
        <f t="shared" si="0"/>
        <v>70234</v>
      </c>
    </row>
    <row r="51" spans="1:6" ht="15">
      <c r="A51" s="17" t="s">
        <v>220</v>
      </c>
      <c r="B51" s="41" t="s">
        <v>221</v>
      </c>
      <c r="C51" s="53"/>
      <c r="D51" s="53"/>
      <c r="E51" s="53"/>
      <c r="F51" s="53">
        <f t="shared" si="0"/>
        <v>0</v>
      </c>
    </row>
    <row r="52" spans="1:6" ht="15">
      <c r="A52" s="17" t="s">
        <v>550</v>
      </c>
      <c r="B52" s="41" t="s">
        <v>222</v>
      </c>
      <c r="C52" s="53"/>
      <c r="D52" s="53"/>
      <c r="E52" s="53"/>
      <c r="F52" s="53">
        <f t="shared" si="0"/>
        <v>0</v>
      </c>
    </row>
    <row r="53" spans="1:6" ht="15">
      <c r="A53" s="22" t="s">
        <v>621</v>
      </c>
      <c r="B53" s="41" t="s">
        <v>223</v>
      </c>
      <c r="C53" s="53"/>
      <c r="D53" s="53"/>
      <c r="E53" s="53"/>
      <c r="F53" s="53">
        <f t="shared" si="0"/>
        <v>0</v>
      </c>
    </row>
    <row r="54" spans="1:6" ht="15">
      <c r="A54" s="22" t="s">
        <v>622</v>
      </c>
      <c r="B54" s="41" t="s">
        <v>224</v>
      </c>
      <c r="D54" s="53">
        <v>850</v>
      </c>
      <c r="E54" s="53"/>
      <c r="F54" s="53">
        <f>SUM(D54:E54)</f>
        <v>850</v>
      </c>
    </row>
    <row r="55" spans="1:6" ht="15">
      <c r="A55" s="22" t="s">
        <v>623</v>
      </c>
      <c r="B55" s="41" t="s">
        <v>225</v>
      </c>
      <c r="C55" s="53"/>
      <c r="D55" s="53"/>
      <c r="E55" s="53"/>
      <c r="F55" s="53">
        <f t="shared" si="0"/>
        <v>0</v>
      </c>
    </row>
    <row r="56" spans="1:6" ht="15">
      <c r="A56" s="17" t="s">
        <v>624</v>
      </c>
      <c r="B56" s="41" t="s">
        <v>226</v>
      </c>
      <c r="C56" s="53"/>
      <c r="D56" s="53"/>
      <c r="E56" s="53"/>
      <c r="F56" s="53">
        <f t="shared" si="0"/>
        <v>0</v>
      </c>
    </row>
    <row r="57" spans="1:6" ht="15">
      <c r="A57" s="17" t="s">
        <v>625</v>
      </c>
      <c r="B57" s="41" t="s">
        <v>227</v>
      </c>
      <c r="C57" s="53">
        <v>70</v>
      </c>
      <c r="D57" s="53"/>
      <c r="E57" s="53"/>
      <c r="F57" s="53">
        <f t="shared" si="0"/>
        <v>70</v>
      </c>
    </row>
    <row r="58" spans="1:6" ht="15">
      <c r="A58" s="17" t="s">
        <v>626</v>
      </c>
      <c r="B58" s="41" t="s">
        <v>228</v>
      </c>
      <c r="D58" s="53">
        <v>1740</v>
      </c>
      <c r="E58" s="53"/>
      <c r="F58" s="53">
        <f>SUM(D58:E58)</f>
        <v>1740</v>
      </c>
    </row>
    <row r="59" spans="1:6" ht="15">
      <c r="A59" s="64" t="s">
        <v>583</v>
      </c>
      <c r="B59" s="67" t="s">
        <v>229</v>
      </c>
      <c r="C59" s="148">
        <f>SUM(C51:C58)</f>
        <v>70</v>
      </c>
      <c r="D59" s="148">
        <f>SUM(D51:D58)</f>
        <v>2590</v>
      </c>
      <c r="E59" s="53"/>
      <c r="F59" s="53">
        <f t="shared" si="0"/>
        <v>2660</v>
      </c>
    </row>
    <row r="60" spans="1:6" ht="15">
      <c r="A60" s="16" t="s">
        <v>647</v>
      </c>
      <c r="B60" s="41" t="s">
        <v>230</v>
      </c>
      <c r="C60" s="53"/>
      <c r="D60" s="53"/>
      <c r="E60" s="53"/>
      <c r="F60" s="53">
        <f t="shared" si="0"/>
        <v>0</v>
      </c>
    </row>
    <row r="61" spans="1:6" ht="15">
      <c r="A61" s="16" t="s">
        <v>232</v>
      </c>
      <c r="B61" s="41" t="s">
        <v>233</v>
      </c>
      <c r="C61" s="53"/>
      <c r="D61" s="53"/>
      <c r="E61" s="53"/>
      <c r="F61" s="53">
        <f t="shared" si="0"/>
        <v>0</v>
      </c>
    </row>
    <row r="62" spans="1:6" ht="15">
      <c r="A62" s="16" t="s">
        <v>234</v>
      </c>
      <c r="B62" s="41" t="s">
        <v>235</v>
      </c>
      <c r="C62" s="53"/>
      <c r="D62" s="53"/>
      <c r="E62" s="53"/>
      <c r="F62" s="53">
        <f t="shared" si="0"/>
        <v>0</v>
      </c>
    </row>
    <row r="63" spans="1:6" ht="15">
      <c r="A63" s="16" t="s">
        <v>585</v>
      </c>
      <c r="B63" s="41" t="s">
        <v>236</v>
      </c>
      <c r="C63" s="53"/>
      <c r="D63" s="53"/>
      <c r="E63" s="53"/>
      <c r="F63" s="53">
        <f t="shared" si="0"/>
        <v>0</v>
      </c>
    </row>
    <row r="64" spans="1:6" ht="15">
      <c r="A64" s="16" t="s">
        <v>648</v>
      </c>
      <c r="B64" s="41" t="s">
        <v>237</v>
      </c>
      <c r="C64" s="53"/>
      <c r="D64" s="53"/>
      <c r="E64" s="53"/>
      <c r="F64" s="53">
        <f t="shared" si="0"/>
        <v>0</v>
      </c>
    </row>
    <row r="65" spans="1:6" ht="15">
      <c r="A65" s="16" t="s">
        <v>587</v>
      </c>
      <c r="B65" s="41" t="s">
        <v>238</v>
      </c>
      <c r="C65" s="53">
        <v>400</v>
      </c>
      <c r="D65" s="53">
        <v>250</v>
      </c>
      <c r="E65" s="53"/>
      <c r="F65" s="53">
        <f t="shared" si="0"/>
        <v>650</v>
      </c>
    </row>
    <row r="66" spans="1:6" ht="15">
      <c r="A66" s="16" t="s">
        <v>649</v>
      </c>
      <c r="B66" s="41" t="s">
        <v>239</v>
      </c>
      <c r="C66" s="53"/>
      <c r="D66" s="53"/>
      <c r="E66" s="53"/>
      <c r="F66" s="53">
        <f t="shared" si="0"/>
        <v>0</v>
      </c>
    </row>
    <row r="67" spans="1:6" ht="15">
      <c r="A67" s="16" t="s">
        <v>650</v>
      </c>
      <c r="B67" s="41" t="s">
        <v>241</v>
      </c>
      <c r="C67" s="53"/>
      <c r="D67" s="53"/>
      <c r="E67" s="53"/>
      <c r="F67" s="53">
        <f t="shared" si="0"/>
        <v>0</v>
      </c>
    </row>
    <row r="68" spans="1:6" ht="15">
      <c r="A68" s="16" t="s">
        <v>242</v>
      </c>
      <c r="B68" s="41" t="s">
        <v>243</v>
      </c>
      <c r="C68" s="53"/>
      <c r="D68" s="53"/>
      <c r="E68" s="53"/>
      <c r="F68" s="53">
        <f t="shared" si="0"/>
        <v>0</v>
      </c>
    </row>
    <row r="69" spans="1:6" ht="15">
      <c r="A69" s="29" t="s">
        <v>244</v>
      </c>
      <c r="B69" s="41" t="s">
        <v>245</v>
      </c>
      <c r="C69" s="53"/>
      <c r="D69" s="53"/>
      <c r="E69" s="53"/>
      <c r="F69" s="53">
        <f t="shared" si="0"/>
        <v>0</v>
      </c>
    </row>
    <row r="70" spans="1:6" ht="15">
      <c r="A70" s="16" t="s">
        <v>651</v>
      </c>
      <c r="B70" s="41" t="s">
        <v>246</v>
      </c>
      <c r="C70" s="53">
        <v>23000</v>
      </c>
      <c r="D70" s="53">
        <v>5145</v>
      </c>
      <c r="E70" s="53"/>
      <c r="F70" s="53">
        <f t="shared" si="0"/>
        <v>28145</v>
      </c>
    </row>
    <row r="71" spans="1:6" ht="15">
      <c r="A71" s="29" t="s">
        <v>909</v>
      </c>
      <c r="B71" s="41" t="s">
        <v>247</v>
      </c>
      <c r="D71" s="53">
        <v>7321</v>
      </c>
      <c r="E71" s="53"/>
      <c r="F71" s="53">
        <f>SUM(D71:E71)</f>
        <v>7321</v>
      </c>
    </row>
    <row r="72" spans="1:6" ht="15">
      <c r="A72" s="29" t="s">
        <v>910</v>
      </c>
      <c r="B72" s="41" t="s">
        <v>247</v>
      </c>
      <c r="C72" s="53"/>
      <c r="D72" s="53"/>
      <c r="E72" s="53"/>
      <c r="F72" s="53">
        <f aca="true" t="shared" si="1" ref="F72:F122">SUM(C72:E72)</f>
        <v>0</v>
      </c>
    </row>
    <row r="73" spans="1:6" ht="15">
      <c r="A73" s="64" t="s">
        <v>591</v>
      </c>
      <c r="B73" s="67" t="s">
        <v>248</v>
      </c>
      <c r="C73" s="148">
        <f>SUM(C60:C72)</f>
        <v>23400</v>
      </c>
      <c r="D73" s="148">
        <f>SUM(D60:D72)</f>
        <v>12716</v>
      </c>
      <c r="E73" s="53"/>
      <c r="F73" s="53">
        <f t="shared" si="1"/>
        <v>36116</v>
      </c>
    </row>
    <row r="74" spans="1:6" ht="15.75">
      <c r="A74" s="83" t="s">
        <v>849</v>
      </c>
      <c r="B74" s="67"/>
      <c r="C74" s="53"/>
      <c r="D74" s="53"/>
      <c r="E74" s="53"/>
      <c r="F74" s="53">
        <f t="shared" si="1"/>
        <v>0</v>
      </c>
    </row>
    <row r="75" spans="1:6" ht="15">
      <c r="A75" s="45" t="s">
        <v>249</v>
      </c>
      <c r="B75" s="41" t="s">
        <v>250</v>
      </c>
      <c r="C75" s="53">
        <v>1200</v>
      </c>
      <c r="D75" s="53"/>
      <c r="E75" s="53"/>
      <c r="F75" s="53">
        <f t="shared" si="1"/>
        <v>1200</v>
      </c>
    </row>
    <row r="76" spans="1:6" ht="15">
      <c r="A76" s="45" t="s">
        <v>652</v>
      </c>
      <c r="B76" s="41" t="s">
        <v>251</v>
      </c>
      <c r="C76" s="53"/>
      <c r="D76" s="53"/>
      <c r="E76" s="53"/>
      <c r="F76" s="53">
        <f t="shared" si="1"/>
        <v>0</v>
      </c>
    </row>
    <row r="77" spans="1:6" ht="15">
      <c r="A77" s="45" t="s">
        <v>253</v>
      </c>
      <c r="B77" s="41" t="s">
        <v>254</v>
      </c>
      <c r="C77" s="53"/>
      <c r="D77" s="53"/>
      <c r="E77" s="53"/>
      <c r="F77" s="53">
        <f t="shared" si="1"/>
        <v>0</v>
      </c>
    </row>
    <row r="78" spans="1:6" ht="15">
      <c r="A78" s="45" t="s">
        <v>255</v>
      </c>
      <c r="B78" s="41" t="s">
        <v>256</v>
      </c>
      <c r="C78" s="53">
        <v>495</v>
      </c>
      <c r="D78" s="53"/>
      <c r="E78" s="53"/>
      <c r="F78" s="53">
        <f t="shared" si="1"/>
        <v>495</v>
      </c>
    </row>
    <row r="79" spans="1:6" ht="15">
      <c r="A79" s="6" t="s">
        <v>262</v>
      </c>
      <c r="B79" s="41" t="s">
        <v>263</v>
      </c>
      <c r="C79" s="53"/>
      <c r="D79" s="53"/>
      <c r="E79" s="53"/>
      <c r="F79" s="53">
        <f t="shared" si="1"/>
        <v>0</v>
      </c>
    </row>
    <row r="80" spans="1:6" ht="15">
      <c r="A80" s="6" t="s">
        <v>264</v>
      </c>
      <c r="B80" s="41" t="s">
        <v>265</v>
      </c>
      <c r="C80" s="53"/>
      <c r="D80" s="53"/>
      <c r="E80" s="53"/>
      <c r="F80" s="53">
        <f t="shared" si="1"/>
        <v>0</v>
      </c>
    </row>
    <row r="81" spans="1:6" ht="15">
      <c r="A81" s="6" t="s">
        <v>266</v>
      </c>
      <c r="B81" s="41" t="s">
        <v>267</v>
      </c>
      <c r="C81" s="53">
        <v>434</v>
      </c>
      <c r="D81" s="53"/>
      <c r="E81" s="53"/>
      <c r="F81" s="53">
        <f t="shared" si="1"/>
        <v>434</v>
      </c>
    </row>
    <row r="82" spans="1:6" ht="15">
      <c r="A82" s="65" t="s">
        <v>593</v>
      </c>
      <c r="B82" s="67" t="s">
        <v>268</v>
      </c>
      <c r="C82" s="148">
        <f>SUM(C75:C81)</f>
        <v>2129</v>
      </c>
      <c r="D82" s="53"/>
      <c r="E82" s="53"/>
      <c r="F82" s="53">
        <f t="shared" si="1"/>
        <v>2129</v>
      </c>
    </row>
    <row r="83" spans="1:6" ht="15">
      <c r="A83" s="17" t="s">
        <v>269</v>
      </c>
      <c r="B83" s="41" t="s">
        <v>270</v>
      </c>
      <c r="C83" s="53">
        <v>28825</v>
      </c>
      <c r="D83" s="53"/>
      <c r="E83" s="53"/>
      <c r="F83" s="53">
        <f t="shared" si="1"/>
        <v>28825</v>
      </c>
    </row>
    <row r="84" spans="1:6" ht="15">
      <c r="A84" s="17" t="s">
        <v>271</v>
      </c>
      <c r="B84" s="41" t="s">
        <v>272</v>
      </c>
      <c r="C84" s="53"/>
      <c r="D84" s="53"/>
      <c r="E84" s="53"/>
      <c r="F84" s="53">
        <f t="shared" si="1"/>
        <v>0</v>
      </c>
    </row>
    <row r="85" spans="1:6" ht="15">
      <c r="A85" s="17" t="s">
        <v>273</v>
      </c>
      <c r="B85" s="41" t="s">
        <v>274</v>
      </c>
      <c r="C85" s="53"/>
      <c r="D85" s="53"/>
      <c r="E85" s="53"/>
      <c r="F85" s="53">
        <f t="shared" si="1"/>
        <v>0</v>
      </c>
    </row>
    <row r="86" spans="1:6" ht="15">
      <c r="A86" s="17" t="s">
        <v>275</v>
      </c>
      <c r="B86" s="41" t="s">
        <v>276</v>
      </c>
      <c r="C86" s="53">
        <v>7783</v>
      </c>
      <c r="D86" s="53"/>
      <c r="E86" s="53"/>
      <c r="F86" s="53">
        <f t="shared" si="1"/>
        <v>7783</v>
      </c>
    </row>
    <row r="87" spans="1:6" ht="15">
      <c r="A87" s="64" t="s">
        <v>594</v>
      </c>
      <c r="B87" s="67" t="s">
        <v>277</v>
      </c>
      <c r="C87" s="148">
        <v>36608</v>
      </c>
      <c r="D87" s="53"/>
      <c r="E87" s="53"/>
      <c r="F87" s="53">
        <f t="shared" si="1"/>
        <v>36608</v>
      </c>
    </row>
    <row r="88" spans="1:6" ht="30">
      <c r="A88" s="17" t="s">
        <v>278</v>
      </c>
      <c r="B88" s="41" t="s">
        <v>279</v>
      </c>
      <c r="C88" s="53"/>
      <c r="D88" s="53"/>
      <c r="E88" s="53"/>
      <c r="F88" s="53">
        <f t="shared" si="1"/>
        <v>0</v>
      </c>
    </row>
    <row r="89" spans="1:6" ht="15">
      <c r="A89" s="17" t="s">
        <v>653</v>
      </c>
      <c r="B89" s="41" t="s">
        <v>280</v>
      </c>
      <c r="C89" s="53"/>
      <c r="D89" s="53"/>
      <c r="E89" s="53"/>
      <c r="F89" s="53">
        <f t="shared" si="1"/>
        <v>0</v>
      </c>
    </row>
    <row r="90" spans="1:6" ht="30">
      <c r="A90" s="17" t="s">
        <v>654</v>
      </c>
      <c r="B90" s="41" t="s">
        <v>281</v>
      </c>
      <c r="C90" s="53"/>
      <c r="D90" s="53"/>
      <c r="E90" s="53"/>
      <c r="F90" s="53">
        <f t="shared" si="1"/>
        <v>0</v>
      </c>
    </row>
    <row r="91" spans="1:6" ht="15">
      <c r="A91" s="17" t="s">
        <v>655</v>
      </c>
      <c r="B91" s="41" t="s">
        <v>282</v>
      </c>
      <c r="C91" s="53"/>
      <c r="D91" s="53"/>
      <c r="E91" s="53"/>
      <c r="F91" s="53">
        <f t="shared" si="1"/>
        <v>0</v>
      </c>
    </row>
    <row r="92" spans="1:6" ht="30">
      <c r="A92" s="17" t="s">
        <v>656</v>
      </c>
      <c r="B92" s="41" t="s">
        <v>283</v>
      </c>
      <c r="C92" s="53"/>
      <c r="D92" s="53"/>
      <c r="E92" s="53"/>
      <c r="F92" s="53">
        <f t="shared" si="1"/>
        <v>0</v>
      </c>
    </row>
    <row r="93" spans="1:6" ht="15">
      <c r="A93" s="17" t="s">
        <v>657</v>
      </c>
      <c r="B93" s="41" t="s">
        <v>284</v>
      </c>
      <c r="C93" s="53"/>
      <c r="D93" s="53"/>
      <c r="E93" s="53"/>
      <c r="F93" s="53">
        <f t="shared" si="1"/>
        <v>0</v>
      </c>
    </row>
    <row r="94" spans="1:6" ht="15">
      <c r="A94" s="17" t="s">
        <v>285</v>
      </c>
      <c r="B94" s="41" t="s">
        <v>286</v>
      </c>
      <c r="C94" s="53"/>
      <c r="D94" s="53"/>
      <c r="E94" s="53"/>
      <c r="F94" s="53">
        <f t="shared" si="1"/>
        <v>0</v>
      </c>
    </row>
    <row r="95" spans="1:6" ht="15">
      <c r="A95" s="17" t="s">
        <v>658</v>
      </c>
      <c r="B95" s="41" t="s">
        <v>287</v>
      </c>
      <c r="C95" s="53"/>
      <c r="D95" s="53"/>
      <c r="E95" s="53"/>
      <c r="F95" s="53">
        <f t="shared" si="1"/>
        <v>0</v>
      </c>
    </row>
    <row r="96" spans="1:6" ht="15">
      <c r="A96" s="64" t="s">
        <v>595</v>
      </c>
      <c r="B96" s="67" t="s">
        <v>288</v>
      </c>
      <c r="C96" s="148"/>
      <c r="D96" s="53"/>
      <c r="E96" s="53"/>
      <c r="F96" s="53">
        <f t="shared" si="1"/>
        <v>0</v>
      </c>
    </row>
    <row r="97" spans="1:6" ht="15.75">
      <c r="A97" s="83" t="s">
        <v>848</v>
      </c>
      <c r="B97" s="67"/>
      <c r="C97" s="53"/>
      <c r="D97" s="53"/>
      <c r="E97" s="53"/>
      <c r="F97" s="53">
        <f t="shared" si="1"/>
        <v>0</v>
      </c>
    </row>
    <row r="98" spans="1:6" ht="15.75">
      <c r="A98" s="46" t="s">
        <v>666</v>
      </c>
      <c r="B98" s="47" t="s">
        <v>289</v>
      </c>
      <c r="C98" s="148">
        <f>C24+C25+C50+C59+C73+C82+C87+C96</f>
        <v>157030</v>
      </c>
      <c r="D98" s="148">
        <f>D24+D25+D50+D59+D73+D82+D87+D96</f>
        <v>18142</v>
      </c>
      <c r="E98" s="53"/>
      <c r="F98" s="53">
        <f t="shared" si="1"/>
        <v>175172</v>
      </c>
    </row>
    <row r="99" spans="1:7" ht="15">
      <c r="A99" s="17" t="s">
        <v>659</v>
      </c>
      <c r="B99" s="5" t="s">
        <v>290</v>
      </c>
      <c r="C99" s="17"/>
      <c r="D99" s="17"/>
      <c r="E99" s="17"/>
      <c r="F99" s="53">
        <f t="shared" si="1"/>
        <v>0</v>
      </c>
      <c r="G99" s="33"/>
    </row>
    <row r="100" spans="1:7" ht="15">
      <c r="A100" s="17" t="s">
        <v>293</v>
      </c>
      <c r="B100" s="5" t="s">
        <v>294</v>
      </c>
      <c r="C100" s="17"/>
      <c r="D100" s="17"/>
      <c r="E100" s="17"/>
      <c r="F100" s="53">
        <f t="shared" si="1"/>
        <v>0</v>
      </c>
      <c r="G100" s="33"/>
    </row>
    <row r="101" spans="1:7" ht="15">
      <c r="A101" s="17" t="s">
        <v>660</v>
      </c>
      <c r="B101" s="5" t="s">
        <v>295</v>
      </c>
      <c r="C101" s="17"/>
      <c r="D101" s="17"/>
      <c r="E101" s="17"/>
      <c r="F101" s="53">
        <f t="shared" si="1"/>
        <v>0</v>
      </c>
      <c r="G101" s="33"/>
    </row>
    <row r="102" spans="1:7" ht="15">
      <c r="A102" s="20" t="s">
        <v>602</v>
      </c>
      <c r="B102" s="9" t="s">
        <v>297</v>
      </c>
      <c r="C102" s="20"/>
      <c r="D102" s="20"/>
      <c r="E102" s="20"/>
      <c r="F102" s="53">
        <f t="shared" si="1"/>
        <v>0</v>
      </c>
      <c r="G102" s="35"/>
    </row>
    <row r="103" spans="1:7" ht="15">
      <c r="A103" s="48" t="s">
        <v>661</v>
      </c>
      <c r="B103" s="5" t="s">
        <v>298</v>
      </c>
      <c r="C103" s="48"/>
      <c r="D103" s="48"/>
      <c r="E103" s="48"/>
      <c r="F103" s="53">
        <f t="shared" si="1"/>
        <v>0</v>
      </c>
      <c r="G103" s="36"/>
    </row>
    <row r="104" spans="1:7" ht="15">
      <c r="A104" s="48" t="s">
        <v>608</v>
      </c>
      <c r="B104" s="5" t="s">
        <v>301</v>
      </c>
      <c r="C104" s="48"/>
      <c r="D104" s="48"/>
      <c r="E104" s="48"/>
      <c r="F104" s="53">
        <f t="shared" si="1"/>
        <v>0</v>
      </c>
      <c r="G104" s="36"/>
    </row>
    <row r="105" spans="1:7" ht="15">
      <c r="A105" s="17" t="s">
        <v>302</v>
      </c>
      <c r="B105" s="5" t="s">
        <v>303</v>
      </c>
      <c r="C105" s="17"/>
      <c r="D105" s="17"/>
      <c r="E105" s="17"/>
      <c r="F105" s="53">
        <f t="shared" si="1"/>
        <v>0</v>
      </c>
      <c r="G105" s="33"/>
    </row>
    <row r="106" spans="1:7" ht="15">
      <c r="A106" s="17" t="s">
        <v>662</v>
      </c>
      <c r="B106" s="5" t="s">
        <v>304</v>
      </c>
      <c r="C106" s="17"/>
      <c r="D106" s="17"/>
      <c r="E106" s="17"/>
      <c r="F106" s="53">
        <f t="shared" si="1"/>
        <v>0</v>
      </c>
      <c r="G106" s="33"/>
    </row>
    <row r="107" spans="1:7" ht="15">
      <c r="A107" s="18" t="s">
        <v>605</v>
      </c>
      <c r="B107" s="9" t="s">
        <v>305</v>
      </c>
      <c r="C107" s="18"/>
      <c r="D107" s="18"/>
      <c r="E107" s="18"/>
      <c r="F107" s="53">
        <f t="shared" si="1"/>
        <v>0</v>
      </c>
      <c r="G107" s="37"/>
    </row>
    <row r="108" spans="1:7" ht="15">
      <c r="A108" s="48" t="s">
        <v>306</v>
      </c>
      <c r="B108" s="5" t="s">
        <v>307</v>
      </c>
      <c r="C108" s="48"/>
      <c r="D108" s="48"/>
      <c r="E108" s="48"/>
      <c r="F108" s="53">
        <f t="shared" si="1"/>
        <v>0</v>
      </c>
      <c r="G108" s="36"/>
    </row>
    <row r="109" spans="1:7" ht="15">
      <c r="A109" s="48" t="s">
        <v>308</v>
      </c>
      <c r="B109" s="5" t="s">
        <v>309</v>
      </c>
      <c r="C109" s="48"/>
      <c r="D109" s="48"/>
      <c r="E109" s="48"/>
      <c r="F109" s="53">
        <f t="shared" si="1"/>
        <v>0</v>
      </c>
      <c r="G109" s="36"/>
    </row>
    <row r="110" spans="1:7" ht="15">
      <c r="A110" s="18" t="s">
        <v>310</v>
      </c>
      <c r="B110" s="9" t="s">
        <v>311</v>
      </c>
      <c r="C110" s="150">
        <v>152033</v>
      </c>
      <c r="D110" s="48"/>
      <c r="E110" s="48"/>
      <c r="F110" s="53">
        <f t="shared" si="1"/>
        <v>152033</v>
      </c>
      <c r="G110" s="36"/>
    </row>
    <row r="111" spans="1:7" ht="15">
      <c r="A111" s="48" t="s">
        <v>312</v>
      </c>
      <c r="B111" s="5" t="s">
        <v>313</v>
      </c>
      <c r="C111" s="48"/>
      <c r="D111" s="48"/>
      <c r="E111" s="48"/>
      <c r="F111" s="53">
        <f t="shared" si="1"/>
        <v>0</v>
      </c>
      <c r="G111" s="36"/>
    </row>
    <row r="112" spans="1:7" ht="15">
      <c r="A112" s="48" t="s">
        <v>314</v>
      </c>
      <c r="B112" s="5" t="s">
        <v>315</v>
      </c>
      <c r="C112" s="48"/>
      <c r="D112" s="48"/>
      <c r="E112" s="48"/>
      <c r="F112" s="53">
        <f t="shared" si="1"/>
        <v>0</v>
      </c>
      <c r="G112" s="36"/>
    </row>
    <row r="113" spans="1:7" ht="15">
      <c r="A113" s="48" t="s">
        <v>316</v>
      </c>
      <c r="B113" s="5" t="s">
        <v>317</v>
      </c>
      <c r="C113" s="48"/>
      <c r="D113" s="48"/>
      <c r="E113" s="48"/>
      <c r="F113" s="53">
        <f t="shared" si="1"/>
        <v>0</v>
      </c>
      <c r="G113" s="36"/>
    </row>
    <row r="114" spans="1:7" ht="15">
      <c r="A114" s="49" t="s">
        <v>606</v>
      </c>
      <c r="B114" s="50" t="s">
        <v>318</v>
      </c>
      <c r="C114" s="18"/>
      <c r="D114" s="18"/>
      <c r="E114" s="18"/>
      <c r="F114" s="53">
        <f t="shared" si="1"/>
        <v>0</v>
      </c>
      <c r="G114" s="37"/>
    </row>
    <row r="115" spans="1:7" ht="15">
      <c r="A115" s="48" t="s">
        <v>319</v>
      </c>
      <c r="B115" s="5" t="s">
        <v>320</v>
      </c>
      <c r="C115" s="48"/>
      <c r="D115" s="48"/>
      <c r="E115" s="48"/>
      <c r="F115" s="53">
        <f t="shared" si="1"/>
        <v>0</v>
      </c>
      <c r="G115" s="36"/>
    </row>
    <row r="116" spans="1:7" ht="15">
      <c r="A116" s="17" t="s">
        <v>321</v>
      </c>
      <c r="B116" s="5" t="s">
        <v>322</v>
      </c>
      <c r="C116" s="17"/>
      <c r="D116" s="17"/>
      <c r="E116" s="17"/>
      <c r="F116" s="53">
        <f t="shared" si="1"/>
        <v>0</v>
      </c>
      <c r="G116" s="33"/>
    </row>
    <row r="117" spans="1:7" ht="15">
      <c r="A117" s="48" t="s">
        <v>663</v>
      </c>
      <c r="B117" s="5" t="s">
        <v>323</v>
      </c>
      <c r="C117" s="48"/>
      <c r="D117" s="48"/>
      <c r="E117" s="48"/>
      <c r="F117" s="53">
        <f t="shared" si="1"/>
        <v>0</v>
      </c>
      <c r="G117" s="36"/>
    </row>
    <row r="118" spans="1:7" ht="15">
      <c r="A118" s="48" t="s">
        <v>611</v>
      </c>
      <c r="B118" s="5" t="s">
        <v>324</v>
      </c>
      <c r="C118" s="48"/>
      <c r="D118" s="48"/>
      <c r="E118" s="48"/>
      <c r="F118" s="53">
        <f t="shared" si="1"/>
        <v>0</v>
      </c>
      <c r="G118" s="36"/>
    </row>
    <row r="119" spans="1:7" ht="15">
      <c r="A119" s="49" t="s">
        <v>612</v>
      </c>
      <c r="B119" s="50" t="s">
        <v>328</v>
      </c>
      <c r="C119" s="18"/>
      <c r="D119" s="18"/>
      <c r="E119" s="18"/>
      <c r="F119" s="53">
        <f t="shared" si="1"/>
        <v>0</v>
      </c>
      <c r="G119" s="37"/>
    </row>
    <row r="120" spans="1:7" ht="15">
      <c r="A120" s="17" t="s">
        <v>329</v>
      </c>
      <c r="B120" s="5" t="s">
        <v>330</v>
      </c>
      <c r="C120" s="17"/>
      <c r="D120" s="17"/>
      <c r="E120" s="17"/>
      <c r="F120" s="53">
        <f t="shared" si="1"/>
        <v>0</v>
      </c>
      <c r="G120" s="33"/>
    </row>
    <row r="121" spans="1:7" ht="15.75">
      <c r="A121" s="51" t="s">
        <v>667</v>
      </c>
      <c r="B121" s="52" t="s">
        <v>331</v>
      </c>
      <c r="C121" s="18">
        <f>C102+C107+C110+C114+C119+C120</f>
        <v>152033</v>
      </c>
      <c r="D121" s="18"/>
      <c r="E121" s="18"/>
      <c r="F121" s="53">
        <f t="shared" si="1"/>
        <v>152033</v>
      </c>
      <c r="G121" s="37"/>
    </row>
    <row r="122" spans="1:7" ht="15.75">
      <c r="A122" s="56" t="s">
        <v>749</v>
      </c>
      <c r="B122" s="57"/>
      <c r="C122" s="53">
        <f>C98+C121</f>
        <v>309063</v>
      </c>
      <c r="D122" s="53">
        <f>D98+D121</f>
        <v>18142</v>
      </c>
      <c r="E122" s="53"/>
      <c r="F122" s="53">
        <f t="shared" si="1"/>
        <v>327205</v>
      </c>
      <c r="G122" s="34"/>
    </row>
    <row r="123" spans="2:7" ht="15">
      <c r="B123" s="34"/>
      <c r="C123" s="34"/>
      <c r="D123" s="34"/>
      <c r="E123" s="34"/>
      <c r="F123" s="34"/>
      <c r="G123" s="34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57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B1">
      <selection activeCell="F3" sqref="F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194" t="s">
        <v>814</v>
      </c>
      <c r="B1" s="195"/>
      <c r="C1" s="195"/>
      <c r="D1" s="195"/>
      <c r="E1" s="195"/>
      <c r="F1" s="196"/>
    </row>
    <row r="2" spans="1:6" ht="21.75" customHeight="1">
      <c r="A2" s="197" t="s">
        <v>816</v>
      </c>
      <c r="B2" s="195"/>
      <c r="C2" s="195"/>
      <c r="D2" s="195"/>
      <c r="E2" s="195"/>
      <c r="F2" s="196"/>
    </row>
    <row r="3" spans="1:6" ht="18">
      <c r="A3" s="63"/>
      <c r="F3" t="s">
        <v>671</v>
      </c>
    </row>
    <row r="4" ht="15">
      <c r="A4" s="4" t="s">
        <v>0</v>
      </c>
    </row>
    <row r="5" spans="1:6" ht="45">
      <c r="A5" s="2" t="s">
        <v>136</v>
      </c>
      <c r="B5" s="3" t="s">
        <v>137</v>
      </c>
      <c r="C5" s="85" t="s">
        <v>850</v>
      </c>
      <c r="D5" s="85" t="s">
        <v>851</v>
      </c>
      <c r="E5" s="85" t="s">
        <v>853</v>
      </c>
      <c r="F5" s="146" t="s">
        <v>48</v>
      </c>
    </row>
    <row r="6" spans="1:6" ht="15">
      <c r="A6" s="39" t="s">
        <v>138</v>
      </c>
      <c r="B6" s="40" t="s">
        <v>139</v>
      </c>
      <c r="C6" s="53">
        <v>100660</v>
      </c>
      <c r="D6" s="53"/>
      <c r="E6" s="53"/>
      <c r="F6" s="38">
        <f>SUM(C6:E6)</f>
        <v>100660</v>
      </c>
    </row>
    <row r="7" spans="1:6" ht="15">
      <c r="A7" s="39" t="s">
        <v>140</v>
      </c>
      <c r="B7" s="41" t="s">
        <v>141</v>
      </c>
      <c r="C7" s="53">
        <v>1426</v>
      </c>
      <c r="D7" s="53"/>
      <c r="E7" s="53"/>
      <c r="F7" s="38">
        <f aca="true" t="shared" si="0" ref="F7:F70">SUM(C7:E7)</f>
        <v>1426</v>
      </c>
    </row>
    <row r="8" spans="1:6" ht="15">
      <c r="A8" s="39" t="s">
        <v>142</v>
      </c>
      <c r="B8" s="41" t="s">
        <v>143</v>
      </c>
      <c r="C8" s="53">
        <v>0</v>
      </c>
      <c r="D8" s="53"/>
      <c r="E8" s="53"/>
      <c r="F8" s="38">
        <f t="shared" si="0"/>
        <v>0</v>
      </c>
    </row>
    <row r="9" spans="1:6" ht="15">
      <c r="A9" s="42" t="s">
        <v>144</v>
      </c>
      <c r="B9" s="41" t="s">
        <v>145</v>
      </c>
      <c r="C9" s="53">
        <v>1836</v>
      </c>
      <c r="D9" s="53"/>
      <c r="E9" s="53"/>
      <c r="F9" s="38">
        <f t="shared" si="0"/>
        <v>1836</v>
      </c>
    </row>
    <row r="10" spans="1:6" ht="15">
      <c r="A10" s="42" t="s">
        <v>146</v>
      </c>
      <c r="B10" s="41" t="s">
        <v>147</v>
      </c>
      <c r="C10" s="53">
        <v>0</v>
      </c>
      <c r="D10" s="53"/>
      <c r="E10" s="53"/>
      <c r="F10" s="38">
        <f t="shared" si="0"/>
        <v>0</v>
      </c>
    </row>
    <row r="11" spans="1:6" ht="15">
      <c r="A11" s="42" t="s">
        <v>148</v>
      </c>
      <c r="B11" s="41" t="s">
        <v>149</v>
      </c>
      <c r="C11" s="53">
        <v>2466</v>
      </c>
      <c r="D11" s="53"/>
      <c r="E11" s="53"/>
      <c r="F11" s="38">
        <f t="shared" si="0"/>
        <v>2466</v>
      </c>
    </row>
    <row r="12" spans="1:6" ht="15">
      <c r="A12" s="42" t="s">
        <v>150</v>
      </c>
      <c r="B12" s="41" t="s">
        <v>151</v>
      </c>
      <c r="C12" s="53">
        <v>3468</v>
      </c>
      <c r="D12" s="53"/>
      <c r="E12" s="53"/>
      <c r="F12" s="38">
        <f t="shared" si="0"/>
        <v>3468</v>
      </c>
    </row>
    <row r="13" spans="1:6" ht="15">
      <c r="A13" s="42" t="s">
        <v>152</v>
      </c>
      <c r="B13" s="41" t="s">
        <v>153</v>
      </c>
      <c r="C13" s="53">
        <v>0</v>
      </c>
      <c r="D13" s="53"/>
      <c r="E13" s="53"/>
      <c r="F13" s="38">
        <f t="shared" si="0"/>
        <v>0</v>
      </c>
    </row>
    <row r="14" spans="1:6" ht="15">
      <c r="A14" s="5" t="s">
        <v>154</v>
      </c>
      <c r="B14" s="41" t="s">
        <v>155</v>
      </c>
      <c r="C14" s="53">
        <v>478</v>
      </c>
      <c r="D14" s="53"/>
      <c r="E14" s="53"/>
      <c r="F14" s="38">
        <f t="shared" si="0"/>
        <v>478</v>
      </c>
    </row>
    <row r="15" spans="1:6" ht="15">
      <c r="A15" s="5" t="s">
        <v>156</v>
      </c>
      <c r="B15" s="41" t="s">
        <v>157</v>
      </c>
      <c r="C15" s="53">
        <v>1030</v>
      </c>
      <c r="D15" s="53"/>
      <c r="E15" s="53"/>
      <c r="F15" s="38">
        <f t="shared" si="0"/>
        <v>1030</v>
      </c>
    </row>
    <row r="16" spans="1:6" ht="15">
      <c r="A16" s="5" t="s">
        <v>158</v>
      </c>
      <c r="B16" s="41" t="s">
        <v>159</v>
      </c>
      <c r="C16" s="53">
        <v>0</v>
      </c>
      <c r="D16" s="53"/>
      <c r="E16" s="53"/>
      <c r="F16" s="38">
        <f t="shared" si="0"/>
        <v>0</v>
      </c>
    </row>
    <row r="17" spans="1:6" ht="15">
      <c r="A17" s="5" t="s">
        <v>160</v>
      </c>
      <c r="B17" s="41" t="s">
        <v>161</v>
      </c>
      <c r="C17" s="53">
        <v>0</v>
      </c>
      <c r="D17" s="53"/>
      <c r="E17" s="53"/>
      <c r="F17" s="38">
        <f t="shared" si="0"/>
        <v>0</v>
      </c>
    </row>
    <row r="18" spans="1:6" ht="15">
      <c r="A18" s="5" t="s">
        <v>614</v>
      </c>
      <c r="B18" s="41" t="s">
        <v>162</v>
      </c>
      <c r="C18" s="53">
        <v>0</v>
      </c>
      <c r="D18" s="53"/>
      <c r="E18" s="53"/>
      <c r="F18" s="38">
        <f t="shared" si="0"/>
        <v>0</v>
      </c>
    </row>
    <row r="19" spans="1:6" ht="15">
      <c r="A19" s="43" t="s">
        <v>512</v>
      </c>
      <c r="B19" s="44" t="s">
        <v>164</v>
      </c>
      <c r="C19" s="53">
        <f>SUM(C6:C18)</f>
        <v>111364</v>
      </c>
      <c r="D19" s="53"/>
      <c r="E19" s="53"/>
      <c r="F19" s="38">
        <f t="shared" si="0"/>
        <v>111364</v>
      </c>
    </row>
    <row r="20" spans="1:6" ht="15">
      <c r="A20" s="5" t="s">
        <v>165</v>
      </c>
      <c r="B20" s="41" t="s">
        <v>166</v>
      </c>
      <c r="C20" s="53">
        <v>1200</v>
      </c>
      <c r="D20" s="53"/>
      <c r="E20" s="53"/>
      <c r="F20" s="38">
        <f t="shared" si="0"/>
        <v>1200</v>
      </c>
    </row>
    <row r="21" spans="1:6" ht="15">
      <c r="A21" s="5" t="s">
        <v>167</v>
      </c>
      <c r="B21" s="41" t="s">
        <v>168</v>
      </c>
      <c r="C21" s="53">
        <v>1845</v>
      </c>
      <c r="D21" s="53"/>
      <c r="E21" s="53"/>
      <c r="F21" s="38">
        <f t="shared" si="0"/>
        <v>1845</v>
      </c>
    </row>
    <row r="22" spans="1:6" ht="15">
      <c r="A22" s="6" t="s">
        <v>169</v>
      </c>
      <c r="B22" s="41" t="s">
        <v>170</v>
      </c>
      <c r="C22" s="53">
        <v>295</v>
      </c>
      <c r="D22" s="53">
        <v>440</v>
      </c>
      <c r="E22" s="53"/>
      <c r="F22" s="38">
        <f t="shared" si="0"/>
        <v>735</v>
      </c>
    </row>
    <row r="23" spans="1:6" ht="15">
      <c r="A23" s="9" t="s">
        <v>513</v>
      </c>
      <c r="B23" s="44" t="s">
        <v>171</v>
      </c>
      <c r="C23" s="53">
        <f>SUM(C20:C22)</f>
        <v>3340</v>
      </c>
      <c r="D23" s="53">
        <f>SUM(D20:D22)</f>
        <v>440</v>
      </c>
      <c r="E23" s="53"/>
      <c r="F23" s="38">
        <f t="shared" si="0"/>
        <v>3780</v>
      </c>
    </row>
    <row r="24" spans="1:6" ht="15">
      <c r="A24" s="66" t="s">
        <v>664</v>
      </c>
      <c r="B24" s="67" t="s">
        <v>172</v>
      </c>
      <c r="C24" s="148">
        <f>C19+C23</f>
        <v>114704</v>
      </c>
      <c r="D24" s="148">
        <f>D19+D23</f>
        <v>440</v>
      </c>
      <c r="E24" s="53"/>
      <c r="F24" s="38">
        <f t="shared" si="0"/>
        <v>115144</v>
      </c>
    </row>
    <row r="25" spans="1:6" ht="15">
      <c r="A25" s="50" t="s">
        <v>615</v>
      </c>
      <c r="B25" s="67" t="s">
        <v>173</v>
      </c>
      <c r="C25" s="53">
        <v>29642</v>
      </c>
      <c r="D25" s="53">
        <v>50</v>
      </c>
      <c r="E25" s="53"/>
      <c r="F25" s="38">
        <f t="shared" si="0"/>
        <v>29692</v>
      </c>
    </row>
    <row r="26" spans="1:6" ht="15">
      <c r="A26" s="5" t="s">
        <v>174</v>
      </c>
      <c r="B26" s="41" t="s">
        <v>175</v>
      </c>
      <c r="C26" s="53">
        <v>1970</v>
      </c>
      <c r="D26" s="53"/>
      <c r="E26" s="53"/>
      <c r="F26" s="38">
        <f t="shared" si="0"/>
        <v>1970</v>
      </c>
    </row>
    <row r="27" spans="1:6" ht="15">
      <c r="A27" s="5" t="s">
        <v>176</v>
      </c>
      <c r="B27" s="41" t="s">
        <v>177</v>
      </c>
      <c r="C27" s="53">
        <v>3017</v>
      </c>
      <c r="D27" s="53"/>
      <c r="E27" s="53"/>
      <c r="F27" s="38">
        <f t="shared" si="0"/>
        <v>3017</v>
      </c>
    </row>
    <row r="28" spans="1:6" ht="15">
      <c r="A28" s="5" t="s">
        <v>178</v>
      </c>
      <c r="B28" s="41" t="s">
        <v>179</v>
      </c>
      <c r="C28" s="53">
        <v>0</v>
      </c>
      <c r="D28" s="53"/>
      <c r="E28" s="53"/>
      <c r="F28" s="38">
        <f t="shared" si="0"/>
        <v>0</v>
      </c>
    </row>
    <row r="29" spans="1:6" ht="15">
      <c r="A29" s="9" t="s">
        <v>523</v>
      </c>
      <c r="B29" s="44" t="s">
        <v>180</v>
      </c>
      <c r="C29" s="53">
        <f>SUM(C26:C28)</f>
        <v>4987</v>
      </c>
      <c r="D29" s="53"/>
      <c r="E29" s="53"/>
      <c r="F29" s="38">
        <f t="shared" si="0"/>
        <v>4987</v>
      </c>
    </row>
    <row r="30" spans="1:6" ht="15">
      <c r="A30" s="5" t="s">
        <v>181</v>
      </c>
      <c r="B30" s="41" t="s">
        <v>182</v>
      </c>
      <c r="C30" s="53">
        <v>600</v>
      </c>
      <c r="D30" s="53"/>
      <c r="E30" s="53"/>
      <c r="F30" s="38">
        <f t="shared" si="0"/>
        <v>600</v>
      </c>
    </row>
    <row r="31" spans="1:6" ht="15">
      <c r="A31" s="5" t="s">
        <v>183</v>
      </c>
      <c r="B31" s="41" t="s">
        <v>184</v>
      </c>
      <c r="C31" s="53">
        <v>1913</v>
      </c>
      <c r="D31" s="53"/>
      <c r="E31" s="53"/>
      <c r="F31" s="38">
        <f t="shared" si="0"/>
        <v>1913</v>
      </c>
    </row>
    <row r="32" spans="1:6" ht="15" customHeight="1">
      <c r="A32" s="9" t="s">
        <v>665</v>
      </c>
      <c r="B32" s="44" t="s">
        <v>185</v>
      </c>
      <c r="C32" s="53">
        <f>C30+C31</f>
        <v>2513</v>
      </c>
      <c r="D32" s="53"/>
      <c r="E32" s="53"/>
      <c r="F32" s="38">
        <f t="shared" si="0"/>
        <v>2513</v>
      </c>
    </row>
    <row r="33" spans="1:6" ht="15">
      <c r="A33" s="5" t="s">
        <v>186</v>
      </c>
      <c r="B33" s="41" t="s">
        <v>187</v>
      </c>
      <c r="C33" s="53">
        <v>24010</v>
      </c>
      <c r="D33" s="53"/>
      <c r="E33" s="53"/>
      <c r="F33" s="38">
        <f t="shared" si="0"/>
        <v>24010</v>
      </c>
    </row>
    <row r="34" spans="1:6" ht="15">
      <c r="A34" s="5" t="s">
        <v>188</v>
      </c>
      <c r="B34" s="41" t="s">
        <v>189</v>
      </c>
      <c r="C34" s="53">
        <v>20661</v>
      </c>
      <c r="D34" s="53"/>
      <c r="E34" s="53"/>
      <c r="F34" s="38">
        <f t="shared" si="0"/>
        <v>20661</v>
      </c>
    </row>
    <row r="35" spans="1:6" ht="15">
      <c r="A35" s="5" t="s">
        <v>616</v>
      </c>
      <c r="B35" s="41" t="s">
        <v>190</v>
      </c>
      <c r="C35" s="53">
        <v>1240</v>
      </c>
      <c r="D35" s="53"/>
      <c r="E35" s="53"/>
      <c r="F35" s="38">
        <f t="shared" si="0"/>
        <v>1240</v>
      </c>
    </row>
    <row r="36" spans="1:6" ht="15">
      <c r="A36" s="5" t="s">
        <v>192</v>
      </c>
      <c r="B36" s="41" t="s">
        <v>193</v>
      </c>
      <c r="C36" s="53">
        <v>5330</v>
      </c>
      <c r="D36" s="53"/>
      <c r="E36" s="53"/>
      <c r="F36" s="38">
        <f t="shared" si="0"/>
        <v>5330</v>
      </c>
    </row>
    <row r="37" spans="1:6" ht="15">
      <c r="A37" s="14" t="s">
        <v>617</v>
      </c>
      <c r="B37" s="41" t="s">
        <v>194</v>
      </c>
      <c r="C37" s="53">
        <v>8710</v>
      </c>
      <c r="D37" s="53"/>
      <c r="E37" s="53"/>
      <c r="F37" s="38">
        <f t="shared" si="0"/>
        <v>8710</v>
      </c>
    </row>
    <row r="38" spans="1:6" ht="15">
      <c r="A38" s="6" t="s">
        <v>196</v>
      </c>
      <c r="B38" s="41" t="s">
        <v>197</v>
      </c>
      <c r="C38" s="53">
        <v>4620</v>
      </c>
      <c r="D38" s="53">
        <v>1070</v>
      </c>
      <c r="E38" s="53"/>
      <c r="F38" s="38">
        <f t="shared" si="0"/>
        <v>5690</v>
      </c>
    </row>
    <row r="39" spans="1:6" ht="15">
      <c r="A39" s="5" t="s">
        <v>618</v>
      </c>
      <c r="B39" s="41" t="s">
        <v>198</v>
      </c>
      <c r="C39" s="53">
        <v>5470</v>
      </c>
      <c r="D39" s="53"/>
      <c r="E39" s="53"/>
      <c r="F39" s="38">
        <f t="shared" si="0"/>
        <v>5470</v>
      </c>
    </row>
    <row r="40" spans="1:6" ht="15">
      <c r="A40" s="9" t="s">
        <v>528</v>
      </c>
      <c r="B40" s="44" t="s">
        <v>200</v>
      </c>
      <c r="C40" s="53">
        <f>SUM(C33:C39)</f>
        <v>70041</v>
      </c>
      <c r="D40" s="53">
        <f>SUM(D33:D39)</f>
        <v>1070</v>
      </c>
      <c r="E40" s="53"/>
      <c r="F40" s="38">
        <f t="shared" si="0"/>
        <v>71111</v>
      </c>
    </row>
    <row r="41" spans="1:6" ht="15">
      <c r="A41" s="5" t="s">
        <v>201</v>
      </c>
      <c r="B41" s="41" t="s">
        <v>202</v>
      </c>
      <c r="C41" s="53">
        <v>220</v>
      </c>
      <c r="D41" s="53"/>
      <c r="E41" s="53"/>
      <c r="F41" s="38">
        <f t="shared" si="0"/>
        <v>220</v>
      </c>
    </row>
    <row r="42" spans="1:6" ht="15">
      <c r="A42" s="5" t="s">
        <v>203</v>
      </c>
      <c r="B42" s="41" t="s">
        <v>204</v>
      </c>
      <c r="C42" s="53">
        <v>0</v>
      </c>
      <c r="D42" s="53"/>
      <c r="E42" s="53"/>
      <c r="F42" s="38">
        <f t="shared" si="0"/>
        <v>0</v>
      </c>
    </row>
    <row r="43" spans="1:6" ht="15">
      <c r="A43" s="9" t="s">
        <v>529</v>
      </c>
      <c r="B43" s="44" t="s">
        <v>205</v>
      </c>
      <c r="C43" s="53">
        <v>220</v>
      </c>
      <c r="D43" s="53"/>
      <c r="E43" s="53"/>
      <c r="F43" s="38">
        <f t="shared" si="0"/>
        <v>220</v>
      </c>
    </row>
    <row r="44" spans="1:6" ht="15">
      <c r="A44" s="5" t="s">
        <v>206</v>
      </c>
      <c r="B44" s="41" t="s">
        <v>207</v>
      </c>
      <c r="C44" s="53">
        <v>12279</v>
      </c>
      <c r="D44" s="53">
        <v>476</v>
      </c>
      <c r="E44" s="53"/>
      <c r="F44" s="38">
        <f t="shared" si="0"/>
        <v>12755</v>
      </c>
    </row>
    <row r="45" spans="1:6" ht="15">
      <c r="A45" s="5" t="s">
        <v>208</v>
      </c>
      <c r="B45" s="41" t="s">
        <v>209</v>
      </c>
      <c r="C45" s="53">
        <v>7930</v>
      </c>
      <c r="D45" s="53"/>
      <c r="E45" s="53"/>
      <c r="F45" s="38">
        <f t="shared" si="0"/>
        <v>7930</v>
      </c>
    </row>
    <row r="46" spans="1:6" ht="15">
      <c r="A46" s="5" t="s">
        <v>619</v>
      </c>
      <c r="B46" s="41" t="s">
        <v>210</v>
      </c>
      <c r="C46" s="53">
        <v>650</v>
      </c>
      <c r="D46" s="53"/>
      <c r="E46" s="53"/>
      <c r="F46" s="38">
        <f t="shared" si="0"/>
        <v>650</v>
      </c>
    </row>
    <row r="47" spans="1:6" ht="15">
      <c r="A47" s="5" t="s">
        <v>620</v>
      </c>
      <c r="B47" s="41" t="s">
        <v>212</v>
      </c>
      <c r="C47" s="53">
        <v>2170</v>
      </c>
      <c r="D47" s="53"/>
      <c r="E47" s="53"/>
      <c r="F47" s="38">
        <f t="shared" si="0"/>
        <v>2170</v>
      </c>
    </row>
    <row r="48" spans="1:6" ht="15">
      <c r="A48" s="5" t="s">
        <v>216</v>
      </c>
      <c r="B48" s="41" t="s">
        <v>217</v>
      </c>
      <c r="C48" s="53">
        <v>1382</v>
      </c>
      <c r="D48" s="53">
        <v>800</v>
      </c>
      <c r="E48" s="53"/>
      <c r="F48" s="38">
        <f t="shared" si="0"/>
        <v>2182</v>
      </c>
    </row>
    <row r="49" spans="1:6" ht="15">
      <c r="A49" s="9" t="s">
        <v>532</v>
      </c>
      <c r="B49" s="44" t="s">
        <v>218</v>
      </c>
      <c r="C49" s="53">
        <f>SUM(C44:C48)</f>
        <v>24411</v>
      </c>
      <c r="D49" s="53">
        <f>SUM(D44:D48)</f>
        <v>1276</v>
      </c>
      <c r="E49" s="53"/>
      <c r="F49" s="38">
        <f t="shared" si="0"/>
        <v>25687</v>
      </c>
    </row>
    <row r="50" spans="1:6" ht="15">
      <c r="A50" s="50" t="s">
        <v>533</v>
      </c>
      <c r="B50" s="67" t="s">
        <v>219</v>
      </c>
      <c r="C50" s="148">
        <f>C29+C32+C40+C43+C49</f>
        <v>102172</v>
      </c>
      <c r="D50" s="148">
        <f>D29+D32+D40+D43+D49</f>
        <v>2346</v>
      </c>
      <c r="E50" s="53"/>
      <c r="F50" s="38">
        <f t="shared" si="0"/>
        <v>104518</v>
      </c>
    </row>
    <row r="51" spans="1:6" ht="15">
      <c r="A51" s="17" t="s">
        <v>220</v>
      </c>
      <c r="B51" s="41" t="s">
        <v>221</v>
      </c>
      <c r="C51" s="53"/>
      <c r="D51" s="53"/>
      <c r="E51" s="53"/>
      <c r="F51" s="38">
        <f t="shared" si="0"/>
        <v>0</v>
      </c>
    </row>
    <row r="52" spans="1:6" ht="15">
      <c r="A52" s="17" t="s">
        <v>550</v>
      </c>
      <c r="B52" s="41" t="s">
        <v>222</v>
      </c>
      <c r="C52" s="53"/>
      <c r="D52" s="53"/>
      <c r="E52" s="53"/>
      <c r="F52" s="38">
        <f t="shared" si="0"/>
        <v>0</v>
      </c>
    </row>
    <row r="53" spans="1:6" ht="15">
      <c r="A53" s="22" t="s">
        <v>621</v>
      </c>
      <c r="B53" s="41" t="s">
        <v>223</v>
      </c>
      <c r="C53" s="53"/>
      <c r="D53" s="53"/>
      <c r="E53" s="53"/>
      <c r="F53" s="38">
        <f t="shared" si="0"/>
        <v>0</v>
      </c>
    </row>
    <row r="54" spans="1:6" ht="15">
      <c r="A54" s="22" t="s">
        <v>622</v>
      </c>
      <c r="B54" s="41" t="s">
        <v>224</v>
      </c>
      <c r="C54" s="53">
        <v>400</v>
      </c>
      <c r="D54" s="53">
        <v>850</v>
      </c>
      <c r="E54" s="53"/>
      <c r="F54" s="38">
        <f t="shared" si="0"/>
        <v>1250</v>
      </c>
    </row>
    <row r="55" spans="1:6" ht="15">
      <c r="A55" s="22" t="s">
        <v>623</v>
      </c>
      <c r="B55" s="41" t="s">
        <v>225</v>
      </c>
      <c r="C55" s="53">
        <v>1000</v>
      </c>
      <c r="D55" s="53"/>
      <c r="E55" s="53"/>
      <c r="F55" s="38">
        <f t="shared" si="0"/>
        <v>1000</v>
      </c>
    </row>
    <row r="56" spans="1:6" ht="15">
      <c r="A56" s="17" t="s">
        <v>624</v>
      </c>
      <c r="B56" s="41" t="s">
        <v>226</v>
      </c>
      <c r="C56" s="53">
        <v>2000</v>
      </c>
      <c r="D56" s="53"/>
      <c r="E56" s="53"/>
      <c r="F56" s="38">
        <f t="shared" si="0"/>
        <v>2000</v>
      </c>
    </row>
    <row r="57" spans="1:6" ht="15">
      <c r="A57" s="17" t="s">
        <v>625</v>
      </c>
      <c r="B57" s="41" t="s">
        <v>227</v>
      </c>
      <c r="C57" s="53">
        <v>670</v>
      </c>
      <c r="D57" s="53"/>
      <c r="E57" s="53"/>
      <c r="F57" s="38">
        <f t="shared" si="0"/>
        <v>670</v>
      </c>
    </row>
    <row r="58" spans="1:6" ht="15">
      <c r="A58" s="17" t="s">
        <v>626</v>
      </c>
      <c r="B58" s="41" t="s">
        <v>228</v>
      </c>
      <c r="C58" s="53">
        <v>500</v>
      </c>
      <c r="D58" s="53">
        <v>1740</v>
      </c>
      <c r="E58" s="53"/>
      <c r="F58" s="38">
        <f t="shared" si="0"/>
        <v>2240</v>
      </c>
    </row>
    <row r="59" spans="1:6" ht="15">
      <c r="A59" s="64" t="s">
        <v>583</v>
      </c>
      <c r="B59" s="67" t="s">
        <v>229</v>
      </c>
      <c r="C59" s="148">
        <f>SUM(C51:C58)</f>
        <v>4570</v>
      </c>
      <c r="D59" s="148">
        <f>SUM(D51:D58)</f>
        <v>2590</v>
      </c>
      <c r="E59" s="53"/>
      <c r="F59" s="38">
        <f t="shared" si="0"/>
        <v>7160</v>
      </c>
    </row>
    <row r="60" spans="1:6" ht="15">
      <c r="A60" s="16" t="s">
        <v>647</v>
      </c>
      <c r="B60" s="41" t="s">
        <v>230</v>
      </c>
      <c r="C60" s="53"/>
      <c r="D60" s="53"/>
      <c r="E60" s="53"/>
      <c r="F60" s="38">
        <f t="shared" si="0"/>
        <v>0</v>
      </c>
    </row>
    <row r="61" spans="1:6" ht="15">
      <c r="A61" s="16" t="s">
        <v>232</v>
      </c>
      <c r="B61" s="41" t="s">
        <v>233</v>
      </c>
      <c r="C61" s="53"/>
      <c r="D61" s="53"/>
      <c r="E61" s="53"/>
      <c r="F61" s="38">
        <f t="shared" si="0"/>
        <v>0</v>
      </c>
    </row>
    <row r="62" spans="1:6" ht="15">
      <c r="A62" s="16" t="s">
        <v>234</v>
      </c>
      <c r="B62" s="41" t="s">
        <v>235</v>
      </c>
      <c r="C62" s="53"/>
      <c r="D62" s="53"/>
      <c r="E62" s="53"/>
      <c r="F62" s="38">
        <f t="shared" si="0"/>
        <v>0</v>
      </c>
    </row>
    <row r="63" spans="1:6" ht="15">
      <c r="A63" s="16" t="s">
        <v>585</v>
      </c>
      <c r="B63" s="41" t="s">
        <v>236</v>
      </c>
      <c r="C63" s="53"/>
      <c r="D63" s="53"/>
      <c r="E63" s="53"/>
      <c r="F63" s="38">
        <f t="shared" si="0"/>
        <v>0</v>
      </c>
    </row>
    <row r="64" spans="1:6" ht="15">
      <c r="A64" s="16" t="s">
        <v>648</v>
      </c>
      <c r="B64" s="41" t="s">
        <v>237</v>
      </c>
      <c r="C64" s="53"/>
      <c r="D64" s="53"/>
      <c r="E64" s="53"/>
      <c r="F64" s="38">
        <f t="shared" si="0"/>
        <v>0</v>
      </c>
    </row>
    <row r="65" spans="1:6" ht="15">
      <c r="A65" s="16" t="s">
        <v>587</v>
      </c>
      <c r="B65" s="41" t="s">
        <v>238</v>
      </c>
      <c r="C65" s="53">
        <v>400</v>
      </c>
      <c r="D65" s="53">
        <v>250</v>
      </c>
      <c r="E65" s="53"/>
      <c r="F65" s="38">
        <f t="shared" si="0"/>
        <v>650</v>
      </c>
    </row>
    <row r="66" spans="1:6" ht="15">
      <c r="A66" s="16" t="s">
        <v>649</v>
      </c>
      <c r="B66" s="41" t="s">
        <v>239</v>
      </c>
      <c r="C66" s="53"/>
      <c r="D66" s="53"/>
      <c r="E66" s="53"/>
      <c r="F66" s="38">
        <f t="shared" si="0"/>
        <v>0</v>
      </c>
    </row>
    <row r="67" spans="1:6" ht="15">
      <c r="A67" s="16" t="s">
        <v>650</v>
      </c>
      <c r="B67" s="41" t="s">
        <v>241</v>
      </c>
      <c r="C67" s="53"/>
      <c r="D67" s="53"/>
      <c r="E67" s="53"/>
      <c r="F67" s="38">
        <f t="shared" si="0"/>
        <v>0</v>
      </c>
    </row>
    <row r="68" spans="1:6" ht="15">
      <c r="A68" s="16" t="s">
        <v>242</v>
      </c>
      <c r="B68" s="41" t="s">
        <v>243</v>
      </c>
      <c r="C68" s="53"/>
      <c r="D68" s="53"/>
      <c r="E68" s="53"/>
      <c r="F68" s="38">
        <f t="shared" si="0"/>
        <v>0</v>
      </c>
    </row>
    <row r="69" spans="1:6" ht="15">
      <c r="A69" s="29" t="s">
        <v>244</v>
      </c>
      <c r="B69" s="41" t="s">
        <v>245</v>
      </c>
      <c r="C69" s="53"/>
      <c r="D69" s="53"/>
      <c r="E69" s="53"/>
      <c r="F69" s="38">
        <f t="shared" si="0"/>
        <v>0</v>
      </c>
    </row>
    <row r="70" spans="1:6" ht="15">
      <c r="A70" s="16" t="s">
        <v>651</v>
      </c>
      <c r="B70" s="41" t="s">
        <v>246</v>
      </c>
      <c r="C70" s="53">
        <v>23000</v>
      </c>
      <c r="D70" s="53">
        <v>5145</v>
      </c>
      <c r="E70" s="53"/>
      <c r="F70" s="38">
        <f t="shared" si="0"/>
        <v>28145</v>
      </c>
    </row>
    <row r="71" spans="1:6" ht="15">
      <c r="A71" s="29" t="s">
        <v>909</v>
      </c>
      <c r="B71" s="41" t="s">
        <v>247</v>
      </c>
      <c r="D71" s="53">
        <v>7321</v>
      </c>
      <c r="E71" s="53"/>
      <c r="F71" s="38">
        <f>SUM(D71:E71)</f>
        <v>7321</v>
      </c>
    </row>
    <row r="72" spans="1:6" ht="15">
      <c r="A72" s="29" t="s">
        <v>910</v>
      </c>
      <c r="B72" s="41" t="s">
        <v>247</v>
      </c>
      <c r="C72" s="53"/>
      <c r="D72" s="53"/>
      <c r="E72" s="53"/>
      <c r="F72" s="38">
        <f aca="true" t="shared" si="1" ref="F72:F122">SUM(C72:E72)</f>
        <v>0</v>
      </c>
    </row>
    <row r="73" spans="1:6" ht="15">
      <c r="A73" s="64" t="s">
        <v>591</v>
      </c>
      <c r="B73" s="67" t="s">
        <v>248</v>
      </c>
      <c r="C73" s="148">
        <f>SUM(C60:C72)</f>
        <v>23400</v>
      </c>
      <c r="D73" s="148">
        <f>SUM(D60:D72)</f>
        <v>12716</v>
      </c>
      <c r="E73" s="53"/>
      <c r="F73" s="38">
        <f t="shared" si="1"/>
        <v>36116</v>
      </c>
    </row>
    <row r="74" spans="1:6" ht="15.75">
      <c r="A74" s="83" t="s">
        <v>849</v>
      </c>
      <c r="B74" s="67"/>
      <c r="C74" s="53"/>
      <c r="D74" s="53"/>
      <c r="E74" s="53"/>
      <c r="F74" s="38">
        <f t="shared" si="1"/>
        <v>0</v>
      </c>
    </row>
    <row r="75" spans="1:6" ht="15">
      <c r="A75" s="45" t="s">
        <v>249</v>
      </c>
      <c r="B75" s="41" t="s">
        <v>250</v>
      </c>
      <c r="C75" s="53">
        <v>1200</v>
      </c>
      <c r="D75" s="53"/>
      <c r="E75" s="53"/>
      <c r="F75" s="38">
        <f t="shared" si="1"/>
        <v>1200</v>
      </c>
    </row>
    <row r="76" spans="1:6" ht="15">
      <c r="A76" s="45" t="s">
        <v>652</v>
      </c>
      <c r="B76" s="41" t="s">
        <v>251</v>
      </c>
      <c r="C76" s="53"/>
      <c r="D76" s="53"/>
      <c r="E76" s="53"/>
      <c r="F76" s="38">
        <f t="shared" si="1"/>
        <v>0</v>
      </c>
    </row>
    <row r="77" spans="1:6" ht="15">
      <c r="A77" s="45" t="s">
        <v>253</v>
      </c>
      <c r="B77" s="41" t="s">
        <v>254</v>
      </c>
      <c r="C77" s="53">
        <v>1400</v>
      </c>
      <c r="D77" s="53"/>
      <c r="E77" s="53"/>
      <c r="F77" s="38">
        <f t="shared" si="1"/>
        <v>1400</v>
      </c>
    </row>
    <row r="78" spans="1:6" ht="15">
      <c r="A78" s="45" t="s">
        <v>255</v>
      </c>
      <c r="B78" s="41" t="s">
        <v>256</v>
      </c>
      <c r="C78" s="53">
        <v>1325</v>
      </c>
      <c r="D78" s="53"/>
      <c r="E78" s="53"/>
      <c r="F78" s="38">
        <f t="shared" si="1"/>
        <v>1325</v>
      </c>
    </row>
    <row r="79" spans="1:6" ht="15">
      <c r="A79" s="6" t="s">
        <v>262</v>
      </c>
      <c r="B79" s="41" t="s">
        <v>263</v>
      </c>
      <c r="C79" s="53"/>
      <c r="D79" s="53"/>
      <c r="E79" s="53"/>
      <c r="F79" s="38">
        <f t="shared" si="1"/>
        <v>0</v>
      </c>
    </row>
    <row r="80" spans="1:6" ht="15">
      <c r="A80" s="6" t="s">
        <v>264</v>
      </c>
      <c r="B80" s="41" t="s">
        <v>265</v>
      </c>
      <c r="C80" s="53"/>
      <c r="D80" s="53"/>
      <c r="E80" s="53"/>
      <c r="F80" s="38">
        <f t="shared" si="1"/>
        <v>0</v>
      </c>
    </row>
    <row r="81" spans="1:6" ht="15">
      <c r="A81" s="6" t="s">
        <v>266</v>
      </c>
      <c r="B81" s="41" t="s">
        <v>267</v>
      </c>
      <c r="C81" s="53">
        <v>1037</v>
      </c>
      <c r="D81" s="53"/>
      <c r="E81" s="53"/>
      <c r="F81" s="38">
        <f t="shared" si="1"/>
        <v>1037</v>
      </c>
    </row>
    <row r="82" spans="1:6" ht="15">
      <c r="A82" s="65" t="s">
        <v>593</v>
      </c>
      <c r="B82" s="67" t="s">
        <v>268</v>
      </c>
      <c r="C82" s="148">
        <f>SUM(C75:C81)</f>
        <v>4962</v>
      </c>
      <c r="D82" s="53"/>
      <c r="E82" s="53"/>
      <c r="F82" s="38">
        <f t="shared" si="1"/>
        <v>4962</v>
      </c>
    </row>
    <row r="83" spans="1:6" ht="15">
      <c r="A83" s="17" t="s">
        <v>269</v>
      </c>
      <c r="B83" s="41" t="s">
        <v>270</v>
      </c>
      <c r="C83" s="53">
        <v>28825</v>
      </c>
      <c r="D83" s="53"/>
      <c r="E83" s="53"/>
      <c r="F83" s="38">
        <f t="shared" si="1"/>
        <v>28825</v>
      </c>
    </row>
    <row r="84" spans="1:6" ht="15">
      <c r="A84" s="17" t="s">
        <v>271</v>
      </c>
      <c r="B84" s="41" t="s">
        <v>272</v>
      </c>
      <c r="C84" s="53">
        <v>40</v>
      </c>
      <c r="D84" s="53"/>
      <c r="E84" s="53"/>
      <c r="F84" s="38">
        <f t="shared" si="1"/>
        <v>40</v>
      </c>
    </row>
    <row r="85" spans="1:6" ht="15">
      <c r="A85" s="17" t="s">
        <v>273</v>
      </c>
      <c r="B85" s="41" t="s">
        <v>274</v>
      </c>
      <c r="C85" s="53"/>
      <c r="D85" s="53"/>
      <c r="E85" s="53"/>
      <c r="F85" s="38">
        <f t="shared" si="1"/>
        <v>0</v>
      </c>
    </row>
    <row r="86" spans="1:6" ht="15">
      <c r="A86" s="17" t="s">
        <v>275</v>
      </c>
      <c r="B86" s="41" t="s">
        <v>276</v>
      </c>
      <c r="C86" s="53">
        <v>7793</v>
      </c>
      <c r="D86" s="53"/>
      <c r="E86" s="53"/>
      <c r="F86" s="38">
        <f t="shared" si="1"/>
        <v>7793</v>
      </c>
    </row>
    <row r="87" spans="1:6" ht="15">
      <c r="A87" s="64" t="s">
        <v>594</v>
      </c>
      <c r="B87" s="67" t="s">
        <v>277</v>
      </c>
      <c r="C87" s="148">
        <f>SUM(C83:C86)</f>
        <v>36658</v>
      </c>
      <c r="D87" s="53"/>
      <c r="E87" s="53"/>
      <c r="F87" s="38">
        <f t="shared" si="1"/>
        <v>36658</v>
      </c>
    </row>
    <row r="88" spans="1:6" ht="15">
      <c r="A88" s="17" t="s">
        <v>278</v>
      </c>
      <c r="B88" s="41" t="s">
        <v>279</v>
      </c>
      <c r="C88" s="53"/>
      <c r="D88" s="53"/>
      <c r="E88" s="53"/>
      <c r="F88" s="38">
        <f t="shared" si="1"/>
        <v>0</v>
      </c>
    </row>
    <row r="89" spans="1:6" ht="15">
      <c r="A89" s="17" t="s">
        <v>653</v>
      </c>
      <c r="B89" s="41" t="s">
        <v>280</v>
      </c>
      <c r="C89" s="53"/>
      <c r="D89" s="53"/>
      <c r="E89" s="53"/>
      <c r="F89" s="38">
        <f t="shared" si="1"/>
        <v>0</v>
      </c>
    </row>
    <row r="90" spans="1:6" ht="15">
      <c r="A90" s="17" t="s">
        <v>654</v>
      </c>
      <c r="B90" s="41" t="s">
        <v>281</v>
      </c>
      <c r="C90" s="53"/>
      <c r="D90" s="53"/>
      <c r="E90" s="53"/>
      <c r="F90" s="38">
        <f t="shared" si="1"/>
        <v>0</v>
      </c>
    </row>
    <row r="91" spans="1:6" ht="15">
      <c r="A91" s="17" t="s">
        <v>655</v>
      </c>
      <c r="B91" s="41" t="s">
        <v>282</v>
      </c>
      <c r="C91" s="53"/>
      <c r="D91" s="53"/>
      <c r="E91" s="53"/>
      <c r="F91" s="38">
        <f t="shared" si="1"/>
        <v>0</v>
      </c>
    </row>
    <row r="92" spans="1:6" ht="15">
      <c r="A92" s="17" t="s">
        <v>656</v>
      </c>
      <c r="B92" s="41" t="s">
        <v>283</v>
      </c>
      <c r="C92" s="53"/>
      <c r="D92" s="53"/>
      <c r="E92" s="53"/>
      <c r="F92" s="38">
        <f t="shared" si="1"/>
        <v>0</v>
      </c>
    </row>
    <row r="93" spans="1:6" ht="15">
      <c r="A93" s="17" t="s">
        <v>657</v>
      </c>
      <c r="B93" s="41" t="s">
        <v>284</v>
      </c>
      <c r="C93" s="53"/>
      <c r="D93" s="53"/>
      <c r="E93" s="53"/>
      <c r="F93" s="38">
        <f t="shared" si="1"/>
        <v>0</v>
      </c>
    </row>
    <row r="94" spans="1:6" ht="15">
      <c r="A94" s="17" t="s">
        <v>285</v>
      </c>
      <c r="B94" s="41" t="s">
        <v>286</v>
      </c>
      <c r="C94" s="53"/>
      <c r="D94" s="53"/>
      <c r="E94" s="53"/>
      <c r="F94" s="38">
        <f t="shared" si="1"/>
        <v>0</v>
      </c>
    </row>
    <row r="95" spans="1:6" ht="15">
      <c r="A95" s="17" t="s">
        <v>658</v>
      </c>
      <c r="B95" s="41" t="s">
        <v>287</v>
      </c>
      <c r="C95" s="53"/>
      <c r="D95" s="53"/>
      <c r="E95" s="53"/>
      <c r="F95" s="38">
        <f t="shared" si="1"/>
        <v>0</v>
      </c>
    </row>
    <row r="96" spans="1:6" ht="15">
      <c r="A96" s="64" t="s">
        <v>595</v>
      </c>
      <c r="B96" s="67" t="s">
        <v>288</v>
      </c>
      <c r="C96" s="53"/>
      <c r="D96" s="53"/>
      <c r="E96" s="53"/>
      <c r="F96" s="38">
        <f t="shared" si="1"/>
        <v>0</v>
      </c>
    </row>
    <row r="97" spans="1:6" ht="15.75">
      <c r="A97" s="83" t="s">
        <v>848</v>
      </c>
      <c r="B97" s="67"/>
      <c r="C97" s="53"/>
      <c r="D97" s="53"/>
      <c r="E97" s="53"/>
      <c r="F97" s="38">
        <f t="shared" si="1"/>
        <v>0</v>
      </c>
    </row>
    <row r="98" spans="1:6" ht="15.75">
      <c r="A98" s="46" t="s">
        <v>666</v>
      </c>
      <c r="B98" s="47" t="s">
        <v>289</v>
      </c>
      <c r="C98" s="148">
        <f>C24+C25+C50+C59+C73+C82+C87+C96</f>
        <v>316108</v>
      </c>
      <c r="D98" s="148">
        <f>D24+D25+D50+D59+D73+D82+D87+D96</f>
        <v>18142</v>
      </c>
      <c r="E98" s="53"/>
      <c r="F98" s="38">
        <f t="shared" si="1"/>
        <v>334250</v>
      </c>
    </row>
    <row r="99" spans="1:25" ht="15">
      <c r="A99" s="17" t="s">
        <v>659</v>
      </c>
      <c r="B99" s="5" t="s">
        <v>290</v>
      </c>
      <c r="C99" s="17"/>
      <c r="D99" s="17"/>
      <c r="E99" s="17"/>
      <c r="F99" s="38">
        <f t="shared" si="1"/>
        <v>0</v>
      </c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293</v>
      </c>
      <c r="B100" s="5" t="s">
        <v>294</v>
      </c>
      <c r="C100" s="17"/>
      <c r="D100" s="17"/>
      <c r="E100" s="17"/>
      <c r="F100" s="38">
        <f t="shared" si="1"/>
        <v>0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660</v>
      </c>
      <c r="B101" s="5" t="s">
        <v>295</v>
      </c>
      <c r="C101" s="17"/>
      <c r="D101" s="17"/>
      <c r="E101" s="17"/>
      <c r="F101" s="38">
        <f t="shared" si="1"/>
        <v>0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602</v>
      </c>
      <c r="B102" s="9" t="s">
        <v>297</v>
      </c>
      <c r="C102" s="20"/>
      <c r="D102" s="20"/>
      <c r="E102" s="20"/>
      <c r="F102" s="38">
        <f t="shared" si="1"/>
        <v>0</v>
      </c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661</v>
      </c>
      <c r="B103" s="5" t="s">
        <v>298</v>
      </c>
      <c r="C103" s="48"/>
      <c r="D103" s="48"/>
      <c r="E103" s="48"/>
      <c r="F103" s="38">
        <f t="shared" si="1"/>
        <v>0</v>
      </c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608</v>
      </c>
      <c r="B104" s="5" t="s">
        <v>301</v>
      </c>
      <c r="C104" s="48"/>
      <c r="D104" s="48"/>
      <c r="E104" s="48"/>
      <c r="F104" s="38">
        <f t="shared" si="1"/>
        <v>0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302</v>
      </c>
      <c r="B105" s="5" t="s">
        <v>303</v>
      </c>
      <c r="C105" s="17"/>
      <c r="D105" s="17"/>
      <c r="E105" s="17"/>
      <c r="F105" s="38">
        <f t="shared" si="1"/>
        <v>0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662</v>
      </c>
      <c r="B106" s="5" t="s">
        <v>304</v>
      </c>
      <c r="C106" s="17"/>
      <c r="D106" s="17"/>
      <c r="E106" s="17"/>
      <c r="F106" s="38">
        <f t="shared" si="1"/>
        <v>0</v>
      </c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605</v>
      </c>
      <c r="B107" s="9" t="s">
        <v>305</v>
      </c>
      <c r="C107" s="18"/>
      <c r="D107" s="18"/>
      <c r="E107" s="18"/>
      <c r="F107" s="38">
        <f t="shared" si="1"/>
        <v>0</v>
      </c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306</v>
      </c>
      <c r="B108" s="5" t="s">
        <v>307</v>
      </c>
      <c r="C108" s="48"/>
      <c r="D108" s="48"/>
      <c r="E108" s="48"/>
      <c r="F108" s="38">
        <f t="shared" si="1"/>
        <v>0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308</v>
      </c>
      <c r="B109" s="5" t="s">
        <v>309</v>
      </c>
      <c r="C109" s="48"/>
      <c r="D109" s="48"/>
      <c r="E109" s="48"/>
      <c r="F109" s="38">
        <f t="shared" si="1"/>
        <v>0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310</v>
      </c>
      <c r="B110" s="9" t="s">
        <v>311</v>
      </c>
      <c r="C110" s="48"/>
      <c r="D110" s="48"/>
      <c r="E110" s="48"/>
      <c r="F110" s="38">
        <f t="shared" si="1"/>
        <v>0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312</v>
      </c>
      <c r="B111" s="5" t="s">
        <v>313</v>
      </c>
      <c r="C111" s="48"/>
      <c r="D111" s="48"/>
      <c r="E111" s="48"/>
      <c r="F111" s="38">
        <f t="shared" si="1"/>
        <v>0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314</v>
      </c>
      <c r="B112" s="5" t="s">
        <v>315</v>
      </c>
      <c r="C112" s="48"/>
      <c r="D112" s="48"/>
      <c r="E112" s="48"/>
      <c r="F112" s="38">
        <f t="shared" si="1"/>
        <v>0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316</v>
      </c>
      <c r="B113" s="5" t="s">
        <v>317</v>
      </c>
      <c r="C113" s="48"/>
      <c r="D113" s="48"/>
      <c r="E113" s="48"/>
      <c r="F113" s="38">
        <f t="shared" si="1"/>
        <v>0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606</v>
      </c>
      <c r="B114" s="50" t="s">
        <v>318</v>
      </c>
      <c r="C114" s="18"/>
      <c r="D114" s="18"/>
      <c r="E114" s="18"/>
      <c r="F114" s="38">
        <f t="shared" si="1"/>
        <v>0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319</v>
      </c>
      <c r="B115" s="5" t="s">
        <v>320</v>
      </c>
      <c r="C115" s="48"/>
      <c r="D115" s="48"/>
      <c r="E115" s="48"/>
      <c r="F115" s="38">
        <f t="shared" si="1"/>
        <v>0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321</v>
      </c>
      <c r="B116" s="5" t="s">
        <v>322</v>
      </c>
      <c r="C116" s="17"/>
      <c r="D116" s="17"/>
      <c r="E116" s="17"/>
      <c r="F116" s="38">
        <f t="shared" si="1"/>
        <v>0</v>
      </c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663</v>
      </c>
      <c r="B117" s="5" t="s">
        <v>323</v>
      </c>
      <c r="C117" s="48"/>
      <c r="D117" s="48"/>
      <c r="E117" s="48"/>
      <c r="F117" s="38">
        <f t="shared" si="1"/>
        <v>0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611</v>
      </c>
      <c r="B118" s="5" t="s">
        <v>324</v>
      </c>
      <c r="C118" s="48"/>
      <c r="D118" s="48"/>
      <c r="E118" s="48"/>
      <c r="F118" s="38">
        <f t="shared" si="1"/>
        <v>0</v>
      </c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612</v>
      </c>
      <c r="B119" s="50" t="s">
        <v>328</v>
      </c>
      <c r="C119" s="18"/>
      <c r="D119" s="18"/>
      <c r="E119" s="18"/>
      <c r="F119" s="38">
        <f t="shared" si="1"/>
        <v>0</v>
      </c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329</v>
      </c>
      <c r="B120" s="5" t="s">
        <v>330</v>
      </c>
      <c r="C120" s="17"/>
      <c r="D120" s="17"/>
      <c r="E120" s="17"/>
      <c r="F120" s="38">
        <f t="shared" si="1"/>
        <v>0</v>
      </c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667</v>
      </c>
      <c r="B121" s="52" t="s">
        <v>331</v>
      </c>
      <c r="C121" s="18"/>
      <c r="D121" s="18"/>
      <c r="E121" s="18"/>
      <c r="F121" s="38">
        <f t="shared" si="1"/>
        <v>0</v>
      </c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749</v>
      </c>
      <c r="B122" s="57"/>
      <c r="C122" s="148">
        <f>C98+C121</f>
        <v>316108</v>
      </c>
      <c r="D122" s="148">
        <f>D98+D121</f>
        <v>18142</v>
      </c>
      <c r="E122" s="53"/>
      <c r="F122" s="153">
        <f t="shared" si="1"/>
        <v>334250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1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5.140625" style="0" customWidth="1"/>
    <col min="2" max="2" width="12.00390625" style="0" customWidth="1"/>
    <col min="3" max="3" width="1.421875" style="0" hidden="1" customWidth="1"/>
    <col min="4" max="5" width="13.140625" style="0" customWidth="1"/>
    <col min="6" max="7" width="12.57421875" style="0" customWidth="1"/>
    <col min="8" max="8" width="14.00390625" style="0" customWidth="1"/>
    <col min="9" max="10" width="13.7109375" style="0" customWidth="1"/>
    <col min="11" max="11" width="11.8515625" style="0" customWidth="1"/>
    <col min="12" max="12" width="15.57421875" style="0" customWidth="1"/>
    <col min="13" max="13" width="16.57421875" style="0" customWidth="1"/>
    <col min="14" max="14" width="16.28125" style="0" customWidth="1"/>
    <col min="15" max="15" width="16.00390625" style="0" customWidth="1"/>
    <col min="16" max="16" width="15.421875" style="0" customWidth="1"/>
    <col min="17" max="17" width="13.7109375" style="0" customWidth="1"/>
    <col min="18" max="18" width="13.8515625" style="0" customWidth="1"/>
    <col min="19" max="19" width="13.28125" style="0" customWidth="1"/>
    <col min="20" max="20" width="14.140625" style="0" customWidth="1"/>
    <col min="21" max="21" width="13.7109375" style="0" customWidth="1"/>
    <col min="22" max="22" width="14.140625" style="0" customWidth="1"/>
    <col min="23" max="23" width="15.57421875" style="0" customWidth="1"/>
    <col min="24" max="24" width="14.421875" style="0" customWidth="1"/>
    <col min="25" max="25" width="14.00390625" style="0" customWidth="1"/>
    <col min="26" max="26" width="14.28125" style="0" customWidth="1"/>
    <col min="27" max="27" width="13.7109375" style="0" customWidth="1"/>
    <col min="28" max="28" width="14.00390625" style="0" customWidth="1"/>
    <col min="29" max="29" width="14.57421875" style="0" customWidth="1"/>
    <col min="30" max="30" width="14.8515625" style="0" customWidth="1"/>
    <col min="31" max="31" width="15.28125" style="0" customWidth="1"/>
    <col min="32" max="32" width="17.00390625" style="0" customWidth="1"/>
    <col min="33" max="33" width="15.8515625" style="0" customWidth="1"/>
    <col min="34" max="34" width="18.140625" style="0" customWidth="1"/>
    <col min="35" max="35" width="19.57421875" style="0" customWidth="1"/>
    <col min="36" max="36" width="18.28125" style="0" customWidth="1"/>
    <col min="37" max="37" width="18.00390625" style="0" customWidth="1"/>
    <col min="38" max="38" width="18.8515625" style="0" customWidth="1"/>
    <col min="39" max="39" width="20.57421875" style="0" customWidth="1"/>
    <col min="40" max="40" width="19.140625" style="0" customWidth="1"/>
    <col min="41" max="41" width="20.00390625" style="0" customWidth="1"/>
    <col min="42" max="42" width="19.8515625" style="0" customWidth="1"/>
    <col min="43" max="43" width="23.140625" style="0" customWidth="1"/>
    <col min="44" max="44" width="17.28125" style="0" customWidth="1"/>
    <col min="45" max="45" width="17.8515625" style="0" customWidth="1"/>
    <col min="46" max="46" width="16.140625" style="0" customWidth="1"/>
    <col min="47" max="47" width="17.57421875" style="0" customWidth="1"/>
    <col min="48" max="48" width="16.7109375" style="0" customWidth="1"/>
    <col min="49" max="49" width="14.57421875" style="0" customWidth="1"/>
  </cols>
  <sheetData>
    <row r="1" spans="1:48" ht="18">
      <c r="A1" s="122" t="s">
        <v>814</v>
      </c>
      <c r="B1" t="s">
        <v>676</v>
      </c>
      <c r="AQ1" s="119" t="s">
        <v>45</v>
      </c>
      <c r="AR1" s="119"/>
      <c r="AS1" s="119"/>
      <c r="AT1" s="119"/>
      <c r="AU1" s="119"/>
      <c r="AV1" s="119"/>
    </row>
    <row r="2" ht="18">
      <c r="A2" s="63" t="s">
        <v>817</v>
      </c>
    </row>
    <row r="3" ht="18">
      <c r="A3" s="63"/>
    </row>
    <row r="4" ht="15">
      <c r="A4" s="4" t="s">
        <v>965</v>
      </c>
    </row>
    <row r="5" spans="1:59" ht="78" customHeight="1">
      <c r="A5" s="2" t="s">
        <v>136</v>
      </c>
      <c r="B5" s="3" t="s">
        <v>137</v>
      </c>
      <c r="C5" s="3"/>
      <c r="D5" s="162" t="s">
        <v>964</v>
      </c>
      <c r="E5" s="162" t="s">
        <v>962</v>
      </c>
      <c r="F5" s="162" t="s">
        <v>962</v>
      </c>
      <c r="G5" s="162" t="s">
        <v>960</v>
      </c>
      <c r="H5" s="162" t="s">
        <v>959</v>
      </c>
      <c r="I5" s="162" t="s">
        <v>958</v>
      </c>
      <c r="J5" s="162" t="s">
        <v>957</v>
      </c>
      <c r="K5" s="162" t="s">
        <v>956</v>
      </c>
      <c r="L5" s="162" t="s">
        <v>955</v>
      </c>
      <c r="M5" s="162" t="s">
        <v>951</v>
      </c>
      <c r="N5" s="163" t="s">
        <v>726</v>
      </c>
      <c r="O5" s="165" t="s">
        <v>950</v>
      </c>
      <c r="P5" s="162" t="s">
        <v>949</v>
      </c>
      <c r="Q5" s="162" t="s">
        <v>948</v>
      </c>
      <c r="R5" s="162" t="s">
        <v>947</v>
      </c>
      <c r="S5" s="162" t="s">
        <v>946</v>
      </c>
      <c r="T5" s="162" t="s">
        <v>945</v>
      </c>
      <c r="U5" s="162" t="s">
        <v>944</v>
      </c>
      <c r="V5" s="162" t="s">
        <v>943</v>
      </c>
      <c r="W5" s="162" t="s">
        <v>86</v>
      </c>
      <c r="X5" s="162" t="s">
        <v>85</v>
      </c>
      <c r="Y5" s="162" t="s">
        <v>84</v>
      </c>
      <c r="Z5" s="162" t="s">
        <v>83</v>
      </c>
      <c r="AA5" s="162" t="s">
        <v>82</v>
      </c>
      <c r="AB5" s="162" t="s">
        <v>81</v>
      </c>
      <c r="AC5" s="162" t="s">
        <v>80</v>
      </c>
      <c r="AD5" s="162" t="s">
        <v>79</v>
      </c>
      <c r="AE5" s="162" t="s">
        <v>78</v>
      </c>
      <c r="AF5" s="162" t="s">
        <v>77</v>
      </c>
      <c r="AG5" s="162" t="s">
        <v>76</v>
      </c>
      <c r="AH5" s="162" t="s">
        <v>75</v>
      </c>
      <c r="AI5" s="162" t="s">
        <v>73</v>
      </c>
      <c r="AJ5" s="162" t="s">
        <v>74</v>
      </c>
      <c r="AK5" s="162" t="s">
        <v>72</v>
      </c>
      <c r="AL5" s="162" t="s">
        <v>70</v>
      </c>
      <c r="AM5" s="159" t="s">
        <v>261</v>
      </c>
      <c r="AN5" s="159" t="s">
        <v>260</v>
      </c>
      <c r="AO5" s="159" t="s">
        <v>259</v>
      </c>
      <c r="AP5" s="159" t="s">
        <v>258</v>
      </c>
      <c r="AQ5" s="160" t="s">
        <v>43</v>
      </c>
      <c r="AR5" s="160" t="s">
        <v>727</v>
      </c>
      <c r="AS5" s="160" t="s">
        <v>44</v>
      </c>
      <c r="AT5" s="160" t="s">
        <v>728</v>
      </c>
      <c r="AU5" s="154" t="s">
        <v>730</v>
      </c>
      <c r="AV5" s="154" t="s">
        <v>729</v>
      </c>
      <c r="AW5" s="53" t="s">
        <v>48</v>
      </c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ht="15">
      <c r="A6" s="5" t="s">
        <v>138</v>
      </c>
      <c r="B6" s="6" t="s">
        <v>139</v>
      </c>
      <c r="C6" s="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>
        <v>1920</v>
      </c>
      <c r="R6" s="156"/>
      <c r="S6" s="156"/>
      <c r="T6" s="156"/>
      <c r="U6" s="156"/>
      <c r="V6" s="156">
        <v>1215</v>
      </c>
      <c r="W6" s="156">
        <v>2236</v>
      </c>
      <c r="X6" s="156"/>
      <c r="Y6" s="156"/>
      <c r="Z6" s="156"/>
      <c r="AA6" s="156"/>
      <c r="AB6" s="156">
        <v>4010</v>
      </c>
      <c r="AC6" s="156">
        <v>5754</v>
      </c>
      <c r="AD6" s="156"/>
      <c r="AE6" s="156"/>
      <c r="AF6" s="156"/>
      <c r="AG6" s="156"/>
      <c r="AH6" s="156"/>
      <c r="AI6" s="156">
        <v>2429</v>
      </c>
      <c r="AJ6" s="156"/>
      <c r="AK6" s="156"/>
      <c r="AL6" s="156">
        <v>1974</v>
      </c>
      <c r="AM6" s="156">
        <v>3545</v>
      </c>
      <c r="AN6" s="156">
        <v>47851</v>
      </c>
      <c r="AO6" s="156"/>
      <c r="AP6" s="156">
        <v>987</v>
      </c>
      <c r="AQ6" s="53">
        <v>25187</v>
      </c>
      <c r="AR6" s="53"/>
      <c r="AS6" s="53"/>
      <c r="AT6" s="53"/>
      <c r="AU6" s="53">
        <v>3552</v>
      </c>
      <c r="AV6" s="53"/>
      <c r="AW6" s="53">
        <f>SUM(D6:AV6)</f>
        <v>100660</v>
      </c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ht="15">
      <c r="A7" s="5" t="s">
        <v>140</v>
      </c>
      <c r="B7" s="6" t="s">
        <v>141</v>
      </c>
      <c r="C7" s="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53">
        <v>1426</v>
      </c>
      <c r="AR7" s="53"/>
      <c r="AS7" s="53"/>
      <c r="AT7" s="53"/>
      <c r="AU7" s="53"/>
      <c r="AV7" s="53"/>
      <c r="AW7" s="53">
        <f aca="true" t="shared" si="0" ref="AW7:AW70">SUM(D7:AV7)</f>
        <v>1426</v>
      </c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ht="15">
      <c r="A8" s="5" t="s">
        <v>142</v>
      </c>
      <c r="B8" s="6" t="s">
        <v>143</v>
      </c>
      <c r="C8" s="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53"/>
      <c r="AR8" s="53"/>
      <c r="AS8" s="53"/>
      <c r="AT8" s="53"/>
      <c r="AU8" s="53"/>
      <c r="AV8" s="53"/>
      <c r="AW8" s="53">
        <f t="shared" si="0"/>
        <v>0</v>
      </c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ht="15">
      <c r="A9" s="5" t="s">
        <v>144</v>
      </c>
      <c r="B9" s="6" t="s">
        <v>145</v>
      </c>
      <c r="C9" s="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>
        <v>880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>
        <v>100</v>
      </c>
      <c r="AN9" s="156">
        <v>856</v>
      </c>
      <c r="AO9" s="156"/>
      <c r="AP9" s="156"/>
      <c r="AQ9" s="53"/>
      <c r="AR9" s="53"/>
      <c r="AS9" s="53"/>
      <c r="AT9" s="53"/>
      <c r="AU9" s="53"/>
      <c r="AV9" s="53"/>
      <c r="AW9" s="53">
        <f t="shared" si="0"/>
        <v>1836</v>
      </c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ht="15">
      <c r="A10" s="5" t="s">
        <v>146</v>
      </c>
      <c r="B10" s="6" t="s">
        <v>147</v>
      </c>
      <c r="C10" s="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53"/>
      <c r="AR10" s="53"/>
      <c r="AS10" s="53"/>
      <c r="AT10" s="53"/>
      <c r="AU10" s="53"/>
      <c r="AV10" s="53"/>
      <c r="AW10" s="53">
        <f t="shared" si="0"/>
        <v>0</v>
      </c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ht="15">
      <c r="A11" s="5" t="s">
        <v>148</v>
      </c>
      <c r="B11" s="6" t="s">
        <v>149</v>
      </c>
      <c r="C11" s="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>
        <v>2466</v>
      </c>
      <c r="AO11" s="156"/>
      <c r="AP11" s="156"/>
      <c r="AQ11" s="53"/>
      <c r="AR11" s="53"/>
      <c r="AS11" s="53"/>
      <c r="AT11" s="53"/>
      <c r="AU11" s="53"/>
      <c r="AV11" s="53"/>
      <c r="AW11" s="53">
        <f t="shared" si="0"/>
        <v>2466</v>
      </c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ht="15">
      <c r="A12" s="5" t="s">
        <v>150</v>
      </c>
      <c r="B12" s="6" t="s">
        <v>151</v>
      </c>
      <c r="C12" s="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>
        <v>72</v>
      </c>
      <c r="R12" s="156"/>
      <c r="S12" s="156"/>
      <c r="T12" s="156"/>
      <c r="U12" s="156"/>
      <c r="V12" s="156">
        <v>72</v>
      </c>
      <c r="W12" s="156">
        <v>72</v>
      </c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>
        <v>164</v>
      </c>
      <c r="AJ12" s="156"/>
      <c r="AK12" s="156"/>
      <c r="AL12" s="156">
        <v>126</v>
      </c>
      <c r="AM12" s="156">
        <v>72</v>
      </c>
      <c r="AN12" s="156">
        <v>1332</v>
      </c>
      <c r="AO12" s="156"/>
      <c r="AP12" s="156">
        <v>54</v>
      </c>
      <c r="AQ12" s="53">
        <v>1320</v>
      </c>
      <c r="AR12" s="53"/>
      <c r="AS12" s="53"/>
      <c r="AT12" s="53"/>
      <c r="AU12" s="53">
        <v>184</v>
      </c>
      <c r="AV12" s="53"/>
      <c r="AW12" s="53">
        <f t="shared" si="0"/>
        <v>3468</v>
      </c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ht="15">
      <c r="A13" s="5" t="s">
        <v>152</v>
      </c>
      <c r="B13" s="6" t="s">
        <v>153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53"/>
      <c r="AR13" s="53"/>
      <c r="AS13" s="53"/>
      <c r="AT13" s="53"/>
      <c r="AU13" s="53"/>
      <c r="AV13" s="53"/>
      <c r="AW13" s="53">
        <f t="shared" si="0"/>
        <v>0</v>
      </c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ht="15">
      <c r="A14" s="5" t="s">
        <v>154</v>
      </c>
      <c r="B14" s="6" t="s">
        <v>155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156">
        <v>228</v>
      </c>
      <c r="AO14" s="6"/>
      <c r="AP14" s="6"/>
      <c r="AQ14" s="53">
        <v>250</v>
      </c>
      <c r="AR14" s="53"/>
      <c r="AS14" s="53"/>
      <c r="AT14" s="53"/>
      <c r="AU14" s="53"/>
      <c r="AV14" s="53"/>
      <c r="AW14" s="53">
        <f t="shared" si="0"/>
        <v>478</v>
      </c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ht="15">
      <c r="A15" s="5" t="s">
        <v>156</v>
      </c>
      <c r="B15" s="6" t="s">
        <v>157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53">
        <v>1030</v>
      </c>
      <c r="AR15" s="53"/>
      <c r="AS15" s="53"/>
      <c r="AT15" s="53"/>
      <c r="AU15" s="53"/>
      <c r="AV15" s="53"/>
      <c r="AW15" s="53">
        <f t="shared" si="0"/>
        <v>1030</v>
      </c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ht="15">
      <c r="A16" s="5" t="s">
        <v>158</v>
      </c>
      <c r="B16" s="6" t="s">
        <v>159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53"/>
      <c r="AR16" s="53"/>
      <c r="AS16" s="53"/>
      <c r="AT16" s="53"/>
      <c r="AU16" s="53"/>
      <c r="AV16" s="53"/>
      <c r="AW16" s="53">
        <f t="shared" si="0"/>
        <v>0</v>
      </c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ht="15">
      <c r="A17" s="5" t="s">
        <v>160</v>
      </c>
      <c r="B17" s="6" t="s">
        <v>161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53"/>
      <c r="AR17" s="53"/>
      <c r="AS17" s="53"/>
      <c r="AT17" s="53"/>
      <c r="AU17" s="53"/>
      <c r="AV17" s="53"/>
      <c r="AW17" s="53">
        <f t="shared" si="0"/>
        <v>0</v>
      </c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ht="15">
      <c r="A18" s="5" t="s">
        <v>511</v>
      </c>
      <c r="B18" s="6" t="s">
        <v>162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53"/>
      <c r="AR18" s="53"/>
      <c r="AS18" s="53"/>
      <c r="AT18" s="53"/>
      <c r="AU18" s="53"/>
      <c r="AV18" s="53"/>
      <c r="AW18" s="53">
        <f t="shared" si="0"/>
        <v>0</v>
      </c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ht="15">
      <c r="A19" s="7" t="s">
        <v>163</v>
      </c>
      <c r="B19" s="8" t="s">
        <v>162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53"/>
      <c r="AR19" s="53"/>
      <c r="AS19" s="53"/>
      <c r="AT19" s="53"/>
      <c r="AU19" s="53"/>
      <c r="AV19" s="53"/>
      <c r="AW19" s="53">
        <f t="shared" si="0"/>
        <v>0</v>
      </c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ht="15">
      <c r="A20" s="9" t="s">
        <v>512</v>
      </c>
      <c r="B20" s="10" t="s">
        <v>164</v>
      </c>
      <c r="C20" s="10"/>
      <c r="D20" s="148">
        <f aca="true" t="shared" si="1" ref="D20:V20">SUM(D6:D18)</f>
        <v>0</v>
      </c>
      <c r="E20" s="148">
        <f t="shared" si="1"/>
        <v>0</v>
      </c>
      <c r="F20" s="148">
        <f t="shared" si="1"/>
        <v>0</v>
      </c>
      <c r="G20" s="148">
        <f t="shared" si="1"/>
        <v>0</v>
      </c>
      <c r="H20" s="148">
        <f t="shared" si="1"/>
        <v>0</v>
      </c>
      <c r="I20" s="148">
        <f t="shared" si="1"/>
        <v>0</v>
      </c>
      <c r="J20" s="148">
        <f t="shared" si="1"/>
        <v>0</v>
      </c>
      <c r="K20" s="148">
        <f t="shared" si="1"/>
        <v>0</v>
      </c>
      <c r="L20" s="148">
        <f t="shared" si="1"/>
        <v>0</v>
      </c>
      <c r="M20" s="148">
        <f t="shared" si="1"/>
        <v>0</v>
      </c>
      <c r="N20" s="148">
        <f t="shared" si="1"/>
        <v>0</v>
      </c>
      <c r="O20" s="148">
        <f t="shared" si="1"/>
        <v>0</v>
      </c>
      <c r="P20" s="148">
        <f t="shared" si="1"/>
        <v>0</v>
      </c>
      <c r="Q20" s="148">
        <f t="shared" si="1"/>
        <v>1992</v>
      </c>
      <c r="R20" s="148">
        <f t="shared" si="1"/>
        <v>0</v>
      </c>
      <c r="S20" s="148">
        <f t="shared" si="1"/>
        <v>0</v>
      </c>
      <c r="T20" s="148">
        <f t="shared" si="1"/>
        <v>0</v>
      </c>
      <c r="U20" s="148">
        <f t="shared" si="1"/>
        <v>0</v>
      </c>
      <c r="V20" s="148">
        <f t="shared" si="1"/>
        <v>1287</v>
      </c>
      <c r="W20" s="148">
        <f aca="true" t="shared" si="2" ref="W20:AQ20">SUM(W6:W18)</f>
        <v>3188</v>
      </c>
      <c r="X20" s="148">
        <f t="shared" si="2"/>
        <v>0</v>
      </c>
      <c r="Y20" s="148">
        <f t="shared" si="2"/>
        <v>0</v>
      </c>
      <c r="Z20" s="148">
        <f t="shared" si="2"/>
        <v>0</v>
      </c>
      <c r="AA20" s="148">
        <f t="shared" si="2"/>
        <v>0</v>
      </c>
      <c r="AB20" s="148">
        <f t="shared" si="2"/>
        <v>4010</v>
      </c>
      <c r="AC20" s="148">
        <f t="shared" si="2"/>
        <v>5754</v>
      </c>
      <c r="AD20" s="148">
        <f t="shared" si="2"/>
        <v>0</v>
      </c>
      <c r="AE20" s="148">
        <f t="shared" si="2"/>
        <v>0</v>
      </c>
      <c r="AF20" s="148">
        <f t="shared" si="2"/>
        <v>0</v>
      </c>
      <c r="AG20" s="148">
        <f t="shared" si="2"/>
        <v>0</v>
      </c>
      <c r="AH20" s="148">
        <f t="shared" si="2"/>
        <v>0</v>
      </c>
      <c r="AI20" s="148">
        <f t="shared" si="2"/>
        <v>2593</v>
      </c>
      <c r="AJ20" s="148">
        <f t="shared" si="2"/>
        <v>0</v>
      </c>
      <c r="AK20" s="148">
        <f t="shared" si="2"/>
        <v>0</v>
      </c>
      <c r="AL20" s="148">
        <f t="shared" si="2"/>
        <v>2100</v>
      </c>
      <c r="AM20" s="148">
        <f t="shared" si="2"/>
        <v>3717</v>
      </c>
      <c r="AN20" s="148">
        <f t="shared" si="2"/>
        <v>52733</v>
      </c>
      <c r="AO20" s="148">
        <f t="shared" si="2"/>
        <v>0</v>
      </c>
      <c r="AP20" s="148">
        <f t="shared" si="2"/>
        <v>1041</v>
      </c>
      <c r="AQ20" s="148">
        <f t="shared" si="2"/>
        <v>29213</v>
      </c>
      <c r="AR20" s="148"/>
      <c r="AS20" s="148"/>
      <c r="AT20" s="148"/>
      <c r="AU20" s="148">
        <f>SUM(AU6:AU18)</f>
        <v>3736</v>
      </c>
      <c r="AV20" s="148">
        <f>SUM(AV6:AV18)</f>
        <v>0</v>
      </c>
      <c r="AW20" s="53">
        <f t="shared" si="0"/>
        <v>111364</v>
      </c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ht="15">
      <c r="A21" s="5" t="s">
        <v>165</v>
      </c>
      <c r="B21" s="6" t="s">
        <v>166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53">
        <v>1200</v>
      </c>
      <c r="AR21" s="53"/>
      <c r="AS21" s="53"/>
      <c r="AT21" s="53"/>
      <c r="AU21" s="53"/>
      <c r="AV21" s="53"/>
      <c r="AW21" s="53">
        <f t="shared" si="0"/>
        <v>1200</v>
      </c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ht="15">
      <c r="A22" s="5" t="s">
        <v>167</v>
      </c>
      <c r="B22" s="6" t="s">
        <v>168</v>
      </c>
      <c r="C22" s="6"/>
      <c r="D22" s="156"/>
      <c r="E22" s="156"/>
      <c r="F22" s="156">
        <v>400</v>
      </c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>
        <v>250</v>
      </c>
      <c r="W22" s="156">
        <v>80</v>
      </c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>
        <v>595</v>
      </c>
      <c r="AM22" s="6"/>
      <c r="AN22" s="6"/>
      <c r="AO22" s="6"/>
      <c r="AP22" s="6"/>
      <c r="AQ22" s="53">
        <v>300</v>
      </c>
      <c r="AR22" s="53"/>
      <c r="AS22" s="53"/>
      <c r="AT22" s="53"/>
      <c r="AU22" s="53">
        <v>220</v>
      </c>
      <c r="AV22" s="53"/>
      <c r="AW22" s="53">
        <f t="shared" si="0"/>
        <v>1845</v>
      </c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ht="15">
      <c r="A23" s="5" t="s">
        <v>169</v>
      </c>
      <c r="B23" s="6" t="s">
        <v>170</v>
      </c>
      <c r="C23" s="6"/>
      <c r="D23" s="156"/>
      <c r="E23" s="156"/>
      <c r="F23" s="156"/>
      <c r="G23" s="156">
        <v>440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156">
        <v>95</v>
      </c>
      <c r="AO23" s="6"/>
      <c r="AP23" s="6"/>
      <c r="AQ23" s="53"/>
      <c r="AR23" s="53"/>
      <c r="AS23" s="53"/>
      <c r="AT23" s="53"/>
      <c r="AU23" s="53">
        <v>200</v>
      </c>
      <c r="AV23" s="53"/>
      <c r="AW23" s="53">
        <f t="shared" si="0"/>
        <v>735</v>
      </c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ht="15">
      <c r="A24" s="9" t="s">
        <v>513</v>
      </c>
      <c r="B24" s="10" t="s">
        <v>171</v>
      </c>
      <c r="C24" s="10"/>
      <c r="D24" s="148">
        <f aca="true" t="shared" si="3" ref="D24:AQ24">SUM(D21:D23)</f>
        <v>0</v>
      </c>
      <c r="E24" s="148">
        <f t="shared" si="3"/>
        <v>0</v>
      </c>
      <c r="F24" s="148">
        <f t="shared" si="3"/>
        <v>400</v>
      </c>
      <c r="G24" s="148">
        <f t="shared" si="3"/>
        <v>440</v>
      </c>
      <c r="H24" s="148">
        <f t="shared" si="3"/>
        <v>0</v>
      </c>
      <c r="I24" s="148">
        <f t="shared" si="3"/>
        <v>0</v>
      </c>
      <c r="J24" s="148">
        <f t="shared" si="3"/>
        <v>0</v>
      </c>
      <c r="K24" s="148">
        <f t="shared" si="3"/>
        <v>0</v>
      </c>
      <c r="L24" s="148">
        <f t="shared" si="3"/>
        <v>0</v>
      </c>
      <c r="M24" s="148">
        <f t="shared" si="3"/>
        <v>0</v>
      </c>
      <c r="N24" s="148">
        <f t="shared" si="3"/>
        <v>0</v>
      </c>
      <c r="O24" s="148">
        <f t="shared" si="3"/>
        <v>0</v>
      </c>
      <c r="P24" s="148">
        <f t="shared" si="3"/>
        <v>0</v>
      </c>
      <c r="Q24" s="148">
        <f t="shared" si="3"/>
        <v>0</v>
      </c>
      <c r="R24" s="148">
        <f t="shared" si="3"/>
        <v>0</v>
      </c>
      <c r="S24" s="148">
        <f t="shared" si="3"/>
        <v>0</v>
      </c>
      <c r="T24" s="148">
        <f t="shared" si="3"/>
        <v>0</v>
      </c>
      <c r="U24" s="148">
        <f t="shared" si="3"/>
        <v>0</v>
      </c>
      <c r="V24" s="148">
        <f t="shared" si="3"/>
        <v>250</v>
      </c>
      <c r="W24" s="148">
        <f t="shared" si="3"/>
        <v>80</v>
      </c>
      <c r="X24" s="148">
        <f t="shared" si="3"/>
        <v>0</v>
      </c>
      <c r="Y24" s="148">
        <f t="shared" si="3"/>
        <v>0</v>
      </c>
      <c r="Z24" s="148">
        <f t="shared" si="3"/>
        <v>0</v>
      </c>
      <c r="AA24" s="148">
        <f t="shared" si="3"/>
        <v>0</v>
      </c>
      <c r="AB24" s="148">
        <f t="shared" si="3"/>
        <v>0</v>
      </c>
      <c r="AC24" s="148">
        <f t="shared" si="3"/>
        <v>0</v>
      </c>
      <c r="AD24" s="148">
        <f t="shared" si="3"/>
        <v>0</v>
      </c>
      <c r="AE24" s="148">
        <f t="shared" si="3"/>
        <v>0</v>
      </c>
      <c r="AF24" s="148">
        <f t="shared" si="3"/>
        <v>0</v>
      </c>
      <c r="AG24" s="148">
        <f t="shared" si="3"/>
        <v>0</v>
      </c>
      <c r="AH24" s="148">
        <f t="shared" si="3"/>
        <v>0</v>
      </c>
      <c r="AI24" s="148">
        <f t="shared" si="3"/>
        <v>0</v>
      </c>
      <c r="AJ24" s="148">
        <f t="shared" si="3"/>
        <v>0</v>
      </c>
      <c r="AK24" s="148">
        <f t="shared" si="3"/>
        <v>0</v>
      </c>
      <c r="AL24" s="148">
        <f t="shared" si="3"/>
        <v>595</v>
      </c>
      <c r="AM24" s="148">
        <f t="shared" si="3"/>
        <v>0</v>
      </c>
      <c r="AN24" s="148">
        <f t="shared" si="3"/>
        <v>95</v>
      </c>
      <c r="AO24" s="148">
        <f t="shared" si="3"/>
        <v>0</v>
      </c>
      <c r="AP24" s="148">
        <f t="shared" si="3"/>
        <v>0</v>
      </c>
      <c r="AQ24" s="148">
        <f t="shared" si="3"/>
        <v>1500</v>
      </c>
      <c r="AR24" s="148"/>
      <c r="AS24" s="148"/>
      <c r="AT24" s="148"/>
      <c r="AU24" s="148">
        <f>SUM(AU21:AU23)</f>
        <v>420</v>
      </c>
      <c r="AV24" s="148">
        <f>SUM(AV21:AV23)</f>
        <v>0</v>
      </c>
      <c r="AW24" s="53">
        <f t="shared" si="0"/>
        <v>3780</v>
      </c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ht="15.75">
      <c r="A25" s="11" t="s">
        <v>514</v>
      </c>
      <c r="B25" s="12" t="s">
        <v>172</v>
      </c>
      <c r="C25" s="10"/>
      <c r="D25" s="148">
        <f aca="true" t="shared" si="4" ref="D25:AQ25">D20+D24</f>
        <v>0</v>
      </c>
      <c r="E25" s="148">
        <f t="shared" si="4"/>
        <v>0</v>
      </c>
      <c r="F25" s="148">
        <f t="shared" si="4"/>
        <v>400</v>
      </c>
      <c r="G25" s="148">
        <f t="shared" si="4"/>
        <v>440</v>
      </c>
      <c r="H25" s="148">
        <f t="shared" si="4"/>
        <v>0</v>
      </c>
      <c r="I25" s="148">
        <f t="shared" si="4"/>
        <v>0</v>
      </c>
      <c r="J25" s="148">
        <f t="shared" si="4"/>
        <v>0</v>
      </c>
      <c r="K25" s="148">
        <f t="shared" si="4"/>
        <v>0</v>
      </c>
      <c r="L25" s="148">
        <f t="shared" si="4"/>
        <v>0</v>
      </c>
      <c r="M25" s="148">
        <f t="shared" si="4"/>
        <v>0</v>
      </c>
      <c r="N25" s="148">
        <f t="shared" si="4"/>
        <v>0</v>
      </c>
      <c r="O25" s="148">
        <f t="shared" si="4"/>
        <v>0</v>
      </c>
      <c r="P25" s="148">
        <f t="shared" si="4"/>
        <v>0</v>
      </c>
      <c r="Q25" s="148">
        <f t="shared" si="4"/>
        <v>1992</v>
      </c>
      <c r="R25" s="148">
        <f t="shared" si="4"/>
        <v>0</v>
      </c>
      <c r="S25" s="148">
        <f t="shared" si="4"/>
        <v>0</v>
      </c>
      <c r="T25" s="148">
        <f t="shared" si="4"/>
        <v>0</v>
      </c>
      <c r="U25" s="148">
        <f t="shared" si="4"/>
        <v>0</v>
      </c>
      <c r="V25" s="148">
        <f t="shared" si="4"/>
        <v>1537</v>
      </c>
      <c r="W25" s="148">
        <f t="shared" si="4"/>
        <v>3268</v>
      </c>
      <c r="X25" s="148">
        <f t="shared" si="4"/>
        <v>0</v>
      </c>
      <c r="Y25" s="148">
        <f t="shared" si="4"/>
        <v>0</v>
      </c>
      <c r="Z25" s="148">
        <f t="shared" si="4"/>
        <v>0</v>
      </c>
      <c r="AA25" s="148">
        <f t="shared" si="4"/>
        <v>0</v>
      </c>
      <c r="AB25" s="148">
        <f t="shared" si="4"/>
        <v>4010</v>
      </c>
      <c r="AC25" s="148">
        <f t="shared" si="4"/>
        <v>5754</v>
      </c>
      <c r="AD25" s="148">
        <f t="shared" si="4"/>
        <v>0</v>
      </c>
      <c r="AE25" s="148">
        <f t="shared" si="4"/>
        <v>0</v>
      </c>
      <c r="AF25" s="148">
        <f t="shared" si="4"/>
        <v>0</v>
      </c>
      <c r="AG25" s="148">
        <f t="shared" si="4"/>
        <v>0</v>
      </c>
      <c r="AH25" s="148">
        <f t="shared" si="4"/>
        <v>0</v>
      </c>
      <c r="AI25" s="148">
        <f t="shared" si="4"/>
        <v>2593</v>
      </c>
      <c r="AJ25" s="148">
        <f t="shared" si="4"/>
        <v>0</v>
      </c>
      <c r="AK25" s="148">
        <f t="shared" si="4"/>
        <v>0</v>
      </c>
      <c r="AL25" s="148">
        <f t="shared" si="4"/>
        <v>2695</v>
      </c>
      <c r="AM25" s="148">
        <f t="shared" si="4"/>
        <v>3717</v>
      </c>
      <c r="AN25" s="148">
        <f t="shared" si="4"/>
        <v>52828</v>
      </c>
      <c r="AO25" s="148">
        <f t="shared" si="4"/>
        <v>0</v>
      </c>
      <c r="AP25" s="148">
        <f t="shared" si="4"/>
        <v>1041</v>
      </c>
      <c r="AQ25" s="148">
        <f t="shared" si="4"/>
        <v>30713</v>
      </c>
      <c r="AR25" s="148"/>
      <c r="AS25" s="148"/>
      <c r="AT25" s="148"/>
      <c r="AU25" s="148">
        <f>AU20+AU24</f>
        <v>4156</v>
      </c>
      <c r="AV25" s="148">
        <f>AV20+AV24</f>
        <v>0</v>
      </c>
      <c r="AW25" s="53">
        <f t="shared" si="0"/>
        <v>115144</v>
      </c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ht="15">
      <c r="A26" s="13" t="s">
        <v>515</v>
      </c>
      <c r="B26" s="6" t="s">
        <v>173</v>
      </c>
      <c r="C26" s="6"/>
      <c r="D26" s="156"/>
      <c r="E26" s="156"/>
      <c r="F26" s="156">
        <v>108</v>
      </c>
      <c r="G26" s="156">
        <v>50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>
        <v>518</v>
      </c>
      <c r="R26" s="156"/>
      <c r="S26" s="156"/>
      <c r="T26" s="156"/>
      <c r="U26" s="156"/>
      <c r="V26" s="156">
        <v>390</v>
      </c>
      <c r="W26" s="156">
        <v>841</v>
      </c>
      <c r="X26" s="156"/>
      <c r="Y26" s="156"/>
      <c r="Z26" s="156"/>
      <c r="AA26" s="156"/>
      <c r="AB26" s="156">
        <v>540</v>
      </c>
      <c r="AC26" s="156">
        <v>777</v>
      </c>
      <c r="AD26" s="156"/>
      <c r="AE26" s="156"/>
      <c r="AF26" s="156"/>
      <c r="AG26" s="156"/>
      <c r="AH26" s="156"/>
      <c r="AI26" s="156">
        <v>656</v>
      </c>
      <c r="AJ26" s="156"/>
      <c r="AK26" s="156"/>
      <c r="AL26" s="156">
        <v>678</v>
      </c>
      <c r="AM26" s="156">
        <v>984</v>
      </c>
      <c r="AN26" s="156">
        <v>13850</v>
      </c>
      <c r="AO26" s="156"/>
      <c r="AP26" s="156">
        <v>267</v>
      </c>
      <c r="AQ26" s="53">
        <v>7540</v>
      </c>
      <c r="AR26" s="53"/>
      <c r="AS26" s="53"/>
      <c r="AT26" s="53"/>
      <c r="AU26" s="53">
        <v>1061</v>
      </c>
      <c r="AV26" s="53"/>
      <c r="AW26" s="53">
        <f t="shared" si="0"/>
        <v>28260</v>
      </c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ht="15">
      <c r="A27" s="13" t="s">
        <v>516</v>
      </c>
      <c r="B27" s="6" t="s">
        <v>173</v>
      </c>
      <c r="C27" s="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53"/>
      <c r="AR27" s="53"/>
      <c r="AS27" s="53"/>
      <c r="AT27" s="53"/>
      <c r="AU27" s="53"/>
      <c r="AV27" s="53"/>
      <c r="AW27" s="53">
        <f t="shared" si="0"/>
        <v>0</v>
      </c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ht="15">
      <c r="A28" s="13" t="s">
        <v>517</v>
      </c>
      <c r="B28" s="6" t="s">
        <v>173</v>
      </c>
      <c r="C28" s="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53"/>
      <c r="AR28" s="53"/>
      <c r="AS28" s="53"/>
      <c r="AT28" s="53"/>
      <c r="AU28" s="53"/>
      <c r="AV28" s="53"/>
      <c r="AW28" s="53">
        <f t="shared" si="0"/>
        <v>0</v>
      </c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ht="15">
      <c r="A29" s="13" t="s">
        <v>518</v>
      </c>
      <c r="B29" s="6" t="s">
        <v>173</v>
      </c>
      <c r="C29" s="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>
        <v>12</v>
      </c>
      <c r="R29" s="156"/>
      <c r="S29" s="156"/>
      <c r="T29" s="156"/>
      <c r="U29" s="156"/>
      <c r="V29" s="156">
        <v>12</v>
      </c>
      <c r="W29" s="156">
        <v>12</v>
      </c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>
        <v>25</v>
      </c>
      <c r="AJ29" s="156"/>
      <c r="AK29" s="156"/>
      <c r="AL29" s="156">
        <v>21</v>
      </c>
      <c r="AM29" s="156">
        <v>12</v>
      </c>
      <c r="AN29" s="156">
        <v>220</v>
      </c>
      <c r="AO29" s="156"/>
      <c r="AP29" s="156">
        <v>10</v>
      </c>
      <c r="AQ29" s="53">
        <v>300</v>
      </c>
      <c r="AR29" s="53"/>
      <c r="AS29" s="53"/>
      <c r="AT29" s="53"/>
      <c r="AU29" s="53">
        <v>45</v>
      </c>
      <c r="AV29" s="53"/>
      <c r="AW29" s="53">
        <f t="shared" si="0"/>
        <v>669</v>
      </c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ht="15">
      <c r="A30" s="13" t="s">
        <v>519</v>
      </c>
      <c r="B30" s="6" t="s">
        <v>173</v>
      </c>
      <c r="C30" s="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>
        <v>50</v>
      </c>
      <c r="AO30" s="156"/>
      <c r="AP30" s="156"/>
      <c r="AQ30" s="53"/>
      <c r="AR30" s="53"/>
      <c r="AS30" s="53"/>
      <c r="AT30" s="53"/>
      <c r="AU30" s="53"/>
      <c r="AV30" s="53"/>
      <c r="AW30" s="53">
        <f t="shared" si="0"/>
        <v>50</v>
      </c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ht="15" customHeight="1">
      <c r="A31" s="13" t="s">
        <v>520</v>
      </c>
      <c r="B31" s="6" t="s">
        <v>173</v>
      </c>
      <c r="C31" s="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53"/>
      <c r="AR31" s="53"/>
      <c r="AS31" s="53"/>
      <c r="AT31" s="53"/>
      <c r="AU31" s="53"/>
      <c r="AV31" s="53"/>
      <c r="AW31" s="53">
        <f t="shared" si="0"/>
        <v>0</v>
      </c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ht="15">
      <c r="A32" s="13" t="s">
        <v>521</v>
      </c>
      <c r="B32" s="6" t="s">
        <v>173</v>
      </c>
      <c r="C32" s="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>
        <v>14</v>
      </c>
      <c r="R32" s="156"/>
      <c r="S32" s="156"/>
      <c r="T32" s="156"/>
      <c r="U32" s="156"/>
      <c r="V32" s="156">
        <v>14</v>
      </c>
      <c r="W32" s="156">
        <v>14</v>
      </c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>
        <v>30</v>
      </c>
      <c r="AJ32" s="156"/>
      <c r="AK32" s="156"/>
      <c r="AL32" s="156">
        <v>24</v>
      </c>
      <c r="AM32" s="156">
        <v>12</v>
      </c>
      <c r="AN32" s="156">
        <v>250</v>
      </c>
      <c r="AO32" s="156"/>
      <c r="AP32" s="156">
        <v>10</v>
      </c>
      <c r="AQ32" s="53">
        <v>300</v>
      </c>
      <c r="AR32" s="53"/>
      <c r="AS32" s="53"/>
      <c r="AT32" s="53"/>
      <c r="AU32" s="53">
        <v>45</v>
      </c>
      <c r="AV32" s="53"/>
      <c r="AW32" s="53">
        <f t="shared" si="0"/>
        <v>713</v>
      </c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ht="15.75">
      <c r="A33" s="11" t="s">
        <v>522</v>
      </c>
      <c r="B33" s="12" t="s">
        <v>173</v>
      </c>
      <c r="C33" s="6"/>
      <c r="D33" s="157">
        <f aca="true" t="shared" si="5" ref="D33:AQ33">SUM(D26:D32)</f>
        <v>0</v>
      </c>
      <c r="E33" s="157">
        <f t="shared" si="5"/>
        <v>0</v>
      </c>
      <c r="F33" s="157">
        <f t="shared" si="5"/>
        <v>108</v>
      </c>
      <c r="G33" s="157">
        <f t="shared" si="5"/>
        <v>50</v>
      </c>
      <c r="H33" s="157">
        <f t="shared" si="5"/>
        <v>0</v>
      </c>
      <c r="I33" s="157">
        <f t="shared" si="5"/>
        <v>0</v>
      </c>
      <c r="J33" s="157">
        <f t="shared" si="5"/>
        <v>0</v>
      </c>
      <c r="K33" s="157">
        <f t="shared" si="5"/>
        <v>0</v>
      </c>
      <c r="L33" s="157">
        <f t="shared" si="5"/>
        <v>0</v>
      </c>
      <c r="M33" s="157">
        <f t="shared" si="5"/>
        <v>0</v>
      </c>
      <c r="N33" s="157">
        <f t="shared" si="5"/>
        <v>0</v>
      </c>
      <c r="O33" s="157">
        <f t="shared" si="5"/>
        <v>0</v>
      </c>
      <c r="P33" s="157">
        <f t="shared" si="5"/>
        <v>0</v>
      </c>
      <c r="Q33" s="157">
        <f t="shared" si="5"/>
        <v>544</v>
      </c>
      <c r="R33" s="157">
        <f t="shared" si="5"/>
        <v>0</v>
      </c>
      <c r="S33" s="157">
        <f t="shared" si="5"/>
        <v>0</v>
      </c>
      <c r="T33" s="157">
        <f t="shared" si="5"/>
        <v>0</v>
      </c>
      <c r="U33" s="157">
        <f t="shared" si="5"/>
        <v>0</v>
      </c>
      <c r="V33" s="157">
        <f t="shared" si="5"/>
        <v>416</v>
      </c>
      <c r="W33" s="157">
        <f t="shared" si="5"/>
        <v>867</v>
      </c>
      <c r="X33" s="157">
        <f t="shared" si="5"/>
        <v>0</v>
      </c>
      <c r="Y33" s="157">
        <f t="shared" si="5"/>
        <v>0</v>
      </c>
      <c r="Z33" s="157">
        <f t="shared" si="5"/>
        <v>0</v>
      </c>
      <c r="AA33" s="157">
        <f t="shared" si="5"/>
        <v>0</v>
      </c>
      <c r="AB33" s="157">
        <f t="shared" si="5"/>
        <v>540</v>
      </c>
      <c r="AC33" s="157">
        <f t="shared" si="5"/>
        <v>777</v>
      </c>
      <c r="AD33" s="157">
        <f t="shared" si="5"/>
        <v>0</v>
      </c>
      <c r="AE33" s="157">
        <f t="shared" si="5"/>
        <v>0</v>
      </c>
      <c r="AF33" s="157">
        <f t="shared" si="5"/>
        <v>0</v>
      </c>
      <c r="AG33" s="157">
        <f t="shared" si="5"/>
        <v>0</v>
      </c>
      <c r="AH33" s="157">
        <f t="shared" si="5"/>
        <v>0</v>
      </c>
      <c r="AI33" s="157">
        <f t="shared" si="5"/>
        <v>711</v>
      </c>
      <c r="AJ33" s="157">
        <f t="shared" si="5"/>
        <v>0</v>
      </c>
      <c r="AK33" s="157">
        <f t="shared" si="5"/>
        <v>0</v>
      </c>
      <c r="AL33" s="157">
        <f t="shared" si="5"/>
        <v>723</v>
      </c>
      <c r="AM33" s="157">
        <f t="shared" si="5"/>
        <v>1008</v>
      </c>
      <c r="AN33" s="157">
        <f t="shared" si="5"/>
        <v>14370</v>
      </c>
      <c r="AO33" s="157">
        <f t="shared" si="5"/>
        <v>0</v>
      </c>
      <c r="AP33" s="157">
        <f t="shared" si="5"/>
        <v>287</v>
      </c>
      <c r="AQ33" s="148">
        <f t="shared" si="5"/>
        <v>8140</v>
      </c>
      <c r="AR33" s="148"/>
      <c r="AS33" s="148"/>
      <c r="AT33" s="148"/>
      <c r="AU33" s="148">
        <f>SUM(AU26:AU32)</f>
        <v>1151</v>
      </c>
      <c r="AV33" s="148">
        <f>SUM(AV26:AV32)</f>
        <v>0</v>
      </c>
      <c r="AW33" s="53">
        <f t="shared" si="0"/>
        <v>29692</v>
      </c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ht="15">
      <c r="A34" s="5" t="s">
        <v>174</v>
      </c>
      <c r="B34" s="6" t="s">
        <v>175</v>
      </c>
      <c r="C34" s="6"/>
      <c r="D34" s="156"/>
      <c r="E34" s="156"/>
      <c r="F34" s="156"/>
      <c r="G34" s="156"/>
      <c r="H34" s="156"/>
      <c r="I34" s="156"/>
      <c r="J34" s="156"/>
      <c r="K34" s="156"/>
      <c r="L34" s="156">
        <v>130</v>
      </c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>
        <v>240</v>
      </c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>
        <v>490</v>
      </c>
      <c r="AP34" s="156">
        <v>140</v>
      </c>
      <c r="AQ34" s="53">
        <v>900</v>
      </c>
      <c r="AR34" s="53"/>
      <c r="AS34" s="53"/>
      <c r="AT34" s="53"/>
      <c r="AU34" s="53">
        <v>70</v>
      </c>
      <c r="AV34" s="53"/>
      <c r="AW34" s="53">
        <f t="shared" si="0"/>
        <v>1970</v>
      </c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ht="15">
      <c r="A35" s="5" t="s">
        <v>176</v>
      </c>
      <c r="B35" s="6" t="s">
        <v>177</v>
      </c>
      <c r="C35" s="6"/>
      <c r="D35" s="156"/>
      <c r="E35" s="156"/>
      <c r="F35" s="156"/>
      <c r="G35" s="156"/>
      <c r="H35" s="156"/>
      <c r="I35" s="156"/>
      <c r="J35" s="156"/>
      <c r="K35" s="156"/>
      <c r="L35" s="156">
        <v>100</v>
      </c>
      <c r="M35" s="156"/>
      <c r="N35" s="156"/>
      <c r="O35" s="156"/>
      <c r="P35" s="156"/>
      <c r="Q35" s="156">
        <v>26</v>
      </c>
      <c r="R35" s="156"/>
      <c r="S35" s="156"/>
      <c r="T35" s="156"/>
      <c r="U35" s="156">
        <v>50</v>
      </c>
      <c r="V35" s="156">
        <v>16</v>
      </c>
      <c r="W35" s="156">
        <v>16</v>
      </c>
      <c r="X35" s="156"/>
      <c r="Y35" s="156"/>
      <c r="Z35" s="156"/>
      <c r="AA35" s="156"/>
      <c r="AB35" s="156">
        <v>128</v>
      </c>
      <c r="AC35" s="156"/>
      <c r="AD35" s="156"/>
      <c r="AE35" s="156"/>
      <c r="AF35" s="156"/>
      <c r="AG35" s="156"/>
      <c r="AH35" s="156"/>
      <c r="AI35" s="156">
        <v>80</v>
      </c>
      <c r="AJ35" s="156">
        <v>80</v>
      </c>
      <c r="AK35" s="156"/>
      <c r="AL35" s="156">
        <v>508</v>
      </c>
      <c r="AM35" s="156"/>
      <c r="AN35" s="156"/>
      <c r="AO35" s="156">
        <v>711</v>
      </c>
      <c r="AP35" s="156">
        <v>96</v>
      </c>
      <c r="AQ35" s="53">
        <v>990</v>
      </c>
      <c r="AR35" s="53"/>
      <c r="AS35" s="53"/>
      <c r="AT35" s="53"/>
      <c r="AU35" s="53">
        <v>216</v>
      </c>
      <c r="AV35" s="53"/>
      <c r="AW35" s="53">
        <f t="shared" si="0"/>
        <v>3017</v>
      </c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59" ht="15">
      <c r="A36" s="5" t="s">
        <v>178</v>
      </c>
      <c r="B36" s="6" t="s">
        <v>179</v>
      </c>
      <c r="C36" s="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53"/>
      <c r="AR36" s="53"/>
      <c r="AS36" s="53"/>
      <c r="AT36" s="53"/>
      <c r="AU36" s="53"/>
      <c r="AV36" s="53"/>
      <c r="AW36" s="53">
        <f t="shared" si="0"/>
        <v>0</v>
      </c>
      <c r="AX36" s="4"/>
      <c r="AY36" s="4"/>
      <c r="AZ36" s="4"/>
      <c r="BA36" s="4"/>
      <c r="BB36" s="4"/>
      <c r="BC36" s="4"/>
      <c r="BD36" s="4"/>
      <c r="BE36" s="4"/>
      <c r="BF36" s="4"/>
      <c r="BG36" s="4"/>
    </row>
    <row r="37" spans="1:59" ht="15">
      <c r="A37" s="9" t="s">
        <v>523</v>
      </c>
      <c r="B37" s="10" t="s">
        <v>180</v>
      </c>
      <c r="C37" s="10"/>
      <c r="D37" s="157">
        <f aca="true" t="shared" si="6" ref="D37:AQ37">SUM(D34:D36)</f>
        <v>0</v>
      </c>
      <c r="E37" s="157">
        <f t="shared" si="6"/>
        <v>0</v>
      </c>
      <c r="F37" s="157">
        <f t="shared" si="6"/>
        <v>0</v>
      </c>
      <c r="G37" s="157">
        <f t="shared" si="6"/>
        <v>0</v>
      </c>
      <c r="H37" s="157">
        <f t="shared" si="6"/>
        <v>0</v>
      </c>
      <c r="I37" s="157">
        <f t="shared" si="6"/>
        <v>0</v>
      </c>
      <c r="J37" s="157">
        <f t="shared" si="6"/>
        <v>0</v>
      </c>
      <c r="K37" s="157">
        <f t="shared" si="6"/>
        <v>0</v>
      </c>
      <c r="L37" s="157">
        <f t="shared" si="6"/>
        <v>230</v>
      </c>
      <c r="M37" s="157">
        <f t="shared" si="6"/>
        <v>0</v>
      </c>
      <c r="N37" s="157">
        <f t="shared" si="6"/>
        <v>0</v>
      </c>
      <c r="O37" s="157">
        <f t="shared" si="6"/>
        <v>0</v>
      </c>
      <c r="P37" s="157">
        <f t="shared" si="6"/>
        <v>0</v>
      </c>
      <c r="Q37" s="157">
        <f t="shared" si="6"/>
        <v>26</v>
      </c>
      <c r="R37" s="157">
        <f t="shared" si="6"/>
        <v>0</v>
      </c>
      <c r="S37" s="157">
        <f t="shared" si="6"/>
        <v>0</v>
      </c>
      <c r="T37" s="157">
        <f t="shared" si="6"/>
        <v>0</v>
      </c>
      <c r="U37" s="157">
        <f t="shared" si="6"/>
        <v>50</v>
      </c>
      <c r="V37" s="157">
        <f t="shared" si="6"/>
        <v>16</v>
      </c>
      <c r="W37" s="157">
        <f t="shared" si="6"/>
        <v>256</v>
      </c>
      <c r="X37" s="157">
        <f t="shared" si="6"/>
        <v>0</v>
      </c>
      <c r="Y37" s="157">
        <f t="shared" si="6"/>
        <v>0</v>
      </c>
      <c r="Z37" s="157">
        <f t="shared" si="6"/>
        <v>0</v>
      </c>
      <c r="AA37" s="157">
        <f t="shared" si="6"/>
        <v>0</v>
      </c>
      <c r="AB37" s="157">
        <f t="shared" si="6"/>
        <v>128</v>
      </c>
      <c r="AC37" s="157">
        <f t="shared" si="6"/>
        <v>0</v>
      </c>
      <c r="AD37" s="157">
        <f t="shared" si="6"/>
        <v>0</v>
      </c>
      <c r="AE37" s="157">
        <f t="shared" si="6"/>
        <v>0</v>
      </c>
      <c r="AF37" s="157">
        <f t="shared" si="6"/>
        <v>0</v>
      </c>
      <c r="AG37" s="157">
        <f t="shared" si="6"/>
        <v>0</v>
      </c>
      <c r="AH37" s="157">
        <f t="shared" si="6"/>
        <v>0</v>
      </c>
      <c r="AI37" s="157">
        <f t="shared" si="6"/>
        <v>80</v>
      </c>
      <c r="AJ37" s="157">
        <f t="shared" si="6"/>
        <v>80</v>
      </c>
      <c r="AK37" s="157">
        <f t="shared" si="6"/>
        <v>0</v>
      </c>
      <c r="AL37" s="157">
        <f t="shared" si="6"/>
        <v>508</v>
      </c>
      <c r="AM37" s="157">
        <f t="shared" si="6"/>
        <v>0</v>
      </c>
      <c r="AN37" s="157">
        <f t="shared" si="6"/>
        <v>0</v>
      </c>
      <c r="AO37" s="157">
        <f t="shared" si="6"/>
        <v>1201</v>
      </c>
      <c r="AP37" s="157">
        <f t="shared" si="6"/>
        <v>236</v>
      </c>
      <c r="AQ37" s="148">
        <f t="shared" si="6"/>
        <v>1890</v>
      </c>
      <c r="AR37" s="148"/>
      <c r="AS37" s="148"/>
      <c r="AT37" s="148"/>
      <c r="AU37" s="148">
        <f>SUM(AU34:AU36)</f>
        <v>286</v>
      </c>
      <c r="AV37" s="148">
        <f>SUM(AV34:AV36)</f>
        <v>0</v>
      </c>
      <c r="AW37" s="53">
        <f t="shared" si="0"/>
        <v>4987</v>
      </c>
      <c r="AX37" s="4"/>
      <c r="AY37" s="4"/>
      <c r="AZ37" s="4"/>
      <c r="BA37" s="4"/>
      <c r="BB37" s="4"/>
      <c r="BC37" s="4"/>
      <c r="BD37" s="4"/>
      <c r="BE37" s="4"/>
      <c r="BF37" s="4"/>
      <c r="BG37" s="4"/>
    </row>
    <row r="38" spans="1:59" ht="15">
      <c r="A38" s="5" t="s">
        <v>181</v>
      </c>
      <c r="B38" s="6" t="s">
        <v>182</v>
      </c>
      <c r="C38" s="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53">
        <v>600</v>
      </c>
      <c r="AR38" s="53"/>
      <c r="AS38" s="53"/>
      <c r="AT38" s="53"/>
      <c r="AU38" s="53"/>
      <c r="AV38" s="53"/>
      <c r="AW38" s="53">
        <f t="shared" si="0"/>
        <v>600</v>
      </c>
      <c r="AX38" s="4"/>
      <c r="AY38" s="4"/>
      <c r="AZ38" s="4"/>
      <c r="BA38" s="4"/>
      <c r="BB38" s="4"/>
      <c r="BC38" s="4"/>
      <c r="BD38" s="4"/>
      <c r="BE38" s="4"/>
      <c r="BF38" s="4"/>
      <c r="BG38" s="4"/>
    </row>
    <row r="39" spans="1:59" ht="15">
      <c r="A39" s="5" t="s">
        <v>183</v>
      </c>
      <c r="B39" s="6" t="s">
        <v>184</v>
      </c>
      <c r="C39" s="6"/>
      <c r="D39" s="156"/>
      <c r="E39" s="156"/>
      <c r="F39" s="156"/>
      <c r="G39" s="156"/>
      <c r="H39" s="156"/>
      <c r="I39" s="156"/>
      <c r="J39" s="156"/>
      <c r="K39" s="156"/>
      <c r="L39" s="156">
        <v>925</v>
      </c>
      <c r="M39" s="156"/>
      <c r="N39" s="156"/>
      <c r="O39" s="156"/>
      <c r="P39" s="156"/>
      <c r="Q39" s="156">
        <v>50</v>
      </c>
      <c r="R39" s="156"/>
      <c r="S39" s="156"/>
      <c r="T39" s="156"/>
      <c r="U39" s="156"/>
      <c r="V39" s="156"/>
      <c r="W39" s="156">
        <v>218</v>
      </c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>
        <v>60</v>
      </c>
      <c r="AJ39" s="156">
        <v>60</v>
      </c>
      <c r="AK39" s="156">
        <v>50</v>
      </c>
      <c r="AL39" s="156"/>
      <c r="AM39" s="156"/>
      <c r="AN39" s="156"/>
      <c r="AO39" s="156"/>
      <c r="AP39" s="156"/>
      <c r="AQ39" s="53">
        <v>500</v>
      </c>
      <c r="AR39" s="53"/>
      <c r="AS39" s="53"/>
      <c r="AT39" s="53"/>
      <c r="AU39" s="53">
        <v>50</v>
      </c>
      <c r="AV39" s="53"/>
      <c r="AW39" s="53">
        <f t="shared" si="0"/>
        <v>1913</v>
      </c>
      <c r="AX39" s="4"/>
      <c r="AY39" s="4"/>
      <c r="AZ39" s="4"/>
      <c r="BA39" s="4"/>
      <c r="BB39" s="4"/>
      <c r="BC39" s="4"/>
      <c r="BD39" s="4"/>
      <c r="BE39" s="4"/>
      <c r="BF39" s="4"/>
      <c r="BG39" s="4"/>
    </row>
    <row r="40" spans="1:59" ht="15">
      <c r="A40" s="9" t="s">
        <v>524</v>
      </c>
      <c r="B40" s="10" t="s">
        <v>185</v>
      </c>
      <c r="C40" s="10"/>
      <c r="D40" s="157">
        <f aca="true" t="shared" si="7" ref="D40:AQ40">D38+D39</f>
        <v>0</v>
      </c>
      <c r="E40" s="157">
        <f t="shared" si="7"/>
        <v>0</v>
      </c>
      <c r="F40" s="157">
        <f t="shared" si="7"/>
        <v>0</v>
      </c>
      <c r="G40" s="157">
        <f t="shared" si="7"/>
        <v>0</v>
      </c>
      <c r="H40" s="157">
        <f t="shared" si="7"/>
        <v>0</v>
      </c>
      <c r="I40" s="157">
        <f t="shared" si="7"/>
        <v>0</v>
      </c>
      <c r="J40" s="157">
        <f t="shared" si="7"/>
        <v>0</v>
      </c>
      <c r="K40" s="157">
        <f t="shared" si="7"/>
        <v>0</v>
      </c>
      <c r="L40" s="157">
        <f t="shared" si="7"/>
        <v>925</v>
      </c>
      <c r="M40" s="157">
        <f t="shared" si="7"/>
        <v>0</v>
      </c>
      <c r="N40" s="157">
        <f t="shared" si="7"/>
        <v>0</v>
      </c>
      <c r="O40" s="157">
        <f t="shared" si="7"/>
        <v>0</v>
      </c>
      <c r="P40" s="157">
        <f t="shared" si="7"/>
        <v>0</v>
      </c>
      <c r="Q40" s="157">
        <f t="shared" si="7"/>
        <v>50</v>
      </c>
      <c r="R40" s="157">
        <f t="shared" si="7"/>
        <v>0</v>
      </c>
      <c r="S40" s="157">
        <f t="shared" si="7"/>
        <v>0</v>
      </c>
      <c r="T40" s="157">
        <f t="shared" si="7"/>
        <v>0</v>
      </c>
      <c r="U40" s="157">
        <f t="shared" si="7"/>
        <v>0</v>
      </c>
      <c r="V40" s="157">
        <f t="shared" si="7"/>
        <v>0</v>
      </c>
      <c r="W40" s="157">
        <f t="shared" si="7"/>
        <v>218</v>
      </c>
      <c r="X40" s="157">
        <f t="shared" si="7"/>
        <v>0</v>
      </c>
      <c r="Y40" s="157">
        <f t="shared" si="7"/>
        <v>0</v>
      </c>
      <c r="Z40" s="157">
        <f t="shared" si="7"/>
        <v>0</v>
      </c>
      <c r="AA40" s="157">
        <f t="shared" si="7"/>
        <v>0</v>
      </c>
      <c r="AB40" s="157">
        <f t="shared" si="7"/>
        <v>0</v>
      </c>
      <c r="AC40" s="157">
        <f t="shared" si="7"/>
        <v>0</v>
      </c>
      <c r="AD40" s="157">
        <f t="shared" si="7"/>
        <v>0</v>
      </c>
      <c r="AE40" s="157">
        <f t="shared" si="7"/>
        <v>0</v>
      </c>
      <c r="AF40" s="157">
        <f t="shared" si="7"/>
        <v>0</v>
      </c>
      <c r="AG40" s="157">
        <f t="shared" si="7"/>
        <v>0</v>
      </c>
      <c r="AH40" s="157">
        <f t="shared" si="7"/>
        <v>0</v>
      </c>
      <c r="AI40" s="157">
        <f t="shared" si="7"/>
        <v>60</v>
      </c>
      <c r="AJ40" s="157">
        <f t="shared" si="7"/>
        <v>60</v>
      </c>
      <c r="AK40" s="157">
        <f t="shared" si="7"/>
        <v>50</v>
      </c>
      <c r="AL40" s="157">
        <f t="shared" si="7"/>
        <v>0</v>
      </c>
      <c r="AM40" s="157">
        <f t="shared" si="7"/>
        <v>0</v>
      </c>
      <c r="AN40" s="157">
        <f t="shared" si="7"/>
        <v>0</v>
      </c>
      <c r="AO40" s="157">
        <f t="shared" si="7"/>
        <v>0</v>
      </c>
      <c r="AP40" s="157">
        <f t="shared" si="7"/>
        <v>0</v>
      </c>
      <c r="AQ40" s="148">
        <f t="shared" si="7"/>
        <v>1100</v>
      </c>
      <c r="AR40" s="148"/>
      <c r="AS40" s="148"/>
      <c r="AT40" s="148"/>
      <c r="AU40" s="148">
        <f>AU38+AU39</f>
        <v>50</v>
      </c>
      <c r="AV40" s="148">
        <f>AV38+AV39</f>
        <v>0</v>
      </c>
      <c r="AW40" s="53">
        <f t="shared" si="0"/>
        <v>2513</v>
      </c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59" ht="15">
      <c r="A41" s="5" t="s">
        <v>186</v>
      </c>
      <c r="B41" s="6" t="s">
        <v>187</v>
      </c>
      <c r="C41" s="6"/>
      <c r="D41" s="156">
        <v>400</v>
      </c>
      <c r="E41" s="156">
        <v>3000</v>
      </c>
      <c r="F41" s="156"/>
      <c r="G41" s="156"/>
      <c r="H41" s="156">
        <v>40</v>
      </c>
      <c r="I41" s="156"/>
      <c r="J41" s="156"/>
      <c r="K41" s="156">
        <v>6000</v>
      </c>
      <c r="L41" s="156"/>
      <c r="M41" s="156"/>
      <c r="N41" s="156"/>
      <c r="O41" s="156"/>
      <c r="P41" s="156"/>
      <c r="Q41" s="156"/>
      <c r="R41" s="156"/>
      <c r="S41" s="156"/>
      <c r="T41" s="156"/>
      <c r="U41" s="156">
        <v>1500</v>
      </c>
      <c r="V41" s="156"/>
      <c r="W41" s="156">
        <v>245</v>
      </c>
      <c r="X41" s="156"/>
      <c r="Y41" s="156"/>
      <c r="Z41" s="156"/>
      <c r="AA41" s="156"/>
      <c r="AB41" s="156"/>
      <c r="AC41" s="156"/>
      <c r="AD41" s="156"/>
      <c r="AE41" s="156"/>
      <c r="AF41" s="156">
        <v>425</v>
      </c>
      <c r="AG41" s="156"/>
      <c r="AH41" s="156"/>
      <c r="AI41" s="156">
        <v>2475</v>
      </c>
      <c r="AJ41" s="156">
        <v>2475</v>
      </c>
      <c r="AK41" s="156"/>
      <c r="AL41" s="156"/>
      <c r="AM41" s="156"/>
      <c r="AN41" s="156"/>
      <c r="AO41" s="156">
        <v>3430</v>
      </c>
      <c r="AP41" s="156"/>
      <c r="AQ41" s="53">
        <v>880</v>
      </c>
      <c r="AR41" s="53"/>
      <c r="AS41" s="53"/>
      <c r="AT41" s="53"/>
      <c r="AU41" s="53">
        <v>2500</v>
      </c>
      <c r="AV41" s="53">
        <v>640</v>
      </c>
      <c r="AW41" s="53">
        <f t="shared" si="0"/>
        <v>24010</v>
      </c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ht="15">
      <c r="A42" s="5" t="s">
        <v>188</v>
      </c>
      <c r="B42" s="6" t="s">
        <v>189</v>
      </c>
      <c r="C42" s="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>
        <v>11999</v>
      </c>
      <c r="AM42" s="156"/>
      <c r="AN42" s="156"/>
      <c r="AO42" s="156"/>
      <c r="AP42" s="156">
        <v>8662</v>
      </c>
      <c r="AQ42" s="53"/>
      <c r="AR42" s="53"/>
      <c r="AS42" s="53"/>
      <c r="AT42" s="53"/>
      <c r="AU42" s="53"/>
      <c r="AV42" s="53"/>
      <c r="AW42" s="53">
        <f t="shared" si="0"/>
        <v>20661</v>
      </c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1:59" ht="15">
      <c r="A43" s="5" t="s">
        <v>525</v>
      </c>
      <c r="B43" s="6" t="s">
        <v>190</v>
      </c>
      <c r="C43" s="6"/>
      <c r="D43" s="156"/>
      <c r="E43" s="156"/>
      <c r="F43" s="156"/>
      <c r="G43" s="156"/>
      <c r="H43" s="156"/>
      <c r="I43" s="156"/>
      <c r="J43" s="156"/>
      <c r="K43" s="156"/>
      <c r="L43" s="156">
        <v>930</v>
      </c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>
        <v>260</v>
      </c>
      <c r="AH43" s="156"/>
      <c r="AI43" s="156">
        <v>10</v>
      </c>
      <c r="AJ43" s="156">
        <v>10</v>
      </c>
      <c r="AK43" s="6"/>
      <c r="AL43" s="6"/>
      <c r="AM43" s="6"/>
      <c r="AN43" s="6"/>
      <c r="AO43" s="6"/>
      <c r="AP43" s="6"/>
      <c r="AQ43" s="53">
        <v>30</v>
      </c>
      <c r="AR43" s="53"/>
      <c r="AS43" s="53"/>
      <c r="AT43" s="53"/>
      <c r="AU43" s="53"/>
      <c r="AV43" s="53"/>
      <c r="AW43" s="53">
        <f t="shared" si="0"/>
        <v>1240</v>
      </c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ht="15">
      <c r="A44" s="7" t="s">
        <v>191</v>
      </c>
      <c r="B44" s="8" t="s">
        <v>190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53"/>
      <c r="AR44" s="53"/>
      <c r="AS44" s="53"/>
      <c r="AT44" s="53"/>
      <c r="AU44" s="53"/>
      <c r="AV44" s="53"/>
      <c r="AW44" s="53">
        <f t="shared" si="0"/>
        <v>0</v>
      </c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ht="15">
      <c r="A45" s="5" t="s">
        <v>192</v>
      </c>
      <c r="B45" s="6" t="s">
        <v>193</v>
      </c>
      <c r="C45" s="6"/>
      <c r="D45" s="156"/>
      <c r="E45" s="156"/>
      <c r="F45" s="156">
        <v>1000</v>
      </c>
      <c r="G45" s="156"/>
      <c r="H45" s="156">
        <v>50</v>
      </c>
      <c r="I45" s="156"/>
      <c r="J45" s="156"/>
      <c r="K45" s="156">
        <v>1800</v>
      </c>
      <c r="L45" s="156">
        <v>500</v>
      </c>
      <c r="M45" s="156"/>
      <c r="N45" s="156"/>
      <c r="O45" s="156"/>
      <c r="P45" s="156"/>
      <c r="Q45" s="156"/>
      <c r="R45" s="156"/>
      <c r="S45" s="156"/>
      <c r="T45" s="156"/>
      <c r="U45" s="156">
        <v>50</v>
      </c>
      <c r="V45" s="156"/>
      <c r="W45" s="156">
        <v>670</v>
      </c>
      <c r="X45" s="156"/>
      <c r="Y45" s="156"/>
      <c r="Z45" s="156"/>
      <c r="AA45" s="156"/>
      <c r="AB45" s="156"/>
      <c r="AC45" s="156"/>
      <c r="AD45" s="156"/>
      <c r="AE45" s="156"/>
      <c r="AF45" s="156"/>
      <c r="AG45" s="156">
        <v>50</v>
      </c>
      <c r="AH45" s="156"/>
      <c r="AI45" s="156">
        <v>350</v>
      </c>
      <c r="AJ45" s="156">
        <v>350</v>
      </c>
      <c r="AK45" s="156">
        <v>100</v>
      </c>
      <c r="AL45" s="6"/>
      <c r="AM45" s="6"/>
      <c r="AN45" s="6"/>
      <c r="AO45" s="6"/>
      <c r="AP45" s="6"/>
      <c r="AQ45" s="53">
        <v>300</v>
      </c>
      <c r="AR45" s="53"/>
      <c r="AS45" s="53"/>
      <c r="AT45" s="53"/>
      <c r="AU45" s="53">
        <v>100</v>
      </c>
      <c r="AV45" s="53">
        <v>10</v>
      </c>
      <c r="AW45" s="53">
        <f t="shared" si="0"/>
        <v>5330</v>
      </c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ht="15">
      <c r="A46" s="14" t="s">
        <v>526</v>
      </c>
      <c r="B46" s="6" t="s">
        <v>194</v>
      </c>
      <c r="C46" s="6"/>
      <c r="D46" s="156"/>
      <c r="E46" s="156"/>
      <c r="F46" s="156"/>
      <c r="G46" s="156"/>
      <c r="H46" s="156">
        <v>130</v>
      </c>
      <c r="I46" s="156"/>
      <c r="J46" s="156"/>
      <c r="K46" s="156">
        <v>150</v>
      </c>
      <c r="L46" s="156"/>
      <c r="M46" s="156"/>
      <c r="N46" s="156"/>
      <c r="O46" s="156"/>
      <c r="P46" s="156"/>
      <c r="Q46" s="156"/>
      <c r="R46" s="156"/>
      <c r="S46" s="156"/>
      <c r="T46" s="156"/>
      <c r="U46" s="156">
        <v>220</v>
      </c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>
        <v>8000</v>
      </c>
      <c r="AG46" s="156"/>
      <c r="AH46" s="156">
        <v>140</v>
      </c>
      <c r="AI46" s="156">
        <v>35</v>
      </c>
      <c r="AJ46" s="156">
        <v>35</v>
      </c>
      <c r="AK46" s="156"/>
      <c r="AL46" s="156"/>
      <c r="AM46" s="156"/>
      <c r="AN46" s="156"/>
      <c r="AO46" s="156"/>
      <c r="AP46" s="6"/>
      <c r="AQ46" s="53"/>
      <c r="AR46" s="53"/>
      <c r="AS46" s="53"/>
      <c r="AT46" s="53"/>
      <c r="AU46" s="53"/>
      <c r="AV46" s="53"/>
      <c r="AW46" s="53">
        <f t="shared" si="0"/>
        <v>8710</v>
      </c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59" ht="15">
      <c r="A47" s="7" t="s">
        <v>195</v>
      </c>
      <c r="B47" s="8" t="s">
        <v>194</v>
      </c>
      <c r="C47" s="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6"/>
      <c r="AQ47" s="53"/>
      <c r="AR47" s="53"/>
      <c r="AS47" s="53"/>
      <c r="AT47" s="53"/>
      <c r="AU47" s="53"/>
      <c r="AV47" s="53"/>
      <c r="AW47" s="53">
        <f t="shared" si="0"/>
        <v>0</v>
      </c>
      <c r="AX47" s="4"/>
      <c r="AY47" s="4"/>
      <c r="AZ47" s="4"/>
      <c r="BA47" s="4"/>
      <c r="BB47" s="4"/>
      <c r="BC47" s="4"/>
      <c r="BD47" s="4"/>
      <c r="BE47" s="4"/>
      <c r="BF47" s="4"/>
      <c r="BG47" s="4"/>
    </row>
    <row r="48" spans="1:59" ht="15">
      <c r="A48" s="5" t="s">
        <v>196</v>
      </c>
      <c r="B48" s="6" t="s">
        <v>197</v>
      </c>
      <c r="C48" s="6"/>
      <c r="D48" s="156"/>
      <c r="E48" s="156"/>
      <c r="F48" s="156"/>
      <c r="G48" s="156">
        <v>1070</v>
      </c>
      <c r="H48" s="156"/>
      <c r="I48" s="156"/>
      <c r="J48" s="156">
        <v>1240</v>
      </c>
      <c r="K48" s="156"/>
      <c r="L48" s="156">
        <v>800</v>
      </c>
      <c r="M48" s="156"/>
      <c r="N48" s="156"/>
      <c r="O48" s="156"/>
      <c r="P48" s="156"/>
      <c r="Q48" s="156"/>
      <c r="R48" s="156"/>
      <c r="S48" s="156"/>
      <c r="T48" s="156">
        <v>200</v>
      </c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>
        <v>600</v>
      </c>
      <c r="AP48" s="6"/>
      <c r="AQ48" s="53">
        <v>1680</v>
      </c>
      <c r="AR48" s="53"/>
      <c r="AS48" s="53"/>
      <c r="AT48" s="53"/>
      <c r="AU48" s="53">
        <v>100</v>
      </c>
      <c r="AV48" s="53"/>
      <c r="AW48" s="53">
        <f t="shared" si="0"/>
        <v>5690</v>
      </c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1:59" ht="15">
      <c r="A49" s="5" t="s">
        <v>527</v>
      </c>
      <c r="B49" s="6" t="s">
        <v>198</v>
      </c>
      <c r="C49" s="6"/>
      <c r="D49" s="156"/>
      <c r="E49" s="156"/>
      <c r="F49" s="156"/>
      <c r="G49" s="156"/>
      <c r="H49" s="156"/>
      <c r="I49" s="156"/>
      <c r="J49" s="156"/>
      <c r="K49" s="156"/>
      <c r="L49" s="156">
        <v>2900</v>
      </c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>
        <v>110</v>
      </c>
      <c r="X49" s="156"/>
      <c r="Y49" s="156"/>
      <c r="Z49" s="156"/>
      <c r="AA49" s="156"/>
      <c r="AB49" s="156"/>
      <c r="AC49" s="156"/>
      <c r="AD49" s="156"/>
      <c r="AE49" s="156"/>
      <c r="AF49" s="156"/>
      <c r="AG49" s="156">
        <v>50</v>
      </c>
      <c r="AH49" s="156"/>
      <c r="AI49" s="156">
        <v>35</v>
      </c>
      <c r="AJ49" s="156">
        <v>35</v>
      </c>
      <c r="AK49" s="156">
        <v>20</v>
      </c>
      <c r="AL49" s="156"/>
      <c r="AM49" s="156"/>
      <c r="AN49" s="156"/>
      <c r="AO49" s="156">
        <v>550</v>
      </c>
      <c r="AP49" s="6"/>
      <c r="AQ49" s="53">
        <v>1700</v>
      </c>
      <c r="AR49" s="53"/>
      <c r="AS49" s="53"/>
      <c r="AT49" s="53"/>
      <c r="AU49" s="53">
        <v>60</v>
      </c>
      <c r="AV49" s="53">
        <v>10</v>
      </c>
      <c r="AW49" s="53">
        <f t="shared" si="0"/>
        <v>5470</v>
      </c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1:59" ht="15">
      <c r="A50" s="7" t="s">
        <v>199</v>
      </c>
      <c r="B50" s="8" t="s">
        <v>198</v>
      </c>
      <c r="C50" s="6"/>
      <c r="D50" s="156"/>
      <c r="E50" s="156"/>
      <c r="F50" s="156"/>
      <c r="G50" s="156"/>
      <c r="H50" s="156"/>
      <c r="I50" s="156"/>
      <c r="J50" s="156"/>
      <c r="K50" s="156"/>
      <c r="L50" s="156">
        <v>1200</v>
      </c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>
        <v>30</v>
      </c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53"/>
      <c r="AR50" s="53"/>
      <c r="AS50" s="53"/>
      <c r="AT50" s="53"/>
      <c r="AU50" s="53"/>
      <c r="AV50" s="53"/>
      <c r="AW50" s="53">
        <f t="shared" si="0"/>
        <v>1230</v>
      </c>
      <c r="AX50" s="4"/>
      <c r="AY50" s="4"/>
      <c r="AZ50" s="4"/>
      <c r="BA50" s="4"/>
      <c r="BB50" s="4"/>
      <c r="BC50" s="4"/>
      <c r="BD50" s="4"/>
      <c r="BE50" s="4"/>
      <c r="BF50" s="4"/>
      <c r="BG50" s="4"/>
    </row>
    <row r="51" spans="1:59" ht="15">
      <c r="A51" s="9" t="s">
        <v>528</v>
      </c>
      <c r="B51" s="10" t="s">
        <v>200</v>
      </c>
      <c r="C51" s="10"/>
      <c r="D51" s="148">
        <f aca="true" t="shared" si="8" ref="D51:V51">SUM(D41:D49)</f>
        <v>400</v>
      </c>
      <c r="E51" s="148">
        <f t="shared" si="8"/>
        <v>3000</v>
      </c>
      <c r="F51" s="148">
        <f t="shared" si="8"/>
        <v>1000</v>
      </c>
      <c r="G51" s="148">
        <f t="shared" si="8"/>
        <v>1070</v>
      </c>
      <c r="H51" s="148">
        <f t="shared" si="8"/>
        <v>220</v>
      </c>
      <c r="I51" s="148">
        <f t="shared" si="8"/>
        <v>0</v>
      </c>
      <c r="J51" s="148">
        <f t="shared" si="8"/>
        <v>1240</v>
      </c>
      <c r="K51" s="148">
        <f t="shared" si="8"/>
        <v>7950</v>
      </c>
      <c r="L51" s="148">
        <f t="shared" si="8"/>
        <v>5130</v>
      </c>
      <c r="M51" s="148">
        <f t="shared" si="8"/>
        <v>0</v>
      </c>
      <c r="N51" s="148">
        <f t="shared" si="8"/>
        <v>0</v>
      </c>
      <c r="O51" s="148">
        <f t="shared" si="8"/>
        <v>0</v>
      </c>
      <c r="P51" s="148">
        <f t="shared" si="8"/>
        <v>0</v>
      </c>
      <c r="Q51" s="148">
        <f t="shared" si="8"/>
        <v>0</v>
      </c>
      <c r="R51" s="148">
        <f t="shared" si="8"/>
        <v>0</v>
      </c>
      <c r="S51" s="148">
        <f t="shared" si="8"/>
        <v>0</v>
      </c>
      <c r="T51" s="148">
        <f t="shared" si="8"/>
        <v>200</v>
      </c>
      <c r="U51" s="148">
        <f t="shared" si="8"/>
        <v>1770</v>
      </c>
      <c r="V51" s="148">
        <f t="shared" si="8"/>
        <v>0</v>
      </c>
      <c r="W51" s="148">
        <f aca="true" t="shared" si="9" ref="W51:AQ51">SUM(W41:W49)</f>
        <v>1025</v>
      </c>
      <c r="X51" s="148">
        <f t="shared" si="9"/>
        <v>0</v>
      </c>
      <c r="Y51" s="148">
        <f t="shared" si="9"/>
        <v>0</v>
      </c>
      <c r="Z51" s="148">
        <f t="shared" si="9"/>
        <v>0</v>
      </c>
      <c r="AA51" s="148">
        <f t="shared" si="9"/>
        <v>0</v>
      </c>
      <c r="AB51" s="148">
        <f t="shared" si="9"/>
        <v>0</v>
      </c>
      <c r="AC51" s="148">
        <f t="shared" si="9"/>
        <v>0</v>
      </c>
      <c r="AD51" s="148">
        <f t="shared" si="9"/>
        <v>0</v>
      </c>
      <c r="AE51" s="148">
        <f t="shared" si="9"/>
        <v>0</v>
      </c>
      <c r="AF51" s="148">
        <f t="shared" si="9"/>
        <v>8425</v>
      </c>
      <c r="AG51" s="148">
        <f t="shared" si="9"/>
        <v>360</v>
      </c>
      <c r="AH51" s="148">
        <f t="shared" si="9"/>
        <v>140</v>
      </c>
      <c r="AI51" s="148">
        <f t="shared" si="9"/>
        <v>2905</v>
      </c>
      <c r="AJ51" s="148">
        <f t="shared" si="9"/>
        <v>2905</v>
      </c>
      <c r="AK51" s="148">
        <f t="shared" si="9"/>
        <v>120</v>
      </c>
      <c r="AL51" s="148">
        <f t="shared" si="9"/>
        <v>11999</v>
      </c>
      <c r="AM51" s="148">
        <f t="shared" si="9"/>
        <v>0</v>
      </c>
      <c r="AN51" s="148">
        <f t="shared" si="9"/>
        <v>0</v>
      </c>
      <c r="AO51" s="148">
        <f t="shared" si="9"/>
        <v>4580</v>
      </c>
      <c r="AP51" s="148">
        <f t="shared" si="9"/>
        <v>8662</v>
      </c>
      <c r="AQ51" s="148">
        <f t="shared" si="9"/>
        <v>4590</v>
      </c>
      <c r="AR51" s="148"/>
      <c r="AS51" s="148"/>
      <c r="AT51" s="148"/>
      <c r="AU51" s="148">
        <f>SUM(AU41:AU49)</f>
        <v>2760</v>
      </c>
      <c r="AV51" s="148">
        <f>SUM(AV41:AV49)</f>
        <v>660</v>
      </c>
      <c r="AW51" s="53">
        <f t="shared" si="0"/>
        <v>71111</v>
      </c>
      <c r="AX51" s="4"/>
      <c r="AY51" s="4"/>
      <c r="AZ51" s="4"/>
      <c r="BA51" s="4"/>
      <c r="BB51" s="4"/>
      <c r="BC51" s="4"/>
      <c r="BD51" s="4"/>
      <c r="BE51" s="4"/>
      <c r="BF51" s="4"/>
      <c r="BG51" s="4"/>
    </row>
    <row r="52" spans="1:59" ht="15">
      <c r="A52" s="5" t="s">
        <v>201</v>
      </c>
      <c r="B52" s="6" t="s">
        <v>202</v>
      </c>
      <c r="C52" s="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>
        <v>20</v>
      </c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>
        <v>100</v>
      </c>
      <c r="AP52" s="6"/>
      <c r="AQ52" s="53">
        <v>100</v>
      </c>
      <c r="AR52" s="53"/>
      <c r="AS52" s="53"/>
      <c r="AT52" s="53"/>
      <c r="AU52" s="53"/>
      <c r="AV52" s="53"/>
      <c r="AW52" s="53">
        <f t="shared" si="0"/>
        <v>220</v>
      </c>
      <c r="AX52" s="4"/>
      <c r="AY52" s="4"/>
      <c r="AZ52" s="4"/>
      <c r="BA52" s="4"/>
      <c r="BB52" s="4"/>
      <c r="BC52" s="4"/>
      <c r="BD52" s="4"/>
      <c r="BE52" s="4"/>
      <c r="BF52" s="4"/>
      <c r="BG52" s="4"/>
    </row>
    <row r="53" spans="1:59" ht="15">
      <c r="A53" s="5" t="s">
        <v>203</v>
      </c>
      <c r="B53" s="6" t="s">
        <v>204</v>
      </c>
      <c r="C53" s="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6"/>
      <c r="AQ53" s="53"/>
      <c r="AR53" s="53"/>
      <c r="AS53" s="53"/>
      <c r="AT53" s="53"/>
      <c r="AU53" s="53"/>
      <c r="AV53" s="53"/>
      <c r="AW53" s="53">
        <f t="shared" si="0"/>
        <v>0</v>
      </c>
      <c r="AX53" s="4"/>
      <c r="AY53" s="4"/>
      <c r="AZ53" s="4"/>
      <c r="BA53" s="4"/>
      <c r="BB53" s="4"/>
      <c r="BC53" s="4"/>
      <c r="BD53" s="4"/>
      <c r="BE53" s="4"/>
      <c r="BF53" s="4"/>
      <c r="BG53" s="4"/>
    </row>
    <row r="54" spans="1:59" ht="15">
      <c r="A54" s="9" t="s">
        <v>529</v>
      </c>
      <c r="B54" s="10" t="s">
        <v>205</v>
      </c>
      <c r="C54" s="10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>
        <v>20</v>
      </c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>
        <v>100</v>
      </c>
      <c r="AP54" s="10"/>
      <c r="AQ54" s="148">
        <v>100</v>
      </c>
      <c r="AR54" s="148"/>
      <c r="AS54" s="148"/>
      <c r="AT54" s="148"/>
      <c r="AU54" s="148"/>
      <c r="AV54" s="148"/>
      <c r="AW54" s="53">
        <f t="shared" si="0"/>
        <v>220</v>
      </c>
      <c r="AX54" s="4"/>
      <c r="AY54" s="4"/>
      <c r="AZ54" s="4"/>
      <c r="BA54" s="4"/>
      <c r="BB54" s="4"/>
      <c r="BC54" s="4"/>
      <c r="BD54" s="4"/>
      <c r="BE54" s="4"/>
      <c r="BF54" s="4"/>
      <c r="BG54" s="4"/>
    </row>
    <row r="55" spans="1:59" ht="15">
      <c r="A55" s="5" t="s">
        <v>206</v>
      </c>
      <c r="B55" s="6" t="s">
        <v>207</v>
      </c>
      <c r="C55" s="6"/>
      <c r="D55" s="156">
        <v>108</v>
      </c>
      <c r="E55" s="156">
        <v>810</v>
      </c>
      <c r="F55" s="156">
        <v>270</v>
      </c>
      <c r="G55" s="156">
        <v>260</v>
      </c>
      <c r="H55" s="156">
        <v>25</v>
      </c>
      <c r="I55" s="156"/>
      <c r="J55" s="156">
        <v>250</v>
      </c>
      <c r="K55" s="156">
        <v>2000</v>
      </c>
      <c r="L55" s="156">
        <v>1262</v>
      </c>
      <c r="M55" s="156"/>
      <c r="N55" s="156"/>
      <c r="O55" s="156"/>
      <c r="P55" s="156">
        <v>216</v>
      </c>
      <c r="Q55" s="156">
        <v>20</v>
      </c>
      <c r="R55" s="156"/>
      <c r="S55" s="156"/>
      <c r="T55" s="156"/>
      <c r="U55" s="156">
        <v>430</v>
      </c>
      <c r="V55" s="156">
        <v>4</v>
      </c>
      <c r="W55" s="156">
        <v>404</v>
      </c>
      <c r="X55" s="156"/>
      <c r="Y55" s="156"/>
      <c r="Z55" s="156"/>
      <c r="AA55" s="156"/>
      <c r="AB55" s="156">
        <v>35</v>
      </c>
      <c r="AC55" s="156"/>
      <c r="AD55" s="156"/>
      <c r="AE55" s="156"/>
      <c r="AF55" s="156">
        <v>115</v>
      </c>
      <c r="AG55" s="156">
        <v>100</v>
      </c>
      <c r="AH55" s="156"/>
      <c r="AI55" s="156">
        <v>820</v>
      </c>
      <c r="AJ55" s="156">
        <v>820</v>
      </c>
      <c r="AK55" s="156">
        <v>41</v>
      </c>
      <c r="AL55" s="156">
        <v>137</v>
      </c>
      <c r="AM55" s="156"/>
      <c r="AN55" s="156"/>
      <c r="AO55" s="156">
        <v>1519</v>
      </c>
      <c r="AP55" s="156">
        <v>62</v>
      </c>
      <c r="AQ55" s="53">
        <v>1927</v>
      </c>
      <c r="AR55" s="53"/>
      <c r="AS55" s="53"/>
      <c r="AT55" s="53"/>
      <c r="AU55" s="53">
        <v>940</v>
      </c>
      <c r="AV55" s="53">
        <v>180</v>
      </c>
      <c r="AW55" s="53">
        <f t="shared" si="0"/>
        <v>12755</v>
      </c>
      <c r="AX55" s="4"/>
      <c r="AY55" s="4"/>
      <c r="AZ55" s="4"/>
      <c r="BA55" s="4"/>
      <c r="BB55" s="4"/>
      <c r="BC55" s="4"/>
      <c r="BD55" s="4"/>
      <c r="BE55" s="4"/>
      <c r="BF55" s="4"/>
      <c r="BG55" s="4"/>
    </row>
    <row r="56" spans="1:59" ht="15">
      <c r="A56" s="5" t="s">
        <v>208</v>
      </c>
      <c r="B56" s="6" t="s">
        <v>209</v>
      </c>
      <c r="C56" s="6"/>
      <c r="D56" s="156"/>
      <c r="E56" s="156"/>
      <c r="F56" s="156"/>
      <c r="G56" s="156"/>
      <c r="H56" s="156">
        <v>35</v>
      </c>
      <c r="I56" s="156"/>
      <c r="J56" s="156"/>
      <c r="K56" s="156">
        <v>40</v>
      </c>
      <c r="L56" s="156"/>
      <c r="M56" s="156"/>
      <c r="N56" s="156"/>
      <c r="O56" s="156"/>
      <c r="P56" s="156"/>
      <c r="Q56" s="156"/>
      <c r="R56" s="156"/>
      <c r="S56" s="156"/>
      <c r="T56" s="156"/>
      <c r="U56" s="156">
        <v>60</v>
      </c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>
        <v>2160</v>
      </c>
      <c r="AG56" s="156"/>
      <c r="AH56" s="156">
        <v>36</v>
      </c>
      <c r="AI56" s="156">
        <v>10</v>
      </c>
      <c r="AJ56" s="156">
        <v>10</v>
      </c>
      <c r="AK56" s="156"/>
      <c r="AL56" s="156">
        <v>3240</v>
      </c>
      <c r="AM56" s="156"/>
      <c r="AN56" s="156"/>
      <c r="AO56" s="156"/>
      <c r="AP56" s="156">
        <v>2339</v>
      </c>
      <c r="AQ56" s="53"/>
      <c r="AR56" s="53"/>
      <c r="AS56" s="53"/>
      <c r="AT56" s="53"/>
      <c r="AU56" s="53"/>
      <c r="AV56" s="53"/>
      <c r="AW56" s="53">
        <f t="shared" si="0"/>
        <v>7930</v>
      </c>
      <c r="AX56" s="4"/>
      <c r="AY56" s="4"/>
      <c r="AZ56" s="4"/>
      <c r="BA56" s="4"/>
      <c r="BB56" s="4"/>
      <c r="BC56" s="4"/>
      <c r="BD56" s="4"/>
      <c r="BE56" s="4"/>
      <c r="BF56" s="4"/>
      <c r="BG56" s="4"/>
    </row>
    <row r="57" spans="1:59" ht="15">
      <c r="A57" s="5" t="s">
        <v>530</v>
      </c>
      <c r="B57" s="6" t="s">
        <v>210</v>
      </c>
      <c r="C57" s="6"/>
      <c r="D57" s="156"/>
      <c r="E57" s="156"/>
      <c r="F57" s="156"/>
      <c r="G57" s="156"/>
      <c r="H57" s="156"/>
      <c r="I57" s="156"/>
      <c r="J57" s="156"/>
      <c r="K57" s="156"/>
      <c r="L57" s="156"/>
      <c r="M57" s="156">
        <v>650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6"/>
      <c r="AQ57" s="53"/>
      <c r="AR57" s="53"/>
      <c r="AS57" s="53"/>
      <c r="AT57" s="53"/>
      <c r="AU57" s="53"/>
      <c r="AV57" s="53"/>
      <c r="AW57" s="53">
        <f t="shared" si="0"/>
        <v>650</v>
      </c>
      <c r="AX57" s="4"/>
      <c r="AY57" s="4"/>
      <c r="AZ57" s="4"/>
      <c r="BA57" s="4"/>
      <c r="BB57" s="4"/>
      <c r="BC57" s="4"/>
      <c r="BD57" s="4"/>
      <c r="BE57" s="4"/>
      <c r="BF57" s="4"/>
      <c r="BG57" s="4"/>
    </row>
    <row r="58" spans="1:59" ht="15">
      <c r="A58" s="7" t="s">
        <v>195</v>
      </c>
      <c r="B58" s="8" t="s">
        <v>210</v>
      </c>
      <c r="C58" s="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6"/>
      <c r="AQ58" s="53"/>
      <c r="AR58" s="53"/>
      <c r="AS58" s="53"/>
      <c r="AT58" s="53"/>
      <c r="AU58" s="53"/>
      <c r="AV58" s="53"/>
      <c r="AW58" s="53">
        <f t="shared" si="0"/>
        <v>0</v>
      </c>
      <c r="AX58" s="4"/>
      <c r="AY58" s="4"/>
      <c r="AZ58" s="4"/>
      <c r="BA58" s="4"/>
      <c r="BB58" s="4"/>
      <c r="BC58" s="4"/>
      <c r="BD58" s="4"/>
      <c r="BE58" s="4"/>
      <c r="BF58" s="4"/>
      <c r="BG58" s="4"/>
    </row>
    <row r="59" spans="1:59" ht="15">
      <c r="A59" s="7" t="s">
        <v>211</v>
      </c>
      <c r="B59" s="8" t="s">
        <v>210</v>
      </c>
      <c r="C59" s="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6"/>
      <c r="AQ59" s="53"/>
      <c r="AR59" s="53"/>
      <c r="AS59" s="53"/>
      <c r="AT59" s="53"/>
      <c r="AU59" s="53"/>
      <c r="AV59" s="53"/>
      <c r="AW59" s="53">
        <f t="shared" si="0"/>
        <v>0</v>
      </c>
      <c r="AX59" s="4"/>
      <c r="AY59" s="4"/>
      <c r="AZ59" s="4"/>
      <c r="BA59" s="4"/>
      <c r="BB59" s="4"/>
      <c r="BC59" s="4"/>
      <c r="BD59" s="4"/>
      <c r="BE59" s="4"/>
      <c r="BF59" s="4"/>
      <c r="BG59" s="4"/>
    </row>
    <row r="60" spans="1:59" ht="15">
      <c r="A60" s="5" t="s">
        <v>531</v>
      </c>
      <c r="B60" s="6" t="s">
        <v>212</v>
      </c>
      <c r="C60" s="6"/>
      <c r="D60" s="156"/>
      <c r="E60" s="156"/>
      <c r="F60" s="156"/>
      <c r="G60" s="156"/>
      <c r="H60" s="156"/>
      <c r="I60" s="156"/>
      <c r="J60" s="156"/>
      <c r="K60" s="156"/>
      <c r="L60" s="156">
        <v>2000</v>
      </c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>
        <v>100</v>
      </c>
      <c r="AP60" s="6"/>
      <c r="AQ60" s="53">
        <v>50</v>
      </c>
      <c r="AR60" s="53"/>
      <c r="AS60" s="53"/>
      <c r="AT60" s="53"/>
      <c r="AU60" s="53">
        <v>20</v>
      </c>
      <c r="AV60" s="53"/>
      <c r="AW60" s="53">
        <f t="shared" si="0"/>
        <v>2170</v>
      </c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9" ht="15">
      <c r="A61" s="7" t="s">
        <v>213</v>
      </c>
      <c r="B61" s="8" t="s">
        <v>212</v>
      </c>
      <c r="C61" s="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6"/>
      <c r="AQ61" s="53"/>
      <c r="AR61" s="53"/>
      <c r="AS61" s="53"/>
      <c r="AT61" s="53"/>
      <c r="AU61" s="53"/>
      <c r="AV61" s="53"/>
      <c r="AW61" s="53">
        <f t="shared" si="0"/>
        <v>0</v>
      </c>
      <c r="AX61" s="4"/>
      <c r="AY61" s="4"/>
      <c r="AZ61" s="4"/>
      <c r="BA61" s="4"/>
      <c r="BB61" s="4"/>
      <c r="BC61" s="4"/>
      <c r="BD61" s="4"/>
      <c r="BE61" s="4"/>
      <c r="BF61" s="4"/>
      <c r="BG61" s="4"/>
    </row>
    <row r="62" spans="1:59" ht="15">
      <c r="A62" s="7" t="s">
        <v>214</v>
      </c>
      <c r="B62" s="8" t="s">
        <v>212</v>
      </c>
      <c r="C62" s="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6"/>
      <c r="AQ62" s="53"/>
      <c r="AR62" s="53"/>
      <c r="AS62" s="53"/>
      <c r="AT62" s="53"/>
      <c r="AU62" s="53"/>
      <c r="AV62" s="53"/>
      <c r="AW62" s="53">
        <f t="shared" si="0"/>
        <v>0</v>
      </c>
      <c r="AX62" s="4"/>
      <c r="AY62" s="4"/>
      <c r="AZ62" s="4"/>
      <c r="BA62" s="4"/>
      <c r="BB62" s="4"/>
      <c r="BC62" s="4"/>
      <c r="BD62" s="4"/>
      <c r="BE62" s="4"/>
      <c r="BF62" s="4"/>
      <c r="BG62" s="4"/>
    </row>
    <row r="63" spans="1:59" ht="15">
      <c r="A63" s="7" t="s">
        <v>215</v>
      </c>
      <c r="B63" s="8" t="s">
        <v>212</v>
      </c>
      <c r="C63" s="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6"/>
      <c r="AQ63" s="53"/>
      <c r="AR63" s="53"/>
      <c r="AS63" s="53"/>
      <c r="AT63" s="53"/>
      <c r="AU63" s="53"/>
      <c r="AV63" s="53"/>
      <c r="AW63" s="53">
        <f t="shared" si="0"/>
        <v>0</v>
      </c>
      <c r="AX63" s="4"/>
      <c r="AY63" s="4"/>
      <c r="AZ63" s="4"/>
      <c r="BA63" s="4"/>
      <c r="BB63" s="4"/>
      <c r="BC63" s="4"/>
      <c r="BD63" s="4"/>
      <c r="BE63" s="4"/>
      <c r="BF63" s="4"/>
      <c r="BG63" s="4"/>
    </row>
    <row r="64" spans="1:59" ht="15">
      <c r="A64" s="5" t="s">
        <v>216</v>
      </c>
      <c r="B64" s="6" t="s">
        <v>217</v>
      </c>
      <c r="C64" s="6"/>
      <c r="D64" s="156"/>
      <c r="E64" s="156"/>
      <c r="F64" s="156"/>
      <c r="G64" s="156"/>
      <c r="H64" s="156"/>
      <c r="I64" s="156"/>
      <c r="J64" s="156"/>
      <c r="K64" s="156"/>
      <c r="L64" s="156">
        <v>400</v>
      </c>
      <c r="M64" s="156"/>
      <c r="N64" s="156"/>
      <c r="O64" s="156"/>
      <c r="P64" s="156">
        <v>800</v>
      </c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>
        <v>25</v>
      </c>
      <c r="AJ64" s="156">
        <v>25</v>
      </c>
      <c r="AK64" s="156"/>
      <c r="AL64" s="156"/>
      <c r="AM64" s="156"/>
      <c r="AN64" s="156"/>
      <c r="AO64" s="156">
        <v>50</v>
      </c>
      <c r="AP64" s="6"/>
      <c r="AQ64" s="53">
        <v>482</v>
      </c>
      <c r="AR64" s="53"/>
      <c r="AS64" s="53"/>
      <c r="AT64" s="53"/>
      <c r="AU64" s="53">
        <v>400</v>
      </c>
      <c r="AV64" s="53"/>
      <c r="AW64" s="53">
        <f t="shared" si="0"/>
        <v>2182</v>
      </c>
      <c r="AX64" s="4"/>
      <c r="AY64" s="4"/>
      <c r="AZ64" s="4"/>
      <c r="BA64" s="4"/>
      <c r="BB64" s="4"/>
      <c r="BC64" s="4"/>
      <c r="BD64" s="4"/>
      <c r="BE64" s="4"/>
      <c r="BF64" s="4"/>
      <c r="BG64" s="4"/>
    </row>
    <row r="65" spans="1:59" ht="15">
      <c r="A65" s="9" t="s">
        <v>532</v>
      </c>
      <c r="B65" s="10" t="s">
        <v>218</v>
      </c>
      <c r="C65" s="10"/>
      <c r="D65" s="148">
        <f aca="true" t="shared" si="10" ref="D65:AQ65">D55+D56+D57+D60+D64</f>
        <v>108</v>
      </c>
      <c r="E65" s="148">
        <f t="shared" si="10"/>
        <v>810</v>
      </c>
      <c r="F65" s="148">
        <f t="shared" si="10"/>
        <v>270</v>
      </c>
      <c r="G65" s="148">
        <f t="shared" si="10"/>
        <v>260</v>
      </c>
      <c r="H65" s="148">
        <f t="shared" si="10"/>
        <v>60</v>
      </c>
      <c r="I65" s="148">
        <f t="shared" si="10"/>
        <v>0</v>
      </c>
      <c r="J65" s="148">
        <f t="shared" si="10"/>
        <v>250</v>
      </c>
      <c r="K65" s="148">
        <f t="shared" si="10"/>
        <v>2040</v>
      </c>
      <c r="L65" s="148">
        <f t="shared" si="10"/>
        <v>3662</v>
      </c>
      <c r="M65" s="148">
        <f t="shared" si="10"/>
        <v>650</v>
      </c>
      <c r="N65" s="148">
        <f t="shared" si="10"/>
        <v>0</v>
      </c>
      <c r="O65" s="148">
        <f t="shared" si="10"/>
        <v>0</v>
      </c>
      <c r="P65" s="148">
        <f t="shared" si="10"/>
        <v>1016</v>
      </c>
      <c r="Q65" s="148">
        <f t="shared" si="10"/>
        <v>20</v>
      </c>
      <c r="R65" s="148">
        <f t="shared" si="10"/>
        <v>0</v>
      </c>
      <c r="S65" s="148">
        <f t="shared" si="10"/>
        <v>0</v>
      </c>
      <c r="T65" s="148">
        <f t="shared" si="10"/>
        <v>0</v>
      </c>
      <c r="U65" s="148">
        <f t="shared" si="10"/>
        <v>490</v>
      </c>
      <c r="V65" s="148">
        <f t="shared" si="10"/>
        <v>4</v>
      </c>
      <c r="W65" s="148">
        <f t="shared" si="10"/>
        <v>404</v>
      </c>
      <c r="X65" s="148">
        <f t="shared" si="10"/>
        <v>0</v>
      </c>
      <c r="Y65" s="148">
        <f t="shared" si="10"/>
        <v>0</v>
      </c>
      <c r="Z65" s="148">
        <f t="shared" si="10"/>
        <v>0</v>
      </c>
      <c r="AA65" s="148">
        <f t="shared" si="10"/>
        <v>0</v>
      </c>
      <c r="AB65" s="148">
        <f t="shared" si="10"/>
        <v>35</v>
      </c>
      <c r="AC65" s="148">
        <f t="shared" si="10"/>
        <v>0</v>
      </c>
      <c r="AD65" s="148">
        <f t="shared" si="10"/>
        <v>0</v>
      </c>
      <c r="AE65" s="148">
        <f t="shared" si="10"/>
        <v>0</v>
      </c>
      <c r="AF65" s="148">
        <f t="shared" si="10"/>
        <v>2275</v>
      </c>
      <c r="AG65" s="148">
        <f t="shared" si="10"/>
        <v>100</v>
      </c>
      <c r="AH65" s="148">
        <f t="shared" si="10"/>
        <v>36</v>
      </c>
      <c r="AI65" s="148">
        <f t="shared" si="10"/>
        <v>855</v>
      </c>
      <c r="AJ65" s="148">
        <f t="shared" si="10"/>
        <v>855</v>
      </c>
      <c r="AK65" s="148">
        <f t="shared" si="10"/>
        <v>41</v>
      </c>
      <c r="AL65" s="148">
        <f t="shared" si="10"/>
        <v>3377</v>
      </c>
      <c r="AM65" s="148">
        <f t="shared" si="10"/>
        <v>0</v>
      </c>
      <c r="AN65" s="148">
        <f t="shared" si="10"/>
        <v>0</v>
      </c>
      <c r="AO65" s="148">
        <f t="shared" si="10"/>
        <v>1669</v>
      </c>
      <c r="AP65" s="148">
        <f t="shared" si="10"/>
        <v>2401</v>
      </c>
      <c r="AQ65" s="148">
        <f t="shared" si="10"/>
        <v>2459</v>
      </c>
      <c r="AR65" s="148"/>
      <c r="AS65" s="148"/>
      <c r="AT65" s="148"/>
      <c r="AU65" s="148">
        <f>AU55+AU56+AU57+AU60+AU64</f>
        <v>1360</v>
      </c>
      <c r="AV65" s="148">
        <f>AV55+AV56+AV57+AV60+AV64</f>
        <v>180</v>
      </c>
      <c r="AW65" s="53">
        <f t="shared" si="0"/>
        <v>25687</v>
      </c>
      <c r="AX65" s="4"/>
      <c r="AY65" s="4"/>
      <c r="AZ65" s="4"/>
      <c r="BA65" s="4"/>
      <c r="BB65" s="4"/>
      <c r="BC65" s="4"/>
      <c r="BD65" s="4"/>
      <c r="BE65" s="4"/>
      <c r="BF65" s="4"/>
      <c r="BG65" s="4"/>
    </row>
    <row r="66" spans="1:59" ht="15.75">
      <c r="A66" s="11" t="s">
        <v>533</v>
      </c>
      <c r="B66" s="12" t="s">
        <v>219</v>
      </c>
      <c r="C66" s="10"/>
      <c r="D66" s="148">
        <f aca="true" t="shared" si="11" ref="D66:AQ66">D65+D54+D51+D40+D37</f>
        <v>508</v>
      </c>
      <c r="E66" s="148">
        <f t="shared" si="11"/>
        <v>3810</v>
      </c>
      <c r="F66" s="148">
        <f t="shared" si="11"/>
        <v>1270</v>
      </c>
      <c r="G66" s="148">
        <f t="shared" si="11"/>
        <v>1330</v>
      </c>
      <c r="H66" s="148">
        <f t="shared" si="11"/>
        <v>280</v>
      </c>
      <c r="I66" s="148">
        <f t="shared" si="11"/>
        <v>0</v>
      </c>
      <c r="J66" s="148">
        <f t="shared" si="11"/>
        <v>1490</v>
      </c>
      <c r="K66" s="148">
        <f t="shared" si="11"/>
        <v>9990</v>
      </c>
      <c r="L66" s="148">
        <f t="shared" si="11"/>
        <v>9947</v>
      </c>
      <c r="M66" s="148">
        <f t="shared" si="11"/>
        <v>650</v>
      </c>
      <c r="N66" s="148">
        <f t="shared" si="11"/>
        <v>0</v>
      </c>
      <c r="O66" s="148">
        <f t="shared" si="11"/>
        <v>0</v>
      </c>
      <c r="P66" s="148">
        <f t="shared" si="11"/>
        <v>1016</v>
      </c>
      <c r="Q66" s="148">
        <f t="shared" si="11"/>
        <v>96</v>
      </c>
      <c r="R66" s="148">
        <f t="shared" si="11"/>
        <v>0</v>
      </c>
      <c r="S66" s="148">
        <f t="shared" si="11"/>
        <v>0</v>
      </c>
      <c r="T66" s="148">
        <f t="shared" si="11"/>
        <v>200</v>
      </c>
      <c r="U66" s="148">
        <f t="shared" si="11"/>
        <v>2310</v>
      </c>
      <c r="V66" s="148">
        <f t="shared" si="11"/>
        <v>20</v>
      </c>
      <c r="W66" s="148">
        <f t="shared" si="11"/>
        <v>1923</v>
      </c>
      <c r="X66" s="148">
        <f t="shared" si="11"/>
        <v>0</v>
      </c>
      <c r="Y66" s="148">
        <f t="shared" si="11"/>
        <v>0</v>
      </c>
      <c r="Z66" s="148">
        <f t="shared" si="11"/>
        <v>0</v>
      </c>
      <c r="AA66" s="148">
        <f t="shared" si="11"/>
        <v>0</v>
      </c>
      <c r="AB66" s="148">
        <f t="shared" si="11"/>
        <v>163</v>
      </c>
      <c r="AC66" s="148">
        <f t="shared" si="11"/>
        <v>0</v>
      </c>
      <c r="AD66" s="148">
        <f t="shared" si="11"/>
        <v>0</v>
      </c>
      <c r="AE66" s="148">
        <f t="shared" si="11"/>
        <v>0</v>
      </c>
      <c r="AF66" s="148">
        <f t="shared" si="11"/>
        <v>10700</v>
      </c>
      <c r="AG66" s="148">
        <f t="shared" si="11"/>
        <v>460</v>
      </c>
      <c r="AH66" s="148">
        <f t="shared" si="11"/>
        <v>176</v>
      </c>
      <c r="AI66" s="148">
        <f t="shared" si="11"/>
        <v>3900</v>
      </c>
      <c r="AJ66" s="148">
        <f t="shared" si="11"/>
        <v>3900</v>
      </c>
      <c r="AK66" s="148">
        <f t="shared" si="11"/>
        <v>211</v>
      </c>
      <c r="AL66" s="148">
        <f t="shared" si="11"/>
        <v>15884</v>
      </c>
      <c r="AM66" s="148">
        <f t="shared" si="11"/>
        <v>0</v>
      </c>
      <c r="AN66" s="148">
        <f t="shared" si="11"/>
        <v>0</v>
      </c>
      <c r="AO66" s="148">
        <f t="shared" si="11"/>
        <v>7550</v>
      </c>
      <c r="AP66" s="148">
        <f t="shared" si="11"/>
        <v>11299</v>
      </c>
      <c r="AQ66" s="148">
        <f t="shared" si="11"/>
        <v>10139</v>
      </c>
      <c r="AR66" s="148"/>
      <c r="AS66" s="148"/>
      <c r="AT66" s="148"/>
      <c r="AU66" s="148">
        <f>AU65+AU54+AU51+AU40+AU37</f>
        <v>4456</v>
      </c>
      <c r="AV66" s="148">
        <f>AV65+AV54+AV51+AV40+AV37</f>
        <v>840</v>
      </c>
      <c r="AW66" s="53">
        <f t="shared" si="0"/>
        <v>104518</v>
      </c>
      <c r="AX66" s="4"/>
      <c r="AY66" s="4"/>
      <c r="AZ66" s="4"/>
      <c r="BA66" s="4"/>
      <c r="BB66" s="4"/>
      <c r="BC66" s="4"/>
      <c r="BD66" s="4"/>
      <c r="BE66" s="4"/>
      <c r="BF66" s="4"/>
      <c r="BG66" s="4"/>
    </row>
    <row r="67" spans="1:59" ht="15">
      <c r="A67" s="15" t="s">
        <v>220</v>
      </c>
      <c r="B67" s="10" t="s">
        <v>221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53"/>
      <c r="AR67" s="53"/>
      <c r="AS67" s="53"/>
      <c r="AT67" s="53"/>
      <c r="AU67" s="53"/>
      <c r="AV67" s="53"/>
      <c r="AW67" s="53">
        <f t="shared" si="0"/>
        <v>0</v>
      </c>
      <c r="AX67" s="4"/>
      <c r="AY67" s="4"/>
      <c r="AZ67" s="4"/>
      <c r="BA67" s="4"/>
      <c r="BB67" s="4"/>
      <c r="BC67" s="4"/>
      <c r="BD67" s="4"/>
      <c r="BE67" s="4"/>
      <c r="BF67" s="4"/>
      <c r="BG67" s="4"/>
    </row>
    <row r="68" spans="1:59" ht="15">
      <c r="A68" s="16" t="s">
        <v>534</v>
      </c>
      <c r="B68" s="6" t="s">
        <v>222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53"/>
      <c r="AR68" s="53"/>
      <c r="AS68" s="53"/>
      <c r="AT68" s="53"/>
      <c r="AU68" s="53"/>
      <c r="AV68" s="53"/>
      <c r="AW68" s="53">
        <f t="shared" si="0"/>
        <v>0</v>
      </c>
      <c r="AX68" s="4"/>
      <c r="AY68" s="4"/>
      <c r="AZ68" s="4"/>
      <c r="BA68" s="4"/>
      <c r="BB68" s="4"/>
      <c r="BC68" s="4"/>
      <c r="BD68" s="4"/>
      <c r="BE68" s="4"/>
      <c r="BF68" s="4"/>
      <c r="BG68" s="4"/>
    </row>
    <row r="69" spans="1:59" ht="15">
      <c r="A69" s="16" t="s">
        <v>535</v>
      </c>
      <c r="B69" s="6" t="s">
        <v>222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53"/>
      <c r="AR69" s="53"/>
      <c r="AS69" s="53"/>
      <c r="AT69" s="53"/>
      <c r="AU69" s="53"/>
      <c r="AV69" s="53"/>
      <c r="AW69" s="53">
        <f t="shared" si="0"/>
        <v>0</v>
      </c>
      <c r="AX69" s="4"/>
      <c r="AY69" s="4"/>
      <c r="AZ69" s="4"/>
      <c r="BA69" s="4"/>
      <c r="BB69" s="4"/>
      <c r="BC69" s="4"/>
      <c r="BD69" s="4"/>
      <c r="BE69" s="4"/>
      <c r="BF69" s="4"/>
      <c r="BG69" s="4"/>
    </row>
    <row r="70" spans="1:59" ht="15">
      <c r="A70" s="16" t="s">
        <v>536</v>
      </c>
      <c r="B70" s="6" t="s">
        <v>222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53"/>
      <c r="AR70" s="53"/>
      <c r="AS70" s="53"/>
      <c r="AT70" s="53"/>
      <c r="AU70" s="53"/>
      <c r="AV70" s="53"/>
      <c r="AW70" s="53">
        <f t="shared" si="0"/>
        <v>0</v>
      </c>
      <c r="AX70" s="4"/>
      <c r="AY70" s="4"/>
      <c r="AZ70" s="4"/>
      <c r="BA70" s="4"/>
      <c r="BB70" s="4"/>
      <c r="BC70" s="4"/>
      <c r="BD70" s="4"/>
      <c r="BE70" s="4"/>
      <c r="BF70" s="4"/>
      <c r="BG70" s="4"/>
    </row>
    <row r="71" spans="1:59" ht="15">
      <c r="A71" s="16" t="s">
        <v>537</v>
      </c>
      <c r="B71" s="6" t="s">
        <v>222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53"/>
      <c r="AR71" s="53"/>
      <c r="AS71" s="53"/>
      <c r="AT71" s="53"/>
      <c r="AU71" s="53"/>
      <c r="AV71" s="53"/>
      <c r="AW71" s="53">
        <f aca="true" t="shared" si="12" ref="AW71:AW134">SUM(D71:AV71)</f>
        <v>0</v>
      </c>
      <c r="AX71" s="4"/>
      <c r="AY71" s="4"/>
      <c r="AZ71" s="4"/>
      <c r="BA71" s="4"/>
      <c r="BB71" s="4"/>
      <c r="BC71" s="4"/>
      <c r="BD71" s="4"/>
      <c r="BE71" s="4"/>
      <c r="BF71" s="4"/>
      <c r="BG71" s="4"/>
    </row>
    <row r="72" spans="1:59" ht="15">
      <c r="A72" s="16" t="s">
        <v>538</v>
      </c>
      <c r="B72" s="6" t="s">
        <v>222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53"/>
      <c r="AR72" s="53"/>
      <c r="AS72" s="53"/>
      <c r="AT72" s="53"/>
      <c r="AU72" s="53"/>
      <c r="AV72" s="53"/>
      <c r="AW72" s="53">
        <f t="shared" si="12"/>
        <v>0</v>
      </c>
      <c r="AX72" s="4"/>
      <c r="AY72" s="4"/>
      <c r="AZ72" s="4"/>
      <c r="BA72" s="4"/>
      <c r="BB72" s="4"/>
      <c r="BC72" s="4"/>
      <c r="BD72" s="4"/>
      <c r="BE72" s="4"/>
      <c r="BF72" s="4"/>
      <c r="BG72" s="4"/>
    </row>
    <row r="73" spans="1:59" ht="15">
      <c r="A73" s="16" t="s">
        <v>539</v>
      </c>
      <c r="B73" s="6" t="s">
        <v>222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53"/>
      <c r="AR73" s="53"/>
      <c r="AS73" s="53"/>
      <c r="AT73" s="53"/>
      <c r="AU73" s="53"/>
      <c r="AV73" s="53"/>
      <c r="AW73" s="53">
        <f t="shared" si="12"/>
        <v>0</v>
      </c>
      <c r="AX73" s="4"/>
      <c r="AY73" s="4"/>
      <c r="AZ73" s="4"/>
      <c r="BA73" s="4"/>
      <c r="BB73" s="4"/>
      <c r="BC73" s="4"/>
      <c r="BD73" s="4"/>
      <c r="BE73" s="4"/>
      <c r="BF73" s="4"/>
      <c r="BG73" s="4"/>
    </row>
    <row r="74" spans="1:59" ht="15">
      <c r="A74" s="16" t="s">
        <v>540</v>
      </c>
      <c r="B74" s="6" t="s">
        <v>222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53"/>
      <c r="AR74" s="53"/>
      <c r="AS74" s="53"/>
      <c r="AT74" s="53"/>
      <c r="AU74" s="53"/>
      <c r="AV74" s="53"/>
      <c r="AW74" s="53">
        <f t="shared" si="12"/>
        <v>0</v>
      </c>
      <c r="AX74" s="4"/>
      <c r="AY74" s="4"/>
      <c r="AZ74" s="4"/>
      <c r="BA74" s="4"/>
      <c r="BB74" s="4"/>
      <c r="BC74" s="4"/>
      <c r="BD74" s="4"/>
      <c r="BE74" s="4"/>
      <c r="BF74" s="4"/>
      <c r="BG74" s="4"/>
    </row>
    <row r="75" spans="1:59" ht="15">
      <c r="A75" s="16" t="s">
        <v>541</v>
      </c>
      <c r="B75" s="6" t="s">
        <v>222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53"/>
      <c r="AR75" s="53"/>
      <c r="AS75" s="53"/>
      <c r="AT75" s="53"/>
      <c r="AU75" s="53"/>
      <c r="AV75" s="53"/>
      <c r="AW75" s="53">
        <f t="shared" si="12"/>
        <v>0</v>
      </c>
      <c r="AX75" s="4"/>
      <c r="AY75" s="4"/>
      <c r="AZ75" s="4"/>
      <c r="BA75" s="4"/>
      <c r="BB75" s="4"/>
      <c r="BC75" s="4"/>
      <c r="BD75" s="4"/>
      <c r="BE75" s="4"/>
      <c r="BF75" s="4"/>
      <c r="BG75" s="4"/>
    </row>
    <row r="76" spans="1:59" ht="15">
      <c r="A76" s="16" t="s">
        <v>542</v>
      </c>
      <c r="B76" s="6" t="s">
        <v>222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53"/>
      <c r="AR76" s="53"/>
      <c r="AS76" s="53"/>
      <c r="AT76" s="53"/>
      <c r="AU76" s="53"/>
      <c r="AV76" s="53"/>
      <c r="AW76" s="53">
        <f t="shared" si="12"/>
        <v>0</v>
      </c>
      <c r="AX76" s="4"/>
      <c r="AY76" s="4"/>
      <c r="AZ76" s="4"/>
      <c r="BA76" s="4"/>
      <c r="BB76" s="4"/>
      <c r="BC76" s="4"/>
      <c r="BD76" s="4"/>
      <c r="BE76" s="4"/>
      <c r="BF76" s="4"/>
      <c r="BG76" s="4"/>
    </row>
    <row r="77" spans="1:59" ht="15">
      <c r="A77" s="16" t="s">
        <v>543</v>
      </c>
      <c r="B77" s="6" t="s">
        <v>222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53"/>
      <c r="AR77" s="53"/>
      <c r="AS77" s="53"/>
      <c r="AT77" s="53"/>
      <c r="AU77" s="53"/>
      <c r="AV77" s="53"/>
      <c r="AW77" s="53">
        <f t="shared" si="12"/>
        <v>0</v>
      </c>
      <c r="AX77" s="4"/>
      <c r="AY77" s="4"/>
      <c r="AZ77" s="4"/>
      <c r="BA77" s="4"/>
      <c r="BB77" s="4"/>
      <c r="BC77" s="4"/>
      <c r="BD77" s="4"/>
      <c r="BE77" s="4"/>
      <c r="BF77" s="4"/>
      <c r="BG77" s="4"/>
    </row>
    <row r="78" spans="1:59" ht="15">
      <c r="A78" s="17" t="s">
        <v>544</v>
      </c>
      <c r="B78" s="6" t="s">
        <v>222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53"/>
      <c r="AR78" s="53"/>
      <c r="AS78" s="53"/>
      <c r="AT78" s="53"/>
      <c r="AU78" s="53"/>
      <c r="AV78" s="53"/>
      <c r="AW78" s="53">
        <f t="shared" si="12"/>
        <v>0</v>
      </c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59" ht="15">
      <c r="A79" s="17" t="s">
        <v>545</v>
      </c>
      <c r="B79" s="6" t="s">
        <v>222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53"/>
      <c r="AR79" s="53"/>
      <c r="AS79" s="53"/>
      <c r="AT79" s="53"/>
      <c r="AU79" s="53"/>
      <c r="AV79" s="53"/>
      <c r="AW79" s="53">
        <f t="shared" si="12"/>
        <v>0</v>
      </c>
      <c r="AX79" s="4"/>
      <c r="AY79" s="4"/>
      <c r="AZ79" s="4"/>
      <c r="BA79" s="4"/>
      <c r="BB79" s="4"/>
      <c r="BC79" s="4"/>
      <c r="BD79" s="4"/>
      <c r="BE79" s="4"/>
      <c r="BF79" s="4"/>
      <c r="BG79" s="4"/>
    </row>
    <row r="80" spans="1:59" ht="15">
      <c r="A80" s="17" t="s">
        <v>546</v>
      </c>
      <c r="B80" s="6" t="s">
        <v>222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53"/>
      <c r="AR80" s="53"/>
      <c r="AS80" s="53"/>
      <c r="AT80" s="53"/>
      <c r="AU80" s="53"/>
      <c r="AV80" s="53"/>
      <c r="AW80" s="53">
        <f t="shared" si="12"/>
        <v>0</v>
      </c>
      <c r="AX80" s="4"/>
      <c r="AY80" s="4"/>
      <c r="AZ80" s="4"/>
      <c r="BA80" s="4"/>
      <c r="BB80" s="4"/>
      <c r="BC80" s="4"/>
      <c r="BD80" s="4"/>
      <c r="BE80" s="4"/>
      <c r="BF80" s="4"/>
      <c r="BG80" s="4"/>
    </row>
    <row r="81" spans="1:59" ht="15">
      <c r="A81" s="17" t="s">
        <v>547</v>
      </c>
      <c r="B81" s="6" t="s">
        <v>222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53"/>
      <c r="AR81" s="53"/>
      <c r="AS81" s="53"/>
      <c r="AT81" s="53"/>
      <c r="AU81" s="53"/>
      <c r="AV81" s="53"/>
      <c r="AW81" s="53">
        <f t="shared" si="12"/>
        <v>0</v>
      </c>
      <c r="AX81" s="4"/>
      <c r="AY81" s="4"/>
      <c r="AZ81" s="4"/>
      <c r="BA81" s="4"/>
      <c r="BB81" s="4"/>
      <c r="BC81" s="4"/>
      <c r="BD81" s="4"/>
      <c r="BE81" s="4"/>
      <c r="BF81" s="4"/>
      <c r="BG81" s="4"/>
    </row>
    <row r="82" spans="1:59" ht="15">
      <c r="A82" s="17" t="s">
        <v>548</v>
      </c>
      <c r="B82" s="6" t="s">
        <v>222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53"/>
      <c r="AR82" s="53"/>
      <c r="AS82" s="53"/>
      <c r="AT82" s="53"/>
      <c r="AU82" s="53"/>
      <c r="AV82" s="53"/>
      <c r="AW82" s="53">
        <f t="shared" si="12"/>
        <v>0</v>
      </c>
      <c r="AX82" s="4"/>
      <c r="AY82" s="4"/>
      <c r="AZ82" s="4"/>
      <c r="BA82" s="4"/>
      <c r="BB82" s="4"/>
      <c r="BC82" s="4"/>
      <c r="BD82" s="4"/>
      <c r="BE82" s="4"/>
      <c r="BF82" s="4"/>
      <c r="BG82" s="4"/>
    </row>
    <row r="83" spans="1:59" ht="15">
      <c r="A83" s="17" t="s">
        <v>549</v>
      </c>
      <c r="B83" s="6" t="s">
        <v>222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53"/>
      <c r="AR83" s="53"/>
      <c r="AS83" s="53"/>
      <c r="AT83" s="53"/>
      <c r="AU83" s="53"/>
      <c r="AV83" s="53"/>
      <c r="AW83" s="53">
        <f t="shared" si="12"/>
        <v>0</v>
      </c>
      <c r="AX83" s="4"/>
      <c r="AY83" s="4"/>
      <c r="AZ83" s="4"/>
      <c r="BA83" s="4"/>
      <c r="BB83" s="4"/>
      <c r="BC83" s="4"/>
      <c r="BD83" s="4"/>
      <c r="BE83" s="4"/>
      <c r="BF83" s="4"/>
      <c r="BG83" s="4"/>
    </row>
    <row r="84" spans="1:59" ht="15">
      <c r="A84" s="15" t="s">
        <v>550</v>
      </c>
      <c r="B84" s="18" t="s">
        <v>222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53"/>
      <c r="AR84" s="53"/>
      <c r="AS84" s="53"/>
      <c r="AT84" s="53"/>
      <c r="AU84" s="53"/>
      <c r="AV84" s="53"/>
      <c r="AW84" s="53">
        <f t="shared" si="12"/>
        <v>0</v>
      </c>
      <c r="AX84" s="4"/>
      <c r="AY84" s="4"/>
      <c r="AZ84" s="4"/>
      <c r="BA84" s="4"/>
      <c r="BB84" s="4"/>
      <c r="BC84" s="4"/>
      <c r="BD84" s="4"/>
      <c r="BE84" s="4"/>
      <c r="BF84" s="4"/>
      <c r="BG84" s="4"/>
    </row>
    <row r="85" spans="1:59" ht="15">
      <c r="A85" s="16" t="s">
        <v>551</v>
      </c>
      <c r="B85" s="6" t="s">
        <v>223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53"/>
      <c r="AR85" s="53"/>
      <c r="AS85" s="53"/>
      <c r="AT85" s="53"/>
      <c r="AU85" s="53"/>
      <c r="AV85" s="53"/>
      <c r="AW85" s="53">
        <f t="shared" si="12"/>
        <v>0</v>
      </c>
      <c r="AX85" s="4"/>
      <c r="AY85" s="4"/>
      <c r="AZ85" s="4"/>
      <c r="BA85" s="4"/>
      <c r="BB85" s="4"/>
      <c r="BC85" s="4"/>
      <c r="BD85" s="4"/>
      <c r="BE85" s="4"/>
      <c r="BF85" s="4"/>
      <c r="BG85" s="4"/>
    </row>
    <row r="86" spans="1:59" ht="15">
      <c r="A86" s="16" t="s">
        <v>552</v>
      </c>
      <c r="B86" s="6" t="s">
        <v>223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53"/>
      <c r="AR86" s="53"/>
      <c r="AS86" s="53"/>
      <c r="AT86" s="53"/>
      <c r="AU86" s="53"/>
      <c r="AV86" s="53"/>
      <c r="AW86" s="53">
        <f t="shared" si="12"/>
        <v>0</v>
      </c>
      <c r="AX86" s="4"/>
      <c r="AY86" s="4"/>
      <c r="AZ86" s="4"/>
      <c r="BA86" s="4"/>
      <c r="BB86" s="4"/>
      <c r="BC86" s="4"/>
      <c r="BD86" s="4"/>
      <c r="BE86" s="4"/>
      <c r="BF86" s="4"/>
      <c r="BG86" s="4"/>
    </row>
    <row r="87" spans="1:59" ht="15">
      <c r="A87" s="16" t="s">
        <v>553</v>
      </c>
      <c r="B87" s="6" t="s">
        <v>223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53"/>
      <c r="AR87" s="53"/>
      <c r="AS87" s="53"/>
      <c r="AT87" s="53"/>
      <c r="AU87" s="53"/>
      <c r="AV87" s="53"/>
      <c r="AW87" s="53">
        <f t="shared" si="12"/>
        <v>0</v>
      </c>
      <c r="AX87" s="4"/>
      <c r="AY87" s="4"/>
      <c r="AZ87" s="4"/>
      <c r="BA87" s="4"/>
      <c r="BB87" s="4"/>
      <c r="BC87" s="4"/>
      <c r="BD87" s="4"/>
      <c r="BE87" s="4"/>
      <c r="BF87" s="4"/>
      <c r="BG87" s="4"/>
    </row>
    <row r="88" spans="1:59" ht="15">
      <c r="A88" s="19" t="s">
        <v>554</v>
      </c>
      <c r="B88" s="10" t="s">
        <v>223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53"/>
      <c r="AR88" s="53"/>
      <c r="AS88" s="53"/>
      <c r="AT88" s="53"/>
      <c r="AU88" s="53"/>
      <c r="AV88" s="53"/>
      <c r="AW88" s="53">
        <f t="shared" si="12"/>
        <v>0</v>
      </c>
      <c r="AX88" s="4"/>
      <c r="AY88" s="4"/>
      <c r="AZ88" s="4"/>
      <c r="BA88" s="4"/>
      <c r="BB88" s="4"/>
      <c r="BC88" s="4"/>
      <c r="BD88" s="4"/>
      <c r="BE88" s="4"/>
      <c r="BF88" s="4"/>
      <c r="BG88" s="4"/>
    </row>
    <row r="89" spans="1:59" ht="15">
      <c r="A89" s="16" t="s">
        <v>555</v>
      </c>
      <c r="B89" s="6" t="s">
        <v>224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53"/>
      <c r="AR89" s="53"/>
      <c r="AS89" s="53"/>
      <c r="AT89" s="53"/>
      <c r="AU89" s="53"/>
      <c r="AV89" s="53"/>
      <c r="AW89" s="53">
        <f t="shared" si="12"/>
        <v>0</v>
      </c>
      <c r="AX89" s="4"/>
      <c r="AY89" s="4"/>
      <c r="AZ89" s="4"/>
      <c r="BA89" s="4"/>
      <c r="BB89" s="4"/>
      <c r="BC89" s="4"/>
      <c r="BD89" s="4"/>
      <c r="BE89" s="4"/>
      <c r="BF89" s="4"/>
      <c r="BG89" s="4"/>
    </row>
    <row r="90" spans="1:59" ht="15">
      <c r="A90" s="16" t="s">
        <v>556</v>
      </c>
      <c r="B90" s="6" t="s">
        <v>224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53"/>
      <c r="AR90" s="53"/>
      <c r="AS90" s="53"/>
      <c r="AT90" s="53"/>
      <c r="AU90" s="53"/>
      <c r="AV90" s="53"/>
      <c r="AW90" s="53">
        <f t="shared" si="12"/>
        <v>0</v>
      </c>
      <c r="AX90" s="4"/>
      <c r="AY90" s="4"/>
      <c r="AZ90" s="4"/>
      <c r="BA90" s="4"/>
      <c r="BB90" s="4"/>
      <c r="BC90" s="4"/>
      <c r="BD90" s="4"/>
      <c r="BE90" s="4"/>
      <c r="BF90" s="4"/>
      <c r="BG90" s="4"/>
    </row>
    <row r="91" spans="1:59" ht="15">
      <c r="A91" s="16" t="s">
        <v>557</v>
      </c>
      <c r="B91" s="6" t="s">
        <v>224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53"/>
      <c r="AR91" s="53"/>
      <c r="AS91" s="53"/>
      <c r="AT91" s="53"/>
      <c r="AU91" s="53"/>
      <c r="AV91" s="53"/>
      <c r="AW91" s="53">
        <f t="shared" si="12"/>
        <v>0</v>
      </c>
      <c r="AX91" s="4"/>
      <c r="AY91" s="4"/>
      <c r="AZ91" s="4"/>
      <c r="BA91" s="4"/>
      <c r="BB91" s="4"/>
      <c r="BC91" s="4"/>
      <c r="BD91" s="4"/>
      <c r="BE91" s="4"/>
      <c r="BF91" s="4"/>
      <c r="BG91" s="4"/>
    </row>
    <row r="92" spans="1:59" ht="15">
      <c r="A92" s="16" t="s">
        <v>558</v>
      </c>
      <c r="B92" s="6" t="s">
        <v>224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53"/>
      <c r="AR92" s="53"/>
      <c r="AS92" s="53"/>
      <c r="AT92" s="53"/>
      <c r="AU92" s="53"/>
      <c r="AV92" s="53"/>
      <c r="AW92" s="53">
        <f t="shared" si="12"/>
        <v>0</v>
      </c>
      <c r="AX92" s="4"/>
      <c r="AY92" s="4"/>
      <c r="AZ92" s="4"/>
      <c r="BA92" s="4"/>
      <c r="BB92" s="4"/>
      <c r="BC92" s="4"/>
      <c r="BD92" s="4"/>
      <c r="BE92" s="4"/>
      <c r="BF92" s="4"/>
      <c r="BG92" s="4"/>
    </row>
    <row r="93" spans="1:59" ht="15">
      <c r="A93" s="17" t="s">
        <v>559</v>
      </c>
      <c r="B93" s="6" t="s">
        <v>224</v>
      </c>
      <c r="C93" s="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>
        <v>850</v>
      </c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53"/>
      <c r="AR93" s="53"/>
      <c r="AS93" s="53"/>
      <c r="AT93" s="53"/>
      <c r="AU93" s="53"/>
      <c r="AV93" s="53"/>
      <c r="AW93" s="53">
        <f t="shared" si="12"/>
        <v>850</v>
      </c>
      <c r="AX93" s="4"/>
      <c r="AY93" s="4"/>
      <c r="AZ93" s="4"/>
      <c r="BA93" s="4"/>
      <c r="BB93" s="4"/>
      <c r="BC93" s="4"/>
      <c r="BD93" s="4"/>
      <c r="BE93" s="4"/>
      <c r="BF93" s="4"/>
      <c r="BG93" s="4"/>
    </row>
    <row r="94" spans="1:59" ht="15">
      <c r="A94" s="17" t="s">
        <v>560</v>
      </c>
      <c r="B94" s="6" t="s">
        <v>224</v>
      </c>
      <c r="C94" s="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53"/>
      <c r="AR94" s="53">
        <v>400</v>
      </c>
      <c r="AS94" s="53"/>
      <c r="AT94" s="53"/>
      <c r="AU94" s="53"/>
      <c r="AV94" s="53"/>
      <c r="AW94" s="53">
        <f t="shared" si="12"/>
        <v>400</v>
      </c>
      <c r="AX94" s="4"/>
      <c r="AY94" s="4"/>
      <c r="AZ94" s="4"/>
      <c r="BA94" s="4"/>
      <c r="BB94" s="4"/>
      <c r="BC94" s="4"/>
      <c r="BD94" s="4"/>
      <c r="BE94" s="4"/>
      <c r="BF94" s="4"/>
      <c r="BG94" s="4"/>
    </row>
    <row r="95" spans="1:59" ht="15">
      <c r="A95" s="20" t="s">
        <v>60</v>
      </c>
      <c r="B95" s="18" t="s">
        <v>224</v>
      </c>
      <c r="C95" s="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>
        <v>850</v>
      </c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148"/>
      <c r="AR95" s="148">
        <v>400</v>
      </c>
      <c r="AS95" s="148"/>
      <c r="AT95" s="148"/>
      <c r="AU95" s="148"/>
      <c r="AV95" s="148"/>
      <c r="AW95" s="53">
        <f t="shared" si="12"/>
        <v>1250</v>
      </c>
      <c r="AX95" s="4"/>
      <c r="AY95" s="4"/>
      <c r="AZ95" s="4"/>
      <c r="BA95" s="4"/>
      <c r="BB95" s="4"/>
      <c r="BC95" s="4"/>
      <c r="BD95" s="4"/>
      <c r="BE95" s="4"/>
      <c r="BF95" s="4"/>
      <c r="BG95" s="4"/>
    </row>
    <row r="96" spans="1:59" ht="15">
      <c r="A96" s="16" t="s">
        <v>561</v>
      </c>
      <c r="B96" s="6" t="s">
        <v>225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38"/>
      <c r="AR96" s="53"/>
      <c r="AS96" s="53"/>
      <c r="AT96" s="53">
        <v>1500</v>
      </c>
      <c r="AU96" s="53"/>
      <c r="AV96" s="53"/>
      <c r="AW96" s="53">
        <f t="shared" si="12"/>
        <v>1500</v>
      </c>
      <c r="AX96" s="4"/>
      <c r="AY96" s="4"/>
      <c r="AZ96" s="4"/>
      <c r="BA96" s="4"/>
      <c r="BB96" s="4"/>
      <c r="BC96" s="4"/>
      <c r="BD96" s="4"/>
      <c r="BE96" s="4"/>
      <c r="BF96" s="4"/>
      <c r="BG96" s="4"/>
    </row>
    <row r="97" spans="1:59" ht="15">
      <c r="A97" s="21" t="s">
        <v>59</v>
      </c>
      <c r="B97" s="18" t="s">
        <v>225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38"/>
      <c r="AR97" s="148"/>
      <c r="AS97" s="148"/>
      <c r="AT97" s="148">
        <v>1500</v>
      </c>
      <c r="AU97" s="148"/>
      <c r="AV97" s="148"/>
      <c r="AW97" s="53">
        <f t="shared" si="12"/>
        <v>1500</v>
      </c>
      <c r="AX97" s="4"/>
      <c r="AY97" s="4"/>
      <c r="AZ97" s="4"/>
      <c r="BA97" s="4"/>
      <c r="BB97" s="4"/>
      <c r="BC97" s="4"/>
      <c r="BD97" s="4"/>
      <c r="BE97" s="4"/>
      <c r="BF97" s="4"/>
      <c r="BG97" s="4"/>
    </row>
    <row r="98" spans="1:59" ht="15">
      <c r="A98" s="16" t="s">
        <v>562</v>
      </c>
      <c r="B98" s="6" t="s">
        <v>226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53"/>
      <c r="AR98" s="53"/>
      <c r="AS98" s="53"/>
      <c r="AT98" s="53"/>
      <c r="AU98" s="53"/>
      <c r="AV98" s="53"/>
      <c r="AW98" s="53">
        <f t="shared" si="12"/>
        <v>0</v>
      </c>
      <c r="AX98" s="4"/>
      <c r="AY98" s="4"/>
      <c r="AZ98" s="4"/>
      <c r="BA98" s="4"/>
      <c r="BB98" s="4"/>
      <c r="BC98" s="4"/>
      <c r="BD98" s="4"/>
      <c r="BE98" s="4"/>
      <c r="BF98" s="4"/>
      <c r="BG98" s="4"/>
    </row>
    <row r="99" spans="1:59" ht="15">
      <c r="A99" s="16" t="s">
        <v>563</v>
      </c>
      <c r="B99" s="6" t="s">
        <v>226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53"/>
      <c r="AR99" s="53"/>
      <c r="AS99" s="53"/>
      <c r="AT99" s="53"/>
      <c r="AU99" s="53"/>
      <c r="AV99" s="53"/>
      <c r="AW99" s="53">
        <f t="shared" si="12"/>
        <v>0</v>
      </c>
      <c r="AX99" s="4"/>
      <c r="AY99" s="4"/>
      <c r="AZ99" s="4"/>
      <c r="BA99" s="4"/>
      <c r="BB99" s="4"/>
      <c r="BC99" s="4"/>
      <c r="BD99" s="4"/>
      <c r="BE99" s="4"/>
      <c r="BF99" s="4"/>
      <c r="BG99" s="4"/>
    </row>
    <row r="100" spans="1:59" ht="15">
      <c r="A100" s="17" t="s">
        <v>564</v>
      </c>
      <c r="B100" s="6" t="s">
        <v>226</v>
      </c>
      <c r="C100" s="6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R100" s="53"/>
      <c r="AS100" s="53">
        <v>2000</v>
      </c>
      <c r="AT100" s="53"/>
      <c r="AU100" s="53"/>
      <c r="AV100" s="53"/>
      <c r="AW100" s="53">
        <f t="shared" si="12"/>
        <v>2000</v>
      </c>
      <c r="AX100" s="4"/>
      <c r="AY100" s="4"/>
      <c r="AZ100" s="4"/>
      <c r="BA100" s="4"/>
      <c r="BB100" s="4"/>
      <c r="BC100" s="4"/>
      <c r="BD100" s="4"/>
      <c r="BE100" s="4"/>
      <c r="BF100" s="4"/>
      <c r="BG100" s="4"/>
    </row>
    <row r="101" spans="1:59" ht="15">
      <c r="A101" s="17" t="s">
        <v>565</v>
      </c>
      <c r="B101" s="6" t="s">
        <v>226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53"/>
      <c r="AR101" s="53"/>
      <c r="AS101" s="53"/>
      <c r="AT101" s="53"/>
      <c r="AU101" s="53"/>
      <c r="AV101" s="53"/>
      <c r="AW101" s="53">
        <f t="shared" si="12"/>
        <v>0</v>
      </c>
      <c r="AX101" s="4"/>
      <c r="AY101" s="4"/>
      <c r="AZ101" s="4"/>
      <c r="BA101" s="4"/>
      <c r="BB101" s="4"/>
      <c r="BC101" s="4"/>
      <c r="BD101" s="4"/>
      <c r="BE101" s="4"/>
      <c r="BF101" s="4"/>
      <c r="BG101" s="4"/>
    </row>
    <row r="102" spans="1:59" ht="15">
      <c r="A102" s="17" t="s">
        <v>566</v>
      </c>
      <c r="B102" s="6" t="s">
        <v>226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53"/>
      <c r="AR102" s="53"/>
      <c r="AS102" s="53"/>
      <c r="AT102" s="53"/>
      <c r="AU102" s="53"/>
      <c r="AV102" s="53"/>
      <c r="AW102" s="53">
        <f t="shared" si="12"/>
        <v>0</v>
      </c>
      <c r="AX102" s="4"/>
      <c r="AY102" s="4"/>
      <c r="AZ102" s="4"/>
      <c r="BA102" s="4"/>
      <c r="BB102" s="4"/>
      <c r="BC102" s="4"/>
      <c r="BD102" s="4"/>
      <c r="BE102" s="4"/>
      <c r="BF102" s="4"/>
      <c r="BG102" s="4"/>
    </row>
    <row r="103" spans="1:59" ht="15" customHeight="1">
      <c r="A103" s="22" t="s">
        <v>567</v>
      </c>
      <c r="B103" s="6" t="s">
        <v>226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53"/>
      <c r="AR103" s="53"/>
      <c r="AS103" s="53"/>
      <c r="AT103" s="53"/>
      <c r="AU103" s="53"/>
      <c r="AV103" s="53"/>
      <c r="AW103" s="53">
        <f t="shared" si="12"/>
        <v>0</v>
      </c>
      <c r="AX103" s="4"/>
      <c r="AY103" s="4"/>
      <c r="AZ103" s="4"/>
      <c r="BA103" s="4"/>
      <c r="BB103" s="4"/>
      <c r="BC103" s="4"/>
      <c r="BD103" s="4"/>
      <c r="BE103" s="4"/>
      <c r="BF103" s="4"/>
      <c r="BG103" s="4"/>
    </row>
    <row r="104" spans="1:59" ht="15" customHeight="1">
      <c r="A104" s="15" t="s">
        <v>58</v>
      </c>
      <c r="B104" s="18" t="s">
        <v>226</v>
      </c>
      <c r="C104" s="6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R104" s="148"/>
      <c r="AS104" s="148">
        <v>2000</v>
      </c>
      <c r="AT104" s="148"/>
      <c r="AU104" s="148"/>
      <c r="AV104" s="148"/>
      <c r="AW104" s="53">
        <f t="shared" si="12"/>
        <v>2000</v>
      </c>
      <c r="AX104" s="4"/>
      <c r="AY104" s="4"/>
      <c r="AZ104" s="4"/>
      <c r="BA104" s="4"/>
      <c r="BB104" s="4"/>
      <c r="BC104" s="4"/>
      <c r="BD104" s="4"/>
      <c r="BE104" s="4"/>
      <c r="BF104" s="4"/>
      <c r="BG104" s="4"/>
    </row>
    <row r="105" spans="1:59" ht="15">
      <c r="A105" s="16" t="s">
        <v>568</v>
      </c>
      <c r="B105" s="6" t="s">
        <v>227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53"/>
      <c r="AR105" s="53"/>
      <c r="AS105" s="53"/>
      <c r="AT105" s="53"/>
      <c r="AU105" s="53"/>
      <c r="AV105" s="53"/>
      <c r="AW105" s="53">
        <f t="shared" si="12"/>
        <v>0</v>
      </c>
      <c r="AX105" s="4"/>
      <c r="AY105" s="4"/>
      <c r="AZ105" s="4"/>
      <c r="BA105" s="4"/>
      <c r="BB105" s="4"/>
      <c r="BC105" s="4"/>
      <c r="BD105" s="4"/>
      <c r="BE105" s="4"/>
      <c r="BF105" s="4"/>
      <c r="BG105" s="4"/>
    </row>
    <row r="106" spans="1:59" ht="15">
      <c r="A106" s="16" t="s">
        <v>569</v>
      </c>
      <c r="B106" s="6" t="s">
        <v>227</v>
      </c>
      <c r="C106" s="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>
        <v>70</v>
      </c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156">
        <v>300</v>
      </c>
      <c r="AP106" s="6"/>
      <c r="AQ106" s="53">
        <v>300</v>
      </c>
      <c r="AR106" s="53"/>
      <c r="AS106" s="53"/>
      <c r="AT106" s="53"/>
      <c r="AU106" s="53"/>
      <c r="AV106" s="53"/>
      <c r="AW106" s="53">
        <f t="shared" si="12"/>
        <v>670</v>
      </c>
      <c r="AX106" s="4"/>
      <c r="AY106" s="4"/>
      <c r="AZ106" s="4"/>
      <c r="BA106" s="4"/>
      <c r="BB106" s="4"/>
      <c r="BC106" s="4"/>
      <c r="BD106" s="4"/>
      <c r="BE106" s="4"/>
      <c r="BF106" s="4"/>
      <c r="BG106" s="4"/>
    </row>
    <row r="107" spans="1:59" ht="15">
      <c r="A107" s="15" t="s">
        <v>57</v>
      </c>
      <c r="B107" s="10" t="s">
        <v>227</v>
      </c>
      <c r="C107" s="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>
        <v>70</v>
      </c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158">
        <v>300</v>
      </c>
      <c r="AP107" s="6"/>
      <c r="AQ107" s="148">
        <v>300</v>
      </c>
      <c r="AR107" s="148"/>
      <c r="AS107" s="148"/>
      <c r="AT107" s="148"/>
      <c r="AU107" s="148"/>
      <c r="AV107" s="148"/>
      <c r="AW107" s="53">
        <f t="shared" si="12"/>
        <v>670</v>
      </c>
      <c r="AX107" s="4"/>
      <c r="AY107" s="4"/>
      <c r="AZ107" s="4"/>
      <c r="BA107" s="4"/>
      <c r="BB107" s="4"/>
      <c r="BC107" s="4"/>
      <c r="BD107" s="4"/>
      <c r="BE107" s="4"/>
      <c r="BF107" s="4"/>
      <c r="BG107" s="4"/>
    </row>
    <row r="108" spans="1:59" ht="15">
      <c r="A108" s="16" t="s">
        <v>570</v>
      </c>
      <c r="B108" s="6" t="s">
        <v>228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53"/>
      <c r="AR108" s="53"/>
      <c r="AS108" s="53"/>
      <c r="AT108" s="53"/>
      <c r="AU108" s="53"/>
      <c r="AV108" s="53"/>
      <c r="AW108" s="53">
        <f t="shared" si="12"/>
        <v>0</v>
      </c>
      <c r="AX108" s="4"/>
      <c r="AY108" s="4"/>
      <c r="AZ108" s="4"/>
      <c r="BA108" s="4"/>
      <c r="BB108" s="4"/>
      <c r="BC108" s="4"/>
      <c r="BD108" s="4"/>
      <c r="BE108" s="4"/>
      <c r="BF108" s="4"/>
      <c r="BG108" s="4"/>
    </row>
    <row r="109" spans="1:59" ht="15">
      <c r="A109" s="16" t="s">
        <v>571</v>
      </c>
      <c r="B109" s="6" t="s">
        <v>228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53"/>
      <c r="AR109" s="53"/>
      <c r="AS109" s="53"/>
      <c r="AT109" s="53"/>
      <c r="AU109" s="53"/>
      <c r="AV109" s="53"/>
      <c r="AW109" s="53">
        <f t="shared" si="12"/>
        <v>0</v>
      </c>
      <c r="AX109" s="4"/>
      <c r="AY109" s="4"/>
      <c r="AZ109" s="4"/>
      <c r="BA109" s="4"/>
      <c r="BB109" s="4"/>
      <c r="BC109" s="4"/>
      <c r="BD109" s="4"/>
      <c r="BE109" s="4"/>
      <c r="BF109" s="4"/>
      <c r="BG109" s="4"/>
    </row>
    <row r="110" spans="1:59" ht="15">
      <c r="A110" s="17" t="s">
        <v>572</v>
      </c>
      <c r="B110" s="6" t="s">
        <v>228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53"/>
      <c r="AR110" s="53"/>
      <c r="AS110" s="53"/>
      <c r="AT110" s="53"/>
      <c r="AU110" s="53"/>
      <c r="AV110" s="53"/>
      <c r="AW110" s="53">
        <f t="shared" si="12"/>
        <v>0</v>
      </c>
      <c r="AX110" s="4"/>
      <c r="AY110" s="4"/>
      <c r="AZ110" s="4"/>
      <c r="BA110" s="4"/>
      <c r="BB110" s="4"/>
      <c r="BC110" s="4"/>
      <c r="BD110" s="4"/>
      <c r="BE110" s="4"/>
      <c r="BF110" s="4"/>
      <c r="BG110" s="4"/>
    </row>
    <row r="111" spans="1:59" ht="15">
      <c r="A111" s="17" t="s">
        <v>573</v>
      </c>
      <c r="B111" s="6" t="s">
        <v>228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53"/>
      <c r="AR111" s="53"/>
      <c r="AS111" s="53"/>
      <c r="AT111" s="53"/>
      <c r="AU111" s="53"/>
      <c r="AV111" s="53"/>
      <c r="AW111" s="53">
        <f t="shared" si="12"/>
        <v>0</v>
      </c>
      <c r="AX111" s="4"/>
      <c r="AY111" s="4"/>
      <c r="AZ111" s="4"/>
      <c r="BA111" s="4"/>
      <c r="BB111" s="4"/>
      <c r="BC111" s="4"/>
      <c r="BD111" s="4"/>
      <c r="BE111" s="4"/>
      <c r="BF111" s="4"/>
      <c r="BG111" s="4"/>
    </row>
    <row r="112" spans="1:59" ht="15">
      <c r="A112" s="17" t="s">
        <v>574</v>
      </c>
      <c r="B112" s="6" t="s">
        <v>228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53"/>
      <c r="AR112" s="53"/>
      <c r="AS112" s="53"/>
      <c r="AT112" s="53"/>
      <c r="AU112" s="53"/>
      <c r="AV112" s="53"/>
      <c r="AW112" s="53">
        <f t="shared" si="12"/>
        <v>0</v>
      </c>
      <c r="AX112" s="4"/>
      <c r="AY112" s="4"/>
      <c r="AZ112" s="4"/>
      <c r="BA112" s="4"/>
      <c r="BB112" s="4"/>
      <c r="BC112" s="4"/>
      <c r="BD112" s="4"/>
      <c r="BE112" s="4"/>
      <c r="BF112" s="4"/>
      <c r="BG112" s="4"/>
    </row>
    <row r="113" spans="1:59" ht="15">
      <c r="A113" s="17" t="s">
        <v>575</v>
      </c>
      <c r="B113" s="6" t="s">
        <v>228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53"/>
      <c r="AR113" s="53"/>
      <c r="AS113" s="53"/>
      <c r="AT113" s="53"/>
      <c r="AU113" s="53"/>
      <c r="AV113" s="53"/>
      <c r="AW113" s="53">
        <f t="shared" si="12"/>
        <v>0</v>
      </c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1:59" ht="15">
      <c r="A114" s="17" t="s">
        <v>576</v>
      </c>
      <c r="B114" s="6" t="s">
        <v>228</v>
      </c>
      <c r="C114" s="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>
        <v>600</v>
      </c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53"/>
      <c r="AR114" s="53"/>
      <c r="AS114" s="53"/>
      <c r="AT114" s="53"/>
      <c r="AU114" s="53"/>
      <c r="AV114" s="53"/>
      <c r="AW114" s="53">
        <f t="shared" si="12"/>
        <v>600</v>
      </c>
      <c r="AX114" s="4"/>
      <c r="AY114" s="4"/>
      <c r="AZ114" s="4"/>
      <c r="BA114" s="4"/>
      <c r="BB114" s="4"/>
      <c r="BC114" s="4"/>
      <c r="BD114" s="4"/>
      <c r="BE114" s="4"/>
      <c r="BF114" s="4"/>
      <c r="BG114" s="4"/>
    </row>
    <row r="115" spans="1:59" ht="15">
      <c r="A115" s="17" t="s">
        <v>577</v>
      </c>
      <c r="B115" s="6" t="s">
        <v>228</v>
      </c>
      <c r="C115" s="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>
        <v>200</v>
      </c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53"/>
      <c r="AR115" s="53"/>
      <c r="AS115" s="53"/>
      <c r="AT115" s="53"/>
      <c r="AU115" s="53"/>
      <c r="AV115" s="53"/>
      <c r="AW115" s="53">
        <f t="shared" si="12"/>
        <v>200</v>
      </c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1:59" ht="15">
      <c r="A116" s="17" t="s">
        <v>578</v>
      </c>
      <c r="B116" s="6" t="s">
        <v>228</v>
      </c>
      <c r="C116" s="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53"/>
      <c r="AR116" s="53"/>
      <c r="AS116" s="53"/>
      <c r="AT116" s="53"/>
      <c r="AU116" s="53"/>
      <c r="AV116" s="53"/>
      <c r="AW116" s="53">
        <f t="shared" si="12"/>
        <v>0</v>
      </c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1:59" ht="15">
      <c r="A117" s="17" t="s">
        <v>579</v>
      </c>
      <c r="B117" s="6" t="s">
        <v>228</v>
      </c>
      <c r="C117" s="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53"/>
      <c r="AR117" s="53"/>
      <c r="AS117" s="53"/>
      <c r="AT117" s="53"/>
      <c r="AU117" s="53"/>
      <c r="AV117" s="53"/>
      <c r="AW117" s="53">
        <f t="shared" si="12"/>
        <v>0</v>
      </c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1:59" ht="30">
      <c r="A118" s="17" t="s">
        <v>580</v>
      </c>
      <c r="B118" s="6" t="s">
        <v>228</v>
      </c>
      <c r="C118" s="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>
        <v>940</v>
      </c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53"/>
      <c r="AR118" s="53"/>
      <c r="AS118" s="53"/>
      <c r="AT118" s="53"/>
      <c r="AU118" s="53"/>
      <c r="AV118" s="53"/>
      <c r="AW118" s="53">
        <f t="shared" si="12"/>
        <v>940</v>
      </c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1:59" ht="15" customHeight="1">
      <c r="A119" s="17" t="s">
        <v>581</v>
      </c>
      <c r="B119" s="6" t="s">
        <v>228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53"/>
      <c r="AR119" s="53"/>
      <c r="AS119" s="53"/>
      <c r="AT119" s="53"/>
      <c r="AU119" s="53"/>
      <c r="AV119" s="53"/>
      <c r="AW119" s="53">
        <f t="shared" si="12"/>
        <v>0</v>
      </c>
      <c r="AX119" s="4"/>
      <c r="AY119" s="4"/>
      <c r="AZ119" s="4"/>
      <c r="BA119" s="4"/>
      <c r="BB119" s="4"/>
      <c r="BC119" s="4"/>
      <c r="BD119" s="4"/>
      <c r="BE119" s="4"/>
      <c r="BF119" s="4"/>
      <c r="BG119" s="4"/>
    </row>
    <row r="120" spans="1:59" ht="15" customHeight="1">
      <c r="A120" s="15" t="s">
        <v>582</v>
      </c>
      <c r="B120" s="18" t="s">
        <v>228</v>
      </c>
      <c r="C120" s="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>
        <v>1540</v>
      </c>
      <c r="Z120" s="156">
        <v>200</v>
      </c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6"/>
      <c r="AQ120" s="53"/>
      <c r="AR120" s="53"/>
      <c r="AS120" s="53"/>
      <c r="AT120" s="53"/>
      <c r="AU120" s="53"/>
      <c r="AV120" s="53"/>
      <c r="AW120" s="53">
        <f t="shared" si="12"/>
        <v>1740</v>
      </c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1:59" ht="15.75">
      <c r="A121" s="23" t="s">
        <v>583</v>
      </c>
      <c r="B121" s="12" t="s">
        <v>229</v>
      </c>
      <c r="C121" s="10"/>
      <c r="D121" s="148">
        <f aca="true" t="shared" si="13" ref="D121:AV121">D67+D84+D88+D95+D97+D104+D107+D120</f>
        <v>0</v>
      </c>
      <c r="E121" s="148">
        <f t="shared" si="13"/>
        <v>0</v>
      </c>
      <c r="F121" s="148">
        <f t="shared" si="13"/>
        <v>0</v>
      </c>
      <c r="G121" s="148">
        <f t="shared" si="13"/>
        <v>0</v>
      </c>
      <c r="H121" s="148">
        <f t="shared" si="13"/>
        <v>0</v>
      </c>
      <c r="I121" s="148">
        <f t="shared" si="13"/>
        <v>0</v>
      </c>
      <c r="J121" s="148">
        <f t="shared" si="13"/>
        <v>0</v>
      </c>
      <c r="K121" s="148">
        <f t="shared" si="13"/>
        <v>0</v>
      </c>
      <c r="L121" s="148">
        <f t="shared" si="13"/>
        <v>0</v>
      </c>
      <c r="M121" s="148">
        <f t="shared" si="13"/>
        <v>0</v>
      </c>
      <c r="N121" s="148">
        <f t="shared" si="13"/>
        <v>0</v>
      </c>
      <c r="O121" s="148">
        <f t="shared" si="13"/>
        <v>0</v>
      </c>
      <c r="P121" s="148">
        <f t="shared" si="13"/>
        <v>0</v>
      </c>
      <c r="Q121" s="148">
        <f t="shared" si="13"/>
        <v>0</v>
      </c>
      <c r="R121" s="148">
        <f t="shared" si="13"/>
        <v>0</v>
      </c>
      <c r="S121" s="148">
        <f t="shared" si="13"/>
        <v>0</v>
      </c>
      <c r="T121" s="148">
        <f t="shared" si="13"/>
        <v>0</v>
      </c>
      <c r="U121" s="148">
        <f t="shared" si="13"/>
        <v>0</v>
      </c>
      <c r="V121" s="148">
        <f t="shared" si="13"/>
        <v>0</v>
      </c>
      <c r="W121" s="148">
        <f t="shared" si="13"/>
        <v>70</v>
      </c>
      <c r="X121" s="148">
        <f t="shared" si="13"/>
        <v>850</v>
      </c>
      <c r="Y121" s="148">
        <f t="shared" si="13"/>
        <v>1540</v>
      </c>
      <c r="Z121" s="148">
        <f t="shared" si="13"/>
        <v>200</v>
      </c>
      <c r="AA121" s="148">
        <f t="shared" si="13"/>
        <v>0</v>
      </c>
      <c r="AB121" s="148">
        <f t="shared" si="13"/>
        <v>0</v>
      </c>
      <c r="AC121" s="148">
        <f t="shared" si="13"/>
        <v>0</v>
      </c>
      <c r="AD121" s="148">
        <f t="shared" si="13"/>
        <v>0</v>
      </c>
      <c r="AE121" s="148">
        <f t="shared" si="13"/>
        <v>0</v>
      </c>
      <c r="AF121" s="148">
        <f t="shared" si="13"/>
        <v>0</v>
      </c>
      <c r="AG121" s="148">
        <f t="shared" si="13"/>
        <v>0</v>
      </c>
      <c r="AH121" s="148">
        <f t="shared" si="13"/>
        <v>0</v>
      </c>
      <c r="AI121" s="148">
        <f t="shared" si="13"/>
        <v>0</v>
      </c>
      <c r="AJ121" s="148">
        <f t="shared" si="13"/>
        <v>0</v>
      </c>
      <c r="AK121" s="148">
        <f t="shared" si="13"/>
        <v>0</v>
      </c>
      <c r="AL121" s="148">
        <f t="shared" si="13"/>
        <v>0</v>
      </c>
      <c r="AM121" s="148">
        <f t="shared" si="13"/>
        <v>0</v>
      </c>
      <c r="AN121" s="148">
        <f t="shared" si="13"/>
        <v>0</v>
      </c>
      <c r="AO121" s="148">
        <f t="shared" si="13"/>
        <v>300</v>
      </c>
      <c r="AP121" s="148">
        <f t="shared" si="13"/>
        <v>0</v>
      </c>
      <c r="AQ121" s="148">
        <f t="shared" si="13"/>
        <v>300</v>
      </c>
      <c r="AR121" s="148">
        <f t="shared" si="13"/>
        <v>400</v>
      </c>
      <c r="AS121" s="148">
        <f t="shared" si="13"/>
        <v>2000</v>
      </c>
      <c r="AT121" s="148">
        <f t="shared" si="13"/>
        <v>1500</v>
      </c>
      <c r="AU121" s="148">
        <f t="shared" si="13"/>
        <v>0</v>
      </c>
      <c r="AV121" s="148">
        <f t="shared" si="13"/>
        <v>0</v>
      </c>
      <c r="AW121" s="53">
        <f t="shared" si="12"/>
        <v>7160</v>
      </c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1:59" ht="15">
      <c r="A122" s="15" t="s">
        <v>584</v>
      </c>
      <c r="B122" s="10" t="s">
        <v>230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53"/>
      <c r="AR122" s="53"/>
      <c r="AS122" s="53"/>
      <c r="AT122" s="53"/>
      <c r="AU122" s="53"/>
      <c r="AV122" s="53"/>
      <c r="AW122" s="53">
        <f t="shared" si="12"/>
        <v>0</v>
      </c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1:59" ht="15">
      <c r="A123" s="24" t="s">
        <v>231</v>
      </c>
      <c r="B123" s="8" t="s">
        <v>230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53"/>
      <c r="AR123" s="53"/>
      <c r="AS123" s="53"/>
      <c r="AT123" s="53"/>
      <c r="AU123" s="53"/>
      <c r="AV123" s="53"/>
      <c r="AW123" s="53">
        <f t="shared" si="12"/>
        <v>0</v>
      </c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1:59" ht="15">
      <c r="A124" s="15" t="s">
        <v>232</v>
      </c>
      <c r="B124" s="10" t="s">
        <v>233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53"/>
      <c r="AR124" s="53"/>
      <c r="AS124" s="53"/>
      <c r="AT124" s="53"/>
      <c r="AU124" s="53"/>
      <c r="AV124" s="53"/>
      <c r="AW124" s="53">
        <f t="shared" si="12"/>
        <v>0</v>
      </c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  <row r="125" spans="1:59" ht="15">
      <c r="A125" s="15" t="s">
        <v>234</v>
      </c>
      <c r="B125" s="10" t="s">
        <v>235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53"/>
      <c r="AR125" s="53"/>
      <c r="AS125" s="53"/>
      <c r="AT125" s="53"/>
      <c r="AU125" s="53"/>
      <c r="AV125" s="53"/>
      <c r="AW125" s="53">
        <f t="shared" si="12"/>
        <v>0</v>
      </c>
      <c r="AX125" s="4"/>
      <c r="AY125" s="4"/>
      <c r="AZ125" s="4"/>
      <c r="BA125" s="4"/>
      <c r="BB125" s="4"/>
      <c r="BC125" s="4"/>
      <c r="BD125" s="4"/>
      <c r="BE125" s="4"/>
      <c r="BF125" s="4"/>
      <c r="BG125" s="4"/>
    </row>
    <row r="126" spans="1:59" ht="15">
      <c r="A126" s="17" t="s">
        <v>854</v>
      </c>
      <c r="B126" s="6" t="s">
        <v>236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53"/>
      <c r="AR126" s="53"/>
      <c r="AS126" s="53"/>
      <c r="AT126" s="53"/>
      <c r="AU126" s="53"/>
      <c r="AV126" s="53"/>
      <c r="AW126" s="53">
        <f t="shared" si="12"/>
        <v>0</v>
      </c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1:59" ht="15">
      <c r="A127" s="17" t="s">
        <v>855</v>
      </c>
      <c r="B127" s="6" t="s">
        <v>236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53"/>
      <c r="AR127" s="53"/>
      <c r="AS127" s="53"/>
      <c r="AT127" s="53"/>
      <c r="AU127" s="53"/>
      <c r="AV127" s="53"/>
      <c r="AW127" s="53">
        <f t="shared" si="12"/>
        <v>0</v>
      </c>
      <c r="AX127" s="4"/>
      <c r="AY127" s="4"/>
      <c r="AZ127" s="4"/>
      <c r="BA127" s="4"/>
      <c r="BB127" s="4"/>
      <c r="BC127" s="4"/>
      <c r="BD127" s="4"/>
      <c r="BE127" s="4"/>
      <c r="BF127" s="4"/>
      <c r="BG127" s="4"/>
    </row>
    <row r="128" spans="1:59" ht="15">
      <c r="A128" s="17" t="s">
        <v>856</v>
      </c>
      <c r="B128" s="6" t="s">
        <v>236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53"/>
      <c r="AR128" s="53"/>
      <c r="AS128" s="53"/>
      <c r="AT128" s="53"/>
      <c r="AU128" s="53"/>
      <c r="AV128" s="53"/>
      <c r="AW128" s="53">
        <f t="shared" si="12"/>
        <v>0</v>
      </c>
      <c r="AX128" s="4"/>
      <c r="AY128" s="4"/>
      <c r="AZ128" s="4"/>
      <c r="BA128" s="4"/>
      <c r="BB128" s="4"/>
      <c r="BC128" s="4"/>
      <c r="BD128" s="4"/>
      <c r="BE128" s="4"/>
      <c r="BF128" s="4"/>
      <c r="BG128" s="4"/>
    </row>
    <row r="129" spans="1:59" ht="15">
      <c r="A129" s="17" t="s">
        <v>857</v>
      </c>
      <c r="B129" s="6" t="s">
        <v>236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53"/>
      <c r="AR129" s="53"/>
      <c r="AS129" s="53"/>
      <c r="AT129" s="53"/>
      <c r="AU129" s="53"/>
      <c r="AV129" s="53"/>
      <c r="AW129" s="53">
        <f t="shared" si="12"/>
        <v>0</v>
      </c>
      <c r="AX129" s="4"/>
      <c r="AY129" s="4"/>
      <c r="AZ129" s="4"/>
      <c r="BA129" s="4"/>
      <c r="BB129" s="4"/>
      <c r="BC129" s="4"/>
      <c r="BD129" s="4"/>
      <c r="BE129" s="4"/>
      <c r="BF129" s="4"/>
      <c r="BG129" s="4"/>
    </row>
    <row r="130" spans="1:59" ht="15">
      <c r="A130" s="17" t="s">
        <v>858</v>
      </c>
      <c r="B130" s="6" t="s">
        <v>236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53"/>
      <c r="AR130" s="53"/>
      <c r="AS130" s="53"/>
      <c r="AT130" s="53"/>
      <c r="AU130" s="53"/>
      <c r="AV130" s="53"/>
      <c r="AW130" s="53">
        <f t="shared" si="12"/>
        <v>0</v>
      </c>
      <c r="AX130" s="4"/>
      <c r="AY130" s="4"/>
      <c r="AZ130" s="4"/>
      <c r="BA130" s="4"/>
      <c r="BB130" s="4"/>
      <c r="BC130" s="4"/>
      <c r="BD130" s="4"/>
      <c r="BE130" s="4"/>
      <c r="BF130" s="4"/>
      <c r="BG130" s="4"/>
    </row>
    <row r="131" spans="1:59" ht="15">
      <c r="A131" s="17" t="s">
        <v>859</v>
      </c>
      <c r="B131" s="6" t="s">
        <v>236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53"/>
      <c r="AR131" s="53"/>
      <c r="AS131" s="53"/>
      <c r="AT131" s="53"/>
      <c r="AU131" s="53"/>
      <c r="AV131" s="53"/>
      <c r="AW131" s="53">
        <f t="shared" si="12"/>
        <v>0</v>
      </c>
      <c r="AX131" s="4"/>
      <c r="AY131" s="4"/>
      <c r="AZ131" s="4"/>
      <c r="BA131" s="4"/>
      <c r="BB131" s="4"/>
      <c r="BC131" s="4"/>
      <c r="BD131" s="4"/>
      <c r="BE131" s="4"/>
      <c r="BF131" s="4"/>
      <c r="BG131" s="4"/>
    </row>
    <row r="132" spans="1:59" ht="15">
      <c r="A132" s="17" t="s">
        <v>860</v>
      </c>
      <c r="B132" s="6" t="s">
        <v>236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53"/>
      <c r="AR132" s="53"/>
      <c r="AS132" s="53"/>
      <c r="AT132" s="53"/>
      <c r="AU132" s="53"/>
      <c r="AV132" s="53"/>
      <c r="AW132" s="53">
        <f t="shared" si="12"/>
        <v>0</v>
      </c>
      <c r="AX132" s="4"/>
      <c r="AY132" s="4"/>
      <c r="AZ132" s="4"/>
      <c r="BA132" s="4"/>
      <c r="BB132" s="4"/>
      <c r="BC132" s="4"/>
      <c r="BD132" s="4"/>
      <c r="BE132" s="4"/>
      <c r="BF132" s="4"/>
      <c r="BG132" s="4"/>
    </row>
    <row r="133" spans="1:59" ht="15">
      <c r="A133" s="17" t="s">
        <v>861</v>
      </c>
      <c r="B133" s="6" t="s">
        <v>236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53"/>
      <c r="AR133" s="53"/>
      <c r="AS133" s="53"/>
      <c r="AT133" s="53"/>
      <c r="AU133" s="53"/>
      <c r="AV133" s="53"/>
      <c r="AW133" s="53">
        <f t="shared" si="12"/>
        <v>0</v>
      </c>
      <c r="AX133" s="4"/>
      <c r="AY133" s="4"/>
      <c r="AZ133" s="4"/>
      <c r="BA133" s="4"/>
      <c r="BB133" s="4"/>
      <c r="BC133" s="4"/>
      <c r="BD133" s="4"/>
      <c r="BE133" s="4"/>
      <c r="BF133" s="4"/>
      <c r="BG133" s="4"/>
    </row>
    <row r="134" spans="1:59" ht="15">
      <c r="A134" s="17" t="s">
        <v>867</v>
      </c>
      <c r="B134" s="6" t="s">
        <v>236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53"/>
      <c r="AR134" s="53"/>
      <c r="AS134" s="53"/>
      <c r="AT134" s="53"/>
      <c r="AU134" s="53"/>
      <c r="AV134" s="53"/>
      <c r="AW134" s="53">
        <f t="shared" si="12"/>
        <v>0</v>
      </c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1:59" ht="15">
      <c r="A135" s="17" t="s">
        <v>868</v>
      </c>
      <c r="B135" s="6" t="s">
        <v>236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53"/>
      <c r="AR135" s="53"/>
      <c r="AS135" s="53"/>
      <c r="AT135" s="53"/>
      <c r="AU135" s="53"/>
      <c r="AV135" s="53"/>
      <c r="AW135" s="53">
        <f aca="true" t="shared" si="14" ref="AW135:AW198">SUM(D135:AV135)</f>
        <v>0</v>
      </c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  <row r="136" spans="1:59" ht="15">
      <c r="A136" s="15" t="s">
        <v>585</v>
      </c>
      <c r="B136" s="10" t="s">
        <v>236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53"/>
      <c r="AR136" s="53"/>
      <c r="AS136" s="53"/>
      <c r="AT136" s="53"/>
      <c r="AU136" s="53"/>
      <c r="AV136" s="53"/>
      <c r="AW136" s="53">
        <f t="shared" si="14"/>
        <v>0</v>
      </c>
      <c r="AX136" s="4"/>
      <c r="AY136" s="4"/>
      <c r="AZ136" s="4"/>
      <c r="BA136" s="4"/>
      <c r="BB136" s="4"/>
      <c r="BC136" s="4"/>
      <c r="BD136" s="4"/>
      <c r="BE136" s="4"/>
      <c r="BF136" s="4"/>
      <c r="BG136" s="4"/>
    </row>
    <row r="137" spans="1:59" ht="15">
      <c r="A137" s="17" t="s">
        <v>854</v>
      </c>
      <c r="B137" s="6" t="s">
        <v>237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53"/>
      <c r="AR137" s="53"/>
      <c r="AS137" s="53"/>
      <c r="AT137" s="53"/>
      <c r="AU137" s="53"/>
      <c r="AV137" s="53"/>
      <c r="AW137" s="53">
        <f t="shared" si="14"/>
        <v>0</v>
      </c>
      <c r="AX137" s="4"/>
      <c r="AY137" s="4"/>
      <c r="AZ137" s="4"/>
      <c r="BA137" s="4"/>
      <c r="BB137" s="4"/>
      <c r="BC137" s="4"/>
      <c r="BD137" s="4"/>
      <c r="BE137" s="4"/>
      <c r="BF137" s="4"/>
      <c r="BG137" s="4"/>
    </row>
    <row r="138" spans="1:59" ht="15">
      <c r="A138" s="17" t="s">
        <v>855</v>
      </c>
      <c r="B138" s="6" t="s">
        <v>237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53"/>
      <c r="AR138" s="53"/>
      <c r="AS138" s="53"/>
      <c r="AT138" s="53"/>
      <c r="AU138" s="53"/>
      <c r="AV138" s="53"/>
      <c r="AW138" s="53">
        <f t="shared" si="14"/>
        <v>0</v>
      </c>
      <c r="AX138" s="4"/>
      <c r="AY138" s="4"/>
      <c r="AZ138" s="4"/>
      <c r="BA138" s="4"/>
      <c r="BB138" s="4"/>
      <c r="BC138" s="4"/>
      <c r="BD138" s="4"/>
      <c r="BE138" s="4"/>
      <c r="BF138" s="4"/>
      <c r="BG138" s="4"/>
    </row>
    <row r="139" spans="1:59" ht="15">
      <c r="A139" s="17" t="s">
        <v>856</v>
      </c>
      <c r="B139" s="6" t="s">
        <v>237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53"/>
      <c r="AR139" s="53"/>
      <c r="AS139" s="53"/>
      <c r="AT139" s="53"/>
      <c r="AU139" s="53"/>
      <c r="AV139" s="53"/>
      <c r="AW139" s="53">
        <f t="shared" si="14"/>
        <v>0</v>
      </c>
      <c r="AX139" s="4"/>
      <c r="AY139" s="4"/>
      <c r="AZ139" s="4"/>
      <c r="BA139" s="4"/>
      <c r="BB139" s="4"/>
      <c r="BC139" s="4"/>
      <c r="BD139" s="4"/>
      <c r="BE139" s="4"/>
      <c r="BF139" s="4"/>
      <c r="BG139" s="4"/>
    </row>
    <row r="140" spans="1:59" ht="15">
      <c r="A140" s="17" t="s">
        <v>857</v>
      </c>
      <c r="B140" s="6" t="s">
        <v>237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53"/>
      <c r="AR140" s="53"/>
      <c r="AS140" s="53"/>
      <c r="AT140" s="53"/>
      <c r="AU140" s="53"/>
      <c r="AV140" s="53"/>
      <c r="AW140" s="53">
        <f t="shared" si="14"/>
        <v>0</v>
      </c>
      <c r="AX140" s="4"/>
      <c r="AY140" s="4"/>
      <c r="AZ140" s="4"/>
      <c r="BA140" s="4"/>
      <c r="BB140" s="4"/>
      <c r="BC140" s="4"/>
      <c r="BD140" s="4"/>
      <c r="BE140" s="4"/>
      <c r="BF140" s="4"/>
      <c r="BG140" s="4"/>
    </row>
    <row r="141" spans="1:59" ht="15">
      <c r="A141" s="17" t="s">
        <v>858</v>
      </c>
      <c r="B141" s="6" t="s">
        <v>237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53"/>
      <c r="AR141" s="53"/>
      <c r="AS141" s="53"/>
      <c r="AT141" s="53"/>
      <c r="AU141" s="53"/>
      <c r="AV141" s="53"/>
      <c r="AW141" s="53">
        <f t="shared" si="14"/>
        <v>0</v>
      </c>
      <c r="AX141" s="4"/>
      <c r="AY141" s="4"/>
      <c r="AZ141" s="4"/>
      <c r="BA141" s="4"/>
      <c r="BB141" s="4"/>
      <c r="BC141" s="4"/>
      <c r="BD141" s="4"/>
      <c r="BE141" s="4"/>
      <c r="BF141" s="4"/>
      <c r="BG141" s="4"/>
    </row>
    <row r="142" spans="1:59" ht="15">
      <c r="A142" s="17" t="s">
        <v>859</v>
      </c>
      <c r="B142" s="6" t="s">
        <v>237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53"/>
      <c r="AR142" s="53"/>
      <c r="AS142" s="53"/>
      <c r="AT142" s="53"/>
      <c r="AU142" s="53"/>
      <c r="AV142" s="53"/>
      <c r="AW142" s="53">
        <f t="shared" si="14"/>
        <v>0</v>
      </c>
      <c r="AX142" s="4"/>
      <c r="AY142" s="4"/>
      <c r="AZ142" s="4"/>
      <c r="BA142" s="4"/>
      <c r="BB142" s="4"/>
      <c r="BC142" s="4"/>
      <c r="BD142" s="4"/>
      <c r="BE142" s="4"/>
      <c r="BF142" s="4"/>
      <c r="BG142" s="4"/>
    </row>
    <row r="143" spans="1:59" ht="15">
      <c r="A143" s="17" t="s">
        <v>860</v>
      </c>
      <c r="B143" s="6" t="s">
        <v>237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53"/>
      <c r="AR143" s="53"/>
      <c r="AS143" s="53"/>
      <c r="AT143" s="53"/>
      <c r="AU143" s="53"/>
      <c r="AV143" s="53"/>
      <c r="AW143" s="53">
        <f t="shared" si="14"/>
        <v>0</v>
      </c>
      <c r="AX143" s="4"/>
      <c r="AY143" s="4"/>
      <c r="AZ143" s="4"/>
      <c r="BA143" s="4"/>
      <c r="BB143" s="4"/>
      <c r="BC143" s="4"/>
      <c r="BD143" s="4"/>
      <c r="BE143" s="4"/>
      <c r="BF143" s="4"/>
      <c r="BG143" s="4"/>
    </row>
    <row r="144" spans="1:59" ht="15">
      <c r="A144" s="17" t="s">
        <v>861</v>
      </c>
      <c r="B144" s="6" t="s">
        <v>237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53"/>
      <c r="AR144" s="53"/>
      <c r="AS144" s="53"/>
      <c r="AT144" s="53"/>
      <c r="AU144" s="53"/>
      <c r="AV144" s="53"/>
      <c r="AW144" s="53">
        <f t="shared" si="14"/>
        <v>0</v>
      </c>
      <c r="AX144" s="4"/>
      <c r="AY144" s="4"/>
      <c r="AZ144" s="4"/>
      <c r="BA144" s="4"/>
      <c r="BB144" s="4"/>
      <c r="BC144" s="4"/>
      <c r="BD144" s="4"/>
      <c r="BE144" s="4"/>
      <c r="BF144" s="4"/>
      <c r="BG144" s="4"/>
    </row>
    <row r="145" spans="1:59" ht="15">
      <c r="A145" s="17" t="s">
        <v>867</v>
      </c>
      <c r="B145" s="6" t="s">
        <v>237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53"/>
      <c r="AR145" s="53"/>
      <c r="AS145" s="53"/>
      <c r="AT145" s="53"/>
      <c r="AU145" s="53"/>
      <c r="AV145" s="53"/>
      <c r="AW145" s="53">
        <f t="shared" si="14"/>
        <v>0</v>
      </c>
      <c r="AX145" s="4"/>
      <c r="AY145" s="4"/>
      <c r="AZ145" s="4"/>
      <c r="BA145" s="4"/>
      <c r="BB145" s="4"/>
      <c r="BC145" s="4"/>
      <c r="BD145" s="4"/>
      <c r="BE145" s="4"/>
      <c r="BF145" s="4"/>
      <c r="BG145" s="4"/>
    </row>
    <row r="146" spans="1:59" ht="15">
      <c r="A146" s="17" t="s">
        <v>868</v>
      </c>
      <c r="B146" s="6" t="s">
        <v>237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53"/>
      <c r="AR146" s="53"/>
      <c r="AS146" s="53"/>
      <c r="AT146" s="53"/>
      <c r="AU146" s="53"/>
      <c r="AV146" s="53"/>
      <c r="AW146" s="53">
        <f t="shared" si="14"/>
        <v>0</v>
      </c>
      <c r="AX146" s="4"/>
      <c r="AY146" s="4"/>
      <c r="AZ146" s="4"/>
      <c r="BA146" s="4"/>
      <c r="BB146" s="4"/>
      <c r="BC146" s="4"/>
      <c r="BD146" s="4"/>
      <c r="BE146" s="4"/>
      <c r="BF146" s="4"/>
      <c r="BG146" s="4"/>
    </row>
    <row r="147" spans="1:59" ht="15">
      <c r="A147" s="15" t="s">
        <v>586</v>
      </c>
      <c r="B147" s="10" t="s">
        <v>237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53"/>
      <c r="AR147" s="53"/>
      <c r="AS147" s="53"/>
      <c r="AT147" s="53"/>
      <c r="AU147" s="53"/>
      <c r="AV147" s="53"/>
      <c r="AW147" s="53">
        <f t="shared" si="14"/>
        <v>0</v>
      </c>
      <c r="AX147" s="4"/>
      <c r="AY147" s="4"/>
      <c r="AZ147" s="4"/>
      <c r="BA147" s="4"/>
      <c r="BB147" s="4"/>
      <c r="BC147" s="4"/>
      <c r="BD147" s="4"/>
      <c r="BE147" s="4"/>
      <c r="BF147" s="4"/>
      <c r="BG147" s="4"/>
    </row>
    <row r="148" spans="1:59" ht="15">
      <c r="A148" s="17" t="s">
        <v>854</v>
      </c>
      <c r="B148" s="6" t="s">
        <v>238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53"/>
      <c r="AR148" s="53"/>
      <c r="AS148" s="53"/>
      <c r="AT148" s="53"/>
      <c r="AU148" s="53"/>
      <c r="AV148" s="53"/>
      <c r="AW148" s="53">
        <f t="shared" si="14"/>
        <v>0</v>
      </c>
      <c r="AX148" s="4"/>
      <c r="AY148" s="4"/>
      <c r="AZ148" s="4"/>
      <c r="BA148" s="4"/>
      <c r="BB148" s="4"/>
      <c r="BC148" s="4"/>
      <c r="BD148" s="4"/>
      <c r="BE148" s="4"/>
      <c r="BF148" s="4"/>
      <c r="BG148" s="4"/>
    </row>
    <row r="149" spans="1:59" ht="15">
      <c r="A149" s="17" t="s">
        <v>855</v>
      </c>
      <c r="B149" s="6" t="s">
        <v>238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53"/>
      <c r="AR149" s="53"/>
      <c r="AS149" s="53"/>
      <c r="AT149" s="53"/>
      <c r="AU149" s="53"/>
      <c r="AV149" s="53"/>
      <c r="AW149" s="53">
        <f t="shared" si="14"/>
        <v>0</v>
      </c>
      <c r="AX149" s="4"/>
      <c r="AY149" s="4"/>
      <c r="AZ149" s="4"/>
      <c r="BA149" s="4"/>
      <c r="BB149" s="4"/>
      <c r="BC149" s="4"/>
      <c r="BD149" s="4"/>
      <c r="BE149" s="4"/>
      <c r="BF149" s="4"/>
      <c r="BG149" s="4"/>
    </row>
    <row r="150" spans="1:59" ht="15">
      <c r="A150" s="17" t="s">
        <v>856</v>
      </c>
      <c r="B150" s="6" t="s">
        <v>238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53"/>
      <c r="AR150" s="53"/>
      <c r="AS150" s="53"/>
      <c r="AT150" s="53"/>
      <c r="AU150" s="53"/>
      <c r="AV150" s="53"/>
      <c r="AW150" s="53">
        <f t="shared" si="14"/>
        <v>0</v>
      </c>
      <c r="AX150" s="4"/>
      <c r="AY150" s="4"/>
      <c r="AZ150" s="4"/>
      <c r="BA150" s="4"/>
      <c r="BB150" s="4"/>
      <c r="BC150" s="4"/>
      <c r="BD150" s="4"/>
      <c r="BE150" s="4"/>
      <c r="BF150" s="4"/>
      <c r="BG150" s="4"/>
    </row>
    <row r="151" spans="1:59" ht="15">
      <c r="A151" s="17" t="s">
        <v>857</v>
      </c>
      <c r="B151" s="6" t="s">
        <v>238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156">
        <v>250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53"/>
      <c r="AR151" s="53"/>
      <c r="AS151" s="53"/>
      <c r="AT151" s="53"/>
      <c r="AU151" s="53"/>
      <c r="AV151" s="53"/>
      <c r="AW151" s="53">
        <f t="shared" si="14"/>
        <v>250</v>
      </c>
      <c r="AX151" s="4"/>
      <c r="AY151" s="4"/>
      <c r="AZ151" s="4"/>
      <c r="BA151" s="4"/>
      <c r="BB151" s="4"/>
      <c r="BC151" s="4"/>
      <c r="BD151" s="4"/>
      <c r="BE151" s="4"/>
      <c r="BF151" s="4"/>
      <c r="BG151" s="4"/>
    </row>
    <row r="152" spans="1:59" ht="15">
      <c r="A152" s="17" t="s">
        <v>858</v>
      </c>
      <c r="B152" s="6" t="s">
        <v>238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53"/>
      <c r="AR152" s="53"/>
      <c r="AS152" s="53"/>
      <c r="AT152" s="53"/>
      <c r="AU152" s="53"/>
      <c r="AV152" s="53"/>
      <c r="AW152" s="53">
        <f t="shared" si="14"/>
        <v>0</v>
      </c>
      <c r="AX152" s="4"/>
      <c r="AY152" s="4"/>
      <c r="AZ152" s="4"/>
      <c r="BA152" s="4"/>
      <c r="BB152" s="4"/>
      <c r="BC152" s="4"/>
      <c r="BD152" s="4"/>
      <c r="BE152" s="4"/>
      <c r="BF152" s="4"/>
      <c r="BG152" s="4"/>
    </row>
    <row r="153" spans="1:59" ht="15">
      <c r="A153" s="17" t="s">
        <v>859</v>
      </c>
      <c r="B153" s="6" t="s">
        <v>238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53"/>
      <c r="AR153" s="53"/>
      <c r="AS153" s="53"/>
      <c r="AT153" s="53"/>
      <c r="AU153" s="53"/>
      <c r="AV153" s="53"/>
      <c r="AW153" s="53">
        <f t="shared" si="14"/>
        <v>0</v>
      </c>
      <c r="AX153" s="4"/>
      <c r="AY153" s="4"/>
      <c r="AZ153" s="4"/>
      <c r="BA153" s="4"/>
      <c r="BB153" s="4"/>
      <c r="BC153" s="4"/>
      <c r="BD153" s="4"/>
      <c r="BE153" s="4"/>
      <c r="BF153" s="4"/>
      <c r="BG153" s="4"/>
    </row>
    <row r="154" spans="1:59" ht="15">
      <c r="A154" s="17" t="s">
        <v>860</v>
      </c>
      <c r="B154" s="6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53"/>
      <c r="AR154" s="53"/>
      <c r="AS154" s="53"/>
      <c r="AT154" s="53"/>
      <c r="AU154" s="53"/>
      <c r="AV154" s="53"/>
      <c r="AW154" s="53">
        <f t="shared" si="14"/>
        <v>0</v>
      </c>
      <c r="AX154" s="4"/>
      <c r="AY154" s="4"/>
      <c r="AZ154" s="4"/>
      <c r="BA154" s="4"/>
      <c r="BB154" s="4"/>
      <c r="BC154" s="4"/>
      <c r="BD154" s="4"/>
      <c r="BE154" s="4"/>
      <c r="BF154" s="4"/>
      <c r="BG154" s="4"/>
    </row>
    <row r="155" spans="1:59" ht="15">
      <c r="A155" s="17" t="s">
        <v>861</v>
      </c>
      <c r="B155" s="6" t="s">
        <v>238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53"/>
      <c r="AR155" s="53"/>
      <c r="AS155" s="53"/>
      <c r="AT155" s="53"/>
      <c r="AU155" s="53"/>
      <c r="AV155" s="53"/>
      <c r="AW155" s="53">
        <f t="shared" si="14"/>
        <v>0</v>
      </c>
      <c r="AX155" s="4"/>
      <c r="AY155" s="4"/>
      <c r="AZ155" s="4"/>
      <c r="BA155" s="4"/>
      <c r="BB155" s="4"/>
      <c r="BC155" s="4"/>
      <c r="BD155" s="4"/>
      <c r="BE155" s="4"/>
      <c r="BF155" s="4"/>
      <c r="BG155" s="4"/>
    </row>
    <row r="156" spans="1:59" ht="15">
      <c r="A156" s="17" t="s">
        <v>867</v>
      </c>
      <c r="B156" s="6" t="s">
        <v>238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156">
        <v>400</v>
      </c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53"/>
      <c r="AR156" s="53"/>
      <c r="AS156" s="53"/>
      <c r="AT156" s="53"/>
      <c r="AU156" s="53"/>
      <c r="AV156" s="53"/>
      <c r="AW156" s="53">
        <f t="shared" si="14"/>
        <v>400</v>
      </c>
      <c r="AX156" s="4"/>
      <c r="AY156" s="4"/>
      <c r="AZ156" s="4"/>
      <c r="BA156" s="4"/>
      <c r="BB156" s="4"/>
      <c r="BC156" s="4"/>
      <c r="BD156" s="4"/>
      <c r="BE156" s="4"/>
      <c r="BF156" s="4"/>
      <c r="BG156" s="4"/>
    </row>
    <row r="157" spans="1:59" ht="15">
      <c r="A157" s="17" t="s">
        <v>868</v>
      </c>
      <c r="B157" s="6" t="s">
        <v>238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15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53"/>
      <c r="AR157" s="53"/>
      <c r="AS157" s="53"/>
      <c r="AT157" s="53"/>
      <c r="AU157" s="53"/>
      <c r="AV157" s="53"/>
      <c r="AW157" s="53">
        <f t="shared" si="14"/>
        <v>0</v>
      </c>
      <c r="AX157" s="4"/>
      <c r="AY157" s="4"/>
      <c r="AZ157" s="4"/>
      <c r="BA157" s="4"/>
      <c r="BB157" s="4"/>
      <c r="BC157" s="4"/>
      <c r="BD157" s="4"/>
      <c r="BE157" s="4"/>
      <c r="BF157" s="4"/>
      <c r="BG157" s="4"/>
    </row>
    <row r="158" spans="1:59" ht="15">
      <c r="A158" s="15" t="s">
        <v>587</v>
      </c>
      <c r="B158" s="10" t="s">
        <v>238</v>
      </c>
      <c r="C158" s="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8">
        <v>250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158">
        <v>400</v>
      </c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53"/>
      <c r="AR158" s="53"/>
      <c r="AS158" s="53"/>
      <c r="AT158" s="53"/>
      <c r="AU158" s="53"/>
      <c r="AV158" s="53"/>
      <c r="AW158" s="53">
        <f t="shared" si="14"/>
        <v>650</v>
      </c>
      <c r="AX158" s="4"/>
      <c r="AY158" s="4"/>
      <c r="AZ158" s="4"/>
      <c r="BA158" s="4"/>
      <c r="BB158" s="4"/>
      <c r="BC158" s="4"/>
      <c r="BD158" s="4"/>
      <c r="BE158" s="4"/>
      <c r="BF158" s="4"/>
      <c r="BG158" s="4"/>
    </row>
    <row r="159" spans="1:59" ht="15">
      <c r="A159" s="15" t="s">
        <v>588</v>
      </c>
      <c r="B159" s="10" t="s">
        <v>239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53"/>
      <c r="AR159" s="53"/>
      <c r="AS159" s="53"/>
      <c r="AT159" s="53"/>
      <c r="AU159" s="53"/>
      <c r="AV159" s="53"/>
      <c r="AW159" s="53">
        <f t="shared" si="14"/>
        <v>0</v>
      </c>
      <c r="AX159" s="4"/>
      <c r="AY159" s="4"/>
      <c r="AZ159" s="4"/>
      <c r="BA159" s="4"/>
      <c r="BB159" s="4"/>
      <c r="BC159" s="4"/>
      <c r="BD159" s="4"/>
      <c r="BE159" s="4"/>
      <c r="BF159" s="4"/>
      <c r="BG159" s="4"/>
    </row>
    <row r="160" spans="1:59" ht="15">
      <c r="A160" s="24" t="s">
        <v>240</v>
      </c>
      <c r="B160" s="8" t="s">
        <v>239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158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53"/>
      <c r="AR160" s="53"/>
      <c r="AS160" s="53"/>
      <c r="AT160" s="53"/>
      <c r="AU160" s="53"/>
      <c r="AV160" s="53"/>
      <c r="AW160" s="53">
        <f t="shared" si="14"/>
        <v>0</v>
      </c>
      <c r="AX160" s="4"/>
      <c r="AY160" s="4"/>
      <c r="AZ160" s="4"/>
      <c r="BA160" s="4"/>
      <c r="BB160" s="4"/>
      <c r="BC160" s="4"/>
      <c r="BD160" s="4"/>
      <c r="BE160" s="4"/>
      <c r="BF160" s="4"/>
      <c r="BG160" s="4"/>
    </row>
    <row r="161" spans="1:59" ht="15">
      <c r="A161" s="17" t="s">
        <v>869</v>
      </c>
      <c r="B161" s="5" t="s">
        <v>241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3"/>
      <c r="AR161" s="53"/>
      <c r="AS161" s="53"/>
      <c r="AT161" s="53"/>
      <c r="AU161" s="53"/>
      <c r="AV161" s="53"/>
      <c r="AW161" s="53">
        <f t="shared" si="14"/>
        <v>0</v>
      </c>
      <c r="AX161" s="4"/>
      <c r="AY161" s="4"/>
      <c r="AZ161" s="4"/>
      <c r="BA161" s="4"/>
      <c r="BB161" s="4"/>
      <c r="BC161" s="4"/>
      <c r="BD161" s="4"/>
      <c r="BE161" s="4"/>
      <c r="BF161" s="4"/>
      <c r="BG161" s="4"/>
    </row>
    <row r="162" spans="1:59" ht="15">
      <c r="A162" s="17" t="s">
        <v>870</v>
      </c>
      <c r="B162" s="5" t="s">
        <v>241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3"/>
      <c r="AR162" s="53"/>
      <c r="AS162" s="53"/>
      <c r="AT162" s="53"/>
      <c r="AU162" s="53"/>
      <c r="AV162" s="53"/>
      <c r="AW162" s="53">
        <f t="shared" si="14"/>
        <v>0</v>
      </c>
      <c r="AX162" s="4"/>
      <c r="AY162" s="4"/>
      <c r="AZ162" s="4"/>
      <c r="BA162" s="4"/>
      <c r="BB162" s="4"/>
      <c r="BC162" s="4"/>
      <c r="BD162" s="4"/>
      <c r="BE162" s="4"/>
      <c r="BF162" s="4"/>
      <c r="BG162" s="4"/>
    </row>
    <row r="163" spans="1:59" ht="15">
      <c r="A163" s="17" t="s">
        <v>871</v>
      </c>
      <c r="B163" s="5" t="s">
        <v>241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3"/>
      <c r="AR163" s="53"/>
      <c r="AS163" s="53"/>
      <c r="AT163" s="53"/>
      <c r="AU163" s="53"/>
      <c r="AV163" s="53"/>
      <c r="AW163" s="53">
        <f t="shared" si="14"/>
        <v>0</v>
      </c>
      <c r="AX163" s="4"/>
      <c r="AY163" s="4"/>
      <c r="AZ163" s="4"/>
      <c r="BA163" s="4"/>
      <c r="BB163" s="4"/>
      <c r="BC163" s="4"/>
      <c r="BD163" s="4"/>
      <c r="BE163" s="4"/>
      <c r="BF163" s="4"/>
      <c r="BG163" s="4"/>
    </row>
    <row r="164" spans="1:59" ht="15">
      <c r="A164" s="5" t="s">
        <v>872</v>
      </c>
      <c r="B164" s="5" t="s">
        <v>241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3"/>
      <c r="AR164" s="53"/>
      <c r="AS164" s="53"/>
      <c r="AT164" s="53"/>
      <c r="AU164" s="53"/>
      <c r="AV164" s="53"/>
      <c r="AW164" s="53">
        <f t="shared" si="14"/>
        <v>0</v>
      </c>
      <c r="AX164" s="4"/>
      <c r="AY164" s="4"/>
      <c r="AZ164" s="4"/>
      <c r="BA164" s="4"/>
      <c r="BB164" s="4"/>
      <c r="BC164" s="4"/>
      <c r="BD164" s="4"/>
      <c r="BE164" s="4"/>
      <c r="BF164" s="4"/>
      <c r="BG164" s="4"/>
    </row>
    <row r="165" spans="1:59" ht="15">
      <c r="A165" s="5" t="s">
        <v>873</v>
      </c>
      <c r="B165" s="5" t="s">
        <v>241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3"/>
      <c r="AR165" s="53"/>
      <c r="AS165" s="53"/>
      <c r="AT165" s="53"/>
      <c r="AU165" s="53"/>
      <c r="AV165" s="53"/>
      <c r="AW165" s="53">
        <f t="shared" si="14"/>
        <v>0</v>
      </c>
      <c r="AX165" s="4"/>
      <c r="AY165" s="4"/>
      <c r="AZ165" s="4"/>
      <c r="BA165" s="4"/>
      <c r="BB165" s="4"/>
      <c r="BC165" s="4"/>
      <c r="BD165" s="4"/>
      <c r="BE165" s="4"/>
      <c r="BF165" s="4"/>
      <c r="BG165" s="4"/>
    </row>
    <row r="166" spans="1:59" ht="15">
      <c r="A166" s="5" t="s">
        <v>874</v>
      </c>
      <c r="B166" s="5" t="s">
        <v>241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3"/>
      <c r="AR166" s="53"/>
      <c r="AS166" s="53"/>
      <c r="AT166" s="53"/>
      <c r="AU166" s="53"/>
      <c r="AV166" s="53"/>
      <c r="AW166" s="53">
        <f t="shared" si="14"/>
        <v>0</v>
      </c>
      <c r="AX166" s="4"/>
      <c r="AY166" s="4"/>
      <c r="AZ166" s="4"/>
      <c r="BA166" s="4"/>
      <c r="BB166" s="4"/>
      <c r="BC166" s="4"/>
      <c r="BD166" s="4"/>
      <c r="BE166" s="4"/>
      <c r="BF166" s="4"/>
      <c r="BG166" s="4"/>
    </row>
    <row r="167" spans="1:59" ht="15">
      <c r="A167" s="17" t="s">
        <v>875</v>
      </c>
      <c r="B167" s="5" t="s">
        <v>241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3"/>
      <c r="AR167" s="53"/>
      <c r="AS167" s="53"/>
      <c r="AT167" s="53"/>
      <c r="AU167" s="53"/>
      <c r="AV167" s="53"/>
      <c r="AW167" s="53">
        <f t="shared" si="14"/>
        <v>0</v>
      </c>
      <c r="AX167" s="4"/>
      <c r="AY167" s="4"/>
      <c r="AZ167" s="4"/>
      <c r="BA167" s="4"/>
      <c r="BB167" s="4"/>
      <c r="BC167" s="4"/>
      <c r="BD167" s="4"/>
      <c r="BE167" s="4"/>
      <c r="BF167" s="4"/>
      <c r="BG167" s="4"/>
    </row>
    <row r="168" spans="1:59" ht="15">
      <c r="A168" s="17" t="s">
        <v>876</v>
      </c>
      <c r="B168" s="5" t="s">
        <v>241</v>
      </c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3"/>
      <c r="AR168" s="53"/>
      <c r="AS168" s="53"/>
      <c r="AT168" s="53"/>
      <c r="AU168" s="53"/>
      <c r="AV168" s="53"/>
      <c r="AW168" s="53">
        <f t="shared" si="14"/>
        <v>0</v>
      </c>
      <c r="AX168" s="4"/>
      <c r="AY168" s="4"/>
      <c r="AZ168" s="4"/>
      <c r="BA168" s="4"/>
      <c r="BB168" s="4"/>
      <c r="BC168" s="4"/>
      <c r="BD168" s="4"/>
      <c r="BE168" s="4"/>
      <c r="BF168" s="4"/>
      <c r="BG168" s="4"/>
    </row>
    <row r="169" spans="1:59" ht="15">
      <c r="A169" s="17" t="s">
        <v>877</v>
      </c>
      <c r="B169" s="5" t="s">
        <v>241</v>
      </c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3"/>
      <c r="AR169" s="53"/>
      <c r="AS169" s="53"/>
      <c r="AT169" s="53"/>
      <c r="AU169" s="53"/>
      <c r="AV169" s="53"/>
      <c r="AW169" s="53">
        <f t="shared" si="14"/>
        <v>0</v>
      </c>
      <c r="AX169" s="4"/>
      <c r="AY169" s="4"/>
      <c r="AZ169" s="4"/>
      <c r="BA169" s="4"/>
      <c r="BB169" s="4"/>
      <c r="BC169" s="4"/>
      <c r="BD169" s="4"/>
      <c r="BE169" s="4"/>
      <c r="BF169" s="4"/>
      <c r="BG169" s="4"/>
    </row>
    <row r="170" spans="1:59" ht="15">
      <c r="A170" s="17" t="s">
        <v>878</v>
      </c>
      <c r="B170" s="5" t="s">
        <v>241</v>
      </c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3"/>
      <c r="AR170" s="53"/>
      <c r="AS170" s="53"/>
      <c r="AT170" s="53"/>
      <c r="AU170" s="53"/>
      <c r="AV170" s="53"/>
      <c r="AW170" s="53">
        <f t="shared" si="14"/>
        <v>0</v>
      </c>
      <c r="AX170" s="4"/>
      <c r="AY170" s="4"/>
      <c r="AZ170" s="4"/>
      <c r="BA170" s="4"/>
      <c r="BB170" s="4"/>
      <c r="BC170" s="4"/>
      <c r="BD170" s="4"/>
      <c r="BE170" s="4"/>
      <c r="BF170" s="4"/>
      <c r="BG170" s="4"/>
    </row>
    <row r="171" spans="1:59" ht="15">
      <c r="A171" s="15" t="s">
        <v>589</v>
      </c>
      <c r="B171" s="10" t="s">
        <v>241</v>
      </c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3"/>
      <c r="AR171" s="53"/>
      <c r="AS171" s="53"/>
      <c r="AT171" s="53"/>
      <c r="AU171" s="53"/>
      <c r="AV171" s="53"/>
      <c r="AW171" s="53">
        <f t="shared" si="14"/>
        <v>0</v>
      </c>
      <c r="AX171" s="4"/>
      <c r="AY171" s="4"/>
      <c r="AZ171" s="4"/>
      <c r="BA171" s="4"/>
      <c r="BB171" s="4"/>
      <c r="BC171" s="4"/>
      <c r="BD171" s="4"/>
      <c r="BE171" s="4"/>
      <c r="BF171" s="4"/>
      <c r="BG171" s="4"/>
    </row>
    <row r="172" spans="1:59" ht="15">
      <c r="A172" s="15" t="s">
        <v>242</v>
      </c>
      <c r="B172" s="10" t="s">
        <v>243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53"/>
      <c r="AR172" s="53"/>
      <c r="AS172" s="53"/>
      <c r="AT172" s="53"/>
      <c r="AU172" s="53"/>
      <c r="AV172" s="53"/>
      <c r="AW172" s="53">
        <f t="shared" si="14"/>
        <v>0</v>
      </c>
      <c r="AX172" s="4"/>
      <c r="AY172" s="4"/>
      <c r="AZ172" s="4"/>
      <c r="BA172" s="4"/>
      <c r="BB172" s="4"/>
      <c r="BC172" s="4"/>
      <c r="BD172" s="4"/>
      <c r="BE172" s="4"/>
      <c r="BF172" s="4"/>
      <c r="BG172" s="4"/>
    </row>
    <row r="173" spans="1:59" ht="15">
      <c r="A173" s="15" t="s">
        <v>244</v>
      </c>
      <c r="B173" s="10" t="s">
        <v>245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53"/>
      <c r="AR173" s="53"/>
      <c r="AS173" s="53"/>
      <c r="AT173" s="53"/>
      <c r="AU173" s="53"/>
      <c r="AV173" s="53"/>
      <c r="AW173" s="53">
        <f t="shared" si="14"/>
        <v>0</v>
      </c>
      <c r="AX173" s="4"/>
      <c r="AY173" s="4"/>
      <c r="AZ173" s="4"/>
      <c r="BA173" s="4"/>
      <c r="BB173" s="4"/>
      <c r="BC173" s="4"/>
      <c r="BD173" s="4"/>
      <c r="BE173" s="4"/>
      <c r="BF173" s="4"/>
      <c r="BG173" s="4"/>
    </row>
    <row r="174" spans="1:59" ht="15">
      <c r="A174" s="17" t="s">
        <v>869</v>
      </c>
      <c r="B174" s="5" t="s">
        <v>246</v>
      </c>
      <c r="C174" s="5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>
        <v>440</v>
      </c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3"/>
      <c r="AR174" s="53"/>
      <c r="AS174" s="53"/>
      <c r="AT174" s="53"/>
      <c r="AU174" s="53"/>
      <c r="AV174" s="53"/>
      <c r="AW174" s="53">
        <f t="shared" si="14"/>
        <v>440</v>
      </c>
      <c r="AX174" s="4"/>
      <c r="AY174" s="4"/>
      <c r="AZ174" s="4"/>
      <c r="BA174" s="4"/>
      <c r="BB174" s="4"/>
      <c r="BC174" s="4"/>
      <c r="BD174" s="4"/>
      <c r="BE174" s="4"/>
      <c r="BF174" s="4"/>
      <c r="BG174" s="4"/>
    </row>
    <row r="175" spans="1:59" ht="15">
      <c r="A175" s="17" t="s">
        <v>870</v>
      </c>
      <c r="B175" s="5" t="s">
        <v>246</v>
      </c>
      <c r="C175" s="5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>
        <v>3130</v>
      </c>
      <c r="AB175" s="164"/>
      <c r="AC175" s="164"/>
      <c r="AD175" s="164"/>
      <c r="AE175" s="164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3"/>
      <c r="AR175" s="53"/>
      <c r="AS175" s="53"/>
      <c r="AT175" s="53"/>
      <c r="AU175" s="53"/>
      <c r="AV175" s="53"/>
      <c r="AW175" s="53">
        <f t="shared" si="14"/>
        <v>3130</v>
      </c>
      <c r="AX175" s="4"/>
      <c r="AY175" s="4"/>
      <c r="AZ175" s="4"/>
      <c r="BA175" s="4"/>
      <c r="BB175" s="4"/>
      <c r="BC175" s="4"/>
      <c r="BD175" s="4"/>
      <c r="BE175" s="4"/>
      <c r="BF175" s="4"/>
      <c r="BG175" s="4"/>
    </row>
    <row r="176" spans="1:59" ht="15">
      <c r="A176" s="17" t="s">
        <v>871</v>
      </c>
      <c r="B176" s="5" t="s">
        <v>246</v>
      </c>
      <c r="C176" s="5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/>
      <c r="AE176" s="164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3"/>
      <c r="AR176" s="53"/>
      <c r="AS176" s="53"/>
      <c r="AT176" s="53"/>
      <c r="AU176" s="53"/>
      <c r="AV176" s="53"/>
      <c r="AW176" s="53">
        <f t="shared" si="14"/>
        <v>0</v>
      </c>
      <c r="AX176" s="4"/>
      <c r="AY176" s="4"/>
      <c r="AZ176" s="4"/>
      <c r="BA176" s="4"/>
      <c r="BB176" s="4"/>
      <c r="BC176" s="4"/>
      <c r="BD176" s="4"/>
      <c r="BE176" s="4"/>
      <c r="BF176" s="4"/>
      <c r="BG176" s="4"/>
    </row>
    <row r="177" spans="1:59" ht="15">
      <c r="A177" s="5" t="s">
        <v>872</v>
      </c>
      <c r="B177" s="5" t="s">
        <v>246</v>
      </c>
      <c r="C177" s="5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3"/>
      <c r="AR177" s="53"/>
      <c r="AS177" s="53"/>
      <c r="AT177" s="53"/>
      <c r="AU177" s="53"/>
      <c r="AV177" s="53"/>
      <c r="AW177" s="53">
        <f t="shared" si="14"/>
        <v>0</v>
      </c>
      <c r="AX177" s="4"/>
      <c r="AY177" s="4"/>
      <c r="AZ177" s="4"/>
      <c r="BA177" s="4"/>
      <c r="BB177" s="4"/>
      <c r="BC177" s="4"/>
      <c r="BD177" s="4"/>
      <c r="BE177" s="4"/>
      <c r="BF177" s="4"/>
      <c r="BG177" s="4"/>
    </row>
    <row r="178" spans="1:59" ht="15">
      <c r="A178" s="5" t="s">
        <v>873</v>
      </c>
      <c r="B178" s="5" t="s">
        <v>246</v>
      </c>
      <c r="C178" s="5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3"/>
      <c r="AR178" s="53"/>
      <c r="AS178" s="53"/>
      <c r="AT178" s="53"/>
      <c r="AU178" s="53"/>
      <c r="AV178" s="53"/>
      <c r="AW178" s="53">
        <f t="shared" si="14"/>
        <v>0</v>
      </c>
      <c r="AX178" s="4"/>
      <c r="AY178" s="4"/>
      <c r="AZ178" s="4"/>
      <c r="BA178" s="4"/>
      <c r="BB178" s="4"/>
      <c r="BC178" s="4"/>
      <c r="BD178" s="4"/>
      <c r="BE178" s="4"/>
      <c r="BF178" s="4"/>
      <c r="BG178" s="4"/>
    </row>
    <row r="179" spans="1:59" ht="15">
      <c r="A179" s="5" t="s">
        <v>874</v>
      </c>
      <c r="B179" s="5" t="s">
        <v>246</v>
      </c>
      <c r="C179" s="5"/>
      <c r="D179" s="164"/>
      <c r="E179" s="164"/>
      <c r="F179" s="164"/>
      <c r="G179" s="164"/>
      <c r="H179" s="164"/>
      <c r="I179" s="164"/>
      <c r="J179" s="164"/>
      <c r="K179" s="164"/>
      <c r="L179" s="164">
        <v>22000</v>
      </c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3"/>
      <c r="AR179" s="53"/>
      <c r="AS179" s="53"/>
      <c r="AT179" s="53"/>
      <c r="AU179" s="53"/>
      <c r="AV179" s="53"/>
      <c r="AW179" s="53">
        <f t="shared" si="14"/>
        <v>22000</v>
      </c>
      <c r="AX179" s="4"/>
      <c r="AY179" s="4"/>
      <c r="AZ179" s="4"/>
      <c r="BA179" s="4"/>
      <c r="BB179" s="4"/>
      <c r="BC179" s="4"/>
      <c r="BD179" s="4"/>
      <c r="BE179" s="4"/>
      <c r="BF179" s="4"/>
      <c r="BG179" s="4"/>
    </row>
    <row r="180" spans="1:59" ht="15">
      <c r="A180" s="17" t="s">
        <v>875</v>
      </c>
      <c r="B180" s="5" t="s">
        <v>246</v>
      </c>
      <c r="C180" s="5"/>
      <c r="D180" s="164"/>
      <c r="E180" s="164"/>
      <c r="F180" s="164"/>
      <c r="G180" s="164"/>
      <c r="H180" s="164"/>
      <c r="I180" s="164"/>
      <c r="J180" s="164"/>
      <c r="K180" s="164"/>
      <c r="L180" s="164">
        <v>1575</v>
      </c>
      <c r="M180" s="164"/>
      <c r="N180" s="164"/>
      <c r="O180" s="164"/>
      <c r="P180" s="164"/>
      <c r="Q180" s="164"/>
      <c r="R180" s="164"/>
      <c r="S180" s="164">
        <v>1000</v>
      </c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3"/>
      <c r="AR180" s="53"/>
      <c r="AS180" s="53"/>
      <c r="AT180" s="53"/>
      <c r="AU180" s="53"/>
      <c r="AV180" s="53"/>
      <c r="AW180" s="53">
        <f t="shared" si="14"/>
        <v>2575</v>
      </c>
      <c r="AX180" s="4"/>
      <c r="AY180" s="4"/>
      <c r="AZ180" s="4"/>
      <c r="BA180" s="4"/>
      <c r="BB180" s="4"/>
      <c r="BC180" s="4"/>
      <c r="BD180" s="4"/>
      <c r="BE180" s="4"/>
      <c r="BF180" s="4"/>
      <c r="BG180" s="4"/>
    </row>
    <row r="181" spans="1:59" ht="15">
      <c r="A181" s="17" t="s">
        <v>879</v>
      </c>
      <c r="B181" s="5" t="s">
        <v>246</v>
      </c>
      <c r="C181" s="5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3"/>
      <c r="AR181" s="53"/>
      <c r="AS181" s="53"/>
      <c r="AT181" s="53"/>
      <c r="AU181" s="53"/>
      <c r="AV181" s="53"/>
      <c r="AW181" s="53">
        <f t="shared" si="14"/>
        <v>0</v>
      </c>
      <c r="AX181" s="4"/>
      <c r="AY181" s="4"/>
      <c r="AZ181" s="4"/>
      <c r="BA181" s="4"/>
      <c r="BB181" s="4"/>
      <c r="BC181" s="4"/>
      <c r="BD181" s="4"/>
      <c r="BE181" s="4"/>
      <c r="BF181" s="4"/>
      <c r="BG181" s="4"/>
    </row>
    <row r="182" spans="1:59" ht="15">
      <c r="A182" s="17" t="s">
        <v>877</v>
      </c>
      <c r="B182" s="5" t="s">
        <v>246</v>
      </c>
      <c r="C182" s="5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3"/>
      <c r="AR182" s="53"/>
      <c r="AS182" s="53"/>
      <c r="AT182" s="53"/>
      <c r="AU182" s="53"/>
      <c r="AV182" s="53"/>
      <c r="AW182" s="53">
        <f t="shared" si="14"/>
        <v>0</v>
      </c>
      <c r="AX182" s="4"/>
      <c r="AY182" s="4"/>
      <c r="AZ182" s="4"/>
      <c r="BA182" s="4"/>
      <c r="BB182" s="4"/>
      <c r="BC182" s="4"/>
      <c r="BD182" s="4"/>
      <c r="BE182" s="4"/>
      <c r="BF182" s="4"/>
      <c r="BG182" s="4"/>
    </row>
    <row r="183" spans="1:59" ht="15">
      <c r="A183" s="17" t="s">
        <v>878</v>
      </c>
      <c r="B183" s="5" t="s">
        <v>246</v>
      </c>
      <c r="C183" s="5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3"/>
      <c r="AR183" s="53"/>
      <c r="AS183" s="53"/>
      <c r="AT183" s="53"/>
      <c r="AU183" s="53"/>
      <c r="AV183" s="53"/>
      <c r="AW183" s="53">
        <f t="shared" si="14"/>
        <v>0</v>
      </c>
      <c r="AX183" s="4"/>
      <c r="AY183" s="4"/>
      <c r="AZ183" s="4"/>
      <c r="BA183" s="4"/>
      <c r="BB183" s="4"/>
      <c r="BC183" s="4"/>
      <c r="BD183" s="4"/>
      <c r="BE183" s="4"/>
      <c r="BF183" s="4"/>
      <c r="BG183" s="4"/>
    </row>
    <row r="184" spans="1:59" ht="15">
      <c r="A184" s="20" t="s">
        <v>590</v>
      </c>
      <c r="B184" s="10" t="s">
        <v>246</v>
      </c>
      <c r="C184" s="5"/>
      <c r="D184" s="164"/>
      <c r="E184" s="164"/>
      <c r="F184" s="164"/>
      <c r="G184" s="164"/>
      <c r="H184" s="164"/>
      <c r="I184" s="164"/>
      <c r="J184" s="164"/>
      <c r="K184" s="164"/>
      <c r="L184" s="164">
        <f>SUM(L174:L183)</f>
        <v>23575</v>
      </c>
      <c r="M184" s="164"/>
      <c r="N184" s="164"/>
      <c r="O184" s="164"/>
      <c r="P184" s="164"/>
      <c r="Q184" s="164"/>
      <c r="R184" s="164"/>
      <c r="S184" s="164">
        <v>1000</v>
      </c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>
        <v>440</v>
      </c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3"/>
      <c r="AR184" s="53"/>
      <c r="AS184" s="53"/>
      <c r="AT184" s="53"/>
      <c r="AU184" s="53"/>
      <c r="AV184" s="53"/>
      <c r="AW184" s="53">
        <f t="shared" si="14"/>
        <v>25015</v>
      </c>
      <c r="AX184" s="4"/>
      <c r="AY184" s="4"/>
      <c r="AZ184" s="4"/>
      <c r="BA184" s="4"/>
      <c r="BB184" s="4"/>
      <c r="BC184" s="4"/>
      <c r="BD184" s="4"/>
      <c r="BE184" s="4"/>
      <c r="BF184" s="4"/>
      <c r="BG184" s="4"/>
    </row>
    <row r="185" spans="1:59" ht="15">
      <c r="A185" s="20" t="s">
        <v>909</v>
      </c>
      <c r="B185" s="10" t="s">
        <v>247</v>
      </c>
      <c r="C185" s="5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6">
        <v>7321</v>
      </c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3"/>
      <c r="AR185" s="53"/>
      <c r="AS185" s="53"/>
      <c r="AT185" s="53"/>
      <c r="AU185" s="53"/>
      <c r="AV185" s="53"/>
      <c r="AW185" s="53">
        <f t="shared" si="14"/>
        <v>7321</v>
      </c>
      <c r="AX185" s="4"/>
      <c r="AY185" s="4"/>
      <c r="AZ185" s="4"/>
      <c r="BA185" s="4"/>
      <c r="BB185" s="4"/>
      <c r="BC185" s="4"/>
      <c r="BD185" s="4"/>
      <c r="BE185" s="4"/>
      <c r="BF185" s="4"/>
      <c r="BG185" s="4"/>
    </row>
    <row r="186" spans="1:59" ht="15">
      <c r="A186" s="20" t="s">
        <v>910</v>
      </c>
      <c r="B186" s="10" t="s">
        <v>247</v>
      </c>
      <c r="C186" s="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53"/>
      <c r="AR186" s="53"/>
      <c r="AS186" s="53"/>
      <c r="AT186" s="53"/>
      <c r="AU186" s="53"/>
      <c r="AV186" s="53"/>
      <c r="AW186" s="53">
        <f t="shared" si="14"/>
        <v>0</v>
      </c>
      <c r="AX186" s="4"/>
      <c r="AY186" s="4"/>
      <c r="AZ186" s="4"/>
      <c r="BA186" s="4"/>
      <c r="BB186" s="4"/>
      <c r="BC186" s="4"/>
      <c r="BD186" s="4"/>
      <c r="BE186" s="4"/>
      <c r="BF186" s="4"/>
      <c r="BG186" s="4"/>
    </row>
    <row r="187" spans="1:59" ht="15.75">
      <c r="A187" s="23" t="s">
        <v>591</v>
      </c>
      <c r="B187" s="12" t="s">
        <v>248</v>
      </c>
      <c r="C187" s="10"/>
      <c r="D187" s="158"/>
      <c r="E187" s="158"/>
      <c r="F187" s="158"/>
      <c r="G187" s="158"/>
      <c r="H187" s="158"/>
      <c r="I187" s="158"/>
      <c r="J187" s="158"/>
      <c r="K187" s="158"/>
      <c r="L187" s="158">
        <v>23575</v>
      </c>
      <c r="M187" s="158"/>
      <c r="N187" s="158"/>
      <c r="O187" s="158">
        <v>7321</v>
      </c>
      <c r="P187" s="158"/>
      <c r="Q187" s="158"/>
      <c r="R187" s="158">
        <v>250</v>
      </c>
      <c r="S187" s="158">
        <v>1000</v>
      </c>
      <c r="T187" s="158"/>
      <c r="U187" s="158"/>
      <c r="V187" s="158"/>
      <c r="W187" s="158"/>
      <c r="X187" s="158"/>
      <c r="Y187" s="158"/>
      <c r="Z187" s="158"/>
      <c r="AA187" s="158">
        <v>3130</v>
      </c>
      <c r="AB187" s="158"/>
      <c r="AC187" s="158"/>
      <c r="AD187" s="158">
        <v>400</v>
      </c>
      <c r="AE187" s="158">
        <v>440</v>
      </c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53"/>
      <c r="AR187" s="53"/>
      <c r="AS187" s="53"/>
      <c r="AT187" s="53"/>
      <c r="AU187" s="53"/>
      <c r="AV187" s="53"/>
      <c r="AW187" s="53">
        <f t="shared" si="14"/>
        <v>36116</v>
      </c>
      <c r="AX187" s="4"/>
      <c r="AY187" s="4"/>
      <c r="AZ187" s="4"/>
      <c r="BA187" s="4"/>
      <c r="BB187" s="4"/>
      <c r="BC187" s="4"/>
      <c r="BD187" s="4"/>
      <c r="BE187" s="4"/>
      <c r="BF187" s="4"/>
      <c r="BG187" s="4"/>
    </row>
    <row r="188" spans="1:59" ht="15">
      <c r="A188" s="17" t="s">
        <v>249</v>
      </c>
      <c r="B188" s="6" t="s">
        <v>250</v>
      </c>
      <c r="C188" s="6"/>
      <c r="D188" s="6"/>
      <c r="E188" s="6"/>
      <c r="F188" s="6"/>
      <c r="G188" s="6"/>
      <c r="H188" s="6"/>
      <c r="I188" s="6"/>
      <c r="J188" s="156">
        <v>1200</v>
      </c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53"/>
      <c r="AR188" s="53"/>
      <c r="AS188" s="53"/>
      <c r="AT188" s="53"/>
      <c r="AU188" s="53"/>
      <c r="AV188" s="53"/>
      <c r="AW188" s="53">
        <f t="shared" si="14"/>
        <v>1200</v>
      </c>
      <c r="AX188" s="4"/>
      <c r="AY188" s="4"/>
      <c r="AZ188" s="4"/>
      <c r="BA188" s="4"/>
      <c r="BB188" s="4"/>
      <c r="BC188" s="4"/>
      <c r="BD188" s="4"/>
      <c r="BE188" s="4"/>
      <c r="BF188" s="4"/>
      <c r="BG188" s="4"/>
    </row>
    <row r="189" spans="1:59" ht="15">
      <c r="A189" s="17" t="s">
        <v>592</v>
      </c>
      <c r="B189" s="6" t="s">
        <v>251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53"/>
      <c r="AR189" s="53"/>
      <c r="AS189" s="53"/>
      <c r="AT189" s="53"/>
      <c r="AU189" s="53"/>
      <c r="AV189" s="53"/>
      <c r="AW189" s="53">
        <f t="shared" si="14"/>
        <v>0</v>
      </c>
      <c r="AX189" s="4"/>
      <c r="AY189" s="4"/>
      <c r="AZ189" s="4"/>
      <c r="BA189" s="4"/>
      <c r="BB189" s="4"/>
      <c r="BC189" s="4"/>
      <c r="BD189" s="4"/>
      <c r="BE189" s="4"/>
      <c r="BF189" s="4"/>
      <c r="BG189" s="4"/>
    </row>
    <row r="190" spans="1:59" ht="15">
      <c r="A190" s="25" t="s">
        <v>252</v>
      </c>
      <c r="B190" s="8" t="s">
        <v>251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53"/>
      <c r="AR190" s="53"/>
      <c r="AS190" s="53"/>
      <c r="AT190" s="53"/>
      <c r="AU190" s="53"/>
      <c r="AV190" s="53"/>
      <c r="AW190" s="53">
        <f t="shared" si="14"/>
        <v>0</v>
      </c>
      <c r="AX190" s="4"/>
      <c r="AY190" s="4"/>
      <c r="AZ190" s="4"/>
      <c r="BA190" s="4"/>
      <c r="BB190" s="4"/>
      <c r="BC190" s="4"/>
      <c r="BD190" s="4"/>
      <c r="BE190" s="4"/>
      <c r="BF190" s="4"/>
      <c r="BG190" s="4"/>
    </row>
    <row r="191" spans="1:59" ht="15">
      <c r="A191" s="5" t="s">
        <v>253</v>
      </c>
      <c r="B191" s="6" t="s">
        <v>254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53">
        <v>1400</v>
      </c>
      <c r="AR191" s="53"/>
      <c r="AS191" s="53"/>
      <c r="AT191" s="53"/>
      <c r="AU191" s="53"/>
      <c r="AV191" s="53"/>
      <c r="AW191" s="53">
        <f t="shared" si="14"/>
        <v>1400</v>
      </c>
      <c r="AX191" s="4"/>
      <c r="AY191" s="4"/>
      <c r="AZ191" s="4"/>
      <c r="BA191" s="4"/>
      <c r="BB191" s="4"/>
      <c r="BC191" s="4"/>
      <c r="BD191" s="4"/>
      <c r="BE191" s="4"/>
      <c r="BF191" s="4"/>
      <c r="BG191" s="4"/>
    </row>
    <row r="192" spans="1:59" ht="15">
      <c r="A192" s="17" t="s">
        <v>255</v>
      </c>
      <c r="B192" s="6" t="s">
        <v>256</v>
      </c>
      <c r="C192" s="6"/>
      <c r="D192" s="156"/>
      <c r="E192" s="156"/>
      <c r="F192" s="156"/>
      <c r="G192" s="156"/>
      <c r="H192" s="156"/>
      <c r="I192" s="156"/>
      <c r="J192" s="156"/>
      <c r="K192" s="156"/>
      <c r="L192" s="156">
        <v>50</v>
      </c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>
        <v>245</v>
      </c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6"/>
      <c r="AK192" s="156">
        <v>200</v>
      </c>
      <c r="AL192" s="156"/>
      <c r="AM192" s="156"/>
      <c r="AN192" s="156"/>
      <c r="AO192" s="156">
        <v>500</v>
      </c>
      <c r="AP192" s="6"/>
      <c r="AQ192" s="53"/>
      <c r="AR192" s="53"/>
      <c r="AS192" s="53"/>
      <c r="AT192" s="53"/>
      <c r="AU192" s="53">
        <v>330</v>
      </c>
      <c r="AV192" s="53"/>
      <c r="AW192" s="53">
        <f t="shared" si="14"/>
        <v>1325</v>
      </c>
      <c r="AX192" s="4"/>
      <c r="AY192" s="4"/>
      <c r="AZ192" s="4"/>
      <c r="BA192" s="4"/>
      <c r="BB192" s="4"/>
      <c r="BC192" s="4"/>
      <c r="BD192" s="4"/>
      <c r="BE192" s="4"/>
      <c r="BF192" s="4"/>
      <c r="BG192" s="4"/>
    </row>
    <row r="193" spans="1:59" ht="15">
      <c r="A193" s="17" t="s">
        <v>262</v>
      </c>
      <c r="B193" s="6" t="s">
        <v>263</v>
      </c>
      <c r="C193" s="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  <c r="AH193" s="156"/>
      <c r="AI193" s="156"/>
      <c r="AJ193" s="156"/>
      <c r="AK193" s="156"/>
      <c r="AL193" s="156"/>
      <c r="AM193" s="156"/>
      <c r="AN193" s="156"/>
      <c r="AO193" s="156"/>
      <c r="AP193" s="6"/>
      <c r="AQ193" s="53"/>
      <c r="AR193" s="53"/>
      <c r="AS193" s="53"/>
      <c r="AT193" s="53"/>
      <c r="AU193" s="53"/>
      <c r="AV193" s="53"/>
      <c r="AW193" s="53">
        <f t="shared" si="14"/>
        <v>0</v>
      </c>
      <c r="AX193" s="4"/>
      <c r="AY193" s="4"/>
      <c r="AZ193" s="4"/>
      <c r="BA193" s="4"/>
      <c r="BB193" s="4"/>
      <c r="BC193" s="4"/>
      <c r="BD193" s="4"/>
      <c r="BE193" s="4"/>
      <c r="BF193" s="4"/>
      <c r="BG193" s="4"/>
    </row>
    <row r="194" spans="1:59" ht="15">
      <c r="A194" s="5" t="s">
        <v>264</v>
      </c>
      <c r="B194" s="6" t="s">
        <v>265</v>
      </c>
      <c r="C194" s="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6"/>
      <c r="AK194" s="156"/>
      <c r="AL194" s="156"/>
      <c r="AM194" s="156"/>
      <c r="AN194" s="156"/>
      <c r="AO194" s="156"/>
      <c r="AP194" s="6"/>
      <c r="AQ194" s="53"/>
      <c r="AR194" s="53"/>
      <c r="AS194" s="53"/>
      <c r="AT194" s="53"/>
      <c r="AU194" s="53"/>
      <c r="AV194" s="53"/>
      <c r="AW194" s="53">
        <f t="shared" si="14"/>
        <v>0</v>
      </c>
      <c r="AX194" s="4"/>
      <c r="AY194" s="4"/>
      <c r="AZ194" s="4"/>
      <c r="BA194" s="4"/>
      <c r="BB194" s="4"/>
      <c r="BC194" s="4"/>
      <c r="BD194" s="4"/>
      <c r="BE194" s="4"/>
      <c r="BF194" s="4"/>
      <c r="BG194" s="4"/>
    </row>
    <row r="195" spans="1:59" ht="15">
      <c r="A195" s="5" t="s">
        <v>266</v>
      </c>
      <c r="B195" s="6" t="s">
        <v>267</v>
      </c>
      <c r="C195" s="6"/>
      <c r="D195" s="156"/>
      <c r="E195" s="156"/>
      <c r="F195" s="156"/>
      <c r="G195" s="156"/>
      <c r="H195" s="156"/>
      <c r="I195" s="156"/>
      <c r="J195" s="156">
        <v>300</v>
      </c>
      <c r="K195" s="156"/>
      <c r="L195" s="156">
        <v>14</v>
      </c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>
        <v>66</v>
      </c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6"/>
      <c r="AK195" s="156">
        <v>54</v>
      </c>
      <c r="AL195" s="156"/>
      <c r="AM195" s="156"/>
      <c r="AN195" s="156"/>
      <c r="AO195" s="156">
        <v>135</v>
      </c>
      <c r="AP195" s="6"/>
      <c r="AQ195" s="53">
        <v>378</v>
      </c>
      <c r="AR195" s="53"/>
      <c r="AS195" s="53"/>
      <c r="AT195" s="53"/>
      <c r="AU195" s="53">
        <v>90</v>
      </c>
      <c r="AV195" s="53"/>
      <c r="AW195" s="53">
        <f t="shared" si="14"/>
        <v>1037</v>
      </c>
      <c r="AX195" s="4"/>
      <c r="AY195" s="4"/>
      <c r="AZ195" s="4"/>
      <c r="BA195" s="4"/>
      <c r="BB195" s="4"/>
      <c r="BC195" s="4"/>
      <c r="BD195" s="4"/>
      <c r="BE195" s="4"/>
      <c r="BF195" s="4"/>
      <c r="BG195" s="4"/>
    </row>
    <row r="196" spans="1:59" ht="15.75">
      <c r="A196" s="26" t="s">
        <v>593</v>
      </c>
      <c r="B196" s="12" t="s">
        <v>268</v>
      </c>
      <c r="C196" s="10"/>
      <c r="D196" s="148">
        <f aca="true" t="shared" si="15" ref="D196:AV196">SUM(D188:D195)</f>
        <v>0</v>
      </c>
      <c r="E196" s="148">
        <f t="shared" si="15"/>
        <v>0</v>
      </c>
      <c r="F196" s="148">
        <f t="shared" si="15"/>
        <v>0</v>
      </c>
      <c r="G196" s="148">
        <f t="shared" si="15"/>
        <v>0</v>
      </c>
      <c r="H196" s="148">
        <f t="shared" si="15"/>
        <v>0</v>
      </c>
      <c r="I196" s="148">
        <f t="shared" si="15"/>
        <v>0</v>
      </c>
      <c r="J196" s="148">
        <f t="shared" si="15"/>
        <v>1500</v>
      </c>
      <c r="K196" s="148">
        <f t="shared" si="15"/>
        <v>0</v>
      </c>
      <c r="L196" s="148">
        <f t="shared" si="15"/>
        <v>64</v>
      </c>
      <c r="M196" s="148">
        <f t="shared" si="15"/>
        <v>0</v>
      </c>
      <c r="N196" s="148">
        <f t="shared" si="15"/>
        <v>0</v>
      </c>
      <c r="O196" s="148">
        <f t="shared" si="15"/>
        <v>0</v>
      </c>
      <c r="P196" s="148">
        <f t="shared" si="15"/>
        <v>0</v>
      </c>
      <c r="Q196" s="148">
        <f t="shared" si="15"/>
        <v>0</v>
      </c>
      <c r="R196" s="148">
        <f t="shared" si="15"/>
        <v>0</v>
      </c>
      <c r="S196" s="148">
        <f t="shared" si="15"/>
        <v>0</v>
      </c>
      <c r="T196" s="148">
        <f t="shared" si="15"/>
        <v>0</v>
      </c>
      <c r="U196" s="148">
        <f t="shared" si="15"/>
        <v>0</v>
      </c>
      <c r="V196" s="148">
        <f t="shared" si="15"/>
        <v>0</v>
      </c>
      <c r="W196" s="148">
        <f t="shared" si="15"/>
        <v>311</v>
      </c>
      <c r="X196" s="148">
        <f t="shared" si="15"/>
        <v>0</v>
      </c>
      <c r="Y196" s="148">
        <f t="shared" si="15"/>
        <v>0</v>
      </c>
      <c r="Z196" s="148">
        <f t="shared" si="15"/>
        <v>0</v>
      </c>
      <c r="AA196" s="148">
        <f t="shared" si="15"/>
        <v>0</v>
      </c>
      <c r="AB196" s="148">
        <f t="shared" si="15"/>
        <v>0</v>
      </c>
      <c r="AC196" s="148">
        <f t="shared" si="15"/>
        <v>0</v>
      </c>
      <c r="AD196" s="148">
        <f t="shared" si="15"/>
        <v>0</v>
      </c>
      <c r="AE196" s="148">
        <f t="shared" si="15"/>
        <v>0</v>
      </c>
      <c r="AF196" s="148">
        <f t="shared" si="15"/>
        <v>0</v>
      </c>
      <c r="AG196" s="148">
        <f t="shared" si="15"/>
        <v>0</v>
      </c>
      <c r="AH196" s="148">
        <f t="shared" si="15"/>
        <v>0</v>
      </c>
      <c r="AI196" s="148">
        <f t="shared" si="15"/>
        <v>0</v>
      </c>
      <c r="AJ196" s="148">
        <f t="shared" si="15"/>
        <v>0</v>
      </c>
      <c r="AK196" s="148">
        <f t="shared" si="15"/>
        <v>254</v>
      </c>
      <c r="AL196" s="148">
        <f t="shared" si="15"/>
        <v>0</v>
      </c>
      <c r="AM196" s="148">
        <f t="shared" si="15"/>
        <v>0</v>
      </c>
      <c r="AN196" s="148">
        <f t="shared" si="15"/>
        <v>0</v>
      </c>
      <c r="AO196" s="148">
        <f t="shared" si="15"/>
        <v>635</v>
      </c>
      <c r="AP196" s="148">
        <f t="shared" si="15"/>
        <v>0</v>
      </c>
      <c r="AQ196" s="148">
        <f t="shared" si="15"/>
        <v>1778</v>
      </c>
      <c r="AR196" s="148">
        <f t="shared" si="15"/>
        <v>0</v>
      </c>
      <c r="AS196" s="148">
        <f t="shared" si="15"/>
        <v>0</v>
      </c>
      <c r="AT196" s="148">
        <f t="shared" si="15"/>
        <v>0</v>
      </c>
      <c r="AU196" s="148">
        <f t="shared" si="15"/>
        <v>420</v>
      </c>
      <c r="AV196" s="148">
        <f t="shared" si="15"/>
        <v>0</v>
      </c>
      <c r="AW196" s="53">
        <f t="shared" si="14"/>
        <v>4962</v>
      </c>
      <c r="AX196" s="4"/>
      <c r="AY196" s="4"/>
      <c r="AZ196" s="4"/>
      <c r="BA196" s="4"/>
      <c r="BB196" s="4"/>
      <c r="BC196" s="4"/>
      <c r="BD196" s="4"/>
      <c r="BE196" s="4"/>
      <c r="BF196" s="4"/>
      <c r="BG196" s="4"/>
    </row>
    <row r="197" spans="1:59" ht="15">
      <c r="A197" s="17" t="s">
        <v>269</v>
      </c>
      <c r="B197" s="6" t="s">
        <v>270</v>
      </c>
      <c r="C197" s="6"/>
      <c r="D197" s="156">
        <v>10400</v>
      </c>
      <c r="E197" s="156"/>
      <c r="F197" s="156"/>
      <c r="G197" s="156"/>
      <c r="H197" s="156"/>
      <c r="I197" s="156">
        <v>18425</v>
      </c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53"/>
      <c r="AR197" s="53"/>
      <c r="AS197" s="53"/>
      <c r="AT197" s="53"/>
      <c r="AU197" s="53"/>
      <c r="AV197" s="53"/>
      <c r="AW197" s="53">
        <f t="shared" si="14"/>
        <v>28825</v>
      </c>
      <c r="AX197" s="4"/>
      <c r="AY197" s="4"/>
      <c r="AZ197" s="4"/>
      <c r="BA197" s="4"/>
      <c r="BB197" s="4"/>
      <c r="BC197" s="4"/>
      <c r="BD197" s="4"/>
      <c r="BE197" s="4"/>
      <c r="BF197" s="4"/>
      <c r="BG197" s="4"/>
    </row>
    <row r="198" spans="1:59" ht="15">
      <c r="A198" s="17" t="s">
        <v>271</v>
      </c>
      <c r="B198" s="6" t="s">
        <v>272</v>
      </c>
      <c r="C198" s="6"/>
      <c r="D198" s="156"/>
      <c r="E198" s="156"/>
      <c r="F198" s="156"/>
      <c r="G198" s="156"/>
      <c r="H198" s="156"/>
      <c r="I198" s="15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53"/>
      <c r="AR198" s="53"/>
      <c r="AS198" s="53"/>
      <c r="AT198" s="53"/>
      <c r="AU198" s="53">
        <v>40</v>
      </c>
      <c r="AV198" s="53"/>
      <c r="AW198" s="53">
        <f t="shared" si="14"/>
        <v>40</v>
      </c>
      <c r="AX198" s="4"/>
      <c r="AY198" s="4"/>
      <c r="AZ198" s="4"/>
      <c r="BA198" s="4"/>
      <c r="BB198" s="4"/>
      <c r="BC198" s="4"/>
      <c r="BD198" s="4"/>
      <c r="BE198" s="4"/>
      <c r="BF198" s="4"/>
      <c r="BG198" s="4"/>
    </row>
    <row r="199" spans="1:59" ht="15">
      <c r="A199" s="17" t="s">
        <v>273</v>
      </c>
      <c r="B199" s="6" t="s">
        <v>274</v>
      </c>
      <c r="C199" s="6"/>
      <c r="D199" s="156"/>
      <c r="E199" s="156"/>
      <c r="F199" s="156"/>
      <c r="G199" s="156"/>
      <c r="H199" s="156"/>
      <c r="I199" s="15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53"/>
      <c r="AR199" s="53"/>
      <c r="AS199" s="53"/>
      <c r="AT199" s="53"/>
      <c r="AU199" s="53"/>
      <c r="AV199" s="53"/>
      <c r="AW199" s="53">
        <f aca="true" t="shared" si="16" ref="AW199:AW262">SUM(D199:AV199)</f>
        <v>0</v>
      </c>
      <c r="AX199" s="4"/>
      <c r="AY199" s="4"/>
      <c r="AZ199" s="4"/>
      <c r="BA199" s="4"/>
      <c r="BB199" s="4"/>
      <c r="BC199" s="4"/>
      <c r="BD199" s="4"/>
      <c r="BE199" s="4"/>
      <c r="BF199" s="4"/>
      <c r="BG199" s="4"/>
    </row>
    <row r="200" spans="1:59" ht="15">
      <c r="A200" s="17" t="s">
        <v>275</v>
      </c>
      <c r="B200" s="6" t="s">
        <v>276</v>
      </c>
      <c r="C200" s="6"/>
      <c r="D200" s="156">
        <v>2808</v>
      </c>
      <c r="E200" s="156"/>
      <c r="F200" s="156"/>
      <c r="G200" s="156"/>
      <c r="H200" s="156"/>
      <c r="I200" s="156">
        <v>4975</v>
      </c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53"/>
      <c r="AR200" s="53"/>
      <c r="AS200" s="53"/>
      <c r="AT200" s="53"/>
      <c r="AU200" s="53">
        <v>10</v>
      </c>
      <c r="AV200" s="53"/>
      <c r="AW200" s="53">
        <f t="shared" si="16"/>
        <v>7793</v>
      </c>
      <c r="AX200" s="4"/>
      <c r="AY200" s="4"/>
      <c r="AZ200" s="4"/>
      <c r="BA200" s="4"/>
      <c r="BB200" s="4"/>
      <c r="BC200" s="4"/>
      <c r="BD200" s="4"/>
      <c r="BE200" s="4"/>
      <c r="BF200" s="4"/>
      <c r="BG200" s="4"/>
    </row>
    <row r="201" spans="1:59" ht="15.75">
      <c r="A201" s="26" t="s">
        <v>594</v>
      </c>
      <c r="B201" s="12" t="s">
        <v>277</v>
      </c>
      <c r="C201" s="10"/>
      <c r="D201" s="158">
        <f aca="true" t="shared" si="17" ref="D201:I201">SUM(D197:D200)</f>
        <v>13208</v>
      </c>
      <c r="E201" s="158">
        <f t="shared" si="17"/>
        <v>0</v>
      </c>
      <c r="F201" s="158">
        <f t="shared" si="17"/>
        <v>0</v>
      </c>
      <c r="G201" s="158">
        <f t="shared" si="17"/>
        <v>0</v>
      </c>
      <c r="H201" s="158">
        <f t="shared" si="17"/>
        <v>0</v>
      </c>
      <c r="I201" s="158">
        <f t="shared" si="17"/>
        <v>23400</v>
      </c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53"/>
      <c r="AR201" s="53"/>
      <c r="AS201" s="53"/>
      <c r="AT201" s="53"/>
      <c r="AU201" s="148">
        <f>SUM(AU197:AU200)</f>
        <v>50</v>
      </c>
      <c r="AV201" s="53"/>
      <c r="AW201" s="53">
        <f t="shared" si="16"/>
        <v>36658</v>
      </c>
      <c r="AX201" s="4"/>
      <c r="AY201" s="4"/>
      <c r="AZ201" s="4"/>
      <c r="BA201" s="4"/>
      <c r="BB201" s="4"/>
      <c r="BC201" s="4"/>
      <c r="BD201" s="4"/>
      <c r="BE201" s="4"/>
      <c r="BF201" s="4"/>
      <c r="BG201" s="4"/>
    </row>
    <row r="202" spans="1:59" ht="15">
      <c r="A202" s="15" t="s">
        <v>278</v>
      </c>
      <c r="B202" s="10" t="s">
        <v>279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53"/>
      <c r="AR202" s="53"/>
      <c r="AS202" s="53"/>
      <c r="AT202" s="53"/>
      <c r="AU202" s="53"/>
      <c r="AV202" s="53"/>
      <c r="AW202" s="53">
        <f t="shared" si="16"/>
        <v>0</v>
      </c>
      <c r="AX202" s="4"/>
      <c r="AY202" s="4"/>
      <c r="AZ202" s="4"/>
      <c r="BA202" s="4"/>
      <c r="BB202" s="4"/>
      <c r="BC202" s="4"/>
      <c r="BD202" s="4"/>
      <c r="BE202" s="4"/>
      <c r="BF202" s="4"/>
      <c r="BG202" s="4"/>
    </row>
    <row r="203" spans="1:59" ht="15">
      <c r="A203" s="17" t="s">
        <v>854</v>
      </c>
      <c r="B203" s="6" t="s">
        <v>280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53"/>
      <c r="AR203" s="53"/>
      <c r="AS203" s="53"/>
      <c r="AT203" s="53"/>
      <c r="AU203" s="53"/>
      <c r="AV203" s="53"/>
      <c r="AW203" s="53">
        <f t="shared" si="16"/>
        <v>0</v>
      </c>
      <c r="AX203" s="4"/>
      <c r="AY203" s="4"/>
      <c r="AZ203" s="4"/>
      <c r="BA203" s="4"/>
      <c r="BB203" s="4"/>
      <c r="BC203" s="4"/>
      <c r="BD203" s="4"/>
      <c r="BE203" s="4"/>
      <c r="BF203" s="4"/>
      <c r="BG203" s="4"/>
    </row>
    <row r="204" spans="1:59" ht="15">
      <c r="A204" s="17" t="s">
        <v>855</v>
      </c>
      <c r="B204" s="6" t="s">
        <v>280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53"/>
      <c r="AR204" s="53"/>
      <c r="AS204" s="53"/>
      <c r="AT204" s="53"/>
      <c r="AU204" s="53"/>
      <c r="AV204" s="53"/>
      <c r="AW204" s="53">
        <f t="shared" si="16"/>
        <v>0</v>
      </c>
      <c r="AX204" s="4"/>
      <c r="AY204" s="4"/>
      <c r="AZ204" s="4"/>
      <c r="BA204" s="4"/>
      <c r="BB204" s="4"/>
      <c r="BC204" s="4"/>
      <c r="BD204" s="4"/>
      <c r="BE204" s="4"/>
      <c r="BF204" s="4"/>
      <c r="BG204" s="4"/>
    </row>
    <row r="205" spans="1:59" ht="15">
      <c r="A205" s="17" t="s">
        <v>856</v>
      </c>
      <c r="B205" s="6" t="s">
        <v>280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53"/>
      <c r="AR205" s="53"/>
      <c r="AS205" s="53"/>
      <c r="AT205" s="53"/>
      <c r="AU205" s="53"/>
      <c r="AV205" s="53"/>
      <c r="AW205" s="53">
        <f t="shared" si="16"/>
        <v>0</v>
      </c>
      <c r="AX205" s="4"/>
      <c r="AY205" s="4"/>
      <c r="AZ205" s="4"/>
      <c r="BA205" s="4"/>
      <c r="BB205" s="4"/>
      <c r="BC205" s="4"/>
      <c r="BD205" s="4"/>
      <c r="BE205" s="4"/>
      <c r="BF205" s="4"/>
      <c r="BG205" s="4"/>
    </row>
    <row r="206" spans="1:59" ht="15">
      <c r="A206" s="17" t="s">
        <v>857</v>
      </c>
      <c r="B206" s="6" t="s">
        <v>280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53"/>
      <c r="AR206" s="53"/>
      <c r="AS206" s="53"/>
      <c r="AT206" s="53"/>
      <c r="AU206" s="53"/>
      <c r="AV206" s="53"/>
      <c r="AW206" s="53">
        <f t="shared" si="16"/>
        <v>0</v>
      </c>
      <c r="AX206" s="4"/>
      <c r="AY206" s="4"/>
      <c r="AZ206" s="4"/>
      <c r="BA206" s="4"/>
      <c r="BB206" s="4"/>
      <c r="BC206" s="4"/>
      <c r="BD206" s="4"/>
      <c r="BE206" s="4"/>
      <c r="BF206" s="4"/>
      <c r="BG206" s="4"/>
    </row>
    <row r="207" spans="1:59" ht="15">
      <c r="A207" s="17" t="s">
        <v>858</v>
      </c>
      <c r="B207" s="6" t="s">
        <v>280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53"/>
      <c r="AR207" s="53"/>
      <c r="AS207" s="53"/>
      <c r="AT207" s="53"/>
      <c r="AU207" s="53"/>
      <c r="AV207" s="53"/>
      <c r="AW207" s="53">
        <f t="shared" si="16"/>
        <v>0</v>
      </c>
      <c r="AX207" s="4"/>
      <c r="AY207" s="4"/>
      <c r="AZ207" s="4"/>
      <c r="BA207" s="4"/>
      <c r="BB207" s="4"/>
      <c r="BC207" s="4"/>
      <c r="BD207" s="4"/>
      <c r="BE207" s="4"/>
      <c r="BF207" s="4"/>
      <c r="BG207" s="4"/>
    </row>
    <row r="208" spans="1:59" ht="15">
      <c r="A208" s="17" t="s">
        <v>859</v>
      </c>
      <c r="B208" s="6" t="s">
        <v>280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53"/>
      <c r="AR208" s="53"/>
      <c r="AS208" s="53"/>
      <c r="AT208" s="53"/>
      <c r="AU208" s="53"/>
      <c r="AV208" s="53"/>
      <c r="AW208" s="53">
        <f t="shared" si="16"/>
        <v>0</v>
      </c>
      <c r="AX208" s="4"/>
      <c r="AY208" s="4"/>
      <c r="AZ208" s="4"/>
      <c r="BA208" s="4"/>
      <c r="BB208" s="4"/>
      <c r="BC208" s="4"/>
      <c r="BD208" s="4"/>
      <c r="BE208" s="4"/>
      <c r="BF208" s="4"/>
      <c r="BG208" s="4"/>
    </row>
    <row r="209" spans="1:59" ht="15">
      <c r="A209" s="17" t="s">
        <v>860</v>
      </c>
      <c r="B209" s="6" t="s">
        <v>280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53"/>
      <c r="AR209" s="53"/>
      <c r="AS209" s="53"/>
      <c r="AT209" s="53"/>
      <c r="AU209" s="53"/>
      <c r="AV209" s="53"/>
      <c r="AW209" s="53">
        <f t="shared" si="16"/>
        <v>0</v>
      </c>
      <c r="AX209" s="4"/>
      <c r="AY209" s="4"/>
      <c r="AZ209" s="4"/>
      <c r="BA209" s="4"/>
      <c r="BB209" s="4"/>
      <c r="BC209" s="4"/>
      <c r="BD209" s="4"/>
      <c r="BE209" s="4"/>
      <c r="BF209" s="4"/>
      <c r="BG209" s="4"/>
    </row>
    <row r="210" spans="1:59" ht="15">
      <c r="A210" s="17" t="s">
        <v>861</v>
      </c>
      <c r="B210" s="6" t="s">
        <v>280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53"/>
      <c r="AR210" s="53"/>
      <c r="AS210" s="53"/>
      <c r="AT210" s="53"/>
      <c r="AU210" s="53"/>
      <c r="AV210" s="53"/>
      <c r="AW210" s="53">
        <f t="shared" si="16"/>
        <v>0</v>
      </c>
      <c r="AX210" s="4"/>
      <c r="AY210" s="4"/>
      <c r="AZ210" s="4"/>
      <c r="BA210" s="4"/>
      <c r="BB210" s="4"/>
      <c r="BC210" s="4"/>
      <c r="BD210" s="4"/>
      <c r="BE210" s="4"/>
      <c r="BF210" s="4"/>
      <c r="BG210" s="4"/>
    </row>
    <row r="211" spans="1:59" ht="15">
      <c r="A211" s="17" t="s">
        <v>867</v>
      </c>
      <c r="B211" s="6" t="s">
        <v>280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53"/>
      <c r="AR211" s="53"/>
      <c r="AS211" s="53"/>
      <c r="AT211" s="53"/>
      <c r="AU211" s="53"/>
      <c r="AV211" s="53"/>
      <c r="AW211" s="53">
        <f t="shared" si="16"/>
        <v>0</v>
      </c>
      <c r="AX211" s="4"/>
      <c r="AY211" s="4"/>
      <c r="AZ211" s="4"/>
      <c r="BA211" s="4"/>
      <c r="BB211" s="4"/>
      <c r="BC211" s="4"/>
      <c r="BD211" s="4"/>
      <c r="BE211" s="4"/>
      <c r="BF211" s="4"/>
      <c r="BG211" s="4"/>
    </row>
    <row r="212" spans="1:59" ht="15">
      <c r="A212" s="17" t="s">
        <v>868</v>
      </c>
      <c r="B212" s="6" t="s">
        <v>280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53"/>
      <c r="AR212" s="53"/>
      <c r="AS212" s="53"/>
      <c r="AT212" s="53"/>
      <c r="AU212" s="53"/>
      <c r="AV212" s="53"/>
      <c r="AW212" s="53">
        <f t="shared" si="16"/>
        <v>0</v>
      </c>
      <c r="AX212" s="4"/>
      <c r="AY212" s="4"/>
      <c r="AZ212" s="4"/>
      <c r="BA212" s="4"/>
      <c r="BB212" s="4"/>
      <c r="BC212" s="4"/>
      <c r="BD212" s="4"/>
      <c r="BE212" s="4"/>
      <c r="BF212" s="4"/>
      <c r="BG212" s="4"/>
    </row>
    <row r="213" spans="1:59" ht="15">
      <c r="A213" s="15" t="s">
        <v>601</v>
      </c>
      <c r="B213" s="10" t="s">
        <v>280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53"/>
      <c r="AR213" s="53"/>
      <c r="AS213" s="53"/>
      <c r="AT213" s="53"/>
      <c r="AU213" s="53"/>
      <c r="AV213" s="53"/>
      <c r="AW213" s="53">
        <f t="shared" si="16"/>
        <v>0</v>
      </c>
      <c r="AX213" s="4"/>
      <c r="AY213" s="4"/>
      <c r="AZ213" s="4"/>
      <c r="BA213" s="4"/>
      <c r="BB213" s="4"/>
      <c r="BC213" s="4"/>
      <c r="BD213" s="4"/>
      <c r="BE213" s="4"/>
      <c r="BF213" s="4"/>
      <c r="BG213" s="4"/>
    </row>
    <row r="214" spans="1:59" ht="15">
      <c r="A214" s="17" t="s">
        <v>854</v>
      </c>
      <c r="B214" s="6" t="s">
        <v>281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53"/>
      <c r="AR214" s="53"/>
      <c r="AS214" s="53"/>
      <c r="AT214" s="53"/>
      <c r="AU214" s="53"/>
      <c r="AV214" s="53"/>
      <c r="AW214" s="53">
        <f t="shared" si="16"/>
        <v>0</v>
      </c>
      <c r="AX214" s="4"/>
      <c r="AY214" s="4"/>
      <c r="AZ214" s="4"/>
      <c r="BA214" s="4"/>
      <c r="BB214" s="4"/>
      <c r="BC214" s="4"/>
      <c r="BD214" s="4"/>
      <c r="BE214" s="4"/>
      <c r="BF214" s="4"/>
      <c r="BG214" s="4"/>
    </row>
    <row r="215" spans="1:59" ht="15">
      <c r="A215" s="17" t="s">
        <v>855</v>
      </c>
      <c r="B215" s="6" t="s">
        <v>281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53"/>
      <c r="AR215" s="53"/>
      <c r="AS215" s="53"/>
      <c r="AT215" s="53"/>
      <c r="AU215" s="53"/>
      <c r="AV215" s="53"/>
      <c r="AW215" s="53">
        <f t="shared" si="16"/>
        <v>0</v>
      </c>
      <c r="AX215" s="4"/>
      <c r="AY215" s="4"/>
      <c r="AZ215" s="4"/>
      <c r="BA215" s="4"/>
      <c r="BB215" s="4"/>
      <c r="BC215" s="4"/>
      <c r="BD215" s="4"/>
      <c r="BE215" s="4"/>
      <c r="BF215" s="4"/>
      <c r="BG215" s="4"/>
    </row>
    <row r="216" spans="1:59" ht="15">
      <c r="A216" s="17" t="s">
        <v>856</v>
      </c>
      <c r="B216" s="6" t="s">
        <v>281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53"/>
      <c r="AR216" s="53"/>
      <c r="AS216" s="53"/>
      <c r="AT216" s="53"/>
      <c r="AU216" s="53"/>
      <c r="AV216" s="53"/>
      <c r="AW216" s="53">
        <f t="shared" si="16"/>
        <v>0</v>
      </c>
      <c r="AX216" s="4"/>
      <c r="AY216" s="4"/>
      <c r="AZ216" s="4"/>
      <c r="BA216" s="4"/>
      <c r="BB216" s="4"/>
      <c r="BC216" s="4"/>
      <c r="BD216" s="4"/>
      <c r="BE216" s="4"/>
      <c r="BF216" s="4"/>
      <c r="BG216" s="4"/>
    </row>
    <row r="217" spans="1:59" ht="15">
      <c r="A217" s="17" t="s">
        <v>857</v>
      </c>
      <c r="B217" s="6" t="s">
        <v>281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53"/>
      <c r="AR217" s="53"/>
      <c r="AS217" s="53"/>
      <c r="AT217" s="53"/>
      <c r="AU217" s="53"/>
      <c r="AV217" s="53"/>
      <c r="AW217" s="53">
        <f t="shared" si="16"/>
        <v>0</v>
      </c>
      <c r="AX217" s="4"/>
      <c r="AY217" s="4"/>
      <c r="AZ217" s="4"/>
      <c r="BA217" s="4"/>
      <c r="BB217" s="4"/>
      <c r="BC217" s="4"/>
      <c r="BD217" s="4"/>
      <c r="BE217" s="4"/>
      <c r="BF217" s="4"/>
      <c r="BG217" s="4"/>
    </row>
    <row r="218" spans="1:59" ht="15">
      <c r="A218" s="17" t="s">
        <v>858</v>
      </c>
      <c r="B218" s="6" t="s">
        <v>281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53"/>
      <c r="AR218" s="53"/>
      <c r="AS218" s="53"/>
      <c r="AT218" s="53"/>
      <c r="AU218" s="53"/>
      <c r="AV218" s="53"/>
      <c r="AW218" s="53">
        <f t="shared" si="16"/>
        <v>0</v>
      </c>
      <c r="AX218" s="4"/>
      <c r="AY218" s="4"/>
      <c r="AZ218" s="4"/>
      <c r="BA218" s="4"/>
      <c r="BB218" s="4"/>
      <c r="BC218" s="4"/>
      <c r="BD218" s="4"/>
      <c r="BE218" s="4"/>
      <c r="BF218" s="4"/>
      <c r="BG218" s="4"/>
    </row>
    <row r="219" spans="1:59" ht="15">
      <c r="A219" s="17" t="s">
        <v>859</v>
      </c>
      <c r="B219" s="6" t="s">
        <v>281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53"/>
      <c r="AR219" s="53"/>
      <c r="AS219" s="53"/>
      <c r="AT219" s="53"/>
      <c r="AU219" s="53"/>
      <c r="AV219" s="53"/>
      <c r="AW219" s="53">
        <f t="shared" si="16"/>
        <v>0</v>
      </c>
      <c r="AX219" s="4"/>
      <c r="AY219" s="4"/>
      <c r="AZ219" s="4"/>
      <c r="BA219" s="4"/>
      <c r="BB219" s="4"/>
      <c r="BC219" s="4"/>
      <c r="BD219" s="4"/>
      <c r="BE219" s="4"/>
      <c r="BF219" s="4"/>
      <c r="BG219" s="4"/>
    </row>
    <row r="220" spans="1:59" ht="15">
      <c r="A220" s="17" t="s">
        <v>860</v>
      </c>
      <c r="B220" s="6" t="s">
        <v>281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53"/>
      <c r="AR220" s="53"/>
      <c r="AS220" s="53"/>
      <c r="AT220" s="53"/>
      <c r="AU220" s="53"/>
      <c r="AV220" s="53"/>
      <c r="AW220" s="53">
        <f t="shared" si="16"/>
        <v>0</v>
      </c>
      <c r="AX220" s="4"/>
      <c r="AY220" s="4"/>
      <c r="AZ220" s="4"/>
      <c r="BA220" s="4"/>
      <c r="BB220" s="4"/>
      <c r="BC220" s="4"/>
      <c r="BD220" s="4"/>
      <c r="BE220" s="4"/>
      <c r="BF220" s="4"/>
      <c r="BG220" s="4"/>
    </row>
    <row r="221" spans="1:59" ht="15">
      <c r="A221" s="17" t="s">
        <v>861</v>
      </c>
      <c r="B221" s="6" t="s">
        <v>281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53"/>
      <c r="AR221" s="53"/>
      <c r="AS221" s="53"/>
      <c r="AT221" s="53"/>
      <c r="AU221" s="53"/>
      <c r="AV221" s="53"/>
      <c r="AW221" s="53">
        <f t="shared" si="16"/>
        <v>0</v>
      </c>
      <c r="AX221" s="4"/>
      <c r="AY221" s="4"/>
      <c r="AZ221" s="4"/>
      <c r="BA221" s="4"/>
      <c r="BB221" s="4"/>
      <c r="BC221" s="4"/>
      <c r="BD221" s="4"/>
      <c r="BE221" s="4"/>
      <c r="BF221" s="4"/>
      <c r="BG221" s="4"/>
    </row>
    <row r="222" spans="1:59" ht="15">
      <c r="A222" s="17" t="s">
        <v>867</v>
      </c>
      <c r="B222" s="6" t="s">
        <v>281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53"/>
      <c r="AR222" s="53"/>
      <c r="AS222" s="53"/>
      <c r="AT222" s="53"/>
      <c r="AU222" s="53"/>
      <c r="AV222" s="53"/>
      <c r="AW222" s="53">
        <f t="shared" si="16"/>
        <v>0</v>
      </c>
      <c r="AX222" s="4"/>
      <c r="AY222" s="4"/>
      <c r="AZ222" s="4"/>
      <c r="BA222" s="4"/>
      <c r="BB222" s="4"/>
      <c r="BC222" s="4"/>
      <c r="BD222" s="4"/>
      <c r="BE222" s="4"/>
      <c r="BF222" s="4"/>
      <c r="BG222" s="4"/>
    </row>
    <row r="223" spans="1:59" ht="15">
      <c r="A223" s="17" t="s">
        <v>868</v>
      </c>
      <c r="B223" s="6" t="s">
        <v>281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53"/>
      <c r="AR223" s="53"/>
      <c r="AS223" s="53"/>
      <c r="AT223" s="53"/>
      <c r="AU223" s="53"/>
      <c r="AV223" s="53"/>
      <c r="AW223" s="53">
        <f t="shared" si="16"/>
        <v>0</v>
      </c>
      <c r="AX223" s="4"/>
      <c r="AY223" s="4"/>
      <c r="AZ223" s="4"/>
      <c r="BA223" s="4"/>
      <c r="BB223" s="4"/>
      <c r="BC223" s="4"/>
      <c r="BD223" s="4"/>
      <c r="BE223" s="4"/>
      <c r="BF223" s="4"/>
      <c r="BG223" s="4"/>
    </row>
    <row r="224" spans="1:59" ht="15">
      <c r="A224" s="15" t="s">
        <v>600</v>
      </c>
      <c r="B224" s="10" t="s">
        <v>281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53"/>
      <c r="AR224" s="53"/>
      <c r="AS224" s="53"/>
      <c r="AT224" s="53"/>
      <c r="AU224" s="53"/>
      <c r="AV224" s="53"/>
      <c r="AW224" s="53">
        <f t="shared" si="16"/>
        <v>0</v>
      </c>
      <c r="AX224" s="4"/>
      <c r="AY224" s="4"/>
      <c r="AZ224" s="4"/>
      <c r="BA224" s="4"/>
      <c r="BB224" s="4"/>
      <c r="BC224" s="4"/>
      <c r="BD224" s="4"/>
      <c r="BE224" s="4"/>
      <c r="BF224" s="4"/>
      <c r="BG224" s="4"/>
    </row>
    <row r="225" spans="1:59" ht="15">
      <c r="A225" s="17" t="s">
        <v>854</v>
      </c>
      <c r="B225" s="6" t="s">
        <v>282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53"/>
      <c r="AR225" s="53"/>
      <c r="AS225" s="53"/>
      <c r="AT225" s="53"/>
      <c r="AU225" s="53"/>
      <c r="AV225" s="53"/>
      <c r="AW225" s="53">
        <f t="shared" si="16"/>
        <v>0</v>
      </c>
      <c r="AX225" s="4"/>
      <c r="AY225" s="4"/>
      <c r="AZ225" s="4"/>
      <c r="BA225" s="4"/>
      <c r="BB225" s="4"/>
      <c r="BC225" s="4"/>
      <c r="BD225" s="4"/>
      <c r="BE225" s="4"/>
      <c r="BF225" s="4"/>
      <c r="BG225" s="4"/>
    </row>
    <row r="226" spans="1:59" ht="15">
      <c r="A226" s="17" t="s">
        <v>855</v>
      </c>
      <c r="B226" s="6" t="s">
        <v>282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53"/>
      <c r="AR226" s="53"/>
      <c r="AS226" s="53"/>
      <c r="AT226" s="53"/>
      <c r="AU226" s="53"/>
      <c r="AV226" s="53"/>
      <c r="AW226" s="53">
        <f t="shared" si="16"/>
        <v>0</v>
      </c>
      <c r="AX226" s="4"/>
      <c r="AY226" s="4"/>
      <c r="AZ226" s="4"/>
      <c r="BA226" s="4"/>
      <c r="BB226" s="4"/>
      <c r="BC226" s="4"/>
      <c r="BD226" s="4"/>
      <c r="BE226" s="4"/>
      <c r="BF226" s="4"/>
      <c r="BG226" s="4"/>
    </row>
    <row r="227" spans="1:59" ht="15">
      <c r="A227" s="17" t="s">
        <v>856</v>
      </c>
      <c r="B227" s="6" t="s">
        <v>282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53"/>
      <c r="AR227" s="53"/>
      <c r="AS227" s="53"/>
      <c r="AT227" s="53"/>
      <c r="AU227" s="53"/>
      <c r="AV227" s="53"/>
      <c r="AW227" s="53">
        <f t="shared" si="16"/>
        <v>0</v>
      </c>
      <c r="AX227" s="4"/>
      <c r="AY227" s="4"/>
      <c r="AZ227" s="4"/>
      <c r="BA227" s="4"/>
      <c r="BB227" s="4"/>
      <c r="BC227" s="4"/>
      <c r="BD227" s="4"/>
      <c r="BE227" s="4"/>
      <c r="BF227" s="4"/>
      <c r="BG227" s="4"/>
    </row>
    <row r="228" spans="1:59" ht="15">
      <c r="A228" s="17" t="s">
        <v>857</v>
      </c>
      <c r="B228" s="6" t="s">
        <v>282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53"/>
      <c r="AR228" s="53"/>
      <c r="AS228" s="53"/>
      <c r="AT228" s="53"/>
      <c r="AU228" s="53"/>
      <c r="AV228" s="53"/>
      <c r="AW228" s="53">
        <f t="shared" si="16"/>
        <v>0</v>
      </c>
      <c r="AX228" s="4"/>
      <c r="AY228" s="4"/>
      <c r="AZ228" s="4"/>
      <c r="BA228" s="4"/>
      <c r="BB228" s="4"/>
      <c r="BC228" s="4"/>
      <c r="BD228" s="4"/>
      <c r="BE228" s="4"/>
      <c r="BF228" s="4"/>
      <c r="BG228" s="4"/>
    </row>
    <row r="229" spans="1:59" ht="15">
      <c r="A229" s="17" t="s">
        <v>858</v>
      </c>
      <c r="B229" s="6" t="s">
        <v>282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53"/>
      <c r="AR229" s="53"/>
      <c r="AS229" s="53"/>
      <c r="AT229" s="53"/>
      <c r="AU229" s="53"/>
      <c r="AV229" s="53"/>
      <c r="AW229" s="53">
        <f t="shared" si="16"/>
        <v>0</v>
      </c>
      <c r="AX229" s="4"/>
      <c r="AY229" s="4"/>
      <c r="AZ229" s="4"/>
      <c r="BA229" s="4"/>
      <c r="BB229" s="4"/>
      <c r="BC229" s="4"/>
      <c r="BD229" s="4"/>
      <c r="BE229" s="4"/>
      <c r="BF229" s="4"/>
      <c r="BG229" s="4"/>
    </row>
    <row r="230" spans="1:59" ht="15">
      <c r="A230" s="17" t="s">
        <v>859</v>
      </c>
      <c r="B230" s="6" t="s">
        <v>282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53"/>
      <c r="AR230" s="53"/>
      <c r="AS230" s="53"/>
      <c r="AT230" s="53"/>
      <c r="AU230" s="53"/>
      <c r="AV230" s="53"/>
      <c r="AW230" s="53">
        <f t="shared" si="16"/>
        <v>0</v>
      </c>
      <c r="AX230" s="4"/>
      <c r="AY230" s="4"/>
      <c r="AZ230" s="4"/>
      <c r="BA230" s="4"/>
      <c r="BB230" s="4"/>
      <c r="BC230" s="4"/>
      <c r="BD230" s="4"/>
      <c r="BE230" s="4"/>
      <c r="BF230" s="4"/>
      <c r="BG230" s="4"/>
    </row>
    <row r="231" spans="1:59" ht="15">
      <c r="A231" s="17" t="s">
        <v>860</v>
      </c>
      <c r="B231" s="6" t="s">
        <v>282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53"/>
      <c r="AR231" s="53"/>
      <c r="AS231" s="53"/>
      <c r="AT231" s="53"/>
      <c r="AU231" s="53"/>
      <c r="AV231" s="53"/>
      <c r="AW231" s="53">
        <f t="shared" si="16"/>
        <v>0</v>
      </c>
      <c r="AX231" s="4"/>
      <c r="AY231" s="4"/>
      <c r="AZ231" s="4"/>
      <c r="BA231" s="4"/>
      <c r="BB231" s="4"/>
      <c r="BC231" s="4"/>
      <c r="BD231" s="4"/>
      <c r="BE231" s="4"/>
      <c r="BF231" s="4"/>
      <c r="BG231" s="4"/>
    </row>
    <row r="232" spans="1:59" ht="15">
      <c r="A232" s="17" t="s">
        <v>861</v>
      </c>
      <c r="B232" s="6" t="s">
        <v>282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53"/>
      <c r="AR232" s="53"/>
      <c r="AS232" s="53"/>
      <c r="AT232" s="53"/>
      <c r="AU232" s="53"/>
      <c r="AV232" s="53"/>
      <c r="AW232" s="53">
        <f t="shared" si="16"/>
        <v>0</v>
      </c>
      <c r="AX232" s="4"/>
      <c r="AY232" s="4"/>
      <c r="AZ232" s="4"/>
      <c r="BA232" s="4"/>
      <c r="BB232" s="4"/>
      <c r="BC232" s="4"/>
      <c r="BD232" s="4"/>
      <c r="BE232" s="4"/>
      <c r="BF232" s="4"/>
      <c r="BG232" s="4"/>
    </row>
    <row r="233" spans="1:59" ht="15">
      <c r="A233" s="17" t="s">
        <v>867</v>
      </c>
      <c r="B233" s="6" t="s">
        <v>282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53"/>
      <c r="AR233" s="53"/>
      <c r="AS233" s="53"/>
      <c r="AT233" s="53"/>
      <c r="AU233" s="53"/>
      <c r="AV233" s="53"/>
      <c r="AW233" s="53">
        <f t="shared" si="16"/>
        <v>0</v>
      </c>
      <c r="AX233" s="4"/>
      <c r="AY233" s="4"/>
      <c r="AZ233" s="4"/>
      <c r="BA233" s="4"/>
      <c r="BB233" s="4"/>
      <c r="BC233" s="4"/>
      <c r="BD233" s="4"/>
      <c r="BE233" s="4"/>
      <c r="BF233" s="4"/>
      <c r="BG233" s="4"/>
    </row>
    <row r="234" spans="1:59" ht="15">
      <c r="A234" s="17" t="s">
        <v>868</v>
      </c>
      <c r="B234" s="6" t="s">
        <v>282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53"/>
      <c r="AR234" s="53"/>
      <c r="AS234" s="53"/>
      <c r="AT234" s="53"/>
      <c r="AU234" s="53"/>
      <c r="AV234" s="53"/>
      <c r="AW234" s="53">
        <f t="shared" si="16"/>
        <v>0</v>
      </c>
      <c r="AX234" s="4"/>
      <c r="AY234" s="4"/>
      <c r="AZ234" s="4"/>
      <c r="BA234" s="4"/>
      <c r="BB234" s="4"/>
      <c r="BC234" s="4"/>
      <c r="BD234" s="4"/>
      <c r="BE234" s="4"/>
      <c r="BF234" s="4"/>
      <c r="BG234" s="4"/>
    </row>
    <row r="235" spans="1:59" ht="15">
      <c r="A235" s="15" t="s">
        <v>599</v>
      </c>
      <c r="B235" s="10" t="s">
        <v>282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53"/>
      <c r="AR235" s="53"/>
      <c r="AS235" s="53"/>
      <c r="AT235" s="53"/>
      <c r="AU235" s="53"/>
      <c r="AV235" s="53"/>
      <c r="AW235" s="53">
        <f t="shared" si="16"/>
        <v>0</v>
      </c>
      <c r="AX235" s="4"/>
      <c r="AY235" s="4"/>
      <c r="AZ235" s="4"/>
      <c r="BA235" s="4"/>
      <c r="BB235" s="4"/>
      <c r="BC235" s="4"/>
      <c r="BD235" s="4"/>
      <c r="BE235" s="4"/>
      <c r="BF235" s="4"/>
      <c r="BG235" s="4"/>
    </row>
    <row r="236" spans="1:59" ht="15">
      <c r="A236" s="15" t="s">
        <v>598</v>
      </c>
      <c r="B236" s="10" t="s">
        <v>283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53"/>
      <c r="AR236" s="53"/>
      <c r="AS236" s="53"/>
      <c r="AT236" s="53"/>
      <c r="AU236" s="53"/>
      <c r="AV236" s="53"/>
      <c r="AW236" s="53">
        <f t="shared" si="16"/>
        <v>0</v>
      </c>
      <c r="AX236" s="4"/>
      <c r="AY236" s="4"/>
      <c r="AZ236" s="4"/>
      <c r="BA236" s="4"/>
      <c r="BB236" s="4"/>
      <c r="BC236" s="4"/>
      <c r="BD236" s="4"/>
      <c r="BE236" s="4"/>
      <c r="BF236" s="4"/>
      <c r="BG236" s="4"/>
    </row>
    <row r="237" spans="1:59" ht="15">
      <c r="A237" s="25" t="s">
        <v>240</v>
      </c>
      <c r="B237" s="8" t="s">
        <v>283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53"/>
      <c r="AR237" s="53"/>
      <c r="AS237" s="53"/>
      <c r="AT237" s="53"/>
      <c r="AU237" s="53"/>
      <c r="AV237" s="53"/>
      <c r="AW237" s="53">
        <f t="shared" si="16"/>
        <v>0</v>
      </c>
      <c r="AX237" s="4"/>
      <c r="AY237" s="4"/>
      <c r="AZ237" s="4"/>
      <c r="BA237" s="4"/>
      <c r="BB237" s="4"/>
      <c r="BC237" s="4"/>
      <c r="BD237" s="4"/>
      <c r="BE237" s="4"/>
      <c r="BF237" s="4"/>
      <c r="BG237" s="4"/>
    </row>
    <row r="238" spans="1:59" ht="15">
      <c r="A238" s="17" t="s">
        <v>869</v>
      </c>
      <c r="B238" s="5" t="s">
        <v>284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3"/>
      <c r="AR238" s="53"/>
      <c r="AS238" s="53"/>
      <c r="AT238" s="53"/>
      <c r="AU238" s="53"/>
      <c r="AV238" s="53"/>
      <c r="AW238" s="53">
        <f t="shared" si="16"/>
        <v>0</v>
      </c>
      <c r="AX238" s="4"/>
      <c r="AY238" s="4"/>
      <c r="AZ238" s="4"/>
      <c r="BA238" s="4"/>
      <c r="BB238" s="4"/>
      <c r="BC238" s="4"/>
      <c r="BD238" s="4"/>
      <c r="BE238" s="4"/>
      <c r="BF238" s="4"/>
      <c r="BG238" s="4"/>
    </row>
    <row r="239" spans="1:59" ht="15">
      <c r="A239" s="17" t="s">
        <v>870</v>
      </c>
      <c r="B239" s="6" t="s">
        <v>284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53"/>
      <c r="AR239" s="53"/>
      <c r="AS239" s="53"/>
      <c r="AT239" s="53"/>
      <c r="AU239" s="53"/>
      <c r="AV239" s="53"/>
      <c r="AW239" s="53">
        <f t="shared" si="16"/>
        <v>0</v>
      </c>
      <c r="AX239" s="4"/>
      <c r="AY239" s="4"/>
      <c r="AZ239" s="4"/>
      <c r="BA239" s="4"/>
      <c r="BB239" s="4"/>
      <c r="BC239" s="4"/>
      <c r="BD239" s="4"/>
      <c r="BE239" s="4"/>
      <c r="BF239" s="4"/>
      <c r="BG239" s="4"/>
    </row>
    <row r="240" spans="1:59" ht="15">
      <c r="A240" s="17" t="s">
        <v>871</v>
      </c>
      <c r="B240" s="5" t="s">
        <v>284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3"/>
      <c r="AR240" s="53"/>
      <c r="AS240" s="53"/>
      <c r="AT240" s="53"/>
      <c r="AU240" s="53"/>
      <c r="AV240" s="53"/>
      <c r="AW240" s="53">
        <f t="shared" si="16"/>
        <v>0</v>
      </c>
      <c r="AX240" s="4"/>
      <c r="AY240" s="4"/>
      <c r="AZ240" s="4"/>
      <c r="BA240" s="4"/>
      <c r="BB240" s="4"/>
      <c r="BC240" s="4"/>
      <c r="BD240" s="4"/>
      <c r="BE240" s="4"/>
      <c r="BF240" s="4"/>
      <c r="BG240" s="4"/>
    </row>
    <row r="241" spans="1:59" ht="15">
      <c r="A241" s="5" t="s">
        <v>872</v>
      </c>
      <c r="B241" s="6" t="s">
        <v>284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53"/>
      <c r="AR241" s="53"/>
      <c r="AS241" s="53"/>
      <c r="AT241" s="53"/>
      <c r="AU241" s="53"/>
      <c r="AV241" s="53"/>
      <c r="AW241" s="53">
        <f t="shared" si="16"/>
        <v>0</v>
      </c>
      <c r="AX241" s="4"/>
      <c r="AY241" s="4"/>
      <c r="AZ241" s="4"/>
      <c r="BA241" s="4"/>
      <c r="BB241" s="4"/>
      <c r="BC241" s="4"/>
      <c r="BD241" s="4"/>
      <c r="BE241" s="4"/>
      <c r="BF241" s="4"/>
      <c r="BG241" s="4"/>
    </row>
    <row r="242" spans="1:59" ht="15">
      <c r="A242" s="5" t="s">
        <v>873</v>
      </c>
      <c r="B242" s="5" t="s">
        <v>284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3"/>
      <c r="AR242" s="53"/>
      <c r="AS242" s="53"/>
      <c r="AT242" s="53"/>
      <c r="AU242" s="53"/>
      <c r="AV242" s="53"/>
      <c r="AW242" s="53">
        <f t="shared" si="16"/>
        <v>0</v>
      </c>
      <c r="AX242" s="4"/>
      <c r="AY242" s="4"/>
      <c r="AZ242" s="4"/>
      <c r="BA242" s="4"/>
      <c r="BB242" s="4"/>
      <c r="BC242" s="4"/>
      <c r="BD242" s="4"/>
      <c r="BE242" s="4"/>
      <c r="BF242" s="4"/>
      <c r="BG242" s="4"/>
    </row>
    <row r="243" spans="1:59" ht="15">
      <c r="A243" s="5" t="s">
        <v>874</v>
      </c>
      <c r="B243" s="6" t="s">
        <v>284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53"/>
      <c r="AR243" s="53"/>
      <c r="AS243" s="53"/>
      <c r="AT243" s="53"/>
      <c r="AU243" s="53"/>
      <c r="AV243" s="53"/>
      <c r="AW243" s="53">
        <f t="shared" si="16"/>
        <v>0</v>
      </c>
      <c r="AX243" s="4"/>
      <c r="AY243" s="4"/>
      <c r="AZ243" s="4"/>
      <c r="BA243" s="4"/>
      <c r="BB243" s="4"/>
      <c r="BC243" s="4"/>
      <c r="BD243" s="4"/>
      <c r="BE243" s="4"/>
      <c r="BF243" s="4"/>
      <c r="BG243" s="4"/>
    </row>
    <row r="244" spans="1:59" ht="15">
      <c r="A244" s="17" t="s">
        <v>875</v>
      </c>
      <c r="B244" s="5" t="s">
        <v>284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3"/>
      <c r="AR244" s="53"/>
      <c r="AS244" s="53"/>
      <c r="AT244" s="53"/>
      <c r="AU244" s="53"/>
      <c r="AV244" s="53"/>
      <c r="AW244" s="53">
        <f t="shared" si="16"/>
        <v>0</v>
      </c>
      <c r="AX244" s="4"/>
      <c r="AY244" s="4"/>
      <c r="AZ244" s="4"/>
      <c r="BA244" s="4"/>
      <c r="BB244" s="4"/>
      <c r="BC244" s="4"/>
      <c r="BD244" s="4"/>
      <c r="BE244" s="4"/>
      <c r="BF244" s="4"/>
      <c r="BG244" s="4"/>
    </row>
    <row r="245" spans="1:59" ht="15">
      <c r="A245" s="17" t="s">
        <v>879</v>
      </c>
      <c r="B245" s="6" t="s">
        <v>284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53"/>
      <c r="AR245" s="53"/>
      <c r="AS245" s="53"/>
      <c r="AT245" s="53"/>
      <c r="AU245" s="53"/>
      <c r="AV245" s="53"/>
      <c r="AW245" s="53">
        <f t="shared" si="16"/>
        <v>0</v>
      </c>
      <c r="AX245" s="4"/>
      <c r="AY245" s="4"/>
      <c r="AZ245" s="4"/>
      <c r="BA245" s="4"/>
      <c r="BB245" s="4"/>
      <c r="BC245" s="4"/>
      <c r="BD245" s="4"/>
      <c r="BE245" s="4"/>
      <c r="BF245" s="4"/>
      <c r="BG245" s="4"/>
    </row>
    <row r="246" spans="1:59" ht="15">
      <c r="A246" s="17" t="s">
        <v>877</v>
      </c>
      <c r="B246" s="5" t="s">
        <v>284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3"/>
      <c r="AR246" s="53"/>
      <c r="AS246" s="53"/>
      <c r="AT246" s="53"/>
      <c r="AU246" s="53"/>
      <c r="AV246" s="53"/>
      <c r="AW246" s="53">
        <f t="shared" si="16"/>
        <v>0</v>
      </c>
      <c r="AX246" s="4"/>
      <c r="AY246" s="4"/>
      <c r="AZ246" s="4"/>
      <c r="BA246" s="4"/>
      <c r="BB246" s="4"/>
      <c r="BC246" s="4"/>
      <c r="BD246" s="4"/>
      <c r="BE246" s="4"/>
      <c r="BF246" s="4"/>
      <c r="BG246" s="4"/>
    </row>
    <row r="247" spans="1:59" ht="15">
      <c r="A247" s="17" t="s">
        <v>878</v>
      </c>
      <c r="B247" s="6" t="s">
        <v>284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53"/>
      <c r="AR247" s="53"/>
      <c r="AS247" s="53"/>
      <c r="AT247" s="53"/>
      <c r="AU247" s="53"/>
      <c r="AV247" s="53"/>
      <c r="AW247" s="53">
        <f t="shared" si="16"/>
        <v>0</v>
      </c>
      <c r="AX247" s="4"/>
      <c r="AY247" s="4"/>
      <c r="AZ247" s="4"/>
      <c r="BA247" s="4"/>
      <c r="BB247" s="4"/>
      <c r="BC247" s="4"/>
      <c r="BD247" s="4"/>
      <c r="BE247" s="4"/>
      <c r="BF247" s="4"/>
      <c r="BG247" s="4"/>
    </row>
    <row r="248" spans="1:59" ht="15">
      <c r="A248" s="15" t="s">
        <v>597</v>
      </c>
      <c r="B248" s="10" t="s">
        <v>284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53"/>
      <c r="AR248" s="53"/>
      <c r="AS248" s="53"/>
      <c r="AT248" s="53"/>
      <c r="AU248" s="53"/>
      <c r="AV248" s="53"/>
      <c r="AW248" s="53">
        <f t="shared" si="16"/>
        <v>0</v>
      </c>
      <c r="AX248" s="4"/>
      <c r="AY248" s="4"/>
      <c r="AZ248" s="4"/>
      <c r="BA248" s="4"/>
      <c r="BB248" s="4"/>
      <c r="BC248" s="4"/>
      <c r="BD248" s="4"/>
      <c r="BE248" s="4"/>
      <c r="BF248" s="4"/>
      <c r="BG248" s="4"/>
    </row>
    <row r="249" spans="1:59" ht="15">
      <c r="A249" s="15" t="s">
        <v>285</v>
      </c>
      <c r="B249" s="10" t="s">
        <v>286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53"/>
      <c r="AR249" s="53"/>
      <c r="AS249" s="53"/>
      <c r="AT249" s="53"/>
      <c r="AU249" s="53"/>
      <c r="AV249" s="53"/>
      <c r="AW249" s="53">
        <f t="shared" si="16"/>
        <v>0</v>
      </c>
      <c r="AX249" s="4"/>
      <c r="AY249" s="4"/>
      <c r="AZ249" s="4"/>
      <c r="BA249" s="4"/>
      <c r="BB249" s="4"/>
      <c r="BC249" s="4"/>
      <c r="BD249" s="4"/>
      <c r="BE249" s="4"/>
      <c r="BF249" s="4"/>
      <c r="BG249" s="4"/>
    </row>
    <row r="250" spans="1:59" ht="15">
      <c r="A250" s="17" t="s">
        <v>869</v>
      </c>
      <c r="B250" s="5" t="s">
        <v>287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3"/>
      <c r="AR250" s="53"/>
      <c r="AS250" s="53"/>
      <c r="AT250" s="53"/>
      <c r="AU250" s="53"/>
      <c r="AV250" s="53"/>
      <c r="AW250" s="53">
        <f t="shared" si="16"/>
        <v>0</v>
      </c>
      <c r="AX250" s="4"/>
      <c r="AY250" s="4"/>
      <c r="AZ250" s="4"/>
      <c r="BA250" s="4"/>
      <c r="BB250" s="4"/>
      <c r="BC250" s="4"/>
      <c r="BD250" s="4"/>
      <c r="BE250" s="4"/>
      <c r="BF250" s="4"/>
      <c r="BG250" s="4"/>
    </row>
    <row r="251" spans="1:59" ht="15">
      <c r="A251" s="17" t="s">
        <v>870</v>
      </c>
      <c r="B251" s="5" t="s">
        <v>287</v>
      </c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3"/>
      <c r="AR251" s="53"/>
      <c r="AS251" s="53"/>
      <c r="AT251" s="53"/>
      <c r="AU251" s="53"/>
      <c r="AV251" s="53"/>
      <c r="AW251" s="53">
        <f t="shared" si="16"/>
        <v>0</v>
      </c>
      <c r="AX251" s="4"/>
      <c r="AY251" s="4"/>
      <c r="AZ251" s="4"/>
      <c r="BA251" s="4"/>
      <c r="BB251" s="4"/>
      <c r="BC251" s="4"/>
      <c r="BD251" s="4"/>
      <c r="BE251" s="4"/>
      <c r="BF251" s="4"/>
      <c r="BG251" s="4"/>
    </row>
    <row r="252" spans="1:59" ht="15">
      <c r="A252" s="17" t="s">
        <v>871</v>
      </c>
      <c r="B252" s="5" t="s">
        <v>287</v>
      </c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3"/>
      <c r="AR252" s="53"/>
      <c r="AS252" s="53"/>
      <c r="AT252" s="53"/>
      <c r="AU252" s="53"/>
      <c r="AV252" s="53"/>
      <c r="AW252" s="53">
        <f t="shared" si="16"/>
        <v>0</v>
      </c>
      <c r="AX252" s="4"/>
      <c r="AY252" s="4"/>
      <c r="AZ252" s="4"/>
      <c r="BA252" s="4"/>
      <c r="BB252" s="4"/>
      <c r="BC252" s="4"/>
      <c r="BD252" s="4"/>
      <c r="BE252" s="4"/>
      <c r="BF252" s="4"/>
      <c r="BG252" s="4"/>
    </row>
    <row r="253" spans="1:59" ht="15">
      <c r="A253" s="5" t="s">
        <v>872</v>
      </c>
      <c r="B253" s="5" t="s">
        <v>287</v>
      </c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3"/>
      <c r="AR253" s="53"/>
      <c r="AS253" s="53"/>
      <c r="AT253" s="53"/>
      <c r="AU253" s="53"/>
      <c r="AV253" s="53"/>
      <c r="AW253" s="53">
        <f t="shared" si="16"/>
        <v>0</v>
      </c>
      <c r="AX253" s="4"/>
      <c r="AY253" s="4"/>
      <c r="AZ253" s="4"/>
      <c r="BA253" s="4"/>
      <c r="BB253" s="4"/>
      <c r="BC253" s="4"/>
      <c r="BD253" s="4"/>
      <c r="BE253" s="4"/>
      <c r="BF253" s="4"/>
      <c r="BG253" s="4"/>
    </row>
    <row r="254" spans="1:59" ht="15">
      <c r="A254" s="5" t="s">
        <v>873</v>
      </c>
      <c r="B254" s="5" t="s">
        <v>287</v>
      </c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3"/>
      <c r="AR254" s="53"/>
      <c r="AS254" s="53"/>
      <c r="AT254" s="53"/>
      <c r="AU254" s="53"/>
      <c r="AV254" s="53"/>
      <c r="AW254" s="53">
        <f t="shared" si="16"/>
        <v>0</v>
      </c>
      <c r="AX254" s="4"/>
      <c r="AY254" s="4"/>
      <c r="AZ254" s="4"/>
      <c r="BA254" s="4"/>
      <c r="BB254" s="4"/>
      <c r="BC254" s="4"/>
      <c r="BD254" s="4"/>
      <c r="BE254" s="4"/>
      <c r="BF254" s="4"/>
      <c r="BG254" s="4"/>
    </row>
    <row r="255" spans="1:59" ht="15">
      <c r="A255" s="5" t="s">
        <v>874</v>
      </c>
      <c r="B255" s="5" t="s">
        <v>287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3"/>
      <c r="AR255" s="53"/>
      <c r="AS255" s="53"/>
      <c r="AT255" s="53"/>
      <c r="AU255" s="53"/>
      <c r="AV255" s="53"/>
      <c r="AW255" s="53">
        <f t="shared" si="16"/>
        <v>0</v>
      </c>
      <c r="AX255" s="4"/>
      <c r="AY255" s="4"/>
      <c r="AZ255" s="4"/>
      <c r="BA255" s="4"/>
      <c r="BB255" s="4"/>
      <c r="BC255" s="4"/>
      <c r="BD255" s="4"/>
      <c r="BE255" s="4"/>
      <c r="BF255" s="4"/>
      <c r="BG255" s="4"/>
    </row>
    <row r="256" spans="1:59" ht="15">
      <c r="A256" s="17" t="s">
        <v>875</v>
      </c>
      <c r="B256" s="5" t="s">
        <v>287</v>
      </c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3"/>
      <c r="AR256" s="53"/>
      <c r="AS256" s="53"/>
      <c r="AT256" s="53"/>
      <c r="AU256" s="53"/>
      <c r="AV256" s="53"/>
      <c r="AW256" s="53">
        <f t="shared" si="16"/>
        <v>0</v>
      </c>
      <c r="AX256" s="4"/>
      <c r="AY256" s="4"/>
      <c r="AZ256" s="4"/>
      <c r="BA256" s="4"/>
      <c r="BB256" s="4"/>
      <c r="BC256" s="4"/>
      <c r="BD256" s="4"/>
      <c r="BE256" s="4"/>
      <c r="BF256" s="4"/>
      <c r="BG256" s="4"/>
    </row>
    <row r="257" spans="1:59" ht="15">
      <c r="A257" s="17" t="s">
        <v>879</v>
      </c>
      <c r="B257" s="5" t="s">
        <v>287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3"/>
      <c r="AR257" s="53"/>
      <c r="AS257" s="53"/>
      <c r="AT257" s="53"/>
      <c r="AU257" s="53"/>
      <c r="AV257" s="53"/>
      <c r="AW257" s="53">
        <f t="shared" si="16"/>
        <v>0</v>
      </c>
      <c r="AX257" s="4"/>
      <c r="AY257" s="4"/>
      <c r="AZ257" s="4"/>
      <c r="BA257" s="4"/>
      <c r="BB257" s="4"/>
      <c r="BC257" s="4"/>
      <c r="BD257" s="4"/>
      <c r="BE257" s="4"/>
      <c r="BF257" s="4"/>
      <c r="BG257" s="4"/>
    </row>
    <row r="258" spans="1:59" ht="15">
      <c r="A258" s="17" t="s">
        <v>877</v>
      </c>
      <c r="B258" s="5" t="s">
        <v>287</v>
      </c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3"/>
      <c r="AR258" s="53"/>
      <c r="AS258" s="53"/>
      <c r="AT258" s="53"/>
      <c r="AU258" s="53"/>
      <c r="AV258" s="53"/>
      <c r="AW258" s="53">
        <f t="shared" si="16"/>
        <v>0</v>
      </c>
      <c r="AX258" s="4"/>
      <c r="AY258" s="4"/>
      <c r="AZ258" s="4"/>
      <c r="BA258" s="4"/>
      <c r="BB258" s="4"/>
      <c r="BC258" s="4"/>
      <c r="BD258" s="4"/>
      <c r="BE258" s="4"/>
      <c r="BF258" s="4"/>
      <c r="BG258" s="4"/>
    </row>
    <row r="259" spans="1:59" ht="15">
      <c r="A259" s="17" t="s">
        <v>878</v>
      </c>
      <c r="B259" s="5" t="s">
        <v>287</v>
      </c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3"/>
      <c r="AR259" s="53"/>
      <c r="AS259" s="53"/>
      <c r="AT259" s="53"/>
      <c r="AU259" s="53"/>
      <c r="AV259" s="53"/>
      <c r="AW259" s="53">
        <f t="shared" si="16"/>
        <v>0</v>
      </c>
      <c r="AX259" s="4"/>
      <c r="AY259" s="4"/>
      <c r="AZ259" s="4"/>
      <c r="BA259" s="4"/>
      <c r="BB259" s="4"/>
      <c r="BC259" s="4"/>
      <c r="BD259" s="4"/>
      <c r="BE259" s="4"/>
      <c r="BF259" s="4"/>
      <c r="BG259" s="4"/>
    </row>
    <row r="260" spans="1:59" ht="15">
      <c r="A260" s="20" t="s">
        <v>56</v>
      </c>
      <c r="B260" s="10" t="s">
        <v>287</v>
      </c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3"/>
      <c r="AR260" s="53"/>
      <c r="AS260" s="53"/>
      <c r="AT260" s="53"/>
      <c r="AU260" s="53"/>
      <c r="AV260" s="53"/>
      <c r="AW260" s="53">
        <f t="shared" si="16"/>
        <v>0</v>
      </c>
      <c r="AX260" s="4"/>
      <c r="AY260" s="4"/>
      <c r="AZ260" s="4"/>
      <c r="BA260" s="4"/>
      <c r="BB260" s="4"/>
      <c r="BC260" s="4"/>
      <c r="BD260" s="4"/>
      <c r="BE260" s="4"/>
      <c r="BF260" s="4"/>
      <c r="BG260" s="4"/>
    </row>
    <row r="261" spans="1:59" ht="15.75">
      <c r="A261" s="23" t="s">
        <v>595</v>
      </c>
      <c r="B261" s="12" t="s">
        <v>288</v>
      </c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53"/>
      <c r="AR261" s="53"/>
      <c r="AS261" s="53"/>
      <c r="AT261" s="53"/>
      <c r="AU261" s="53"/>
      <c r="AV261" s="53"/>
      <c r="AW261" s="53">
        <f t="shared" si="16"/>
        <v>0</v>
      </c>
      <c r="AX261" s="4"/>
      <c r="AY261" s="4"/>
      <c r="AZ261" s="4"/>
      <c r="BA261" s="4"/>
      <c r="BB261" s="4"/>
      <c r="BC261" s="4"/>
      <c r="BD261" s="4"/>
      <c r="BE261" s="4"/>
      <c r="BF261" s="4"/>
      <c r="BG261" s="4"/>
    </row>
    <row r="262" spans="1:59" ht="18">
      <c r="A262" s="27" t="s">
        <v>596</v>
      </c>
      <c r="B262" s="28" t="s">
        <v>289</v>
      </c>
      <c r="C262" s="9"/>
      <c r="D262" s="148">
        <f aca="true" t="shared" si="18" ref="D262:AV262">D261+D201+D196+D187+D121+D66+D33+D25</f>
        <v>13716</v>
      </c>
      <c r="E262" s="148">
        <f t="shared" si="18"/>
        <v>3810</v>
      </c>
      <c r="F262" s="148">
        <f t="shared" si="18"/>
        <v>1778</v>
      </c>
      <c r="G262" s="148">
        <f t="shared" si="18"/>
        <v>1820</v>
      </c>
      <c r="H262" s="148">
        <f t="shared" si="18"/>
        <v>280</v>
      </c>
      <c r="I262" s="148">
        <f t="shared" si="18"/>
        <v>23400</v>
      </c>
      <c r="J262" s="148">
        <f t="shared" si="18"/>
        <v>2990</v>
      </c>
      <c r="K262" s="148">
        <f t="shared" si="18"/>
        <v>9990</v>
      </c>
      <c r="L262" s="148">
        <f t="shared" si="18"/>
        <v>33586</v>
      </c>
      <c r="M262" s="148">
        <f t="shared" si="18"/>
        <v>650</v>
      </c>
      <c r="N262" s="148">
        <f t="shared" si="18"/>
        <v>0</v>
      </c>
      <c r="O262" s="148">
        <f t="shared" si="18"/>
        <v>7321</v>
      </c>
      <c r="P262" s="148">
        <f t="shared" si="18"/>
        <v>1016</v>
      </c>
      <c r="Q262" s="148">
        <f t="shared" si="18"/>
        <v>2632</v>
      </c>
      <c r="R262" s="148">
        <f t="shared" si="18"/>
        <v>250</v>
      </c>
      <c r="S262" s="148">
        <f t="shared" si="18"/>
        <v>1000</v>
      </c>
      <c r="T262" s="148">
        <f t="shared" si="18"/>
        <v>200</v>
      </c>
      <c r="U262" s="148">
        <f t="shared" si="18"/>
        <v>2310</v>
      </c>
      <c r="V262" s="148">
        <f t="shared" si="18"/>
        <v>1973</v>
      </c>
      <c r="W262" s="148">
        <f t="shared" si="18"/>
        <v>6439</v>
      </c>
      <c r="X262" s="148">
        <f t="shared" si="18"/>
        <v>850</v>
      </c>
      <c r="Y262" s="148">
        <f t="shared" si="18"/>
        <v>1540</v>
      </c>
      <c r="Z262" s="148">
        <f t="shared" si="18"/>
        <v>200</v>
      </c>
      <c r="AA262" s="148">
        <f t="shared" si="18"/>
        <v>3130</v>
      </c>
      <c r="AB262" s="148">
        <f t="shared" si="18"/>
        <v>4713</v>
      </c>
      <c r="AC262" s="148">
        <f t="shared" si="18"/>
        <v>6531</v>
      </c>
      <c r="AD262" s="148">
        <f t="shared" si="18"/>
        <v>400</v>
      </c>
      <c r="AE262" s="148">
        <f t="shared" si="18"/>
        <v>440</v>
      </c>
      <c r="AF262" s="148">
        <f t="shared" si="18"/>
        <v>10700</v>
      </c>
      <c r="AG262" s="148">
        <f t="shared" si="18"/>
        <v>460</v>
      </c>
      <c r="AH262" s="148">
        <f t="shared" si="18"/>
        <v>176</v>
      </c>
      <c r="AI262" s="148">
        <f t="shared" si="18"/>
        <v>7204</v>
      </c>
      <c r="AJ262" s="148">
        <f t="shared" si="18"/>
        <v>3900</v>
      </c>
      <c r="AK262" s="148">
        <f t="shared" si="18"/>
        <v>465</v>
      </c>
      <c r="AL262" s="148">
        <f t="shared" si="18"/>
        <v>19302</v>
      </c>
      <c r="AM262" s="148">
        <f t="shared" si="18"/>
        <v>4725</v>
      </c>
      <c r="AN262" s="148">
        <f t="shared" si="18"/>
        <v>67198</v>
      </c>
      <c r="AO262" s="148">
        <f t="shared" si="18"/>
        <v>8485</v>
      </c>
      <c r="AP262" s="148">
        <f t="shared" si="18"/>
        <v>12627</v>
      </c>
      <c r="AQ262" s="148">
        <f t="shared" si="18"/>
        <v>51070</v>
      </c>
      <c r="AR262" s="148">
        <f t="shared" si="18"/>
        <v>400</v>
      </c>
      <c r="AS262" s="148">
        <f t="shared" si="18"/>
        <v>2000</v>
      </c>
      <c r="AT262" s="148">
        <f t="shared" si="18"/>
        <v>1500</v>
      </c>
      <c r="AU262" s="148">
        <f t="shared" si="18"/>
        <v>10233</v>
      </c>
      <c r="AV262" s="148">
        <f t="shared" si="18"/>
        <v>840</v>
      </c>
      <c r="AW262" s="53">
        <f t="shared" si="16"/>
        <v>334250</v>
      </c>
      <c r="AX262" s="4"/>
      <c r="AY262" s="4"/>
      <c r="AZ262" s="4"/>
      <c r="BA262" s="4"/>
      <c r="BB262" s="4"/>
      <c r="BC262" s="4"/>
      <c r="BD262" s="4"/>
      <c r="BE262" s="4"/>
      <c r="BF262" s="4"/>
      <c r="BG262" s="4"/>
    </row>
    <row r="263" spans="1:59" ht="15">
      <c r="A263" s="16" t="s">
        <v>604</v>
      </c>
      <c r="B263" s="5" t="s">
        <v>290</v>
      </c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3"/>
      <c r="AR263" s="53"/>
      <c r="AS263" s="53"/>
      <c r="AT263" s="53"/>
      <c r="AU263" s="53"/>
      <c r="AV263" s="53"/>
      <c r="AW263" s="53">
        <f aca="true" t="shared" si="19" ref="AW263:AW300">SUM(D263:AV263)</f>
        <v>0</v>
      </c>
      <c r="AX263" s="4"/>
      <c r="AY263" s="4"/>
      <c r="AZ263" s="4"/>
      <c r="BA263" s="4"/>
      <c r="BB263" s="4"/>
      <c r="BC263" s="4"/>
      <c r="BD263" s="4"/>
      <c r="BE263" s="4"/>
      <c r="BF263" s="4"/>
      <c r="BG263" s="4"/>
    </row>
    <row r="264" spans="1:59" ht="15">
      <c r="A264" s="25" t="s">
        <v>291</v>
      </c>
      <c r="B264" s="25" t="s">
        <v>290</v>
      </c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3"/>
      <c r="AR264" s="53"/>
      <c r="AS264" s="53"/>
      <c r="AT264" s="53"/>
      <c r="AU264" s="53"/>
      <c r="AV264" s="53"/>
      <c r="AW264" s="53">
        <f t="shared" si="19"/>
        <v>0</v>
      </c>
      <c r="AX264" s="4"/>
      <c r="AY264" s="4"/>
      <c r="AZ264" s="4"/>
      <c r="BA264" s="4"/>
      <c r="BB264" s="4"/>
      <c r="BC264" s="4"/>
      <c r="BD264" s="4"/>
      <c r="BE264" s="4"/>
      <c r="BF264" s="4"/>
      <c r="BG264" s="4"/>
    </row>
    <row r="265" spans="1:59" ht="15">
      <c r="A265" s="25" t="s">
        <v>292</v>
      </c>
      <c r="B265" s="25" t="s">
        <v>290</v>
      </c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3"/>
      <c r="AR265" s="53"/>
      <c r="AS265" s="53"/>
      <c r="AT265" s="53"/>
      <c r="AU265" s="53"/>
      <c r="AV265" s="53"/>
      <c r="AW265" s="53">
        <f t="shared" si="19"/>
        <v>0</v>
      </c>
      <c r="AX265" s="4"/>
      <c r="AY265" s="4"/>
      <c r="AZ265" s="4"/>
      <c r="BA265" s="4"/>
      <c r="BB265" s="4"/>
      <c r="BC265" s="4"/>
      <c r="BD265" s="4"/>
      <c r="BE265" s="4"/>
      <c r="BF265" s="4"/>
      <c r="BG265" s="4"/>
    </row>
    <row r="266" spans="1:59" ht="15">
      <c r="A266" s="16" t="s">
        <v>293</v>
      </c>
      <c r="B266" s="5" t="s">
        <v>294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3"/>
      <c r="AR266" s="53"/>
      <c r="AS266" s="53"/>
      <c r="AT266" s="53"/>
      <c r="AU266" s="53"/>
      <c r="AV266" s="53"/>
      <c r="AW266" s="53">
        <f t="shared" si="19"/>
        <v>0</v>
      </c>
      <c r="AX266" s="4"/>
      <c r="AY266" s="4"/>
      <c r="AZ266" s="4"/>
      <c r="BA266" s="4"/>
      <c r="BB266" s="4"/>
      <c r="BC266" s="4"/>
      <c r="BD266" s="4"/>
      <c r="BE266" s="4"/>
      <c r="BF266" s="4"/>
      <c r="BG266" s="4"/>
    </row>
    <row r="267" spans="1:59" ht="15">
      <c r="A267" s="16" t="s">
        <v>603</v>
      </c>
      <c r="B267" s="5" t="s">
        <v>295</v>
      </c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3"/>
      <c r="AR267" s="53"/>
      <c r="AS267" s="53"/>
      <c r="AT267" s="53"/>
      <c r="AU267" s="53"/>
      <c r="AV267" s="53"/>
      <c r="AW267" s="53">
        <f t="shared" si="19"/>
        <v>0</v>
      </c>
      <c r="AX267" s="4"/>
      <c r="AY267" s="4"/>
      <c r="AZ267" s="4"/>
      <c r="BA267" s="4"/>
      <c r="BB267" s="4"/>
      <c r="BC267" s="4"/>
      <c r="BD267" s="4"/>
      <c r="BE267" s="4"/>
      <c r="BF267" s="4"/>
      <c r="BG267" s="4"/>
    </row>
    <row r="268" spans="1:59" ht="15">
      <c r="A268" s="25" t="s">
        <v>291</v>
      </c>
      <c r="B268" s="25" t="s">
        <v>295</v>
      </c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3"/>
      <c r="AR268" s="53"/>
      <c r="AS268" s="53"/>
      <c r="AT268" s="53"/>
      <c r="AU268" s="53"/>
      <c r="AV268" s="53"/>
      <c r="AW268" s="53">
        <f t="shared" si="19"/>
        <v>0</v>
      </c>
      <c r="AX268" s="4"/>
      <c r="AY268" s="4"/>
      <c r="AZ268" s="4"/>
      <c r="BA268" s="4"/>
      <c r="BB268" s="4"/>
      <c r="BC268" s="4"/>
      <c r="BD268" s="4"/>
      <c r="BE268" s="4"/>
      <c r="BF268" s="4"/>
      <c r="BG268" s="4"/>
    </row>
    <row r="269" spans="1:59" ht="15">
      <c r="A269" s="25" t="s">
        <v>292</v>
      </c>
      <c r="B269" s="25" t="s">
        <v>296</v>
      </c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3"/>
      <c r="AR269" s="53"/>
      <c r="AS269" s="53"/>
      <c r="AT269" s="53"/>
      <c r="AU269" s="53"/>
      <c r="AV269" s="53"/>
      <c r="AW269" s="53">
        <f t="shared" si="19"/>
        <v>0</v>
      </c>
      <c r="AX269" s="4"/>
      <c r="AY269" s="4"/>
      <c r="AZ269" s="4"/>
      <c r="BA269" s="4"/>
      <c r="BB269" s="4"/>
      <c r="BC269" s="4"/>
      <c r="BD269" s="4"/>
      <c r="BE269" s="4"/>
      <c r="BF269" s="4"/>
      <c r="BG269" s="4"/>
    </row>
    <row r="270" spans="1:59" ht="15">
      <c r="A270" s="15" t="s">
        <v>602</v>
      </c>
      <c r="B270" s="9" t="s">
        <v>297</v>
      </c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53"/>
      <c r="AR270" s="53"/>
      <c r="AS270" s="53"/>
      <c r="AT270" s="53"/>
      <c r="AU270" s="53"/>
      <c r="AV270" s="53"/>
      <c r="AW270" s="53">
        <f t="shared" si="19"/>
        <v>0</v>
      </c>
      <c r="AX270" s="4"/>
      <c r="AY270" s="4"/>
      <c r="AZ270" s="4"/>
      <c r="BA270" s="4"/>
      <c r="BB270" s="4"/>
      <c r="BC270" s="4"/>
      <c r="BD270" s="4"/>
      <c r="BE270" s="4"/>
      <c r="BF270" s="4"/>
      <c r="BG270" s="4"/>
    </row>
    <row r="271" spans="1:59" ht="15">
      <c r="A271" s="29" t="s">
        <v>607</v>
      </c>
      <c r="B271" s="5" t="s">
        <v>298</v>
      </c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3"/>
      <c r="AR271" s="53"/>
      <c r="AS271" s="53"/>
      <c r="AT271" s="53"/>
      <c r="AU271" s="53"/>
      <c r="AV271" s="53"/>
      <c r="AW271" s="53">
        <f t="shared" si="19"/>
        <v>0</v>
      </c>
      <c r="AX271" s="4"/>
      <c r="AY271" s="4"/>
      <c r="AZ271" s="4"/>
      <c r="BA271" s="4"/>
      <c r="BB271" s="4"/>
      <c r="BC271" s="4"/>
      <c r="BD271" s="4"/>
      <c r="BE271" s="4"/>
      <c r="BF271" s="4"/>
      <c r="BG271" s="4"/>
    </row>
    <row r="272" spans="1:59" ht="15">
      <c r="A272" s="25" t="s">
        <v>299</v>
      </c>
      <c r="B272" s="25" t="s">
        <v>298</v>
      </c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3"/>
      <c r="AR272" s="53"/>
      <c r="AS272" s="53"/>
      <c r="AT272" s="53"/>
      <c r="AU272" s="53"/>
      <c r="AV272" s="53"/>
      <c r="AW272" s="53">
        <f t="shared" si="19"/>
        <v>0</v>
      </c>
      <c r="AX272" s="4"/>
      <c r="AY272" s="4"/>
      <c r="AZ272" s="4"/>
      <c r="BA272" s="4"/>
      <c r="BB272" s="4"/>
      <c r="BC272" s="4"/>
      <c r="BD272" s="4"/>
      <c r="BE272" s="4"/>
      <c r="BF272" s="4"/>
      <c r="BG272" s="4"/>
    </row>
    <row r="273" spans="1:59" ht="15">
      <c r="A273" s="25" t="s">
        <v>300</v>
      </c>
      <c r="B273" s="25" t="s">
        <v>298</v>
      </c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3"/>
      <c r="AR273" s="53"/>
      <c r="AS273" s="53"/>
      <c r="AT273" s="53"/>
      <c r="AU273" s="53"/>
      <c r="AV273" s="53"/>
      <c r="AW273" s="53">
        <f t="shared" si="19"/>
        <v>0</v>
      </c>
      <c r="AX273" s="4"/>
      <c r="AY273" s="4"/>
      <c r="AZ273" s="4"/>
      <c r="BA273" s="4"/>
      <c r="BB273" s="4"/>
      <c r="BC273" s="4"/>
      <c r="BD273" s="4"/>
      <c r="BE273" s="4"/>
      <c r="BF273" s="4"/>
      <c r="BG273" s="4"/>
    </row>
    <row r="274" spans="1:59" ht="15">
      <c r="A274" s="29" t="s">
        <v>608</v>
      </c>
      <c r="B274" s="5" t="s">
        <v>301</v>
      </c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3"/>
      <c r="AR274" s="53"/>
      <c r="AS274" s="53"/>
      <c r="AT274" s="53"/>
      <c r="AU274" s="53"/>
      <c r="AV274" s="53"/>
      <c r="AW274" s="53">
        <f t="shared" si="19"/>
        <v>0</v>
      </c>
      <c r="AX274" s="4"/>
      <c r="AY274" s="4"/>
      <c r="AZ274" s="4"/>
      <c r="BA274" s="4"/>
      <c r="BB274" s="4"/>
      <c r="BC274" s="4"/>
      <c r="BD274" s="4"/>
      <c r="BE274" s="4"/>
      <c r="BF274" s="4"/>
      <c r="BG274" s="4"/>
    </row>
    <row r="275" spans="1:59" ht="15">
      <c r="A275" s="25" t="s">
        <v>292</v>
      </c>
      <c r="B275" s="25" t="s">
        <v>301</v>
      </c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3"/>
      <c r="AR275" s="53"/>
      <c r="AS275" s="53"/>
      <c r="AT275" s="53"/>
      <c r="AU275" s="53"/>
      <c r="AV275" s="53"/>
      <c r="AW275" s="53">
        <f t="shared" si="19"/>
        <v>0</v>
      </c>
      <c r="AX275" s="4"/>
      <c r="AY275" s="4"/>
      <c r="AZ275" s="4"/>
      <c r="BA275" s="4"/>
      <c r="BB275" s="4"/>
      <c r="BC275" s="4"/>
      <c r="BD275" s="4"/>
      <c r="BE275" s="4"/>
      <c r="BF275" s="4"/>
      <c r="BG275" s="4"/>
    </row>
    <row r="276" spans="1:59" ht="15">
      <c r="A276" s="17" t="s">
        <v>302</v>
      </c>
      <c r="B276" s="5" t="s">
        <v>303</v>
      </c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3"/>
      <c r="AR276" s="53"/>
      <c r="AS276" s="53"/>
      <c r="AT276" s="53"/>
      <c r="AU276" s="53"/>
      <c r="AV276" s="53"/>
      <c r="AW276" s="53">
        <f t="shared" si="19"/>
        <v>0</v>
      </c>
      <c r="AX276" s="4"/>
      <c r="AY276" s="4"/>
      <c r="AZ276" s="4"/>
      <c r="BA276" s="4"/>
      <c r="BB276" s="4"/>
      <c r="BC276" s="4"/>
      <c r="BD276" s="4"/>
      <c r="BE276" s="4"/>
      <c r="BF276" s="4"/>
      <c r="BG276" s="4"/>
    </row>
    <row r="277" spans="1:59" ht="15">
      <c r="A277" s="17" t="s">
        <v>609</v>
      </c>
      <c r="B277" s="5" t="s">
        <v>304</v>
      </c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3"/>
      <c r="AR277" s="53"/>
      <c r="AS277" s="53"/>
      <c r="AT277" s="53"/>
      <c r="AU277" s="53"/>
      <c r="AV277" s="53"/>
      <c r="AW277" s="53">
        <f t="shared" si="19"/>
        <v>0</v>
      </c>
      <c r="AX277" s="4"/>
      <c r="AY277" s="4"/>
      <c r="AZ277" s="4"/>
      <c r="BA277" s="4"/>
      <c r="BB277" s="4"/>
      <c r="BC277" s="4"/>
      <c r="BD277" s="4"/>
      <c r="BE277" s="4"/>
      <c r="BF277" s="4"/>
      <c r="BG277" s="4"/>
    </row>
    <row r="278" spans="1:59" ht="15">
      <c r="A278" s="25" t="s">
        <v>300</v>
      </c>
      <c r="B278" s="25" t="s">
        <v>304</v>
      </c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3"/>
      <c r="AR278" s="53"/>
      <c r="AS278" s="53"/>
      <c r="AT278" s="53"/>
      <c r="AU278" s="53"/>
      <c r="AV278" s="53"/>
      <c r="AW278" s="53">
        <f t="shared" si="19"/>
        <v>0</v>
      </c>
      <c r="AX278" s="4"/>
      <c r="AY278" s="4"/>
      <c r="AZ278" s="4"/>
      <c r="BA278" s="4"/>
      <c r="BB278" s="4"/>
      <c r="BC278" s="4"/>
      <c r="BD278" s="4"/>
      <c r="BE278" s="4"/>
      <c r="BF278" s="4"/>
      <c r="BG278" s="4"/>
    </row>
    <row r="279" spans="1:59" ht="15">
      <c r="A279" s="25" t="s">
        <v>292</v>
      </c>
      <c r="B279" s="25" t="s">
        <v>304</v>
      </c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3"/>
      <c r="AR279" s="53"/>
      <c r="AS279" s="53"/>
      <c r="AT279" s="53"/>
      <c r="AU279" s="53"/>
      <c r="AV279" s="53"/>
      <c r="AW279" s="53">
        <f t="shared" si="19"/>
        <v>0</v>
      </c>
      <c r="AX279" s="4"/>
      <c r="AY279" s="4"/>
      <c r="AZ279" s="4"/>
      <c r="BA279" s="4"/>
      <c r="BB279" s="4"/>
      <c r="BC279" s="4"/>
      <c r="BD279" s="4"/>
      <c r="BE279" s="4"/>
      <c r="BF279" s="4"/>
      <c r="BG279" s="4"/>
    </row>
    <row r="280" spans="1:59" ht="15">
      <c r="A280" s="30" t="s">
        <v>605</v>
      </c>
      <c r="B280" s="9" t="s">
        <v>305</v>
      </c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53"/>
      <c r="AR280" s="53"/>
      <c r="AS280" s="53"/>
      <c r="AT280" s="53"/>
      <c r="AU280" s="53"/>
      <c r="AV280" s="53"/>
      <c r="AW280" s="53">
        <f t="shared" si="19"/>
        <v>0</v>
      </c>
      <c r="AX280" s="4"/>
      <c r="AY280" s="4"/>
      <c r="AZ280" s="4"/>
      <c r="BA280" s="4"/>
      <c r="BB280" s="4"/>
      <c r="BC280" s="4"/>
      <c r="BD280" s="4"/>
      <c r="BE280" s="4"/>
      <c r="BF280" s="4"/>
      <c r="BG280" s="4"/>
    </row>
    <row r="281" spans="1:59" ht="15">
      <c r="A281" s="29" t="s">
        <v>306</v>
      </c>
      <c r="B281" s="5" t="s">
        <v>307</v>
      </c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3"/>
      <c r="AR281" s="53"/>
      <c r="AS281" s="53"/>
      <c r="AT281" s="53"/>
      <c r="AU281" s="53"/>
      <c r="AV281" s="53"/>
      <c r="AW281" s="53">
        <f t="shared" si="19"/>
        <v>0</v>
      </c>
      <c r="AX281" s="4"/>
      <c r="AY281" s="4"/>
      <c r="AZ281" s="4"/>
      <c r="BA281" s="4"/>
      <c r="BB281" s="4"/>
      <c r="BC281" s="4"/>
      <c r="BD281" s="4"/>
      <c r="BE281" s="4"/>
      <c r="BF281" s="4"/>
      <c r="BG281" s="4"/>
    </row>
    <row r="282" spans="1:59" ht="15">
      <c r="A282" s="29" t="s">
        <v>308</v>
      </c>
      <c r="B282" s="5" t="s">
        <v>309</v>
      </c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3"/>
      <c r="AR282" s="53"/>
      <c r="AS282" s="53"/>
      <c r="AT282" s="53"/>
      <c r="AU282" s="53"/>
      <c r="AV282" s="53"/>
      <c r="AW282" s="53">
        <f t="shared" si="19"/>
        <v>0</v>
      </c>
      <c r="AX282" s="4"/>
      <c r="AY282" s="4"/>
      <c r="AZ282" s="4"/>
      <c r="BA282" s="4"/>
      <c r="BB282" s="4"/>
      <c r="BC282" s="4"/>
      <c r="BD282" s="4"/>
      <c r="BE282" s="4"/>
      <c r="BF282" s="4"/>
      <c r="BG282" s="4"/>
    </row>
    <row r="283" spans="1:59" ht="15">
      <c r="A283" s="30" t="s">
        <v>310</v>
      </c>
      <c r="B283" s="9" t="s">
        <v>311</v>
      </c>
      <c r="C283" s="5"/>
      <c r="D283" s="164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>
        <v>152033</v>
      </c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3"/>
      <c r="AR283" s="53"/>
      <c r="AS283" s="53"/>
      <c r="AT283" s="53"/>
      <c r="AU283" s="53"/>
      <c r="AV283" s="53"/>
      <c r="AW283" s="53">
        <f t="shared" si="19"/>
        <v>152033</v>
      </c>
      <c r="AX283" s="4"/>
      <c r="AY283" s="4"/>
      <c r="AZ283" s="4"/>
      <c r="BA283" s="4"/>
      <c r="BB283" s="4"/>
      <c r="BC283" s="4"/>
      <c r="BD283" s="4"/>
      <c r="BE283" s="4"/>
      <c r="BF283" s="4"/>
      <c r="BG283" s="4"/>
    </row>
    <row r="284" spans="1:59" ht="15">
      <c r="A284" s="29" t="s">
        <v>312</v>
      </c>
      <c r="B284" s="5" t="s">
        <v>313</v>
      </c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3"/>
      <c r="AR284" s="53"/>
      <c r="AS284" s="53"/>
      <c r="AT284" s="53"/>
      <c r="AU284" s="53"/>
      <c r="AV284" s="53"/>
      <c r="AW284" s="53">
        <f t="shared" si="19"/>
        <v>0</v>
      </c>
      <c r="AX284" s="4"/>
      <c r="AY284" s="4"/>
      <c r="AZ284" s="4"/>
      <c r="BA284" s="4"/>
      <c r="BB284" s="4"/>
      <c r="BC284" s="4"/>
      <c r="BD284" s="4"/>
      <c r="BE284" s="4"/>
      <c r="BF284" s="4"/>
      <c r="BG284" s="4"/>
    </row>
    <row r="285" spans="1:59" ht="15">
      <c r="A285" s="29" t="s">
        <v>314</v>
      </c>
      <c r="B285" s="5" t="s">
        <v>315</v>
      </c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3"/>
      <c r="AR285" s="53"/>
      <c r="AS285" s="53"/>
      <c r="AT285" s="53"/>
      <c r="AU285" s="53"/>
      <c r="AV285" s="53"/>
      <c r="AW285" s="53">
        <f t="shared" si="19"/>
        <v>0</v>
      </c>
      <c r="AX285" s="4"/>
      <c r="AY285" s="4"/>
      <c r="AZ285" s="4"/>
      <c r="BA285" s="4"/>
      <c r="BB285" s="4"/>
      <c r="BC285" s="4"/>
      <c r="BD285" s="4"/>
      <c r="BE285" s="4"/>
      <c r="BF285" s="4"/>
      <c r="BG285" s="4"/>
    </row>
    <row r="286" spans="1:59" ht="15">
      <c r="A286" s="29" t="s">
        <v>316</v>
      </c>
      <c r="B286" s="5" t="s">
        <v>317</v>
      </c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3"/>
      <c r="AR286" s="53"/>
      <c r="AS286" s="53"/>
      <c r="AT286" s="53"/>
      <c r="AU286" s="53"/>
      <c r="AV286" s="53"/>
      <c r="AW286" s="53">
        <f t="shared" si="19"/>
        <v>0</v>
      </c>
      <c r="AX286" s="4"/>
      <c r="AY286" s="4"/>
      <c r="AZ286" s="4"/>
      <c r="BA286" s="4"/>
      <c r="BB286" s="4"/>
      <c r="BC286" s="4"/>
      <c r="BD286" s="4"/>
      <c r="BE286" s="4"/>
      <c r="BF286" s="4"/>
      <c r="BG286" s="4"/>
    </row>
    <row r="287" spans="1:59" ht="15">
      <c r="A287" s="59" t="s">
        <v>606</v>
      </c>
      <c r="B287" s="60" t="s">
        <v>318</v>
      </c>
      <c r="C287" s="9"/>
      <c r="D287" s="167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>
        <v>152033</v>
      </c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53"/>
      <c r="AR287" s="53"/>
      <c r="AS287" s="53"/>
      <c r="AT287" s="53"/>
      <c r="AU287" s="53"/>
      <c r="AV287" s="53"/>
      <c r="AW287" s="53">
        <f t="shared" si="19"/>
        <v>152033</v>
      </c>
      <c r="AX287" s="4"/>
      <c r="AY287" s="4"/>
      <c r="AZ287" s="4"/>
      <c r="BA287" s="4"/>
      <c r="BB287" s="4"/>
      <c r="BC287" s="4"/>
      <c r="BD287" s="4"/>
      <c r="BE287" s="4"/>
      <c r="BF287" s="4"/>
      <c r="BG287" s="4"/>
    </row>
    <row r="288" spans="1:59" ht="15">
      <c r="A288" s="29" t="s">
        <v>319</v>
      </c>
      <c r="B288" s="5" t="s">
        <v>320</v>
      </c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3"/>
      <c r="AR288" s="53"/>
      <c r="AS288" s="53"/>
      <c r="AT288" s="53"/>
      <c r="AU288" s="53"/>
      <c r="AV288" s="53"/>
      <c r="AW288" s="53">
        <f t="shared" si="19"/>
        <v>0</v>
      </c>
      <c r="AX288" s="4"/>
      <c r="AY288" s="4"/>
      <c r="AZ288" s="4"/>
      <c r="BA288" s="4"/>
      <c r="BB288" s="4"/>
      <c r="BC288" s="4"/>
      <c r="BD288" s="4"/>
      <c r="BE288" s="4"/>
      <c r="BF288" s="4"/>
      <c r="BG288" s="4"/>
    </row>
    <row r="289" spans="1:59" ht="15">
      <c r="A289" s="16" t="s">
        <v>321</v>
      </c>
      <c r="B289" s="5" t="s">
        <v>322</v>
      </c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3"/>
      <c r="AR289" s="53"/>
      <c r="AS289" s="53"/>
      <c r="AT289" s="53"/>
      <c r="AU289" s="53"/>
      <c r="AV289" s="53"/>
      <c r="AW289" s="53">
        <f t="shared" si="19"/>
        <v>0</v>
      </c>
      <c r="AX289" s="4"/>
      <c r="AY289" s="4"/>
      <c r="AZ289" s="4"/>
      <c r="BA289" s="4"/>
      <c r="BB289" s="4"/>
      <c r="BC289" s="4"/>
      <c r="BD289" s="4"/>
      <c r="BE289" s="4"/>
      <c r="BF289" s="4"/>
      <c r="BG289" s="4"/>
    </row>
    <row r="290" spans="1:59" ht="15">
      <c r="A290" s="29" t="s">
        <v>610</v>
      </c>
      <c r="B290" s="5" t="s">
        <v>323</v>
      </c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3"/>
      <c r="AR290" s="53"/>
      <c r="AS290" s="53"/>
      <c r="AT290" s="53"/>
      <c r="AU290" s="53"/>
      <c r="AV290" s="53"/>
      <c r="AW290" s="53">
        <f t="shared" si="19"/>
        <v>0</v>
      </c>
      <c r="AX290" s="4"/>
      <c r="AY290" s="4"/>
      <c r="AZ290" s="4"/>
      <c r="BA290" s="4"/>
      <c r="BB290" s="4"/>
      <c r="BC290" s="4"/>
      <c r="BD290" s="4"/>
      <c r="BE290" s="4"/>
      <c r="BF290" s="4"/>
      <c r="BG290" s="4"/>
    </row>
    <row r="291" spans="1:59" ht="15">
      <c r="A291" s="25" t="s">
        <v>292</v>
      </c>
      <c r="B291" s="25" t="s">
        <v>323</v>
      </c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3"/>
      <c r="AR291" s="53"/>
      <c r="AS291" s="53"/>
      <c r="AT291" s="53"/>
      <c r="AU291" s="53"/>
      <c r="AV291" s="53"/>
      <c r="AW291" s="53">
        <f t="shared" si="19"/>
        <v>0</v>
      </c>
      <c r="AX291" s="4"/>
      <c r="AY291" s="4"/>
      <c r="AZ291" s="4"/>
      <c r="BA291" s="4"/>
      <c r="BB291" s="4"/>
      <c r="BC291" s="4"/>
      <c r="BD291" s="4"/>
      <c r="BE291" s="4"/>
      <c r="BF291" s="4"/>
      <c r="BG291" s="4"/>
    </row>
    <row r="292" spans="1:59" ht="15">
      <c r="A292" s="29" t="s">
        <v>611</v>
      </c>
      <c r="B292" s="5" t="s">
        <v>324</v>
      </c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3"/>
      <c r="AR292" s="53"/>
      <c r="AS292" s="53"/>
      <c r="AT292" s="53"/>
      <c r="AU292" s="53"/>
      <c r="AV292" s="53"/>
      <c r="AW292" s="53">
        <f t="shared" si="19"/>
        <v>0</v>
      </c>
      <c r="AX292" s="4"/>
      <c r="AY292" s="4"/>
      <c r="AZ292" s="4"/>
      <c r="BA292" s="4"/>
      <c r="BB292" s="4"/>
      <c r="BC292" s="4"/>
      <c r="BD292" s="4"/>
      <c r="BE292" s="4"/>
      <c r="BF292" s="4"/>
      <c r="BG292" s="4"/>
    </row>
    <row r="293" spans="1:59" ht="15">
      <c r="A293" s="25" t="s">
        <v>325</v>
      </c>
      <c r="B293" s="25" t="s">
        <v>324</v>
      </c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3"/>
      <c r="AR293" s="53"/>
      <c r="AS293" s="53"/>
      <c r="AT293" s="53"/>
      <c r="AU293" s="53"/>
      <c r="AV293" s="53"/>
      <c r="AW293" s="53">
        <f t="shared" si="19"/>
        <v>0</v>
      </c>
      <c r="AX293" s="4"/>
      <c r="AY293" s="4"/>
      <c r="AZ293" s="4"/>
      <c r="BA293" s="4"/>
      <c r="BB293" s="4"/>
      <c r="BC293" s="4"/>
      <c r="BD293" s="4"/>
      <c r="BE293" s="4"/>
      <c r="BF293" s="4"/>
      <c r="BG293" s="4"/>
    </row>
    <row r="294" spans="1:59" ht="15">
      <c r="A294" s="25" t="s">
        <v>326</v>
      </c>
      <c r="B294" s="25" t="s">
        <v>324</v>
      </c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3"/>
      <c r="AR294" s="53"/>
      <c r="AS294" s="53"/>
      <c r="AT294" s="53"/>
      <c r="AU294" s="53"/>
      <c r="AV294" s="53"/>
      <c r="AW294" s="53">
        <f t="shared" si="19"/>
        <v>0</v>
      </c>
      <c r="AX294" s="4"/>
      <c r="AY294" s="4"/>
      <c r="AZ294" s="4"/>
      <c r="BA294" s="4"/>
      <c r="BB294" s="4"/>
      <c r="BC294" s="4"/>
      <c r="BD294" s="4"/>
      <c r="BE294" s="4"/>
      <c r="BF294" s="4"/>
      <c r="BG294" s="4"/>
    </row>
    <row r="295" spans="1:59" ht="15">
      <c r="A295" s="25" t="s">
        <v>327</v>
      </c>
      <c r="B295" s="25" t="s">
        <v>324</v>
      </c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3"/>
      <c r="AR295" s="53"/>
      <c r="AS295" s="53"/>
      <c r="AT295" s="53"/>
      <c r="AU295" s="53"/>
      <c r="AV295" s="53"/>
      <c r="AW295" s="53">
        <f t="shared" si="19"/>
        <v>0</v>
      </c>
      <c r="AX295" s="4"/>
      <c r="AY295" s="4"/>
      <c r="AZ295" s="4"/>
      <c r="BA295" s="4"/>
      <c r="BB295" s="4"/>
      <c r="BC295" s="4"/>
      <c r="BD295" s="4"/>
      <c r="BE295" s="4"/>
      <c r="BF295" s="4"/>
      <c r="BG295" s="4"/>
    </row>
    <row r="296" spans="1:59" ht="15">
      <c r="A296" s="25" t="s">
        <v>292</v>
      </c>
      <c r="B296" s="25" t="s">
        <v>324</v>
      </c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3"/>
      <c r="AR296" s="53"/>
      <c r="AS296" s="53"/>
      <c r="AT296" s="53"/>
      <c r="AU296" s="53"/>
      <c r="AV296" s="53"/>
      <c r="AW296" s="53">
        <f t="shared" si="19"/>
        <v>0</v>
      </c>
      <c r="AX296" s="4"/>
      <c r="AY296" s="4"/>
      <c r="AZ296" s="4"/>
      <c r="BA296" s="4"/>
      <c r="BB296" s="4"/>
      <c r="BC296" s="4"/>
      <c r="BD296" s="4"/>
      <c r="BE296" s="4"/>
      <c r="BF296" s="4"/>
      <c r="BG296" s="4"/>
    </row>
    <row r="297" spans="1:59" ht="15">
      <c r="A297" s="59" t="s">
        <v>612</v>
      </c>
      <c r="B297" s="60" t="s">
        <v>328</v>
      </c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53"/>
      <c r="AR297" s="53"/>
      <c r="AS297" s="53"/>
      <c r="AT297" s="53"/>
      <c r="AU297" s="53"/>
      <c r="AV297" s="53"/>
      <c r="AW297" s="53">
        <f t="shared" si="19"/>
        <v>0</v>
      </c>
      <c r="AX297" s="4"/>
      <c r="AY297" s="4"/>
      <c r="AZ297" s="4"/>
      <c r="BA297" s="4"/>
      <c r="BB297" s="4"/>
      <c r="BC297" s="4"/>
      <c r="BD297" s="4"/>
      <c r="BE297" s="4"/>
      <c r="BF297" s="4"/>
      <c r="BG297" s="4"/>
    </row>
    <row r="298" spans="1:59" ht="15">
      <c r="A298" s="61" t="s">
        <v>329</v>
      </c>
      <c r="B298" s="60" t="s">
        <v>330</v>
      </c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3"/>
      <c r="AR298" s="53"/>
      <c r="AS298" s="53"/>
      <c r="AT298" s="53"/>
      <c r="AU298" s="53"/>
      <c r="AV298" s="53"/>
      <c r="AW298" s="53">
        <f t="shared" si="19"/>
        <v>0</v>
      </c>
      <c r="AX298" s="4"/>
      <c r="AY298" s="4"/>
      <c r="AZ298" s="4"/>
      <c r="BA298" s="4"/>
      <c r="BB298" s="4"/>
      <c r="BC298" s="4"/>
      <c r="BD298" s="4"/>
      <c r="BE298" s="4"/>
      <c r="BF298" s="4"/>
      <c r="BG298" s="4"/>
    </row>
    <row r="299" spans="1:59" ht="15.75">
      <c r="A299" s="58" t="s">
        <v>613</v>
      </c>
      <c r="B299" s="52" t="s">
        <v>331</v>
      </c>
      <c r="C299" s="9"/>
      <c r="D299" s="148"/>
      <c r="E299" s="148"/>
      <c r="F299" s="148"/>
      <c r="G299" s="148"/>
      <c r="H299" s="148"/>
      <c r="I299" s="148"/>
      <c r="J299" s="148"/>
      <c r="K299" s="148"/>
      <c r="L299" s="148"/>
      <c r="M299" s="148"/>
      <c r="N299" s="148">
        <v>152033</v>
      </c>
      <c r="O299" s="148">
        <v>0</v>
      </c>
      <c r="P299" s="148">
        <v>0</v>
      </c>
      <c r="Q299" s="148">
        <v>0</v>
      </c>
      <c r="R299" s="148">
        <v>0</v>
      </c>
      <c r="S299" s="148">
        <v>0</v>
      </c>
      <c r="T299" s="148">
        <v>0</v>
      </c>
      <c r="U299" s="148">
        <v>0</v>
      </c>
      <c r="V299" s="148">
        <v>0</v>
      </c>
      <c r="W299" s="148">
        <v>0</v>
      </c>
      <c r="X299" s="148">
        <v>0</v>
      </c>
      <c r="Y299" s="148">
        <v>0</v>
      </c>
      <c r="Z299" s="148">
        <v>0</v>
      </c>
      <c r="AA299" s="148">
        <v>0</v>
      </c>
      <c r="AB299" s="148">
        <v>0</v>
      </c>
      <c r="AC299" s="148">
        <v>0</v>
      </c>
      <c r="AD299" s="148">
        <v>0</v>
      </c>
      <c r="AE299" s="148">
        <v>0</v>
      </c>
      <c r="AF299" s="148">
        <v>0</v>
      </c>
      <c r="AG299" s="148">
        <v>0</v>
      </c>
      <c r="AH299" s="148">
        <v>0</v>
      </c>
      <c r="AI299" s="148">
        <v>0</v>
      </c>
      <c r="AJ299" s="148">
        <v>0</v>
      </c>
      <c r="AK299" s="148">
        <v>0</v>
      </c>
      <c r="AL299" s="148">
        <v>0</v>
      </c>
      <c r="AM299" s="148">
        <v>0</v>
      </c>
      <c r="AN299" s="148">
        <v>0</v>
      </c>
      <c r="AO299" s="148">
        <v>0</v>
      </c>
      <c r="AP299" s="148">
        <v>0</v>
      </c>
      <c r="AQ299" s="148">
        <v>0</v>
      </c>
      <c r="AR299" s="148">
        <v>0</v>
      </c>
      <c r="AS299" s="148">
        <v>0</v>
      </c>
      <c r="AT299" s="148">
        <v>0</v>
      </c>
      <c r="AU299" s="148">
        <v>0</v>
      </c>
      <c r="AV299" s="148">
        <v>0</v>
      </c>
      <c r="AW299" s="53">
        <f t="shared" si="19"/>
        <v>152033</v>
      </c>
      <c r="AX299" s="4"/>
      <c r="AY299" s="4"/>
      <c r="AZ299" s="4"/>
      <c r="BA299" s="4"/>
      <c r="BB299" s="4"/>
      <c r="BC299" s="4"/>
      <c r="BD299" s="4"/>
      <c r="BE299" s="4"/>
      <c r="BF299" s="4"/>
      <c r="BG299" s="4"/>
    </row>
    <row r="300" spans="1:59" ht="15.75">
      <c r="A300" s="56" t="s">
        <v>749</v>
      </c>
      <c r="B300" s="57"/>
      <c r="C300" s="53"/>
      <c r="D300" s="148">
        <f aca="true" t="shared" si="20" ref="D300:AP300">D262+D299</f>
        <v>13716</v>
      </c>
      <c r="E300" s="148">
        <f t="shared" si="20"/>
        <v>3810</v>
      </c>
      <c r="F300" s="148">
        <f t="shared" si="20"/>
        <v>1778</v>
      </c>
      <c r="G300" s="148">
        <f t="shared" si="20"/>
        <v>1820</v>
      </c>
      <c r="H300" s="148">
        <f t="shared" si="20"/>
        <v>280</v>
      </c>
      <c r="I300" s="148">
        <f t="shared" si="20"/>
        <v>23400</v>
      </c>
      <c r="J300" s="148">
        <f t="shared" si="20"/>
        <v>2990</v>
      </c>
      <c r="K300" s="148">
        <f t="shared" si="20"/>
        <v>9990</v>
      </c>
      <c r="L300" s="148">
        <f t="shared" si="20"/>
        <v>33586</v>
      </c>
      <c r="M300" s="148">
        <f t="shared" si="20"/>
        <v>650</v>
      </c>
      <c r="N300" s="148">
        <f t="shared" si="20"/>
        <v>152033</v>
      </c>
      <c r="O300" s="148">
        <f t="shared" si="20"/>
        <v>7321</v>
      </c>
      <c r="P300" s="148">
        <f t="shared" si="20"/>
        <v>1016</v>
      </c>
      <c r="Q300" s="148">
        <f t="shared" si="20"/>
        <v>2632</v>
      </c>
      <c r="R300" s="148">
        <f t="shared" si="20"/>
        <v>250</v>
      </c>
      <c r="S300" s="148">
        <f t="shared" si="20"/>
        <v>1000</v>
      </c>
      <c r="T300" s="148">
        <f t="shared" si="20"/>
        <v>200</v>
      </c>
      <c r="U300" s="148">
        <f t="shared" si="20"/>
        <v>2310</v>
      </c>
      <c r="V300" s="148">
        <f t="shared" si="20"/>
        <v>1973</v>
      </c>
      <c r="W300" s="148">
        <f t="shared" si="20"/>
        <v>6439</v>
      </c>
      <c r="X300" s="148">
        <f t="shared" si="20"/>
        <v>850</v>
      </c>
      <c r="Y300" s="148">
        <f t="shared" si="20"/>
        <v>1540</v>
      </c>
      <c r="Z300" s="148">
        <f t="shared" si="20"/>
        <v>200</v>
      </c>
      <c r="AA300" s="148">
        <f t="shared" si="20"/>
        <v>3130</v>
      </c>
      <c r="AB300" s="148">
        <f t="shared" si="20"/>
        <v>4713</v>
      </c>
      <c r="AC300" s="148">
        <f t="shared" si="20"/>
        <v>6531</v>
      </c>
      <c r="AD300" s="148">
        <f t="shared" si="20"/>
        <v>400</v>
      </c>
      <c r="AE300" s="148">
        <f t="shared" si="20"/>
        <v>440</v>
      </c>
      <c r="AF300" s="148">
        <f t="shared" si="20"/>
        <v>10700</v>
      </c>
      <c r="AG300" s="148">
        <f t="shared" si="20"/>
        <v>460</v>
      </c>
      <c r="AH300" s="148">
        <f t="shared" si="20"/>
        <v>176</v>
      </c>
      <c r="AI300" s="148">
        <f t="shared" si="20"/>
        <v>7204</v>
      </c>
      <c r="AJ300" s="148">
        <f t="shared" si="20"/>
        <v>3900</v>
      </c>
      <c r="AK300" s="148">
        <f t="shared" si="20"/>
        <v>465</v>
      </c>
      <c r="AL300" s="148">
        <f t="shared" si="20"/>
        <v>19302</v>
      </c>
      <c r="AM300" s="148">
        <f t="shared" si="20"/>
        <v>4725</v>
      </c>
      <c r="AN300" s="148">
        <f t="shared" si="20"/>
        <v>67198</v>
      </c>
      <c r="AO300" s="148">
        <f t="shared" si="20"/>
        <v>8485</v>
      </c>
      <c r="AP300" s="148">
        <f t="shared" si="20"/>
        <v>12627</v>
      </c>
      <c r="AQ300" s="148">
        <f aca="true" t="shared" si="21" ref="AQ300:AV300">AQ262+AQ299</f>
        <v>51070</v>
      </c>
      <c r="AR300" s="148">
        <f t="shared" si="21"/>
        <v>400</v>
      </c>
      <c r="AS300" s="148">
        <f t="shared" si="21"/>
        <v>2000</v>
      </c>
      <c r="AT300" s="148">
        <f t="shared" si="21"/>
        <v>1500</v>
      </c>
      <c r="AU300" s="148">
        <f t="shared" si="21"/>
        <v>10233</v>
      </c>
      <c r="AV300" s="148">
        <f t="shared" si="21"/>
        <v>840</v>
      </c>
      <c r="AW300" s="53">
        <f t="shared" si="19"/>
        <v>486283</v>
      </c>
      <c r="AX300" s="4"/>
      <c r="AY300" s="4"/>
      <c r="AZ300" s="4"/>
      <c r="BA300" s="4"/>
      <c r="BB300" s="4"/>
      <c r="BC300" s="4"/>
      <c r="BD300" s="4"/>
      <c r="BE300" s="4"/>
      <c r="BF300" s="4"/>
      <c r="BG300" s="4"/>
    </row>
    <row r="301" spans="1:59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</row>
    <row r="302" spans="1:59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</row>
    <row r="303" spans="1:59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</row>
    <row r="304" spans="1:59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</row>
    <row r="305" spans="1:59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</row>
    <row r="306" spans="1:59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</row>
    <row r="307" spans="1:59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</row>
    <row r="308" spans="1:59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</row>
    <row r="309" spans="1:59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</row>
    <row r="310" spans="1:59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</row>
    <row r="311" spans="1:59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</row>
    <row r="312" spans="1:59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</row>
    <row r="313" spans="1:59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94" t="s">
        <v>814</v>
      </c>
      <c r="B1" s="198"/>
      <c r="C1" s="198"/>
      <c r="D1" s="198"/>
      <c r="E1" s="198"/>
      <c r="F1" s="196"/>
    </row>
    <row r="2" spans="1:6" ht="23.25" customHeight="1">
      <c r="A2" s="197" t="s">
        <v>815</v>
      </c>
      <c r="B2" s="195"/>
      <c r="C2" s="195"/>
      <c r="D2" s="195"/>
      <c r="E2" s="195"/>
      <c r="F2" s="196"/>
    </row>
    <row r="3" spans="1:5" ht="18">
      <c r="A3" s="63"/>
      <c r="E3" t="s">
        <v>677</v>
      </c>
    </row>
    <row r="4" ht="15">
      <c r="A4" s="152" t="s">
        <v>720</v>
      </c>
    </row>
    <row r="5" spans="1:6" ht="45">
      <c r="A5" s="2" t="s">
        <v>136</v>
      </c>
      <c r="B5" s="3" t="s">
        <v>66</v>
      </c>
      <c r="C5" s="85" t="s">
        <v>850</v>
      </c>
      <c r="D5" s="85" t="s">
        <v>851</v>
      </c>
      <c r="E5" s="85" t="s">
        <v>853</v>
      </c>
      <c r="F5" s="146" t="s">
        <v>48</v>
      </c>
    </row>
    <row r="6" spans="1:6" ht="15" customHeight="1">
      <c r="A6" s="42" t="s">
        <v>332</v>
      </c>
      <c r="B6" s="6" t="s">
        <v>333</v>
      </c>
      <c r="C6" s="38"/>
      <c r="D6" s="38"/>
      <c r="E6" s="38"/>
      <c r="F6" s="38"/>
    </row>
    <row r="7" spans="1:6" ht="15" customHeight="1">
      <c r="A7" s="5" t="s">
        <v>334</v>
      </c>
      <c r="B7" s="6" t="s">
        <v>335</v>
      </c>
      <c r="C7" s="38"/>
      <c r="D7" s="38"/>
      <c r="E7" s="38"/>
      <c r="F7" s="38"/>
    </row>
    <row r="8" spans="1:6" ht="15" customHeight="1">
      <c r="A8" s="5" t="s">
        <v>336</v>
      </c>
      <c r="B8" s="6" t="s">
        <v>337</v>
      </c>
      <c r="C8" s="38"/>
      <c r="D8" s="38"/>
      <c r="E8" s="38"/>
      <c r="F8" s="38"/>
    </row>
    <row r="9" spans="1:6" ht="15" customHeight="1">
      <c r="A9" s="5" t="s">
        <v>338</v>
      </c>
      <c r="B9" s="6" t="s">
        <v>339</v>
      </c>
      <c r="C9" s="38"/>
      <c r="D9" s="38"/>
      <c r="E9" s="38"/>
      <c r="F9" s="38"/>
    </row>
    <row r="10" spans="1:6" ht="15" customHeight="1">
      <c r="A10" s="5" t="s">
        <v>340</v>
      </c>
      <c r="B10" s="6" t="s">
        <v>341</v>
      </c>
      <c r="C10" s="38"/>
      <c r="D10" s="38"/>
      <c r="E10" s="38"/>
      <c r="F10" s="38"/>
    </row>
    <row r="11" spans="1:6" ht="15" customHeight="1">
      <c r="A11" s="5" t="s">
        <v>342</v>
      </c>
      <c r="B11" s="6" t="s">
        <v>343</v>
      </c>
      <c r="C11" s="38"/>
      <c r="D11" s="38"/>
      <c r="E11" s="38"/>
      <c r="F11" s="38"/>
    </row>
    <row r="12" spans="1:6" ht="15" customHeight="1">
      <c r="A12" s="9" t="s">
        <v>752</v>
      </c>
      <c r="B12" s="10" t="s">
        <v>344</v>
      </c>
      <c r="C12" s="38"/>
      <c r="D12" s="38"/>
      <c r="E12" s="38"/>
      <c r="F12" s="38"/>
    </row>
    <row r="13" spans="1:6" ht="15" customHeight="1">
      <c r="A13" s="5" t="s">
        <v>345</v>
      </c>
      <c r="B13" s="6" t="s">
        <v>346</v>
      </c>
      <c r="C13" s="38"/>
      <c r="D13" s="38"/>
      <c r="E13" s="38"/>
      <c r="F13" s="38"/>
    </row>
    <row r="14" spans="1:6" ht="15" customHeight="1">
      <c r="A14" s="5" t="s">
        <v>347</v>
      </c>
      <c r="B14" s="6" t="s">
        <v>348</v>
      </c>
      <c r="C14" s="38"/>
      <c r="D14" s="38"/>
      <c r="E14" s="38"/>
      <c r="F14" s="38"/>
    </row>
    <row r="15" spans="1:6" ht="15" customHeight="1">
      <c r="A15" s="5" t="s">
        <v>668</v>
      </c>
      <c r="B15" s="6" t="s">
        <v>349</v>
      </c>
      <c r="C15" s="38"/>
      <c r="D15" s="38"/>
      <c r="E15" s="38"/>
      <c r="F15" s="38"/>
    </row>
    <row r="16" spans="1:6" ht="15" customHeight="1">
      <c r="A16" s="5" t="s">
        <v>669</v>
      </c>
      <c r="B16" s="6" t="s">
        <v>350</v>
      </c>
      <c r="C16" s="38"/>
      <c r="D16" s="38"/>
      <c r="E16" s="38"/>
      <c r="F16" s="38"/>
    </row>
    <row r="17" spans="1:6" ht="15" customHeight="1">
      <c r="A17" s="5" t="s">
        <v>700</v>
      </c>
      <c r="B17" s="6" t="s">
        <v>351</v>
      </c>
      <c r="C17" s="38"/>
      <c r="D17" s="38"/>
      <c r="E17" s="38"/>
      <c r="F17" s="38"/>
    </row>
    <row r="18" spans="1:6" ht="15" customHeight="1">
      <c r="A18" s="50" t="s">
        <v>753</v>
      </c>
      <c r="B18" s="65" t="s">
        <v>352</v>
      </c>
      <c r="C18" s="38"/>
      <c r="D18" s="38"/>
      <c r="E18" s="38"/>
      <c r="F18" s="38"/>
    </row>
    <row r="19" spans="1:6" ht="15" customHeight="1">
      <c r="A19" s="5" t="s">
        <v>704</v>
      </c>
      <c r="B19" s="6" t="s">
        <v>361</v>
      </c>
      <c r="C19" s="38"/>
      <c r="D19" s="38"/>
      <c r="E19" s="38"/>
      <c r="F19" s="38"/>
    </row>
    <row r="20" spans="1:6" ht="15" customHeight="1">
      <c r="A20" s="5" t="s">
        <v>705</v>
      </c>
      <c r="B20" s="6" t="s">
        <v>365</v>
      </c>
      <c r="C20" s="38"/>
      <c r="D20" s="38"/>
      <c r="E20" s="38"/>
      <c r="F20" s="38"/>
    </row>
    <row r="21" spans="1:6" ht="15" customHeight="1">
      <c r="A21" s="9" t="s">
        <v>755</v>
      </c>
      <c r="B21" s="10" t="s">
        <v>366</v>
      </c>
      <c r="C21" s="38"/>
      <c r="D21" s="38"/>
      <c r="E21" s="38"/>
      <c r="F21" s="38"/>
    </row>
    <row r="22" spans="1:6" ht="15" customHeight="1">
      <c r="A22" s="5" t="s">
        <v>706</v>
      </c>
      <c r="B22" s="6" t="s">
        <v>367</v>
      </c>
      <c r="C22" s="38"/>
      <c r="D22" s="38"/>
      <c r="E22" s="38"/>
      <c r="F22" s="38"/>
    </row>
    <row r="23" spans="1:6" ht="15" customHeight="1">
      <c r="A23" s="5" t="s">
        <v>707</v>
      </c>
      <c r="B23" s="6" t="s">
        <v>368</v>
      </c>
      <c r="C23" s="38"/>
      <c r="D23" s="38"/>
      <c r="E23" s="38"/>
      <c r="F23" s="38"/>
    </row>
    <row r="24" spans="1:6" ht="15" customHeight="1">
      <c r="A24" s="5" t="s">
        <v>708</v>
      </c>
      <c r="B24" s="6" t="s">
        <v>369</v>
      </c>
      <c r="C24" s="38"/>
      <c r="D24" s="38"/>
      <c r="E24" s="38"/>
      <c r="F24" s="38"/>
    </row>
    <row r="25" spans="1:6" ht="15" customHeight="1">
      <c r="A25" s="5" t="s">
        <v>709</v>
      </c>
      <c r="B25" s="6" t="s">
        <v>370</v>
      </c>
      <c r="C25" s="38"/>
      <c r="D25" s="38"/>
      <c r="E25" s="38"/>
      <c r="F25" s="38"/>
    </row>
    <row r="26" spans="1:6" ht="15" customHeight="1">
      <c r="A26" s="5" t="s">
        <v>710</v>
      </c>
      <c r="B26" s="6" t="s">
        <v>373</v>
      </c>
      <c r="C26" s="38"/>
      <c r="D26" s="38"/>
      <c r="E26" s="38"/>
      <c r="F26" s="38"/>
    </row>
    <row r="27" spans="1:6" ht="15" customHeight="1">
      <c r="A27" s="5" t="s">
        <v>374</v>
      </c>
      <c r="B27" s="6" t="s">
        <v>375</v>
      </c>
      <c r="C27" s="38"/>
      <c r="D27" s="38"/>
      <c r="E27" s="38"/>
      <c r="F27" s="38"/>
    </row>
    <row r="28" spans="1:6" ht="15" customHeight="1">
      <c r="A28" s="5" t="s">
        <v>711</v>
      </c>
      <c r="B28" s="6" t="s">
        <v>376</v>
      </c>
      <c r="C28" s="38"/>
      <c r="D28" s="38"/>
      <c r="E28" s="38"/>
      <c r="F28" s="38"/>
    </row>
    <row r="29" spans="1:6" ht="15" customHeight="1">
      <c r="A29" s="5" t="s">
        <v>712</v>
      </c>
      <c r="B29" s="6" t="s">
        <v>381</v>
      </c>
      <c r="C29" s="38"/>
      <c r="D29" s="38"/>
      <c r="E29" s="38"/>
      <c r="F29" s="38"/>
    </row>
    <row r="30" spans="1:6" ht="15" customHeight="1">
      <c r="A30" s="9" t="s">
        <v>756</v>
      </c>
      <c r="B30" s="10" t="s">
        <v>397</v>
      </c>
      <c r="C30" s="38"/>
      <c r="D30" s="38"/>
      <c r="E30" s="38"/>
      <c r="F30" s="38"/>
    </row>
    <row r="31" spans="1:6" ht="15" customHeight="1">
      <c r="A31" s="5" t="s">
        <v>713</v>
      </c>
      <c r="B31" s="6" t="s">
        <v>398</v>
      </c>
      <c r="C31" s="38"/>
      <c r="D31" s="38"/>
      <c r="E31" s="38"/>
      <c r="F31" s="38"/>
    </row>
    <row r="32" spans="1:6" ht="15" customHeight="1">
      <c r="A32" s="50" t="s">
        <v>757</v>
      </c>
      <c r="B32" s="65" t="s">
        <v>399</v>
      </c>
      <c r="C32" s="38"/>
      <c r="D32" s="38"/>
      <c r="E32" s="38"/>
      <c r="F32" s="38"/>
    </row>
    <row r="33" spans="1:6" ht="15" customHeight="1">
      <c r="A33" s="17" t="s">
        <v>400</v>
      </c>
      <c r="B33" s="6" t="s">
        <v>401</v>
      </c>
      <c r="C33" s="38"/>
      <c r="D33" s="38"/>
      <c r="E33" s="38"/>
      <c r="F33" s="38"/>
    </row>
    <row r="34" spans="1:6" ht="15" customHeight="1">
      <c r="A34" s="17" t="s">
        <v>714</v>
      </c>
      <c r="B34" s="6" t="s">
        <v>402</v>
      </c>
      <c r="C34" s="38"/>
      <c r="D34" s="38"/>
      <c r="E34" s="38"/>
      <c r="F34" s="38"/>
    </row>
    <row r="35" spans="1:6" ht="15" customHeight="1">
      <c r="A35" s="17" t="s">
        <v>715</v>
      </c>
      <c r="B35" s="6" t="s">
        <v>405</v>
      </c>
      <c r="C35" s="38"/>
      <c r="D35" s="38"/>
      <c r="E35" s="38"/>
      <c r="F35" s="38"/>
    </row>
    <row r="36" spans="1:6" ht="15" customHeight="1">
      <c r="A36" s="17" t="s">
        <v>731</v>
      </c>
      <c r="B36" s="6" t="s">
        <v>406</v>
      </c>
      <c r="C36" s="38"/>
      <c r="D36" s="38"/>
      <c r="E36" s="38"/>
      <c r="F36" s="38"/>
    </row>
    <row r="37" spans="1:6" ht="15" customHeight="1">
      <c r="A37" s="17" t="s">
        <v>413</v>
      </c>
      <c r="B37" s="6" t="s">
        <v>414</v>
      </c>
      <c r="C37" s="38">
        <v>4602</v>
      </c>
      <c r="D37" s="38"/>
      <c r="E37" s="38"/>
      <c r="F37" s="38">
        <v>4602</v>
      </c>
    </row>
    <row r="38" spans="1:6" ht="15" customHeight="1">
      <c r="A38" s="17" t="s">
        <v>415</v>
      </c>
      <c r="B38" s="6" t="s">
        <v>416</v>
      </c>
      <c r="C38" s="38">
        <v>1243</v>
      </c>
      <c r="D38" s="38"/>
      <c r="E38" s="38"/>
      <c r="F38" s="38">
        <v>1243</v>
      </c>
    </row>
    <row r="39" spans="1:6" ht="15" customHeight="1">
      <c r="A39" s="17" t="s">
        <v>417</v>
      </c>
      <c r="B39" s="6" t="s">
        <v>418</v>
      </c>
      <c r="C39" s="38">
        <v>1000</v>
      </c>
      <c r="D39" s="38"/>
      <c r="E39" s="38"/>
      <c r="F39" s="38">
        <v>1000</v>
      </c>
    </row>
    <row r="40" spans="1:6" ht="15" customHeight="1">
      <c r="A40" s="17" t="s">
        <v>732</v>
      </c>
      <c r="B40" s="6" t="s">
        <v>419</v>
      </c>
      <c r="C40" s="38"/>
      <c r="D40" s="38"/>
      <c r="E40" s="38"/>
      <c r="F40" s="38"/>
    </row>
    <row r="41" spans="1:6" ht="15" customHeight="1">
      <c r="A41" s="17" t="s">
        <v>733</v>
      </c>
      <c r="B41" s="6" t="s">
        <v>421</v>
      </c>
      <c r="C41" s="38"/>
      <c r="D41" s="38"/>
      <c r="E41" s="38"/>
      <c r="F41" s="38"/>
    </row>
    <row r="42" spans="1:6" ht="15" customHeight="1">
      <c r="A42" s="17" t="s">
        <v>734</v>
      </c>
      <c r="B42" s="6" t="s">
        <v>426</v>
      </c>
      <c r="C42" s="38"/>
      <c r="D42" s="38"/>
      <c r="E42" s="38"/>
      <c r="F42" s="38"/>
    </row>
    <row r="43" spans="1:6" ht="15" customHeight="1">
      <c r="A43" s="64" t="s">
        <v>758</v>
      </c>
      <c r="B43" s="65" t="s">
        <v>431</v>
      </c>
      <c r="C43" s="38">
        <v>6845</v>
      </c>
      <c r="D43" s="38"/>
      <c r="E43" s="38"/>
      <c r="F43" s="38">
        <v>6845</v>
      </c>
    </row>
    <row r="44" spans="1:6" ht="15" customHeight="1">
      <c r="A44" s="17" t="s">
        <v>443</v>
      </c>
      <c r="B44" s="6" t="s">
        <v>444</v>
      </c>
      <c r="C44" s="38"/>
      <c r="D44" s="38"/>
      <c r="E44" s="38"/>
      <c r="F44" s="38"/>
    </row>
    <row r="45" spans="1:6" ht="15" customHeight="1">
      <c r="A45" s="5" t="s">
        <v>738</v>
      </c>
      <c r="B45" s="6" t="s">
        <v>445</v>
      </c>
      <c r="C45" s="38"/>
      <c r="D45" s="38"/>
      <c r="E45" s="38"/>
      <c r="F45" s="38"/>
    </row>
    <row r="46" spans="1:6" ht="15" customHeight="1">
      <c r="A46" s="17" t="s">
        <v>739</v>
      </c>
      <c r="B46" s="6" t="s">
        <v>446</v>
      </c>
      <c r="C46" s="38"/>
      <c r="D46" s="38"/>
      <c r="E46" s="38"/>
      <c r="F46" s="38"/>
    </row>
    <row r="47" spans="1:6" ht="15" customHeight="1">
      <c r="A47" s="50" t="s">
        <v>760</v>
      </c>
      <c r="B47" s="65" t="s">
        <v>447</v>
      </c>
      <c r="C47" s="38"/>
      <c r="D47" s="38"/>
      <c r="E47" s="38"/>
      <c r="F47" s="38"/>
    </row>
    <row r="48" spans="1:6" ht="15" customHeight="1">
      <c r="A48" s="83" t="s">
        <v>849</v>
      </c>
      <c r="B48" s="88"/>
      <c r="C48" s="38"/>
      <c r="D48" s="38"/>
      <c r="E48" s="38"/>
      <c r="F48" s="38"/>
    </row>
    <row r="49" spans="1:6" ht="15" customHeight="1">
      <c r="A49" s="5" t="s">
        <v>353</v>
      </c>
      <c r="B49" s="6" t="s">
        <v>354</v>
      </c>
      <c r="C49" s="38"/>
      <c r="D49" s="38"/>
      <c r="E49" s="38"/>
      <c r="F49" s="38"/>
    </row>
    <row r="50" spans="1:6" ht="15" customHeight="1">
      <c r="A50" s="5" t="s">
        <v>355</v>
      </c>
      <c r="B50" s="6" t="s">
        <v>356</v>
      </c>
      <c r="C50" s="38"/>
      <c r="D50" s="38"/>
      <c r="E50" s="38"/>
      <c r="F50" s="38"/>
    </row>
    <row r="51" spans="1:6" ht="15" customHeight="1">
      <c r="A51" s="5" t="s">
        <v>701</v>
      </c>
      <c r="B51" s="6" t="s">
        <v>357</v>
      </c>
      <c r="C51" s="38"/>
      <c r="D51" s="38"/>
      <c r="E51" s="38"/>
      <c r="F51" s="38"/>
    </row>
    <row r="52" spans="1:6" ht="15" customHeight="1">
      <c r="A52" s="5" t="s">
        <v>702</v>
      </c>
      <c r="B52" s="6" t="s">
        <v>358</v>
      </c>
      <c r="C52" s="38"/>
      <c r="D52" s="38"/>
      <c r="E52" s="38"/>
      <c r="F52" s="38"/>
    </row>
    <row r="53" spans="1:6" ht="15" customHeight="1">
      <c r="A53" s="5" t="s">
        <v>703</v>
      </c>
      <c r="B53" s="6" t="s">
        <v>359</v>
      </c>
      <c r="C53" s="38"/>
      <c r="D53" s="38"/>
      <c r="E53" s="38"/>
      <c r="F53" s="38"/>
    </row>
    <row r="54" spans="1:6" ht="15" customHeight="1">
      <c r="A54" s="50" t="s">
        <v>754</v>
      </c>
      <c r="B54" s="65" t="s">
        <v>360</v>
      </c>
      <c r="C54" s="38"/>
      <c r="D54" s="38"/>
      <c r="E54" s="38"/>
      <c r="F54" s="38"/>
    </row>
    <row r="55" spans="1:6" ht="15" customHeight="1">
      <c r="A55" s="17" t="s">
        <v>735</v>
      </c>
      <c r="B55" s="6" t="s">
        <v>432</v>
      </c>
      <c r="C55" s="38"/>
      <c r="D55" s="38"/>
      <c r="E55" s="38"/>
      <c r="F55" s="38"/>
    </row>
    <row r="56" spans="1:6" ht="15" customHeight="1">
      <c r="A56" s="17" t="s">
        <v>736</v>
      </c>
      <c r="B56" s="6" t="s">
        <v>434</v>
      </c>
      <c r="C56" s="38"/>
      <c r="D56" s="38"/>
      <c r="E56" s="38"/>
      <c r="F56" s="38"/>
    </row>
    <row r="57" spans="1:6" ht="15" customHeight="1">
      <c r="A57" s="17" t="s">
        <v>436</v>
      </c>
      <c r="B57" s="6" t="s">
        <v>437</v>
      </c>
      <c r="C57" s="38"/>
      <c r="D57" s="38"/>
      <c r="E57" s="38"/>
      <c r="F57" s="38"/>
    </row>
    <row r="58" spans="1:6" ht="15" customHeight="1">
      <c r="A58" s="17" t="s">
        <v>737</v>
      </c>
      <c r="B58" s="6" t="s">
        <v>438</v>
      </c>
      <c r="C58" s="38"/>
      <c r="D58" s="38"/>
      <c r="E58" s="38"/>
      <c r="F58" s="38"/>
    </row>
    <row r="59" spans="1:6" ht="15" customHeight="1">
      <c r="A59" s="17" t="s">
        <v>440</v>
      </c>
      <c r="B59" s="6" t="s">
        <v>441</v>
      </c>
      <c r="C59" s="38"/>
      <c r="D59" s="38"/>
      <c r="E59" s="38"/>
      <c r="F59" s="38"/>
    </row>
    <row r="60" spans="1:6" ht="15" customHeight="1">
      <c r="A60" s="50" t="s">
        <v>759</v>
      </c>
      <c r="B60" s="65" t="s">
        <v>442</v>
      </c>
      <c r="C60" s="38"/>
      <c r="D60" s="38"/>
      <c r="E60" s="38"/>
      <c r="F60" s="38"/>
    </row>
    <row r="61" spans="1:6" ht="15" customHeight="1">
      <c r="A61" s="17" t="s">
        <v>461</v>
      </c>
      <c r="B61" s="6" t="s">
        <v>462</v>
      </c>
      <c r="C61" s="38"/>
      <c r="D61" s="38"/>
      <c r="E61" s="38"/>
      <c r="F61" s="38"/>
    </row>
    <row r="62" spans="1:6" ht="15" customHeight="1">
      <c r="A62" s="5" t="s">
        <v>740</v>
      </c>
      <c r="B62" s="6" t="s">
        <v>463</v>
      </c>
      <c r="C62" s="38"/>
      <c r="D62" s="38"/>
      <c r="E62" s="38"/>
      <c r="F62" s="38"/>
    </row>
    <row r="63" spans="1:6" ht="15" customHeight="1">
      <c r="A63" s="17" t="s">
        <v>741</v>
      </c>
      <c r="B63" s="6" t="s">
        <v>464</v>
      </c>
      <c r="C63" s="38"/>
      <c r="D63" s="38"/>
      <c r="E63" s="38"/>
      <c r="F63" s="38"/>
    </row>
    <row r="64" spans="1:6" ht="15">
      <c r="A64" s="50" t="s">
        <v>762</v>
      </c>
      <c r="B64" s="65" t="s">
        <v>465</v>
      </c>
      <c r="C64" s="38"/>
      <c r="D64" s="38"/>
      <c r="E64" s="38"/>
      <c r="F64" s="38"/>
    </row>
    <row r="65" spans="1:6" ht="15.75">
      <c r="A65" s="83" t="s">
        <v>848</v>
      </c>
      <c r="B65" s="88"/>
      <c r="C65" s="38"/>
      <c r="D65" s="38"/>
      <c r="E65" s="38"/>
      <c r="F65" s="38"/>
    </row>
    <row r="66" spans="1:6" ht="15.75">
      <c r="A66" s="62" t="s">
        <v>761</v>
      </c>
      <c r="B66" s="46" t="s">
        <v>466</v>
      </c>
      <c r="C66" s="38">
        <v>6845</v>
      </c>
      <c r="D66" s="38"/>
      <c r="E66" s="38"/>
      <c r="F66" s="38">
        <v>6845</v>
      </c>
    </row>
    <row r="67" spans="1:6" ht="15.75">
      <c r="A67" s="87" t="s">
        <v>907</v>
      </c>
      <c r="B67" s="86"/>
      <c r="C67" s="38"/>
      <c r="D67" s="38"/>
      <c r="E67" s="38"/>
      <c r="F67" s="38"/>
    </row>
    <row r="68" spans="1:6" ht="15.75">
      <c r="A68" s="87" t="s">
        <v>908</v>
      </c>
      <c r="B68" s="86"/>
      <c r="C68" s="38"/>
      <c r="D68" s="38"/>
      <c r="E68" s="38"/>
      <c r="F68" s="38"/>
    </row>
    <row r="69" spans="1:6" ht="15">
      <c r="A69" s="48" t="s">
        <v>743</v>
      </c>
      <c r="B69" s="5" t="s">
        <v>467</v>
      </c>
      <c r="C69" s="38"/>
      <c r="D69" s="38"/>
      <c r="E69" s="38"/>
      <c r="F69" s="38"/>
    </row>
    <row r="70" spans="1:6" ht="15">
      <c r="A70" s="17" t="s">
        <v>468</v>
      </c>
      <c r="B70" s="5" t="s">
        <v>469</v>
      </c>
      <c r="C70" s="38"/>
      <c r="D70" s="38"/>
      <c r="E70" s="38"/>
      <c r="F70" s="38"/>
    </row>
    <row r="71" spans="1:6" ht="15">
      <c r="A71" s="48" t="s">
        <v>744</v>
      </c>
      <c r="B71" s="5" t="s">
        <v>470</v>
      </c>
      <c r="C71" s="38"/>
      <c r="D71" s="38"/>
      <c r="E71" s="38"/>
      <c r="F71" s="38"/>
    </row>
    <row r="72" spans="1:6" ht="15">
      <c r="A72" s="20" t="s">
        <v>763</v>
      </c>
      <c r="B72" s="9" t="s">
        <v>471</v>
      </c>
      <c r="C72" s="38"/>
      <c r="D72" s="38"/>
      <c r="E72" s="38"/>
      <c r="F72" s="38"/>
    </row>
    <row r="73" spans="1:6" ht="15">
      <c r="A73" s="17" t="s">
        <v>745</v>
      </c>
      <c r="B73" s="5" t="s">
        <v>472</v>
      </c>
      <c r="C73" s="38"/>
      <c r="D73" s="38"/>
      <c r="E73" s="38"/>
      <c r="F73" s="38"/>
    </row>
    <row r="74" spans="1:6" ht="15">
      <c r="A74" s="48" t="s">
        <v>473</v>
      </c>
      <c r="B74" s="5" t="s">
        <v>474</v>
      </c>
      <c r="C74" s="38"/>
      <c r="D74" s="38"/>
      <c r="E74" s="38"/>
      <c r="F74" s="38"/>
    </row>
    <row r="75" spans="1:6" ht="15">
      <c r="A75" s="17" t="s">
        <v>746</v>
      </c>
      <c r="B75" s="5" t="s">
        <v>475</v>
      </c>
      <c r="C75" s="38"/>
      <c r="D75" s="38"/>
      <c r="E75" s="38"/>
      <c r="F75" s="38"/>
    </row>
    <row r="76" spans="1:6" ht="15">
      <c r="A76" s="48" t="s">
        <v>476</v>
      </c>
      <c r="B76" s="5" t="s">
        <v>477</v>
      </c>
      <c r="C76" s="38"/>
      <c r="D76" s="38"/>
      <c r="E76" s="38"/>
      <c r="F76" s="38"/>
    </row>
    <row r="77" spans="1:6" ht="15">
      <c r="A77" s="18" t="s">
        <v>764</v>
      </c>
      <c r="B77" s="9" t="s">
        <v>478</v>
      </c>
      <c r="C77" s="38"/>
      <c r="D77" s="38"/>
      <c r="E77" s="38"/>
      <c r="F77" s="38"/>
    </row>
    <row r="78" spans="1:6" ht="15">
      <c r="A78" s="5" t="s">
        <v>905</v>
      </c>
      <c r="B78" s="5" t="s">
        <v>479</v>
      </c>
      <c r="C78" s="38"/>
      <c r="D78" s="38"/>
      <c r="E78" s="38"/>
      <c r="F78" s="38"/>
    </row>
    <row r="79" spans="1:6" ht="15">
      <c r="A79" s="5" t="s">
        <v>906</v>
      </c>
      <c r="B79" s="5" t="s">
        <v>479</v>
      </c>
      <c r="C79" s="38"/>
      <c r="D79" s="38"/>
      <c r="E79" s="38"/>
      <c r="F79" s="38"/>
    </row>
    <row r="80" spans="1:6" ht="15">
      <c r="A80" s="5" t="s">
        <v>903</v>
      </c>
      <c r="B80" s="5" t="s">
        <v>480</v>
      </c>
      <c r="C80" s="38"/>
      <c r="D80" s="38"/>
      <c r="E80" s="38"/>
      <c r="F80" s="38"/>
    </row>
    <row r="81" spans="1:6" ht="15">
      <c r="A81" s="5" t="s">
        <v>904</v>
      </c>
      <c r="B81" s="5" t="s">
        <v>480</v>
      </c>
      <c r="C81" s="38"/>
      <c r="D81" s="38"/>
      <c r="E81" s="38"/>
      <c r="F81" s="38"/>
    </row>
    <row r="82" spans="1:6" ht="15">
      <c r="A82" s="9" t="s">
        <v>765</v>
      </c>
      <c r="B82" s="9" t="s">
        <v>481</v>
      </c>
      <c r="C82" s="38"/>
      <c r="D82" s="38"/>
      <c r="E82" s="38"/>
      <c r="F82" s="38"/>
    </row>
    <row r="83" spans="1:6" ht="15">
      <c r="A83" s="48" t="s">
        <v>482</v>
      </c>
      <c r="B83" s="5" t="s">
        <v>483</v>
      </c>
      <c r="C83" s="38"/>
      <c r="D83" s="38"/>
      <c r="E83" s="38"/>
      <c r="F83" s="38"/>
    </row>
    <row r="84" spans="1:6" ht="15">
      <c r="A84" s="48" t="s">
        <v>484</v>
      </c>
      <c r="B84" s="5" t="s">
        <v>485</v>
      </c>
      <c r="C84" s="38"/>
      <c r="D84" s="38"/>
      <c r="E84" s="38"/>
      <c r="F84" s="38"/>
    </row>
    <row r="85" spans="1:6" ht="15">
      <c r="A85" s="48" t="s">
        <v>486</v>
      </c>
      <c r="B85" s="5" t="s">
        <v>487</v>
      </c>
      <c r="C85" s="38">
        <v>86190</v>
      </c>
      <c r="D85" s="38"/>
      <c r="E85" s="38"/>
      <c r="F85" s="38">
        <v>86190</v>
      </c>
    </row>
    <row r="86" spans="1:6" ht="15">
      <c r="A86" s="48" t="s">
        <v>488</v>
      </c>
      <c r="B86" s="5" t="s">
        <v>489</v>
      </c>
      <c r="C86" s="38"/>
      <c r="D86" s="38"/>
      <c r="E86" s="38"/>
      <c r="F86" s="38"/>
    </row>
    <row r="87" spans="1:6" ht="15">
      <c r="A87" s="17" t="s">
        <v>747</v>
      </c>
      <c r="B87" s="5" t="s">
        <v>490</v>
      </c>
      <c r="C87" s="38"/>
      <c r="D87" s="38"/>
      <c r="E87" s="38"/>
      <c r="F87" s="38"/>
    </row>
    <row r="88" spans="1:6" ht="15">
      <c r="A88" s="20" t="s">
        <v>766</v>
      </c>
      <c r="B88" s="9" t="s">
        <v>499</v>
      </c>
      <c r="C88" s="38">
        <v>86190</v>
      </c>
      <c r="D88" s="38"/>
      <c r="E88" s="38"/>
      <c r="F88" s="38">
        <v>86190</v>
      </c>
    </row>
    <row r="89" spans="1:6" ht="15">
      <c r="A89" s="17" t="s">
        <v>500</v>
      </c>
      <c r="B89" s="5" t="s">
        <v>501</v>
      </c>
      <c r="C89" s="38"/>
      <c r="D89" s="38"/>
      <c r="E89" s="38"/>
      <c r="F89" s="38"/>
    </row>
    <row r="90" spans="1:6" ht="15">
      <c r="A90" s="17" t="s">
        <v>502</v>
      </c>
      <c r="B90" s="5" t="s">
        <v>503</v>
      </c>
      <c r="C90" s="38"/>
      <c r="D90" s="38"/>
      <c r="E90" s="38"/>
      <c r="F90" s="38"/>
    </row>
    <row r="91" spans="1:6" ht="15">
      <c r="A91" s="48" t="s">
        <v>504</v>
      </c>
      <c r="B91" s="5" t="s">
        <v>505</v>
      </c>
      <c r="C91" s="38"/>
      <c r="D91" s="38"/>
      <c r="E91" s="38"/>
      <c r="F91" s="38"/>
    </row>
    <row r="92" spans="1:6" ht="15">
      <c r="A92" s="48" t="s">
        <v>748</v>
      </c>
      <c r="B92" s="5" t="s">
        <v>506</v>
      </c>
      <c r="C92" s="38"/>
      <c r="D92" s="38"/>
      <c r="E92" s="38"/>
      <c r="F92" s="38"/>
    </row>
    <row r="93" spans="1:6" ht="15">
      <c r="A93" s="18" t="s">
        <v>767</v>
      </c>
      <c r="B93" s="9" t="s">
        <v>507</v>
      </c>
      <c r="C93" s="38"/>
      <c r="D93" s="38"/>
      <c r="E93" s="38"/>
      <c r="F93" s="38"/>
    </row>
    <row r="94" spans="1:6" ht="15">
      <c r="A94" s="20" t="s">
        <v>508</v>
      </c>
      <c r="B94" s="9" t="s">
        <v>509</v>
      </c>
      <c r="C94" s="38"/>
      <c r="D94" s="38"/>
      <c r="E94" s="38"/>
      <c r="F94" s="38"/>
    </row>
    <row r="95" spans="1:6" ht="15.75">
      <c r="A95" s="51" t="s">
        <v>768</v>
      </c>
      <c r="B95" s="52" t="s">
        <v>510</v>
      </c>
      <c r="C95" s="38">
        <v>86190</v>
      </c>
      <c r="D95" s="38"/>
      <c r="E95" s="38"/>
      <c r="F95" s="38">
        <v>86190</v>
      </c>
    </row>
    <row r="96" spans="1:6" ht="15.75">
      <c r="A96" s="56" t="s">
        <v>750</v>
      </c>
      <c r="B96" s="57"/>
      <c r="C96" s="38">
        <v>93035</v>
      </c>
      <c r="D96" s="38"/>
      <c r="E96" s="38"/>
      <c r="F96" s="38">
        <v>93035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6" width="14.00390625" style="0" customWidth="1"/>
  </cols>
  <sheetData>
    <row r="1" spans="1:6" ht="24" customHeight="1">
      <c r="A1" s="194" t="s">
        <v>814</v>
      </c>
      <c r="B1" s="198"/>
      <c r="C1" s="198"/>
      <c r="D1" s="198"/>
      <c r="E1" s="198"/>
      <c r="F1" s="196"/>
    </row>
    <row r="2" spans="1:8" ht="24" customHeight="1">
      <c r="A2" s="197" t="s">
        <v>815</v>
      </c>
      <c r="B2" s="195"/>
      <c r="C2" s="195"/>
      <c r="D2" s="195"/>
      <c r="E2" s="195"/>
      <c r="F2" s="196"/>
      <c r="H2" s="125"/>
    </row>
    <row r="3" spans="1:5" ht="18">
      <c r="A3" s="63"/>
      <c r="E3" t="s">
        <v>678</v>
      </c>
    </row>
    <row r="4" ht="15">
      <c r="A4" s="151" t="s">
        <v>721</v>
      </c>
    </row>
    <row r="5" spans="1:6" ht="45">
      <c r="A5" s="2" t="s">
        <v>136</v>
      </c>
      <c r="B5" s="3" t="s">
        <v>66</v>
      </c>
      <c r="C5" s="85" t="s">
        <v>850</v>
      </c>
      <c r="D5" s="85" t="s">
        <v>851</v>
      </c>
      <c r="E5" s="85" t="s">
        <v>853</v>
      </c>
      <c r="F5" s="146" t="s">
        <v>48</v>
      </c>
    </row>
    <row r="6" spans="1:6" ht="15" customHeight="1">
      <c r="A6" s="42" t="s">
        <v>332</v>
      </c>
      <c r="B6" s="6" t="s">
        <v>333</v>
      </c>
      <c r="C6" s="38"/>
      <c r="D6" s="38"/>
      <c r="E6" s="38"/>
      <c r="F6" s="38"/>
    </row>
    <row r="7" spans="1:6" ht="15" customHeight="1">
      <c r="A7" s="5" t="s">
        <v>334</v>
      </c>
      <c r="B7" s="6" t="s">
        <v>335</v>
      </c>
      <c r="C7" s="38"/>
      <c r="D7" s="38"/>
      <c r="E7" s="38"/>
      <c r="F7" s="38"/>
    </row>
    <row r="8" spans="1:6" ht="15" customHeight="1">
      <c r="A8" s="5" t="s">
        <v>336</v>
      </c>
      <c r="B8" s="6" t="s">
        <v>337</v>
      </c>
      <c r="C8" s="38"/>
      <c r="D8" s="38"/>
      <c r="E8" s="38"/>
      <c r="F8" s="38"/>
    </row>
    <row r="9" spans="1:6" ht="15" customHeight="1">
      <c r="A9" s="5" t="s">
        <v>338</v>
      </c>
      <c r="B9" s="6" t="s">
        <v>339</v>
      </c>
      <c r="C9" s="38"/>
      <c r="D9" s="38"/>
      <c r="E9" s="38"/>
      <c r="F9" s="38"/>
    </row>
    <row r="10" spans="1:6" ht="15" customHeight="1">
      <c r="A10" s="5" t="s">
        <v>340</v>
      </c>
      <c r="B10" s="6" t="s">
        <v>341</v>
      </c>
      <c r="C10" s="38"/>
      <c r="D10" s="38"/>
      <c r="E10" s="38"/>
      <c r="F10" s="38"/>
    </row>
    <row r="11" spans="1:6" ht="15" customHeight="1">
      <c r="A11" s="5" t="s">
        <v>342</v>
      </c>
      <c r="B11" s="6" t="s">
        <v>343</v>
      </c>
      <c r="C11" s="38"/>
      <c r="D11" s="38"/>
      <c r="E11" s="38"/>
      <c r="F11" s="38"/>
    </row>
    <row r="12" spans="1:6" ht="15" customHeight="1">
      <c r="A12" s="9" t="s">
        <v>752</v>
      </c>
      <c r="B12" s="10" t="s">
        <v>344</v>
      </c>
      <c r="C12" s="38"/>
      <c r="D12" s="38"/>
      <c r="E12" s="38"/>
      <c r="F12" s="38"/>
    </row>
    <row r="13" spans="1:6" ht="15" customHeight="1">
      <c r="A13" s="5" t="s">
        <v>345</v>
      </c>
      <c r="B13" s="6" t="s">
        <v>346</v>
      </c>
      <c r="C13" s="38"/>
      <c r="D13" s="38"/>
      <c r="E13" s="38"/>
      <c r="F13" s="38"/>
    </row>
    <row r="14" spans="1:6" ht="15" customHeight="1">
      <c r="A14" s="5" t="s">
        <v>347</v>
      </c>
      <c r="B14" s="6" t="s">
        <v>348</v>
      </c>
      <c r="C14" s="38"/>
      <c r="D14" s="38"/>
      <c r="E14" s="38"/>
      <c r="F14" s="38"/>
    </row>
    <row r="15" spans="1:6" ht="15" customHeight="1">
      <c r="A15" s="5" t="s">
        <v>668</v>
      </c>
      <c r="B15" s="6" t="s">
        <v>349</v>
      </c>
      <c r="C15" s="38"/>
      <c r="D15" s="38"/>
      <c r="E15" s="38"/>
      <c r="F15" s="38"/>
    </row>
    <row r="16" spans="1:6" ht="15" customHeight="1">
      <c r="A16" s="5" t="s">
        <v>669</v>
      </c>
      <c r="B16" s="6" t="s">
        <v>350</v>
      </c>
      <c r="C16" s="38"/>
      <c r="D16" s="38"/>
      <c r="E16" s="38"/>
      <c r="F16" s="38"/>
    </row>
    <row r="17" spans="1:6" ht="15" customHeight="1">
      <c r="A17" s="5" t="s">
        <v>700</v>
      </c>
      <c r="B17" s="6" t="s">
        <v>351</v>
      </c>
      <c r="C17" s="38"/>
      <c r="D17" s="38"/>
      <c r="E17" s="38"/>
      <c r="F17" s="38"/>
    </row>
    <row r="18" spans="1:6" ht="15" customHeight="1">
      <c r="A18" s="50" t="s">
        <v>753</v>
      </c>
      <c r="B18" s="65" t="s">
        <v>352</v>
      </c>
      <c r="C18" s="38"/>
      <c r="D18" s="38"/>
      <c r="E18" s="38"/>
      <c r="F18" s="38"/>
    </row>
    <row r="19" spans="1:6" ht="15" customHeight="1">
      <c r="A19" s="5" t="s">
        <v>353</v>
      </c>
      <c r="B19" s="6" t="s">
        <v>354</v>
      </c>
      <c r="C19" s="38"/>
      <c r="D19" s="38"/>
      <c r="E19" s="38"/>
      <c r="F19" s="38"/>
    </row>
    <row r="20" spans="1:6" ht="15" customHeight="1">
      <c r="A20" s="5" t="s">
        <v>355</v>
      </c>
      <c r="B20" s="6" t="s">
        <v>356</v>
      </c>
      <c r="C20" s="38"/>
      <c r="D20" s="38"/>
      <c r="E20" s="38"/>
      <c r="F20" s="38"/>
    </row>
    <row r="21" spans="1:6" ht="15" customHeight="1">
      <c r="A21" s="5" t="s">
        <v>701</v>
      </c>
      <c r="B21" s="6" t="s">
        <v>357</v>
      </c>
      <c r="C21" s="38"/>
      <c r="D21" s="38"/>
      <c r="E21" s="38"/>
      <c r="F21" s="38"/>
    </row>
    <row r="22" spans="1:6" ht="15" customHeight="1">
      <c r="A22" s="5" t="s">
        <v>702</v>
      </c>
      <c r="B22" s="6" t="s">
        <v>358</v>
      </c>
      <c r="C22" s="38"/>
      <c r="D22" s="38"/>
      <c r="E22" s="38"/>
      <c r="F22" s="38"/>
    </row>
    <row r="23" spans="1:6" ht="15" customHeight="1">
      <c r="A23" s="5" t="s">
        <v>703</v>
      </c>
      <c r="B23" s="6" t="s">
        <v>359</v>
      </c>
      <c r="C23" s="38"/>
      <c r="D23" s="38"/>
      <c r="E23" s="38"/>
      <c r="F23" s="38"/>
    </row>
    <row r="24" spans="1:6" ht="15" customHeight="1">
      <c r="A24" s="50" t="s">
        <v>754</v>
      </c>
      <c r="B24" s="65" t="s">
        <v>360</v>
      </c>
      <c r="C24" s="38"/>
      <c r="D24" s="38"/>
      <c r="E24" s="38"/>
      <c r="F24" s="38"/>
    </row>
    <row r="25" spans="1:6" ht="15" customHeight="1">
      <c r="A25" s="5" t="s">
        <v>704</v>
      </c>
      <c r="B25" s="6" t="s">
        <v>361</v>
      </c>
      <c r="C25" s="38"/>
      <c r="D25" s="38"/>
      <c r="E25" s="38"/>
      <c r="F25" s="38"/>
    </row>
    <row r="26" spans="1:6" ht="15" customHeight="1">
      <c r="A26" s="5" t="s">
        <v>705</v>
      </c>
      <c r="B26" s="6" t="s">
        <v>365</v>
      </c>
      <c r="C26" s="38"/>
      <c r="D26" s="38"/>
      <c r="E26" s="38"/>
      <c r="F26" s="38"/>
    </row>
    <row r="27" spans="1:6" ht="15" customHeight="1">
      <c r="A27" s="9" t="s">
        <v>755</v>
      </c>
      <c r="B27" s="10" t="s">
        <v>366</v>
      </c>
      <c r="C27" s="38"/>
      <c r="D27" s="38"/>
      <c r="E27" s="38"/>
      <c r="F27" s="38"/>
    </row>
    <row r="28" spans="1:6" ht="15" customHeight="1">
      <c r="A28" s="5" t="s">
        <v>706</v>
      </c>
      <c r="B28" s="6" t="s">
        <v>367</v>
      </c>
      <c r="C28" s="38"/>
      <c r="D28" s="38"/>
      <c r="E28" s="38"/>
      <c r="F28" s="38"/>
    </row>
    <row r="29" spans="1:6" ht="15" customHeight="1">
      <c r="A29" s="5" t="s">
        <v>707</v>
      </c>
      <c r="B29" s="6" t="s">
        <v>368</v>
      </c>
      <c r="C29" s="38"/>
      <c r="D29" s="38"/>
      <c r="E29" s="38"/>
      <c r="F29" s="38"/>
    </row>
    <row r="30" spans="1:6" ht="15" customHeight="1">
      <c r="A30" s="5" t="s">
        <v>708</v>
      </c>
      <c r="B30" s="6" t="s">
        <v>369</v>
      </c>
      <c r="C30" s="38"/>
      <c r="D30" s="38"/>
      <c r="E30" s="38"/>
      <c r="F30" s="38"/>
    </row>
    <row r="31" spans="1:6" ht="15" customHeight="1">
      <c r="A31" s="5" t="s">
        <v>709</v>
      </c>
      <c r="B31" s="6" t="s">
        <v>370</v>
      </c>
      <c r="C31" s="38"/>
      <c r="D31" s="38"/>
      <c r="E31" s="38"/>
      <c r="F31" s="38"/>
    </row>
    <row r="32" spans="1:6" ht="15" customHeight="1">
      <c r="A32" s="5" t="s">
        <v>710</v>
      </c>
      <c r="B32" s="6" t="s">
        <v>373</v>
      </c>
      <c r="C32" s="38"/>
      <c r="D32" s="38"/>
      <c r="E32" s="38"/>
      <c r="F32" s="38"/>
    </row>
    <row r="33" spans="1:6" ht="15" customHeight="1">
      <c r="A33" s="5" t="s">
        <v>374</v>
      </c>
      <c r="B33" s="6" t="s">
        <v>375</v>
      </c>
      <c r="C33" s="38"/>
      <c r="D33" s="38"/>
      <c r="E33" s="38"/>
      <c r="F33" s="38"/>
    </row>
    <row r="34" spans="1:6" ht="15" customHeight="1">
      <c r="A34" s="5" t="s">
        <v>711</v>
      </c>
      <c r="B34" s="6" t="s">
        <v>376</v>
      </c>
      <c r="C34" s="38"/>
      <c r="D34" s="38"/>
      <c r="E34" s="38"/>
      <c r="F34" s="38"/>
    </row>
    <row r="35" spans="1:6" ht="15" customHeight="1">
      <c r="A35" s="5" t="s">
        <v>712</v>
      </c>
      <c r="B35" s="6" t="s">
        <v>381</v>
      </c>
      <c r="C35" s="38"/>
      <c r="D35" s="38"/>
      <c r="E35" s="38"/>
      <c r="F35" s="38"/>
    </row>
    <row r="36" spans="1:6" ht="15" customHeight="1">
      <c r="A36" s="9" t="s">
        <v>756</v>
      </c>
      <c r="B36" s="10" t="s">
        <v>397</v>
      </c>
      <c r="C36" s="38"/>
      <c r="D36" s="38"/>
      <c r="E36" s="38"/>
      <c r="F36" s="38"/>
    </row>
    <row r="37" spans="1:6" ht="15" customHeight="1">
      <c r="A37" s="5" t="s">
        <v>713</v>
      </c>
      <c r="B37" s="6" t="s">
        <v>398</v>
      </c>
      <c r="C37" s="38"/>
      <c r="D37" s="38"/>
      <c r="E37" s="38"/>
      <c r="F37" s="38"/>
    </row>
    <row r="38" spans="1:6" ht="15" customHeight="1">
      <c r="A38" s="50" t="s">
        <v>757</v>
      </c>
      <c r="B38" s="65" t="s">
        <v>399</v>
      </c>
      <c r="C38" s="38"/>
      <c r="D38" s="38"/>
      <c r="E38" s="38"/>
      <c r="F38" s="38"/>
    </row>
    <row r="39" spans="1:6" ht="15" customHeight="1">
      <c r="A39" s="17" t="s">
        <v>400</v>
      </c>
      <c r="B39" s="6" t="s">
        <v>401</v>
      </c>
      <c r="C39" s="38"/>
      <c r="D39" s="38"/>
      <c r="E39" s="38"/>
      <c r="F39" s="38"/>
    </row>
    <row r="40" spans="1:6" ht="15" customHeight="1">
      <c r="A40" s="17" t="s">
        <v>714</v>
      </c>
      <c r="B40" s="6" t="s">
        <v>402</v>
      </c>
      <c r="C40" s="38"/>
      <c r="D40" s="38"/>
      <c r="E40" s="38"/>
      <c r="F40" s="38"/>
    </row>
    <row r="41" spans="1:6" ht="15" customHeight="1">
      <c r="A41" s="17" t="s">
        <v>715</v>
      </c>
      <c r="B41" s="6" t="s">
        <v>405</v>
      </c>
      <c r="C41" s="38"/>
      <c r="D41" s="38"/>
      <c r="E41" s="38"/>
      <c r="F41" s="38"/>
    </row>
    <row r="42" spans="1:6" ht="15" customHeight="1">
      <c r="A42" s="17" t="s">
        <v>731</v>
      </c>
      <c r="B42" s="6" t="s">
        <v>406</v>
      </c>
      <c r="C42" s="38"/>
      <c r="D42" s="38"/>
      <c r="E42" s="38"/>
      <c r="F42" s="38"/>
    </row>
    <row r="43" spans="1:6" ht="15" customHeight="1">
      <c r="A43" s="17" t="s">
        <v>413</v>
      </c>
      <c r="B43" s="6" t="s">
        <v>414</v>
      </c>
      <c r="C43" s="38"/>
      <c r="D43" s="38"/>
      <c r="E43" s="38"/>
      <c r="F43" s="38"/>
    </row>
    <row r="44" spans="1:6" ht="15" customHeight="1">
      <c r="A44" s="17" t="s">
        <v>415</v>
      </c>
      <c r="B44" s="6" t="s">
        <v>416</v>
      </c>
      <c r="C44" s="38"/>
      <c r="D44" s="38"/>
      <c r="E44" s="38"/>
      <c r="F44" s="38"/>
    </row>
    <row r="45" spans="1:6" ht="15" customHeight="1">
      <c r="A45" s="17" t="s">
        <v>417</v>
      </c>
      <c r="B45" s="6" t="s">
        <v>418</v>
      </c>
      <c r="C45" s="38"/>
      <c r="D45" s="38"/>
      <c r="E45" s="38"/>
      <c r="F45" s="38"/>
    </row>
    <row r="46" spans="1:6" ht="15" customHeight="1">
      <c r="A46" s="17" t="s">
        <v>732</v>
      </c>
      <c r="B46" s="6" t="s">
        <v>419</v>
      </c>
      <c r="C46" s="38"/>
      <c r="D46" s="38"/>
      <c r="E46" s="38"/>
      <c r="F46" s="38"/>
    </row>
    <row r="47" spans="1:6" ht="15" customHeight="1">
      <c r="A47" s="17" t="s">
        <v>733</v>
      </c>
      <c r="B47" s="6" t="s">
        <v>421</v>
      </c>
      <c r="C47" s="38"/>
      <c r="D47" s="38"/>
      <c r="E47" s="38"/>
      <c r="F47" s="38"/>
    </row>
    <row r="48" spans="1:6" ht="15" customHeight="1">
      <c r="A48" s="17" t="s">
        <v>734</v>
      </c>
      <c r="B48" s="6" t="s">
        <v>426</v>
      </c>
      <c r="C48" s="38"/>
      <c r="D48" s="38"/>
      <c r="E48" s="38"/>
      <c r="F48" s="38"/>
    </row>
    <row r="49" spans="1:6" ht="15" customHeight="1">
      <c r="A49" s="64" t="s">
        <v>758</v>
      </c>
      <c r="B49" s="65" t="s">
        <v>431</v>
      </c>
      <c r="C49" s="38"/>
      <c r="D49" s="38"/>
      <c r="E49" s="38"/>
      <c r="F49" s="38"/>
    </row>
    <row r="50" spans="1:6" ht="15" customHeight="1">
      <c r="A50" s="17" t="s">
        <v>443</v>
      </c>
      <c r="B50" s="6" t="s">
        <v>444</v>
      </c>
      <c r="C50" s="38"/>
      <c r="D50" s="38"/>
      <c r="E50" s="38"/>
      <c r="F50" s="38"/>
    </row>
    <row r="51" spans="1:6" ht="15" customHeight="1">
      <c r="A51" s="5" t="s">
        <v>738</v>
      </c>
      <c r="B51" s="6" t="s">
        <v>445</v>
      </c>
      <c r="C51" s="38"/>
      <c r="D51" s="38"/>
      <c r="E51" s="38"/>
      <c r="F51" s="38"/>
    </row>
    <row r="52" spans="1:6" ht="15" customHeight="1">
      <c r="A52" s="17" t="s">
        <v>739</v>
      </c>
      <c r="B52" s="6" t="s">
        <v>446</v>
      </c>
      <c r="C52" s="38"/>
      <c r="D52" s="38"/>
      <c r="E52" s="38"/>
      <c r="F52" s="38"/>
    </row>
    <row r="53" spans="1:6" ht="15" customHeight="1">
      <c r="A53" s="50" t="s">
        <v>760</v>
      </c>
      <c r="B53" s="65" t="s">
        <v>447</v>
      </c>
      <c r="C53" s="38"/>
      <c r="D53" s="38"/>
      <c r="E53" s="38"/>
      <c r="F53" s="38"/>
    </row>
    <row r="54" spans="1:6" ht="15" customHeight="1">
      <c r="A54" s="83" t="s">
        <v>849</v>
      </c>
      <c r="B54" s="88"/>
      <c r="C54" s="38"/>
      <c r="D54" s="38"/>
      <c r="E54" s="38"/>
      <c r="F54" s="38"/>
    </row>
    <row r="55" spans="1:6" ht="15" customHeight="1">
      <c r="A55" s="17" t="s">
        <v>735</v>
      </c>
      <c r="B55" s="6" t="s">
        <v>432</v>
      </c>
      <c r="C55" s="38"/>
      <c r="D55" s="38"/>
      <c r="E55" s="38"/>
      <c r="F55" s="38"/>
    </row>
    <row r="56" spans="1:6" ht="15" customHeight="1">
      <c r="A56" s="17" t="s">
        <v>736</v>
      </c>
      <c r="B56" s="6" t="s">
        <v>434</v>
      </c>
      <c r="C56" s="38"/>
      <c r="D56" s="38"/>
      <c r="E56" s="38"/>
      <c r="F56" s="38"/>
    </row>
    <row r="57" spans="1:6" ht="15" customHeight="1">
      <c r="A57" s="17" t="s">
        <v>436</v>
      </c>
      <c r="B57" s="6" t="s">
        <v>437</v>
      </c>
      <c r="C57" s="38"/>
      <c r="D57" s="38"/>
      <c r="E57" s="38"/>
      <c r="F57" s="38"/>
    </row>
    <row r="58" spans="1:6" ht="15" customHeight="1">
      <c r="A58" s="17" t="s">
        <v>737</v>
      </c>
      <c r="B58" s="6" t="s">
        <v>438</v>
      </c>
      <c r="C58" s="38"/>
      <c r="D58" s="38"/>
      <c r="E58" s="38"/>
      <c r="F58" s="38"/>
    </row>
    <row r="59" spans="1:6" ht="15" customHeight="1">
      <c r="A59" s="17" t="s">
        <v>440</v>
      </c>
      <c r="B59" s="6" t="s">
        <v>441</v>
      </c>
      <c r="C59" s="38"/>
      <c r="D59" s="38"/>
      <c r="E59" s="38"/>
      <c r="F59" s="38"/>
    </row>
    <row r="60" spans="1:6" ht="15" customHeight="1">
      <c r="A60" s="50" t="s">
        <v>759</v>
      </c>
      <c r="B60" s="65" t="s">
        <v>442</v>
      </c>
      <c r="C60" s="38"/>
      <c r="D60" s="38"/>
      <c r="E60" s="38"/>
      <c r="F60" s="38"/>
    </row>
    <row r="61" spans="1:6" ht="15" customHeight="1">
      <c r="A61" s="17" t="s">
        <v>461</v>
      </c>
      <c r="B61" s="6" t="s">
        <v>462</v>
      </c>
      <c r="C61" s="38"/>
      <c r="D61" s="38"/>
      <c r="E61" s="38"/>
      <c r="F61" s="38"/>
    </row>
    <row r="62" spans="1:6" ht="15" customHeight="1">
      <c r="A62" s="5" t="s">
        <v>740</v>
      </c>
      <c r="B62" s="6" t="s">
        <v>463</v>
      </c>
      <c r="C62" s="38"/>
      <c r="D62" s="38"/>
      <c r="E62" s="38"/>
      <c r="F62" s="38"/>
    </row>
    <row r="63" spans="1:6" ht="15" customHeight="1">
      <c r="A63" s="17" t="s">
        <v>741</v>
      </c>
      <c r="B63" s="6" t="s">
        <v>464</v>
      </c>
      <c r="C63" s="38"/>
      <c r="D63" s="38"/>
      <c r="E63" s="38"/>
      <c r="F63" s="38"/>
    </row>
    <row r="64" spans="1:6" ht="15" customHeight="1">
      <c r="A64" s="50" t="s">
        <v>762</v>
      </c>
      <c r="B64" s="65" t="s">
        <v>465</v>
      </c>
      <c r="C64" s="38"/>
      <c r="D64" s="38"/>
      <c r="E64" s="38"/>
      <c r="F64" s="38"/>
    </row>
    <row r="65" spans="1:6" ht="15" customHeight="1">
      <c r="A65" s="83" t="s">
        <v>848</v>
      </c>
      <c r="B65" s="88"/>
      <c r="C65" s="38"/>
      <c r="D65" s="38"/>
      <c r="E65" s="38"/>
      <c r="F65" s="38"/>
    </row>
    <row r="66" spans="1:6" ht="15.75">
      <c r="A66" s="62" t="s">
        <v>761</v>
      </c>
      <c r="B66" s="46" t="s">
        <v>466</v>
      </c>
      <c r="C66" s="38"/>
      <c r="D66" s="38"/>
      <c r="E66" s="38"/>
      <c r="F66" s="38"/>
    </row>
    <row r="67" spans="1:6" ht="15.75">
      <c r="A67" s="87" t="s">
        <v>907</v>
      </c>
      <c r="B67" s="86"/>
      <c r="C67" s="38"/>
      <c r="D67" s="38"/>
      <c r="E67" s="38"/>
      <c r="F67" s="38"/>
    </row>
    <row r="68" spans="1:6" ht="15.75">
      <c r="A68" s="87" t="s">
        <v>908</v>
      </c>
      <c r="B68" s="86"/>
      <c r="C68" s="38"/>
      <c r="D68" s="38"/>
      <c r="E68" s="38"/>
      <c r="F68" s="38"/>
    </row>
    <row r="69" spans="1:6" ht="15">
      <c r="A69" s="48" t="s">
        <v>743</v>
      </c>
      <c r="B69" s="5" t="s">
        <v>467</v>
      </c>
      <c r="C69" s="38"/>
      <c r="D69" s="38"/>
      <c r="E69" s="38"/>
      <c r="F69" s="38"/>
    </row>
    <row r="70" spans="1:6" ht="15">
      <c r="A70" s="17" t="s">
        <v>468</v>
      </c>
      <c r="B70" s="5" t="s">
        <v>469</v>
      </c>
      <c r="C70" s="38"/>
      <c r="D70" s="38"/>
      <c r="E70" s="38"/>
      <c r="F70" s="38"/>
    </row>
    <row r="71" spans="1:6" ht="15">
      <c r="A71" s="48" t="s">
        <v>744</v>
      </c>
      <c r="B71" s="5" t="s">
        <v>470</v>
      </c>
      <c r="C71" s="38"/>
      <c r="D71" s="38"/>
      <c r="E71" s="38"/>
      <c r="F71" s="38"/>
    </row>
    <row r="72" spans="1:6" ht="15">
      <c r="A72" s="20" t="s">
        <v>763</v>
      </c>
      <c r="B72" s="9" t="s">
        <v>471</v>
      </c>
      <c r="C72" s="38"/>
      <c r="D72" s="38"/>
      <c r="E72" s="38"/>
      <c r="F72" s="38"/>
    </row>
    <row r="73" spans="1:6" ht="15">
      <c r="A73" s="17" t="s">
        <v>745</v>
      </c>
      <c r="B73" s="5" t="s">
        <v>472</v>
      </c>
      <c r="C73" s="38"/>
      <c r="D73" s="38"/>
      <c r="E73" s="38"/>
      <c r="F73" s="38"/>
    </row>
    <row r="74" spans="1:6" ht="15">
      <c r="A74" s="48" t="s">
        <v>473</v>
      </c>
      <c r="B74" s="5" t="s">
        <v>474</v>
      </c>
      <c r="C74" s="38"/>
      <c r="D74" s="38"/>
      <c r="E74" s="38"/>
      <c r="F74" s="38"/>
    </row>
    <row r="75" spans="1:6" ht="15">
      <c r="A75" s="17" t="s">
        <v>746</v>
      </c>
      <c r="B75" s="5" t="s">
        <v>475</v>
      </c>
      <c r="C75" s="38"/>
      <c r="D75" s="38"/>
      <c r="E75" s="38"/>
      <c r="F75" s="38"/>
    </row>
    <row r="76" spans="1:6" ht="15">
      <c r="A76" s="48" t="s">
        <v>476</v>
      </c>
      <c r="B76" s="5" t="s">
        <v>477</v>
      </c>
      <c r="C76" s="38"/>
      <c r="D76" s="38"/>
      <c r="E76" s="38"/>
      <c r="F76" s="38"/>
    </row>
    <row r="77" spans="1:6" ht="15">
      <c r="A77" s="18" t="s">
        <v>764</v>
      </c>
      <c r="B77" s="9" t="s">
        <v>478</v>
      </c>
      <c r="C77" s="38"/>
      <c r="D77" s="38"/>
      <c r="E77" s="38"/>
      <c r="F77" s="38"/>
    </row>
    <row r="78" spans="1:6" ht="15">
      <c r="A78" s="5" t="s">
        <v>905</v>
      </c>
      <c r="B78" s="5" t="s">
        <v>479</v>
      </c>
      <c r="C78" s="38"/>
      <c r="D78" s="38"/>
      <c r="E78" s="38"/>
      <c r="F78" s="38"/>
    </row>
    <row r="79" spans="1:6" ht="15">
      <c r="A79" s="5" t="s">
        <v>906</v>
      </c>
      <c r="B79" s="5" t="s">
        <v>479</v>
      </c>
      <c r="C79" s="38"/>
      <c r="D79" s="38"/>
      <c r="E79" s="38"/>
      <c r="F79" s="38"/>
    </row>
    <row r="80" spans="1:6" ht="15">
      <c r="A80" s="5" t="s">
        <v>903</v>
      </c>
      <c r="B80" s="5" t="s">
        <v>480</v>
      </c>
      <c r="C80" s="38"/>
      <c r="D80" s="38"/>
      <c r="E80" s="38"/>
      <c r="F80" s="38"/>
    </row>
    <row r="81" spans="1:6" ht="15">
      <c r="A81" s="5" t="s">
        <v>904</v>
      </c>
      <c r="B81" s="5" t="s">
        <v>480</v>
      </c>
      <c r="C81" s="38"/>
      <c r="D81" s="38"/>
      <c r="E81" s="38"/>
      <c r="F81" s="38"/>
    </row>
    <row r="82" spans="1:6" ht="15">
      <c r="A82" s="9" t="s">
        <v>765</v>
      </c>
      <c r="B82" s="9" t="s">
        <v>481</v>
      </c>
      <c r="C82" s="38"/>
      <c r="D82" s="38"/>
      <c r="E82" s="38"/>
      <c r="F82" s="38"/>
    </row>
    <row r="83" spans="1:6" ht="15">
      <c r="A83" s="48" t="s">
        <v>482</v>
      </c>
      <c r="B83" s="5" t="s">
        <v>483</v>
      </c>
      <c r="C83" s="38"/>
      <c r="D83" s="38"/>
      <c r="E83" s="38"/>
      <c r="F83" s="38"/>
    </row>
    <row r="84" spans="1:6" ht="15">
      <c r="A84" s="48" t="s">
        <v>484</v>
      </c>
      <c r="B84" s="5" t="s">
        <v>485</v>
      </c>
      <c r="C84" s="38"/>
      <c r="D84" s="38"/>
      <c r="E84" s="38"/>
      <c r="F84" s="38"/>
    </row>
    <row r="85" spans="1:6" ht="15">
      <c r="A85" s="48" t="s">
        <v>486</v>
      </c>
      <c r="B85" s="5" t="s">
        <v>487</v>
      </c>
      <c r="C85" s="38">
        <v>54970</v>
      </c>
      <c r="D85" s="38"/>
      <c r="E85" s="38"/>
      <c r="F85" s="38">
        <v>54970</v>
      </c>
    </row>
    <row r="86" spans="1:6" ht="15">
      <c r="A86" s="48" t="s">
        <v>488</v>
      </c>
      <c r="B86" s="5" t="s">
        <v>489</v>
      </c>
      <c r="C86" s="38"/>
      <c r="D86" s="38"/>
      <c r="E86" s="38"/>
      <c r="F86" s="38"/>
    </row>
    <row r="87" spans="1:6" ht="15">
      <c r="A87" s="17" t="s">
        <v>747</v>
      </c>
      <c r="B87" s="5" t="s">
        <v>490</v>
      </c>
      <c r="C87" s="38"/>
      <c r="D87" s="38"/>
      <c r="E87" s="38"/>
      <c r="F87" s="38"/>
    </row>
    <row r="88" spans="1:6" ht="15">
      <c r="A88" s="20" t="s">
        <v>766</v>
      </c>
      <c r="B88" s="9" t="s">
        <v>499</v>
      </c>
      <c r="C88" s="38">
        <v>54970</v>
      </c>
      <c r="D88" s="38"/>
      <c r="E88" s="38"/>
      <c r="F88" s="38">
        <v>54970</v>
      </c>
    </row>
    <row r="89" spans="1:6" ht="15">
      <c r="A89" s="17" t="s">
        <v>500</v>
      </c>
      <c r="B89" s="5" t="s">
        <v>501</v>
      </c>
      <c r="C89" s="38"/>
      <c r="D89" s="38"/>
      <c r="E89" s="38"/>
      <c r="F89" s="38"/>
    </row>
    <row r="90" spans="1:6" ht="15">
      <c r="A90" s="17" t="s">
        <v>502</v>
      </c>
      <c r="B90" s="5" t="s">
        <v>503</v>
      </c>
      <c r="C90" s="38"/>
      <c r="D90" s="38"/>
      <c r="E90" s="38"/>
      <c r="F90" s="38"/>
    </row>
    <row r="91" spans="1:6" ht="15">
      <c r="A91" s="48" t="s">
        <v>504</v>
      </c>
      <c r="B91" s="5" t="s">
        <v>505</v>
      </c>
      <c r="C91" s="38"/>
      <c r="D91" s="38"/>
      <c r="E91" s="38"/>
      <c r="F91" s="38"/>
    </row>
    <row r="92" spans="1:6" ht="15">
      <c r="A92" s="48" t="s">
        <v>748</v>
      </c>
      <c r="B92" s="5" t="s">
        <v>506</v>
      </c>
      <c r="C92" s="38"/>
      <c r="D92" s="38"/>
      <c r="E92" s="38"/>
      <c r="F92" s="38"/>
    </row>
    <row r="93" spans="1:6" ht="15">
      <c r="A93" s="18" t="s">
        <v>767</v>
      </c>
      <c r="B93" s="9" t="s">
        <v>507</v>
      </c>
      <c r="C93" s="38"/>
      <c r="D93" s="38"/>
      <c r="E93" s="38"/>
      <c r="F93" s="38"/>
    </row>
    <row r="94" spans="1:6" ht="15">
      <c r="A94" s="20" t="s">
        <v>508</v>
      </c>
      <c r="B94" s="9" t="s">
        <v>509</v>
      </c>
      <c r="C94" s="38"/>
      <c r="D94" s="38"/>
      <c r="E94" s="38"/>
      <c r="F94" s="38"/>
    </row>
    <row r="95" spans="1:6" ht="15.75">
      <c r="A95" s="51" t="s">
        <v>768</v>
      </c>
      <c r="B95" s="52" t="s">
        <v>510</v>
      </c>
      <c r="C95" s="38">
        <v>54970</v>
      </c>
      <c r="D95" s="38"/>
      <c r="E95" s="38"/>
      <c r="F95" s="38">
        <v>54970</v>
      </c>
    </row>
    <row r="96" spans="1:6" ht="15.75">
      <c r="A96" s="56" t="s">
        <v>750</v>
      </c>
      <c r="B96" s="57"/>
      <c r="C96" s="153">
        <v>54970</v>
      </c>
      <c r="D96" s="38"/>
      <c r="E96" s="38"/>
      <c r="F96" s="153">
        <v>54970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2014-02-06T13:56:18Z</cp:lastPrinted>
  <dcterms:created xsi:type="dcterms:W3CDTF">2014-01-03T21:48:14Z</dcterms:created>
  <dcterms:modified xsi:type="dcterms:W3CDTF">2014-02-13T09:57:42Z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