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1.m.Összevont mérleg" sheetId="1" r:id="rId1"/>
  </sheets>
  <calcPr calcId="125725"/>
</workbook>
</file>

<file path=xl/calcChain.xml><?xml version="1.0" encoding="utf-8"?>
<calcChain xmlns="http://schemas.openxmlformats.org/spreadsheetml/2006/main">
  <c r="E8" i="1"/>
  <c r="E29" s="1"/>
  <c r="E41" s="1"/>
  <c r="F8"/>
  <c r="G8"/>
  <c r="G29" s="1"/>
  <c r="G41" s="1"/>
  <c r="H8"/>
  <c r="I8"/>
  <c r="L8" s="1"/>
  <c r="J8"/>
  <c r="K8"/>
  <c r="K29" s="1"/>
  <c r="K41" s="1"/>
  <c r="M8"/>
  <c r="Y8"/>
  <c r="Z8"/>
  <c r="AA8"/>
  <c r="K9"/>
  <c r="L9"/>
  <c r="M9"/>
  <c r="Y9"/>
  <c r="Z9"/>
  <c r="AA9"/>
  <c r="K10"/>
  <c r="L10"/>
  <c r="M10"/>
  <c r="Y10"/>
  <c r="Z10"/>
  <c r="AA10"/>
  <c r="E11"/>
  <c r="K11" s="1"/>
  <c r="F11"/>
  <c r="G11"/>
  <c r="M11" s="1"/>
  <c r="L11"/>
  <c r="Y11"/>
  <c r="Y29" s="1"/>
  <c r="Z11"/>
  <c r="AA11"/>
  <c r="AA29" s="1"/>
  <c r="K12"/>
  <c r="L12"/>
  <c r="M12"/>
  <c r="B13"/>
  <c r="K13" s="1"/>
  <c r="C13"/>
  <c r="D13"/>
  <c r="M13" s="1"/>
  <c r="E13"/>
  <c r="F13"/>
  <c r="G13"/>
  <c r="H13"/>
  <c r="I13"/>
  <c r="J13"/>
  <c r="L13"/>
  <c r="Y13"/>
  <c r="Z13"/>
  <c r="AA13"/>
  <c r="K14"/>
  <c r="L14"/>
  <c r="M14"/>
  <c r="K15"/>
  <c r="L15"/>
  <c r="M15"/>
  <c r="K16"/>
  <c r="L16"/>
  <c r="M16"/>
  <c r="Y16"/>
  <c r="Z16"/>
  <c r="AA16"/>
  <c r="K17"/>
  <c r="L17"/>
  <c r="M17"/>
  <c r="Y17"/>
  <c r="Z17"/>
  <c r="AA17"/>
  <c r="K18"/>
  <c r="L18"/>
  <c r="M18"/>
  <c r="K19"/>
  <c r="L19"/>
  <c r="M19"/>
  <c r="K20"/>
  <c r="L20"/>
  <c r="M20"/>
  <c r="K21"/>
  <c r="L21"/>
  <c r="M21"/>
  <c r="K22"/>
  <c r="L22"/>
  <c r="M22"/>
  <c r="K23"/>
  <c r="L23"/>
  <c r="M23"/>
  <c r="B24"/>
  <c r="C24"/>
  <c r="L24" s="1"/>
  <c r="D24"/>
  <c r="E24"/>
  <c r="F24"/>
  <c r="G24"/>
  <c r="H24"/>
  <c r="I24"/>
  <c r="J24"/>
  <c r="K24"/>
  <c r="M24"/>
  <c r="V24"/>
  <c r="W24"/>
  <c r="Z24" s="1"/>
  <c r="Z29" s="1"/>
  <c r="Z41" s="1"/>
  <c r="X24"/>
  <c r="Y24"/>
  <c r="AA24"/>
  <c r="K25"/>
  <c r="L25"/>
  <c r="M25"/>
  <c r="K26"/>
  <c r="L26"/>
  <c r="M26"/>
  <c r="Y26"/>
  <c r="Z26"/>
  <c r="AA26"/>
  <c r="K27"/>
  <c r="L27"/>
  <c r="M27"/>
  <c r="Y27"/>
  <c r="Z27"/>
  <c r="AA27"/>
  <c r="K28"/>
  <c r="L28"/>
  <c r="M28"/>
  <c r="Y28"/>
  <c r="Z28"/>
  <c r="AA28"/>
  <c r="B29"/>
  <c r="D29"/>
  <c r="F29"/>
  <c r="H29"/>
  <c r="J29"/>
  <c r="P29"/>
  <c r="Q29"/>
  <c r="R29"/>
  <c r="S29"/>
  <c r="T29"/>
  <c r="U29"/>
  <c r="V29"/>
  <c r="X29"/>
  <c r="M31"/>
  <c r="M39" s="1"/>
  <c r="M32"/>
  <c r="Y32"/>
  <c r="Y39" s="1"/>
  <c r="Z32"/>
  <c r="AA32"/>
  <c r="AA39" s="1"/>
  <c r="M33"/>
  <c r="AA33"/>
  <c r="M34"/>
  <c r="Y34"/>
  <c r="Z34"/>
  <c r="AA34"/>
  <c r="M35"/>
  <c r="AA35"/>
  <c r="M36"/>
  <c r="Y36"/>
  <c r="Z36"/>
  <c r="AA36"/>
  <c r="M37"/>
  <c r="AA37"/>
  <c r="M38"/>
  <c r="Y38"/>
  <c r="Z38"/>
  <c r="AA38"/>
  <c r="C39"/>
  <c r="H39"/>
  <c r="I39"/>
  <c r="J39"/>
  <c r="K39"/>
  <c r="L39"/>
  <c r="P39"/>
  <c r="Q39"/>
  <c r="R39"/>
  <c r="S39"/>
  <c r="T39"/>
  <c r="U39"/>
  <c r="V39"/>
  <c r="W39"/>
  <c r="X39"/>
  <c r="Z39"/>
  <c r="B41"/>
  <c r="D41"/>
  <c r="F41"/>
  <c r="H41"/>
  <c r="J41"/>
  <c r="P41"/>
  <c r="Q41"/>
  <c r="R41"/>
  <c r="AA41" s="1"/>
  <c r="S41"/>
  <c r="T41"/>
  <c r="U41"/>
  <c r="V41"/>
  <c r="X41"/>
  <c r="AA42" l="1"/>
  <c r="L29"/>
  <c r="L41" s="1"/>
  <c r="Y41"/>
  <c r="M29"/>
  <c r="W29"/>
  <c r="W41" s="1"/>
  <c r="I29"/>
  <c r="I41" s="1"/>
  <c r="C29"/>
  <c r="C41" s="1"/>
  <c r="M41" l="1"/>
  <c r="AA43"/>
</calcChain>
</file>

<file path=xl/sharedStrings.xml><?xml version="1.0" encoding="utf-8"?>
<sst xmlns="http://schemas.openxmlformats.org/spreadsheetml/2006/main" count="93" uniqueCount="67">
  <si>
    <t>Összes hiány/többlet</t>
  </si>
  <si>
    <t>Működési hiány/többlet</t>
  </si>
  <si>
    <t>Felhalmozási hiány/többlet</t>
  </si>
  <si>
    <t>Kiadások összesen:</t>
  </si>
  <si>
    <t>Bevételek összesen:</t>
  </si>
  <si>
    <t>Összesen:</t>
  </si>
  <si>
    <t>Összesen felhalmozási bevételek</t>
  </si>
  <si>
    <t>Felhalmozási célú intézményfinanszírozás</t>
  </si>
  <si>
    <t>Egyéb felhalmozási célú támogatások államh. kívülre</t>
  </si>
  <si>
    <t>Egyéb felhalmozási célú támogatások államh. belülre</t>
  </si>
  <si>
    <t>- ebből fejezeti kez. elői. EU-s progr. és azok társfin.</t>
  </si>
  <si>
    <t>Felújítások</t>
  </si>
  <si>
    <t>Felhalmozási célú átvett pénzeszközök</t>
  </si>
  <si>
    <t>Felhalmozási bevételek</t>
  </si>
  <si>
    <t>Beruházások</t>
  </si>
  <si>
    <t xml:space="preserve">Felhalmozási célú támogatások   </t>
  </si>
  <si>
    <t>Felhalmozási kiadások</t>
  </si>
  <si>
    <t>Összesen működési kiadások</t>
  </si>
  <si>
    <t>Összesen működési bevételek</t>
  </si>
  <si>
    <t>-áht belüli megelőlegezés</t>
  </si>
  <si>
    <t>- intézményfinanszírozás</t>
  </si>
  <si>
    <t>- előző évi maradvány igénybevétele</t>
  </si>
  <si>
    <t>- forgatási célú értékpapír vásárlás</t>
  </si>
  <si>
    <t>- értékpapír értékesítés bevételei</t>
  </si>
  <si>
    <t>- likviditási célú hitel törlesztés</t>
  </si>
  <si>
    <t>- áht belüli megelőlegezések</t>
  </si>
  <si>
    <t>Finanszírozási kiadások</t>
  </si>
  <si>
    <t>Finanszírozási bevételek</t>
  </si>
  <si>
    <t>Működési célú átvett pénzeszközök</t>
  </si>
  <si>
    <t xml:space="preserve"> - egyéb működési bevételek</t>
  </si>
  <si>
    <t xml:space="preserve"> - Biztosító által fizetett kártérítés</t>
  </si>
  <si>
    <t>- kamatbevétel</t>
  </si>
  <si>
    <t>- kiszámlázott ÁFA</t>
  </si>
  <si>
    <t>- ellátási díjak</t>
  </si>
  <si>
    <t>Tartalékok</t>
  </si>
  <si>
    <t>- tulajdonosi bevételek</t>
  </si>
  <si>
    <t>Működési célú támogatások áh. kívülre</t>
  </si>
  <si>
    <t>- közvetített szolgáltatások ellenértéke</t>
  </si>
  <si>
    <t xml:space="preserve"> - Egyéb szolgáltatások miatti bevételek</t>
  </si>
  <si>
    <t xml:space="preserve"> - készletértékesítés </t>
  </si>
  <si>
    <t>Működési célú támogatások áh. belülre</t>
  </si>
  <si>
    <t>Működési bevételek</t>
  </si>
  <si>
    <t xml:space="preserve"> - Igazgatási szolgáltatái díj</t>
  </si>
  <si>
    <t>Ellátottak pénzbeli juttatásai</t>
  </si>
  <si>
    <t>Közhatalmi bevételek</t>
  </si>
  <si>
    <t>Dologi kiadások</t>
  </si>
  <si>
    <t>- egyéb működési célú támogatások bevételei</t>
  </si>
  <si>
    <t>Járulék kiadások és szocho.</t>
  </si>
  <si>
    <t>- önkormányzati működési támogatás</t>
  </si>
  <si>
    <t>Személyi jellegű kiadások</t>
  </si>
  <si>
    <t xml:space="preserve">Működési célú támogatás értékű bevételek    </t>
  </si>
  <si>
    <t>Év végi módosított ei.</t>
  </si>
  <si>
    <t>Félévi módosított ei.</t>
  </si>
  <si>
    <t>Eredeti ei.</t>
  </si>
  <si>
    <t>Eredeti előirányzat</t>
  </si>
  <si>
    <t>Év végi ei.</t>
  </si>
  <si>
    <t>Fél évi mód. Ei.</t>
  </si>
  <si>
    <t>Félévi mód.ei.</t>
  </si>
  <si>
    <t>Összesen</t>
  </si>
  <si>
    <t>Öskü Község Önkorm.</t>
  </si>
  <si>
    <t>Ösküi Közös Önk. Hiv.</t>
  </si>
  <si>
    <t>Napsugár Óvoda</t>
  </si>
  <si>
    <t>Működési kiadások</t>
  </si>
  <si>
    <t>Kiadások</t>
  </si>
  <si>
    <t>Bevételek</t>
  </si>
  <si>
    <t>Öskü Község Önkormányzatának összevont mérlege</t>
  </si>
  <si>
    <t>1. sz. melléklet az 5/2016. (V.20.) önkormányzati rendelethez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</si>
</sst>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name val="Arial CE"/>
      <charset val="238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192">
    <xf numFmtId="0" fontId="0" fillId="0" borderId="0" xfId="0"/>
    <xf numFmtId="0" fontId="1" fillId="0" borderId="0" xfId="0" applyFont="1"/>
    <xf numFmtId="3" fontId="2" fillId="0" borderId="0" xfId="0" applyNumberFormat="1" applyFont="1"/>
    <xf numFmtId="0" fontId="2" fillId="0" borderId="0" xfId="0" applyFont="1" applyFill="1" applyBorder="1"/>
    <xf numFmtId="0" fontId="2" fillId="0" borderId="0" xfId="0" applyFont="1"/>
    <xf numFmtId="3" fontId="1" fillId="0" borderId="0" xfId="0" applyNumberFormat="1" applyFont="1"/>
    <xf numFmtId="3" fontId="2" fillId="0" borderId="1" xfId="0" applyNumberFormat="1" applyFont="1" applyBorder="1"/>
    <xf numFmtId="3" fontId="2" fillId="2" borderId="2" xfId="0" applyNumberFormat="1" applyFont="1" applyFill="1" applyBorder="1"/>
    <xf numFmtId="3" fontId="2" fillId="3" borderId="3" xfId="0" applyNumberFormat="1" applyFont="1" applyFill="1" applyBorder="1"/>
    <xf numFmtId="3" fontId="2" fillId="3" borderId="4" xfId="0" applyNumberFormat="1" applyFont="1" applyFill="1" applyBorder="1"/>
    <xf numFmtId="3" fontId="2" fillId="3" borderId="5" xfId="0" applyNumberFormat="1" applyFont="1" applyFill="1" applyBorder="1"/>
    <xf numFmtId="3" fontId="2" fillId="3" borderId="6" xfId="0" applyNumberFormat="1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0" borderId="7" xfId="0" applyFont="1" applyFill="1" applyBorder="1"/>
    <xf numFmtId="3" fontId="2" fillId="2" borderId="3" xfId="0" applyNumberFormat="1" applyFont="1" applyFill="1" applyBorder="1"/>
    <xf numFmtId="3" fontId="2" fillId="2" borderId="4" xfId="0" applyNumberFormat="1" applyFont="1" applyFill="1" applyBorder="1"/>
    <xf numFmtId="3" fontId="2" fillId="2" borderId="5" xfId="0" applyNumberFormat="1" applyFont="1" applyFill="1" applyBorder="1"/>
    <xf numFmtId="0" fontId="2" fillId="0" borderId="8" xfId="0" applyFont="1" applyBorder="1"/>
    <xf numFmtId="3" fontId="2" fillId="0" borderId="9" xfId="0" applyNumberFormat="1" applyFont="1" applyFill="1" applyBorder="1"/>
    <xf numFmtId="3" fontId="1" fillId="4" borderId="10" xfId="0" applyNumberFormat="1" applyFont="1" applyFill="1" applyBorder="1"/>
    <xf numFmtId="3" fontId="2" fillId="4" borderId="11" xfId="0" applyNumberFormat="1" applyFont="1" applyFill="1" applyBorder="1"/>
    <xf numFmtId="3" fontId="1" fillId="4" borderId="12" xfId="0" applyNumberFormat="1" applyFont="1" applyFill="1" applyBorder="1"/>
    <xf numFmtId="3" fontId="1" fillId="4" borderId="13" xfId="0" applyNumberFormat="1" applyFont="1" applyFill="1" applyBorder="1"/>
    <xf numFmtId="3" fontId="1" fillId="4" borderId="11" xfId="0" applyNumberFormat="1" applyFont="1" applyFill="1" applyBorder="1"/>
    <xf numFmtId="3" fontId="1" fillId="4" borderId="9" xfId="0" applyNumberFormat="1" applyFont="1" applyFill="1" applyBorder="1"/>
    <xf numFmtId="0" fontId="2" fillId="4" borderId="11" xfId="0" applyFont="1" applyFill="1" applyBorder="1"/>
    <xf numFmtId="0" fontId="2" fillId="4" borderId="12" xfId="0" applyFont="1" applyFill="1" applyBorder="1"/>
    <xf numFmtId="0" fontId="2" fillId="0" borderId="14" xfId="0" applyFont="1" applyFill="1" applyBorder="1"/>
    <xf numFmtId="3" fontId="1" fillId="0" borderId="10" xfId="0" applyNumberFormat="1" applyFont="1" applyBorder="1"/>
    <xf numFmtId="3" fontId="1" fillId="0" borderId="11" xfId="0" applyNumberFormat="1" applyFont="1" applyFill="1" applyBorder="1"/>
    <xf numFmtId="3" fontId="1" fillId="0" borderId="12" xfId="0" applyNumberFormat="1" applyFont="1" applyFill="1" applyBorder="1"/>
    <xf numFmtId="3" fontId="1" fillId="0" borderId="10" xfId="0" applyNumberFormat="1" applyFont="1" applyFill="1" applyBorder="1"/>
    <xf numFmtId="3" fontId="1" fillId="0" borderId="11" xfId="0" applyNumberFormat="1" applyFont="1" applyBorder="1"/>
    <xf numFmtId="3" fontId="1" fillId="0" borderId="12" xfId="0" applyNumberFormat="1" applyFont="1" applyBorder="1"/>
    <xf numFmtId="3" fontId="1" fillId="0" borderId="13" xfId="0" applyNumberFormat="1" applyFont="1" applyBorder="1"/>
    <xf numFmtId="0" fontId="1" fillId="0" borderId="11" xfId="0" quotePrefix="1" applyFont="1" applyFill="1" applyBorder="1"/>
    <xf numFmtId="0" fontId="1" fillId="0" borderId="9" xfId="0" quotePrefix="1" applyFont="1" applyFill="1" applyBorder="1"/>
    <xf numFmtId="0" fontId="1" fillId="0" borderId="15" xfId="0" quotePrefix="1" applyFont="1" applyFill="1" applyBorder="1"/>
    <xf numFmtId="3" fontId="1" fillId="0" borderId="9" xfId="0" applyNumberFormat="1" applyFont="1" applyFill="1" applyBorder="1"/>
    <xf numFmtId="3" fontId="2" fillId="0" borderId="10" xfId="0" applyNumberFormat="1" applyFont="1" applyFill="1" applyBorder="1"/>
    <xf numFmtId="3" fontId="2" fillId="0" borderId="11" xfId="0" applyNumberFormat="1" applyFont="1" applyFill="1" applyBorder="1"/>
    <xf numFmtId="3" fontId="2" fillId="0" borderId="12" xfId="0" applyNumberFormat="1" applyFont="1" applyFill="1" applyBorder="1"/>
    <xf numFmtId="3" fontId="2" fillId="0" borderId="13" xfId="0" applyNumberFormat="1" applyFont="1" applyFill="1" applyBorder="1"/>
    <xf numFmtId="0" fontId="2" fillId="0" borderId="11" xfId="0" quotePrefix="1" applyFont="1" applyFill="1" applyBorder="1"/>
    <xf numFmtId="0" fontId="2" fillId="0" borderId="12" xfId="0" quotePrefix="1" applyFont="1" applyFill="1" applyBorder="1"/>
    <xf numFmtId="0" fontId="1" fillId="0" borderId="14" xfId="0" quotePrefix="1" applyFont="1" applyFill="1" applyBorder="1"/>
    <xf numFmtId="3" fontId="2" fillId="5" borderId="9" xfId="0" applyNumberFormat="1" applyFont="1" applyFill="1" applyBorder="1"/>
    <xf numFmtId="3" fontId="2" fillId="4" borderId="10" xfId="0" applyNumberFormat="1" applyFont="1" applyFill="1" applyBorder="1"/>
    <xf numFmtId="3" fontId="2" fillId="4" borderId="12" xfId="0" applyNumberFormat="1" applyFont="1" applyFill="1" applyBorder="1"/>
    <xf numFmtId="3" fontId="2" fillId="4" borderId="13" xfId="0" applyNumberFormat="1" applyFont="1" applyFill="1" applyBorder="1"/>
    <xf numFmtId="3" fontId="2" fillId="4" borderId="9" xfId="0" applyNumberFormat="1" applyFont="1" applyFill="1" applyBorder="1"/>
    <xf numFmtId="0" fontId="2" fillId="4" borderId="11" xfId="0" quotePrefix="1" applyFont="1" applyFill="1" applyBorder="1"/>
    <xf numFmtId="0" fontId="2" fillId="4" borderId="12" xfId="0" quotePrefix="1" applyFont="1" applyFill="1" applyBorder="1"/>
    <xf numFmtId="0" fontId="1" fillId="0" borderId="11" xfId="0" quotePrefix="1" applyFont="1" applyBorder="1"/>
    <xf numFmtId="0" fontId="1" fillId="0" borderId="9" xfId="0" quotePrefix="1" applyFont="1" applyBorder="1"/>
    <xf numFmtId="0" fontId="1" fillId="0" borderId="15" xfId="0" quotePrefix="1" applyFont="1" applyBorder="1"/>
    <xf numFmtId="3" fontId="1" fillId="0" borderId="9" xfId="0" applyNumberFormat="1" applyFont="1" applyBorder="1"/>
    <xf numFmtId="0" fontId="1" fillId="0" borderId="12" xfId="0" quotePrefix="1" applyFont="1" applyFill="1" applyBorder="1"/>
    <xf numFmtId="3" fontId="2" fillId="5" borderId="10" xfId="0" applyNumberFormat="1" applyFont="1" applyFill="1" applyBorder="1"/>
    <xf numFmtId="3" fontId="2" fillId="5" borderId="11" xfId="0" applyNumberFormat="1" applyFont="1" applyFill="1" applyBorder="1"/>
    <xf numFmtId="3" fontId="2" fillId="5" borderId="12" xfId="0" applyNumberFormat="1" applyFont="1" applyFill="1" applyBorder="1"/>
    <xf numFmtId="0" fontId="2" fillId="4" borderId="9" xfId="0" applyFont="1" applyFill="1" applyBorder="1"/>
    <xf numFmtId="0" fontId="2" fillId="0" borderId="16" xfId="0" applyFont="1" applyFill="1" applyBorder="1"/>
    <xf numFmtId="0" fontId="1" fillId="0" borderId="11" xfId="0" applyFont="1" applyBorder="1"/>
    <xf numFmtId="0" fontId="1" fillId="0" borderId="9" xfId="0" applyFont="1" applyBorder="1"/>
    <xf numFmtId="0" fontId="1" fillId="0" borderId="15" xfId="0" applyFont="1" applyBorder="1"/>
    <xf numFmtId="0" fontId="1" fillId="0" borderId="12" xfId="0" quotePrefix="1" applyFont="1" applyBorder="1"/>
    <xf numFmtId="0" fontId="1" fillId="0" borderId="14" xfId="0" quotePrefix="1" applyFont="1" applyBorder="1"/>
    <xf numFmtId="0" fontId="1" fillId="0" borderId="14" xfId="0" applyFont="1" applyBorder="1"/>
    <xf numFmtId="3" fontId="3" fillId="0" borderId="11" xfId="0" applyNumberFormat="1" applyFont="1" applyBorder="1"/>
    <xf numFmtId="3" fontId="3" fillId="0" borderId="12" xfId="0" applyNumberFormat="1" applyFont="1" applyBorder="1"/>
    <xf numFmtId="3" fontId="3" fillId="0" borderId="13" xfId="0" applyNumberFormat="1" applyFont="1" applyBorder="1"/>
    <xf numFmtId="3" fontId="1" fillId="0" borderId="17" xfId="0" applyNumberFormat="1" applyFont="1" applyBorder="1"/>
    <xf numFmtId="3" fontId="1" fillId="0" borderId="18" xfId="0" applyNumberFormat="1" applyFont="1" applyBorder="1"/>
    <xf numFmtId="3" fontId="1" fillId="0" borderId="19" xfId="0" applyNumberFormat="1" applyFont="1" applyBorder="1"/>
    <xf numFmtId="3" fontId="1" fillId="0" borderId="20" xfId="0" applyNumberFormat="1" applyFont="1" applyBorder="1"/>
    <xf numFmtId="3" fontId="1" fillId="0" borderId="21" xfId="0" applyNumberFormat="1" applyFont="1" applyBorder="1"/>
    <xf numFmtId="3" fontId="1" fillId="0" borderId="18" xfId="0" applyNumberFormat="1" applyFont="1" applyFill="1" applyBorder="1"/>
    <xf numFmtId="3" fontId="1" fillId="0" borderId="19" xfId="0" applyNumberFormat="1" applyFont="1" applyFill="1" applyBorder="1"/>
    <xf numFmtId="3" fontId="1" fillId="0" borderId="17" xfId="0" applyNumberFormat="1" applyFont="1" applyFill="1" applyBorder="1"/>
    <xf numFmtId="0" fontId="2" fillId="0" borderId="18" xfId="0" applyFont="1" applyBorder="1"/>
    <xf numFmtId="0" fontId="2" fillId="0" borderId="20" xfId="0" applyFont="1" applyBorder="1"/>
    <xf numFmtId="0" fontId="2" fillId="0" borderId="22" xfId="0" applyFont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4" fillId="4" borderId="12" xfId="0" applyFont="1" applyFill="1" applyBorder="1"/>
    <xf numFmtId="0" fontId="4" fillId="4" borderId="13" xfId="0" applyFont="1" applyFill="1" applyBorder="1"/>
    <xf numFmtId="0" fontId="2" fillId="0" borderId="23" xfId="0" applyFont="1" applyBorder="1"/>
    <xf numFmtId="3" fontId="1" fillId="0" borderId="0" xfId="0" applyNumberFormat="1" applyFont="1" applyFill="1" applyBorder="1"/>
    <xf numFmtId="0" fontId="1" fillId="0" borderId="10" xfId="0" applyFont="1" applyBorder="1"/>
    <xf numFmtId="0" fontId="1" fillId="0" borderId="12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1" fillId="0" borderId="24" xfId="0" applyFont="1" applyBorder="1"/>
    <xf numFmtId="3" fontId="2" fillId="3" borderId="4" xfId="0" quotePrefix="1" applyNumberFormat="1" applyFont="1" applyFill="1" applyBorder="1"/>
    <xf numFmtId="3" fontId="2" fillId="3" borderId="5" xfId="0" quotePrefix="1" applyNumberFormat="1" applyFont="1" applyFill="1" applyBorder="1"/>
    <xf numFmtId="3" fontId="2" fillId="0" borderId="7" xfId="0" quotePrefix="1" applyNumberFormat="1" applyFont="1" applyFill="1" applyBorder="1"/>
    <xf numFmtId="10" fontId="1" fillId="0" borderId="0" xfId="0" applyNumberFormat="1" applyFont="1" applyBorder="1"/>
    <xf numFmtId="3" fontId="2" fillId="2" borderId="10" xfId="0" applyNumberFormat="1" applyFont="1" applyFill="1" applyBorder="1"/>
    <xf numFmtId="3" fontId="2" fillId="2" borderId="11" xfId="0" applyNumberFormat="1" applyFont="1" applyFill="1" applyBorder="1"/>
    <xf numFmtId="3" fontId="2" fillId="2" borderId="12" xfId="0" applyNumberFormat="1" applyFont="1" applyFill="1" applyBorder="1"/>
    <xf numFmtId="3" fontId="2" fillId="3" borderId="10" xfId="0" applyNumberFormat="1" applyFont="1" applyFill="1" applyBorder="1"/>
    <xf numFmtId="3" fontId="2" fillId="3" borderId="11" xfId="0" applyNumberFormat="1" applyFont="1" applyFill="1" applyBorder="1"/>
    <xf numFmtId="3" fontId="2" fillId="3" borderId="12" xfId="0" applyNumberFormat="1" applyFont="1" applyFill="1" applyBorder="1"/>
    <xf numFmtId="3" fontId="2" fillId="3" borderId="13" xfId="0" applyNumberFormat="1" applyFont="1" applyFill="1" applyBorder="1"/>
    <xf numFmtId="3" fontId="2" fillId="3" borderId="9" xfId="0" applyNumberFormat="1" applyFont="1" applyFill="1" applyBorder="1"/>
    <xf numFmtId="0" fontId="2" fillId="0" borderId="25" xfId="0" applyFont="1" applyFill="1" applyBorder="1"/>
    <xf numFmtId="3" fontId="1" fillId="0" borderId="11" xfId="0" applyNumberFormat="1" applyFont="1" applyFill="1" applyBorder="1" applyAlignment="1">
      <alignment horizontal="right"/>
    </xf>
    <xf numFmtId="3" fontId="1" fillId="0" borderId="12" xfId="0" applyNumberFormat="1" applyFont="1" applyFill="1" applyBorder="1" applyAlignment="1">
      <alignment horizontal="right"/>
    </xf>
    <xf numFmtId="3" fontId="1" fillId="0" borderId="10" xfId="0" applyNumberFormat="1" applyFont="1" applyFill="1" applyBorder="1" applyAlignment="1">
      <alignment horizontal="right"/>
    </xf>
    <xf numFmtId="3" fontId="1" fillId="0" borderId="11" xfId="0" quotePrefix="1" applyNumberFormat="1" applyFont="1" applyFill="1" applyBorder="1" applyAlignment="1">
      <alignment horizontal="right"/>
    </xf>
    <xf numFmtId="3" fontId="1" fillId="0" borderId="12" xfId="0" quotePrefix="1" applyNumberFormat="1" applyFont="1" applyFill="1" applyBorder="1" applyAlignment="1">
      <alignment horizontal="right"/>
    </xf>
    <xf numFmtId="3" fontId="1" fillId="0" borderId="14" xfId="0" quotePrefix="1" applyNumberFormat="1" applyFont="1" applyFill="1" applyBorder="1"/>
    <xf numFmtId="3" fontId="5" fillId="0" borderId="11" xfId="0" applyNumberFormat="1" applyFont="1" applyFill="1" applyBorder="1"/>
    <xf numFmtId="3" fontId="5" fillId="0" borderId="12" xfId="0" applyNumberFormat="1" applyFont="1" applyFill="1" applyBorder="1"/>
    <xf numFmtId="3" fontId="5" fillId="0" borderId="13" xfId="0" applyNumberFormat="1" applyFont="1" applyFill="1" applyBorder="1"/>
    <xf numFmtId="3" fontId="1" fillId="0" borderId="0" xfId="0" applyNumberFormat="1" applyFont="1" applyBorder="1"/>
    <xf numFmtId="3" fontId="1" fillId="0" borderId="13" xfId="0" applyNumberFormat="1" applyFont="1" applyFill="1" applyBorder="1"/>
    <xf numFmtId="3" fontId="6" fillId="0" borderId="11" xfId="0" applyNumberFormat="1" applyFont="1" applyFill="1" applyBorder="1" applyAlignment="1">
      <alignment horizontal="right" vertical="center" wrapText="1"/>
    </xf>
    <xf numFmtId="3" fontId="6" fillId="0" borderId="12" xfId="0" applyNumberFormat="1" applyFont="1" applyFill="1" applyBorder="1" applyAlignment="1">
      <alignment horizontal="right" vertical="center" wrapText="1"/>
    </xf>
    <xf numFmtId="3" fontId="6" fillId="0" borderId="13" xfId="0" applyNumberFormat="1" applyFont="1" applyFill="1" applyBorder="1" applyAlignment="1">
      <alignment horizontal="right" vertical="center" wrapText="1"/>
    </xf>
    <xf numFmtId="3" fontId="1" fillId="4" borderId="11" xfId="0" applyNumberFormat="1" applyFont="1" applyFill="1" applyBorder="1" applyAlignment="1">
      <alignment horizontal="right"/>
    </xf>
    <xf numFmtId="3" fontId="1" fillId="4" borderId="12" xfId="0" applyNumberFormat="1" applyFont="1" applyFill="1" applyBorder="1" applyAlignment="1">
      <alignment horizontal="right"/>
    </xf>
    <xf numFmtId="3" fontId="1" fillId="4" borderId="10" xfId="0" applyNumberFormat="1" applyFont="1" applyFill="1" applyBorder="1" applyAlignment="1">
      <alignment horizontal="right"/>
    </xf>
    <xf numFmtId="3" fontId="2" fillId="4" borderId="11" xfId="0" applyNumberFormat="1" applyFont="1" applyFill="1" applyBorder="1" applyAlignment="1">
      <alignment horizontal="right"/>
    </xf>
    <xf numFmtId="3" fontId="2" fillId="4" borderId="12" xfId="0" applyNumberFormat="1" applyFont="1" applyFill="1" applyBorder="1" applyAlignment="1">
      <alignment horizontal="right"/>
    </xf>
    <xf numFmtId="3" fontId="2" fillId="0" borderId="14" xfId="0" applyNumberFormat="1" applyFont="1" applyFill="1" applyBorder="1"/>
    <xf numFmtId="0" fontId="2" fillId="0" borderId="15" xfId="0" applyFont="1" applyFill="1" applyBorder="1"/>
    <xf numFmtId="3" fontId="1" fillId="0" borderId="14" xfId="0" applyNumberFormat="1" applyFont="1" applyFill="1" applyBorder="1"/>
    <xf numFmtId="0" fontId="1" fillId="0" borderId="15" xfId="0" applyFont="1" applyFill="1" applyBorder="1"/>
    <xf numFmtId="3" fontId="2" fillId="4" borderId="10" xfId="0" applyNumberFormat="1" applyFont="1" applyFill="1" applyBorder="1" applyAlignment="1">
      <alignment horizontal="right"/>
    </xf>
    <xf numFmtId="3" fontId="2" fillId="0" borderId="10" xfId="0" applyNumberFormat="1" applyFont="1" applyBorder="1"/>
    <xf numFmtId="3" fontId="2" fillId="0" borderId="11" xfId="0" applyNumberFormat="1" applyFont="1" applyFill="1" applyBorder="1" applyAlignment="1">
      <alignment horizontal="right"/>
    </xf>
    <xf numFmtId="3" fontId="2" fillId="0" borderId="12" xfId="0" applyNumberFormat="1" applyFont="1" applyFill="1" applyBorder="1" applyAlignment="1">
      <alignment horizontal="right"/>
    </xf>
    <xf numFmtId="3" fontId="2" fillId="0" borderId="10" xfId="0" applyNumberFormat="1" applyFont="1" applyFill="1" applyBorder="1" applyAlignment="1">
      <alignment horizontal="right"/>
    </xf>
    <xf numFmtId="3" fontId="2" fillId="0" borderId="11" xfId="0" applyNumberFormat="1" applyFont="1" applyBorder="1"/>
    <xf numFmtId="3" fontId="2" fillId="0" borderId="12" xfId="0" applyNumberFormat="1" applyFont="1" applyBorder="1"/>
    <xf numFmtId="3" fontId="7" fillId="0" borderId="11" xfId="0" applyNumberFormat="1" applyFont="1" applyFill="1" applyBorder="1" applyAlignment="1">
      <alignment horizontal="right"/>
    </xf>
    <xf numFmtId="3" fontId="7" fillId="0" borderId="12" xfId="0" applyNumberFormat="1" applyFont="1" applyFill="1" applyBorder="1" applyAlignment="1">
      <alignment horizontal="right"/>
    </xf>
    <xf numFmtId="3" fontId="7" fillId="0" borderId="10" xfId="0" applyNumberFormat="1" applyFont="1" applyFill="1" applyBorder="1" applyAlignment="1">
      <alignment horizontal="right"/>
    </xf>
    <xf numFmtId="3" fontId="8" fillId="0" borderId="11" xfId="0" applyNumberFormat="1" applyFont="1" applyFill="1" applyBorder="1" applyAlignment="1">
      <alignment horizontal="right"/>
    </xf>
    <xf numFmtId="3" fontId="8" fillId="0" borderId="12" xfId="0" applyNumberFormat="1" applyFont="1" applyFill="1" applyBorder="1" applyAlignment="1">
      <alignment horizontal="right"/>
    </xf>
    <xf numFmtId="0" fontId="5" fillId="0" borderId="14" xfId="0" applyFont="1" applyFill="1" applyBorder="1" applyAlignment="1">
      <alignment horizontal="left"/>
    </xf>
    <xf numFmtId="0" fontId="1" fillId="0" borderId="11" xfId="0" applyFont="1" applyFill="1" applyBorder="1"/>
    <xf numFmtId="0" fontId="1" fillId="0" borderId="9" xfId="0" applyFont="1" applyFill="1" applyBorder="1"/>
    <xf numFmtId="3" fontId="7" fillId="4" borderId="11" xfId="0" applyNumberFormat="1" applyFont="1" applyFill="1" applyBorder="1" applyAlignment="1">
      <alignment horizontal="right"/>
    </xf>
    <xf numFmtId="3" fontId="7" fillId="4" borderId="12" xfId="0" applyNumberFormat="1" applyFont="1" applyFill="1" applyBorder="1" applyAlignment="1">
      <alignment horizontal="right"/>
    </xf>
    <xf numFmtId="3" fontId="7" fillId="4" borderId="10" xfId="0" applyNumberFormat="1" applyFont="1" applyFill="1" applyBorder="1" applyAlignment="1">
      <alignment horizontal="right"/>
    </xf>
    <xf numFmtId="3" fontId="8" fillId="4" borderId="11" xfId="0" applyNumberFormat="1" applyFont="1" applyFill="1" applyBorder="1" applyAlignment="1">
      <alignment horizontal="right"/>
    </xf>
    <xf numFmtId="3" fontId="8" fillId="4" borderId="12" xfId="0" applyNumberFormat="1" applyFont="1" applyFill="1" applyBorder="1" applyAlignment="1">
      <alignment horizontal="right"/>
    </xf>
    <xf numFmtId="0" fontId="1" fillId="4" borderId="11" xfId="0" applyFont="1" applyFill="1" applyBorder="1"/>
    <xf numFmtId="0" fontId="1" fillId="4" borderId="9" xfId="0" applyFont="1" applyFill="1" applyBorder="1"/>
    <xf numFmtId="0" fontId="5" fillId="0" borderId="14" xfId="0" applyFont="1" applyBorder="1" applyAlignment="1">
      <alignment horizontal="left"/>
    </xf>
    <xf numFmtId="0" fontId="1" fillId="0" borderId="0" xfId="0" applyFont="1" applyBorder="1"/>
    <xf numFmtId="0" fontId="1" fillId="0" borderId="16" xfId="0" applyFont="1" applyBorder="1"/>
    <xf numFmtId="0" fontId="2" fillId="0" borderId="10" xfId="0" applyFont="1" applyBorder="1" applyAlignment="1">
      <alignment horizontal="center" vertical="center" wrapText="1"/>
    </xf>
    <xf numFmtId="3" fontId="7" fillId="0" borderId="11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horizontal="center" vertical="center" wrapText="1"/>
    </xf>
    <xf numFmtId="3" fontId="7" fillId="6" borderId="10" xfId="0" applyNumberFormat="1" applyFont="1" applyFill="1" applyBorder="1" applyAlignment="1">
      <alignment horizontal="center" vertical="center" wrapText="1"/>
    </xf>
    <xf numFmtId="3" fontId="7" fillId="6" borderId="11" xfId="0" applyNumberFormat="1" applyFont="1" applyFill="1" applyBorder="1" applyAlignment="1">
      <alignment horizontal="center" vertical="center" wrapText="1"/>
    </xf>
    <xf numFmtId="3" fontId="7" fillId="6" borderId="12" xfId="0" applyNumberFormat="1" applyFont="1" applyFill="1" applyBorder="1" applyAlignment="1">
      <alignment horizontal="center" vertical="center" wrapText="1"/>
    </xf>
    <xf numFmtId="3" fontId="7" fillId="7" borderId="10" xfId="0" applyNumberFormat="1" applyFont="1" applyFill="1" applyBorder="1" applyAlignment="1">
      <alignment horizontal="center" vertical="center" wrapText="1"/>
    </xf>
    <xf numFmtId="3" fontId="7" fillId="7" borderId="11" xfId="0" applyNumberFormat="1" applyFont="1" applyFill="1" applyBorder="1" applyAlignment="1">
      <alignment horizontal="center" vertical="center" wrapText="1"/>
    </xf>
    <xf numFmtId="3" fontId="7" fillId="7" borderId="12" xfId="0" applyNumberFormat="1" applyFont="1" applyFill="1" applyBorder="1" applyAlignment="1">
      <alignment horizontal="center" vertical="center" wrapText="1"/>
    </xf>
    <xf numFmtId="3" fontId="7" fillId="8" borderId="10" xfId="0" applyNumberFormat="1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9" borderId="10" xfId="0" applyFont="1" applyFill="1" applyBorder="1" applyAlignment="1">
      <alignment horizontal="center" vertical="center" wrapText="1"/>
    </xf>
    <xf numFmtId="3" fontId="8" fillId="9" borderId="11" xfId="0" applyNumberFormat="1" applyFont="1" applyFill="1" applyBorder="1" applyAlignment="1">
      <alignment horizontal="center" vertical="center" wrapText="1"/>
    </xf>
    <xf numFmtId="3" fontId="8" fillId="9" borderId="12" xfId="0" applyNumberFormat="1" applyFont="1" applyFill="1" applyBorder="1" applyAlignment="1">
      <alignment horizontal="center" vertical="center" wrapText="1"/>
    </xf>
    <xf numFmtId="3" fontId="7" fillId="8" borderId="13" xfId="0" applyNumberFormat="1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3" fontId="7" fillId="0" borderId="17" xfId="0" applyNumberFormat="1" applyFont="1" applyFill="1" applyBorder="1" applyAlignment="1">
      <alignment horizontal="center" vertical="center" wrapText="1"/>
    </xf>
    <xf numFmtId="3" fontId="7" fillId="0" borderId="18" xfId="0" applyNumberFormat="1" applyFont="1" applyFill="1" applyBorder="1" applyAlignment="1">
      <alignment horizontal="center" vertical="center" wrapText="1"/>
    </xf>
    <xf numFmtId="3" fontId="7" fillId="0" borderId="20" xfId="0" applyNumberFormat="1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left" vertical="center"/>
    </xf>
    <xf numFmtId="0" fontId="9" fillId="0" borderId="0" xfId="0" applyFont="1"/>
    <xf numFmtId="0" fontId="10" fillId="0" borderId="0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47"/>
  <sheetViews>
    <sheetView tabSelected="1" workbookViewId="0">
      <selection activeCell="E2" sqref="E2"/>
    </sheetView>
  </sheetViews>
  <sheetFormatPr defaultRowHeight="15"/>
  <cols>
    <col min="1" max="1" width="41.140625" customWidth="1"/>
    <col min="2" max="3" width="10.85546875" bestFit="1" customWidth="1"/>
    <col min="4" max="4" width="9.42578125" customWidth="1"/>
    <col min="5" max="5" width="10.140625" bestFit="1" customWidth="1"/>
    <col min="6" max="6" width="7.85546875" bestFit="1" customWidth="1"/>
    <col min="7" max="7" width="9" customWidth="1"/>
    <col min="8" max="8" width="10.140625" bestFit="1" customWidth="1"/>
    <col min="9" max="9" width="8.140625" bestFit="1" customWidth="1"/>
    <col min="10" max="10" width="9.85546875" bestFit="1" customWidth="1"/>
    <col min="11" max="13" width="10.85546875" bestFit="1" customWidth="1"/>
    <col min="15" max="15" width="48" customWidth="1"/>
    <col min="16" max="18" width="10.85546875" bestFit="1" customWidth="1"/>
    <col min="19" max="19" width="8.28515625" customWidth="1"/>
    <col min="20" max="24" width="10.85546875" bestFit="1" customWidth="1"/>
    <col min="25" max="26" width="10.85546875" customWidth="1"/>
    <col min="27" max="27" width="8.140625" bestFit="1" customWidth="1"/>
  </cols>
  <sheetData>
    <row r="1" spans="1:33">
      <c r="A1" s="191" t="s">
        <v>66</v>
      </c>
      <c r="B1" s="191"/>
      <c r="C1" s="191"/>
    </row>
    <row r="2" spans="1:33" s="1" customFormat="1"/>
    <row r="3" spans="1:33" s="1" customFormat="1" ht="15.75">
      <c r="A3" s="190" t="s">
        <v>65</v>
      </c>
      <c r="B3" s="190"/>
      <c r="C3" s="190"/>
    </row>
    <row r="4" spans="1:33" s="1" customFormat="1"/>
    <row r="5" spans="1:33" s="1" customFormat="1" ht="16.5" thickBot="1">
      <c r="A5" s="190" t="s">
        <v>64</v>
      </c>
      <c r="B5" s="190"/>
      <c r="C5" s="190"/>
      <c r="O5" s="190" t="s">
        <v>63</v>
      </c>
      <c r="P5" s="190"/>
      <c r="Q5" s="190"/>
    </row>
    <row r="6" spans="1:33" s="1" customFormat="1" ht="45" customHeight="1" thickTop="1">
      <c r="A6" s="189" t="s">
        <v>41</v>
      </c>
      <c r="B6" s="188" t="s">
        <v>61</v>
      </c>
      <c r="C6" s="187"/>
      <c r="D6" s="186"/>
      <c r="E6" s="181" t="s">
        <v>60</v>
      </c>
      <c r="F6" s="179"/>
      <c r="G6" s="178"/>
      <c r="H6" s="181" t="s">
        <v>59</v>
      </c>
      <c r="I6" s="179"/>
      <c r="J6" s="178"/>
      <c r="K6" s="181" t="s">
        <v>58</v>
      </c>
      <c r="L6" s="179"/>
      <c r="M6" s="178"/>
      <c r="N6" s="157"/>
      <c r="O6" s="185" t="s">
        <v>62</v>
      </c>
      <c r="P6" s="184" t="s">
        <v>61</v>
      </c>
      <c r="Q6" s="183"/>
      <c r="R6" s="182"/>
      <c r="S6" s="181" t="s">
        <v>60</v>
      </c>
      <c r="T6" s="179"/>
      <c r="U6" s="178"/>
      <c r="V6" s="181" t="s">
        <v>59</v>
      </c>
      <c r="W6" s="179"/>
      <c r="X6" s="178"/>
      <c r="Y6" s="180" t="s">
        <v>58</v>
      </c>
      <c r="Z6" s="179"/>
      <c r="AA6" s="178"/>
    </row>
    <row r="7" spans="1:33" s="1" customFormat="1" ht="43.5" thickBot="1">
      <c r="A7" s="177"/>
      <c r="B7" s="176" t="s">
        <v>54</v>
      </c>
      <c r="C7" s="169" t="s">
        <v>52</v>
      </c>
      <c r="D7" s="175" t="s">
        <v>55</v>
      </c>
      <c r="E7" s="167" t="s">
        <v>53</v>
      </c>
      <c r="F7" s="166" t="s">
        <v>57</v>
      </c>
      <c r="G7" s="165" t="s">
        <v>55</v>
      </c>
      <c r="H7" s="164" t="s">
        <v>53</v>
      </c>
      <c r="I7" s="163" t="s">
        <v>56</v>
      </c>
      <c r="J7" s="162" t="s">
        <v>55</v>
      </c>
      <c r="K7" s="174" t="s">
        <v>54</v>
      </c>
      <c r="L7" s="173" t="s">
        <v>52</v>
      </c>
      <c r="M7" s="172" t="s">
        <v>51</v>
      </c>
      <c r="N7" s="101"/>
      <c r="O7" s="171"/>
      <c r="P7" s="170" t="s">
        <v>54</v>
      </c>
      <c r="Q7" s="169" t="s">
        <v>52</v>
      </c>
      <c r="R7" s="168" t="s">
        <v>51</v>
      </c>
      <c r="S7" s="167" t="s">
        <v>54</v>
      </c>
      <c r="T7" s="166" t="s">
        <v>52</v>
      </c>
      <c r="U7" s="165" t="s">
        <v>51</v>
      </c>
      <c r="V7" s="164" t="s">
        <v>54</v>
      </c>
      <c r="W7" s="163" t="s">
        <v>52</v>
      </c>
      <c r="X7" s="162" t="s">
        <v>51</v>
      </c>
      <c r="Y7" s="161" t="s">
        <v>53</v>
      </c>
      <c r="Z7" s="160" t="s">
        <v>52</v>
      </c>
      <c r="AA7" s="159" t="s">
        <v>51</v>
      </c>
    </row>
    <row r="8" spans="1:33" s="1" customFormat="1">
      <c r="A8" s="158" t="s">
        <v>50</v>
      </c>
      <c r="B8" s="155"/>
      <c r="C8" s="154"/>
      <c r="D8" s="23"/>
      <c r="E8" s="49">
        <f>E9+E10</f>
        <v>0</v>
      </c>
      <c r="F8" s="21">
        <f>F9+F10</f>
        <v>924</v>
      </c>
      <c r="G8" s="48">
        <f>G9+G10</f>
        <v>924</v>
      </c>
      <c r="H8" s="49">
        <f>H9+H10</f>
        <v>166153</v>
      </c>
      <c r="I8" s="21">
        <f>I9+I10</f>
        <v>171858</v>
      </c>
      <c r="J8" s="48">
        <f>J9+J10</f>
        <v>181037</v>
      </c>
      <c r="K8" s="61">
        <f>B8+E8+H8</f>
        <v>166153</v>
      </c>
      <c r="L8" s="60">
        <f>C8+F8+I8</f>
        <v>172782</v>
      </c>
      <c r="M8" s="59">
        <f>D8+G8+J8</f>
        <v>181961</v>
      </c>
      <c r="N8" s="101"/>
      <c r="O8" s="156" t="s">
        <v>49</v>
      </c>
      <c r="P8" s="153">
        <v>35316</v>
      </c>
      <c r="Q8" s="152">
        <v>35497</v>
      </c>
      <c r="R8" s="151">
        <v>35603</v>
      </c>
      <c r="S8" s="150">
        <v>38070</v>
      </c>
      <c r="T8" s="149">
        <v>39239</v>
      </c>
      <c r="U8" s="48">
        <v>39574</v>
      </c>
      <c r="V8" s="49">
        <v>31157</v>
      </c>
      <c r="W8" s="21">
        <v>34052</v>
      </c>
      <c r="X8" s="48">
        <v>42232</v>
      </c>
      <c r="Y8" s="47">
        <f>P8+S8+V8</f>
        <v>104543</v>
      </c>
      <c r="Z8" s="47">
        <f>Q8+T8+W8</f>
        <v>108788</v>
      </c>
      <c r="AA8" s="47">
        <f>R8+U8+X8</f>
        <v>117409</v>
      </c>
    </row>
    <row r="9" spans="1:33" s="1" customFormat="1">
      <c r="A9" s="56" t="s">
        <v>48</v>
      </c>
      <c r="B9" s="55"/>
      <c r="C9" s="54"/>
      <c r="D9" s="121"/>
      <c r="E9" s="31"/>
      <c r="F9" s="30"/>
      <c r="G9" s="32"/>
      <c r="H9" s="31">
        <v>159285</v>
      </c>
      <c r="I9" s="30">
        <v>161658</v>
      </c>
      <c r="J9" s="32">
        <v>163963</v>
      </c>
      <c r="K9" s="31">
        <f>B9+E9+H9</f>
        <v>159285</v>
      </c>
      <c r="L9" s="30">
        <f>C9+F9+I9</f>
        <v>161658</v>
      </c>
      <c r="M9" s="29">
        <f>D9+G9+J9</f>
        <v>163963</v>
      </c>
      <c r="N9" s="157"/>
      <c r="O9" s="156" t="s">
        <v>47</v>
      </c>
      <c r="P9" s="153">
        <v>9431</v>
      </c>
      <c r="Q9" s="152">
        <v>9480</v>
      </c>
      <c r="R9" s="151">
        <v>9579</v>
      </c>
      <c r="S9" s="150">
        <v>9942</v>
      </c>
      <c r="T9" s="149">
        <v>10258</v>
      </c>
      <c r="U9" s="48">
        <v>10351</v>
      </c>
      <c r="V9" s="49">
        <v>8341</v>
      </c>
      <c r="W9" s="21">
        <v>9041</v>
      </c>
      <c r="X9" s="48">
        <v>9724</v>
      </c>
      <c r="Y9" s="47">
        <f>P9+S9+V9</f>
        <v>27714</v>
      </c>
      <c r="Z9" s="47">
        <f>Q9+T9+W9</f>
        <v>28779</v>
      </c>
      <c r="AA9" s="47">
        <f>R9+U9+X9</f>
        <v>29654</v>
      </c>
    </row>
    <row r="10" spans="1:33" s="1" customFormat="1">
      <c r="A10" s="56" t="s">
        <v>46</v>
      </c>
      <c r="B10" s="55"/>
      <c r="C10" s="54"/>
      <c r="D10" s="121"/>
      <c r="E10" s="31">
        <v>0</v>
      </c>
      <c r="F10" s="30">
        <v>924</v>
      </c>
      <c r="G10" s="32">
        <v>924</v>
      </c>
      <c r="H10" s="31">
        <v>6868</v>
      </c>
      <c r="I10" s="30">
        <v>10200</v>
      </c>
      <c r="J10" s="32">
        <v>17074</v>
      </c>
      <c r="K10" s="31">
        <f>B10+E10+H10</f>
        <v>6868</v>
      </c>
      <c r="L10" s="30">
        <f>C10+F10+I10</f>
        <v>11124</v>
      </c>
      <c r="M10" s="29">
        <f>D10+G10+J10</f>
        <v>17998</v>
      </c>
      <c r="N10" s="157"/>
      <c r="O10" s="156" t="s">
        <v>45</v>
      </c>
      <c r="P10" s="153">
        <v>5693</v>
      </c>
      <c r="Q10" s="152">
        <v>5650</v>
      </c>
      <c r="R10" s="151">
        <v>5726</v>
      </c>
      <c r="S10" s="150">
        <v>14752</v>
      </c>
      <c r="T10" s="149">
        <v>14975</v>
      </c>
      <c r="U10" s="48">
        <v>15252</v>
      </c>
      <c r="V10" s="49">
        <v>47346</v>
      </c>
      <c r="W10" s="21">
        <v>47889</v>
      </c>
      <c r="X10" s="48">
        <v>51893</v>
      </c>
      <c r="Y10" s="47">
        <f>P10+S10+V10</f>
        <v>67791</v>
      </c>
      <c r="Z10" s="47">
        <f>Q10+T10+W10</f>
        <v>68514</v>
      </c>
      <c r="AA10" s="47">
        <f>R10+U10+X10</f>
        <v>72871</v>
      </c>
    </row>
    <row r="11" spans="1:33" s="1" customFormat="1">
      <c r="A11" s="133" t="s">
        <v>44</v>
      </c>
      <c r="B11" s="155"/>
      <c r="C11" s="154"/>
      <c r="D11" s="23"/>
      <c r="E11" s="49">
        <f>E12</f>
        <v>30</v>
      </c>
      <c r="F11" s="21">
        <f>F12</f>
        <v>0</v>
      </c>
      <c r="G11" s="48">
        <f>G12</f>
        <v>30</v>
      </c>
      <c r="H11" s="49">
        <v>26230</v>
      </c>
      <c r="I11" s="21">
        <v>26230</v>
      </c>
      <c r="J11" s="48">
        <v>56702</v>
      </c>
      <c r="K11" s="61">
        <f>B11+E11+H11</f>
        <v>26260</v>
      </c>
      <c r="L11" s="60">
        <f>C11+F11+I11</f>
        <v>26230</v>
      </c>
      <c r="M11" s="59">
        <f>D11+G11+J11</f>
        <v>56732</v>
      </c>
      <c r="N11" s="91"/>
      <c r="O11" s="146" t="s">
        <v>43</v>
      </c>
      <c r="P11" s="153"/>
      <c r="Q11" s="152"/>
      <c r="R11" s="151"/>
      <c r="S11" s="150"/>
      <c r="T11" s="149"/>
      <c r="U11" s="48"/>
      <c r="V11" s="49">
        <v>8014</v>
      </c>
      <c r="W11" s="21">
        <v>9273</v>
      </c>
      <c r="X11" s="48">
        <v>10208</v>
      </c>
      <c r="Y11" s="47">
        <f>P11+S11+V11</f>
        <v>8014</v>
      </c>
      <c r="Z11" s="47">
        <f>Q11+T11+W11</f>
        <v>9273</v>
      </c>
      <c r="AA11" s="47">
        <f>R11+U11+X11</f>
        <v>10208</v>
      </c>
      <c r="AB11" s="120"/>
      <c r="AC11" s="91"/>
      <c r="AD11" s="91"/>
      <c r="AE11" s="91"/>
      <c r="AF11" s="91"/>
      <c r="AG11" s="91"/>
    </row>
    <row r="12" spans="1:33" s="1" customFormat="1">
      <c r="A12" s="133" t="s">
        <v>42</v>
      </c>
      <c r="B12" s="148"/>
      <c r="C12" s="147"/>
      <c r="D12" s="121"/>
      <c r="E12" s="31">
        <v>30</v>
      </c>
      <c r="F12" s="30">
        <v>0</v>
      </c>
      <c r="G12" s="32">
        <v>30</v>
      </c>
      <c r="H12" s="31"/>
      <c r="I12" s="30"/>
      <c r="J12" s="32"/>
      <c r="K12" s="31">
        <f>B12+E12+H12</f>
        <v>30</v>
      </c>
      <c r="L12" s="30">
        <f>C12+F12+I12</f>
        <v>0</v>
      </c>
      <c r="M12" s="29">
        <f>D12+G12+J12</f>
        <v>30</v>
      </c>
      <c r="N12" s="91"/>
      <c r="O12" s="146"/>
      <c r="P12" s="145"/>
      <c r="Q12" s="144"/>
      <c r="R12" s="143"/>
      <c r="S12" s="142"/>
      <c r="T12" s="141"/>
      <c r="U12" s="135"/>
      <c r="V12" s="140"/>
      <c r="W12" s="139"/>
      <c r="X12" s="40"/>
      <c r="Y12" s="19"/>
      <c r="Z12" s="41"/>
      <c r="AA12" s="135"/>
      <c r="AB12" s="120"/>
      <c r="AC12" s="91"/>
      <c r="AD12" s="91"/>
      <c r="AE12" s="91"/>
      <c r="AF12" s="91"/>
      <c r="AG12" s="91"/>
    </row>
    <row r="13" spans="1:33" s="1" customFormat="1">
      <c r="A13" s="66" t="s">
        <v>41</v>
      </c>
      <c r="B13" s="51">
        <f>B20+B22</f>
        <v>0</v>
      </c>
      <c r="C13" s="21">
        <f>C20+C22</f>
        <v>0</v>
      </c>
      <c r="D13" s="50">
        <f>D20+D22</f>
        <v>10</v>
      </c>
      <c r="E13" s="49">
        <f>E16+E20+E22+E15</f>
        <v>65</v>
      </c>
      <c r="F13" s="21">
        <f>F16+F20+F22+F15</f>
        <v>272</v>
      </c>
      <c r="G13" s="48">
        <f>G16+G20+G22+G15</f>
        <v>450</v>
      </c>
      <c r="H13" s="49">
        <f>H14+H15+H16+H18+H17+H19+H22+H20</f>
        <v>22716</v>
      </c>
      <c r="I13" s="21">
        <f>I14+I15+I16+I18+I17+I19+I22+I20</f>
        <v>22716</v>
      </c>
      <c r="J13" s="48">
        <f>J14+J15+J16+J18+J17+J19+J22+J20+J21</f>
        <v>30169</v>
      </c>
      <c r="K13" s="61">
        <f>B13+E13+H13</f>
        <v>22781</v>
      </c>
      <c r="L13" s="60">
        <f>C13+F13+I13</f>
        <v>22988</v>
      </c>
      <c r="M13" s="59">
        <f>D13+G13+J13</f>
        <v>30629</v>
      </c>
      <c r="N13" s="91"/>
      <c r="O13" s="132" t="s">
        <v>40</v>
      </c>
      <c r="P13" s="129">
        <v>0</v>
      </c>
      <c r="Q13" s="128">
        <v>43</v>
      </c>
      <c r="R13" s="134">
        <v>44</v>
      </c>
      <c r="S13" s="129">
        <v>0</v>
      </c>
      <c r="T13" s="128">
        <v>14</v>
      </c>
      <c r="U13" s="48">
        <v>15</v>
      </c>
      <c r="V13" s="49">
        <v>2150</v>
      </c>
      <c r="W13" s="21">
        <v>3953</v>
      </c>
      <c r="X13" s="48">
        <v>3878</v>
      </c>
      <c r="Y13" s="47">
        <f>P13+S13+V13</f>
        <v>2150</v>
      </c>
      <c r="Z13" s="47">
        <f>Q13+T13+W13</f>
        <v>4010</v>
      </c>
      <c r="AA13" s="47">
        <f>R13+U13+X13</f>
        <v>3937</v>
      </c>
      <c r="AB13" s="120"/>
      <c r="AC13" s="91"/>
      <c r="AD13" s="91"/>
      <c r="AE13" s="91"/>
      <c r="AF13" s="91"/>
      <c r="AG13" s="91"/>
    </row>
    <row r="14" spans="1:33" s="1" customFormat="1">
      <c r="A14" s="66" t="s">
        <v>39</v>
      </c>
      <c r="B14" s="19"/>
      <c r="C14" s="41"/>
      <c r="D14" s="43"/>
      <c r="E14" s="42"/>
      <c r="F14" s="41"/>
      <c r="G14" s="40"/>
      <c r="H14" s="31">
        <v>0</v>
      </c>
      <c r="I14" s="30">
        <v>0</v>
      </c>
      <c r="J14" s="32">
        <v>27</v>
      </c>
      <c r="K14" s="31">
        <f>B14+E14+H14</f>
        <v>0</v>
      </c>
      <c r="L14" s="30">
        <f>C14+F14+I14</f>
        <v>0</v>
      </c>
      <c r="M14" s="32">
        <f>D14+G14+J14</f>
        <v>27</v>
      </c>
      <c r="N14" s="91"/>
      <c r="O14" s="132"/>
      <c r="P14" s="137"/>
      <c r="Q14" s="136"/>
      <c r="R14" s="138"/>
      <c r="S14" s="137"/>
      <c r="T14" s="136"/>
      <c r="U14" s="40"/>
      <c r="V14" s="42"/>
      <c r="W14" s="41"/>
      <c r="X14" s="40"/>
      <c r="Y14" s="19"/>
      <c r="Z14" s="41"/>
      <c r="AA14" s="135"/>
      <c r="AB14" s="120"/>
      <c r="AC14" s="91"/>
      <c r="AD14" s="91"/>
      <c r="AE14" s="91"/>
      <c r="AF14" s="91"/>
      <c r="AG14" s="91"/>
    </row>
    <row r="15" spans="1:33" s="1" customFormat="1">
      <c r="A15" s="66" t="s">
        <v>38</v>
      </c>
      <c r="B15" s="19"/>
      <c r="C15" s="41"/>
      <c r="D15" s="43"/>
      <c r="E15" s="31">
        <v>50</v>
      </c>
      <c r="F15" s="30">
        <v>0</v>
      </c>
      <c r="G15" s="32">
        <v>49</v>
      </c>
      <c r="H15" s="31">
        <v>0</v>
      </c>
      <c r="I15" s="30">
        <v>0</v>
      </c>
      <c r="J15" s="32">
        <v>2461</v>
      </c>
      <c r="K15" s="31">
        <f>B15+E15+H15</f>
        <v>50</v>
      </c>
      <c r="L15" s="30">
        <f>C15+F15+I15</f>
        <v>0</v>
      </c>
      <c r="M15" s="32">
        <f>D15+G15+J15</f>
        <v>2510</v>
      </c>
      <c r="N15" s="91"/>
      <c r="O15" s="132"/>
      <c r="P15" s="137"/>
      <c r="Q15" s="136"/>
      <c r="R15" s="138"/>
      <c r="S15" s="137"/>
      <c r="T15" s="136"/>
      <c r="U15" s="40"/>
      <c r="V15" s="42"/>
      <c r="W15" s="41"/>
      <c r="X15" s="40"/>
      <c r="Y15" s="19"/>
      <c r="Z15" s="41"/>
      <c r="AA15" s="135"/>
      <c r="AB15" s="120"/>
      <c r="AC15" s="91"/>
      <c r="AD15" s="91"/>
      <c r="AE15" s="91"/>
      <c r="AF15" s="91"/>
      <c r="AG15" s="91"/>
    </row>
    <row r="16" spans="1:33" s="1" customFormat="1">
      <c r="A16" s="38" t="s">
        <v>37</v>
      </c>
      <c r="B16" s="37"/>
      <c r="C16" s="36"/>
      <c r="D16" s="121"/>
      <c r="E16" s="31">
        <v>0</v>
      </c>
      <c r="F16" s="30">
        <v>272</v>
      </c>
      <c r="G16" s="32">
        <v>370</v>
      </c>
      <c r="H16" s="31">
        <v>971</v>
      </c>
      <c r="I16" s="30">
        <v>971</v>
      </c>
      <c r="J16" s="32">
        <v>1324</v>
      </c>
      <c r="K16" s="31">
        <f>B16+E16+H16</f>
        <v>971</v>
      </c>
      <c r="L16" s="30">
        <f>C16+F16+I16</f>
        <v>1243</v>
      </c>
      <c r="M16" s="32">
        <f>D16+G16+J16</f>
        <v>1694</v>
      </c>
      <c r="N16" s="91"/>
      <c r="O16" s="132" t="s">
        <v>36</v>
      </c>
      <c r="P16" s="129"/>
      <c r="Q16" s="128"/>
      <c r="R16" s="134"/>
      <c r="S16" s="129"/>
      <c r="T16" s="128"/>
      <c r="U16" s="48"/>
      <c r="V16" s="49">
        <v>5750</v>
      </c>
      <c r="W16" s="21">
        <v>5750</v>
      </c>
      <c r="X16" s="48">
        <v>5248</v>
      </c>
      <c r="Y16" s="47">
        <f>P16+S16+V16</f>
        <v>5750</v>
      </c>
      <c r="Z16" s="47">
        <f>Q16+T16+W16</f>
        <v>5750</v>
      </c>
      <c r="AA16" s="47">
        <f>R16+U16+X16</f>
        <v>5248</v>
      </c>
      <c r="AB16" s="120"/>
      <c r="AC16" s="91"/>
      <c r="AD16" s="91"/>
      <c r="AE16" s="91"/>
      <c r="AF16" s="91"/>
      <c r="AG16" s="91"/>
    </row>
    <row r="17" spans="1:33" s="1" customFormat="1">
      <c r="A17" s="38" t="s">
        <v>35</v>
      </c>
      <c r="B17" s="37"/>
      <c r="C17" s="36"/>
      <c r="D17" s="121"/>
      <c r="E17" s="31"/>
      <c r="F17" s="30"/>
      <c r="G17" s="32"/>
      <c r="H17" s="31">
        <v>7700</v>
      </c>
      <c r="I17" s="30">
        <v>7700</v>
      </c>
      <c r="J17" s="32">
        <v>13249</v>
      </c>
      <c r="K17" s="31">
        <f>B17+E17+H17</f>
        <v>7700</v>
      </c>
      <c r="L17" s="30">
        <f>C17+F17+I17</f>
        <v>7700</v>
      </c>
      <c r="M17" s="32">
        <f>D17+G17+J17</f>
        <v>13249</v>
      </c>
      <c r="N17" s="91"/>
      <c r="O17" s="132" t="s">
        <v>34</v>
      </c>
      <c r="P17" s="129"/>
      <c r="Q17" s="128"/>
      <c r="R17" s="134"/>
      <c r="S17" s="129"/>
      <c r="T17" s="128"/>
      <c r="U17" s="48"/>
      <c r="V17" s="49">
        <v>19024</v>
      </c>
      <c r="W17" s="21">
        <v>15988</v>
      </c>
      <c r="X17" s="48">
        <v>13914</v>
      </c>
      <c r="Y17" s="47">
        <f>P17+S17+V17</f>
        <v>19024</v>
      </c>
      <c r="Z17" s="47">
        <f>Q17+T17+W17</f>
        <v>15988</v>
      </c>
      <c r="AA17" s="47">
        <f>R17+U17+X17</f>
        <v>13914</v>
      </c>
      <c r="AB17" s="120"/>
      <c r="AC17" s="91"/>
      <c r="AD17" s="91"/>
      <c r="AE17" s="91"/>
      <c r="AF17" s="91"/>
      <c r="AG17" s="91"/>
    </row>
    <row r="18" spans="1:33" s="1" customFormat="1">
      <c r="A18" s="38" t="s">
        <v>33</v>
      </c>
      <c r="B18" s="37"/>
      <c r="C18" s="36"/>
      <c r="D18" s="121"/>
      <c r="E18" s="31"/>
      <c r="F18" s="30"/>
      <c r="G18" s="32"/>
      <c r="H18" s="31">
        <v>9197</v>
      </c>
      <c r="I18" s="30">
        <v>9197</v>
      </c>
      <c r="J18" s="32">
        <v>6760</v>
      </c>
      <c r="K18" s="31">
        <f>B18+E18+H18</f>
        <v>9197</v>
      </c>
      <c r="L18" s="30">
        <f>C18+F18+I18</f>
        <v>9197</v>
      </c>
      <c r="M18" s="32">
        <f>D18+G18+J18</f>
        <v>6760</v>
      </c>
      <c r="N18" s="91"/>
      <c r="O18" s="132"/>
      <c r="P18" s="112"/>
      <c r="Q18" s="111"/>
      <c r="R18" s="113"/>
      <c r="S18" s="112"/>
      <c r="T18" s="111"/>
      <c r="U18" s="32"/>
      <c r="V18" s="31"/>
      <c r="W18" s="30"/>
      <c r="X18" s="32"/>
      <c r="Y18" s="39"/>
      <c r="Z18" s="30"/>
      <c r="AA18" s="29"/>
      <c r="AB18" s="120"/>
      <c r="AC18" s="91"/>
      <c r="AD18" s="91"/>
      <c r="AE18" s="91"/>
      <c r="AF18" s="91"/>
      <c r="AG18" s="91"/>
    </row>
    <row r="19" spans="1:33" s="1" customFormat="1">
      <c r="A19" s="38" t="s">
        <v>32</v>
      </c>
      <c r="B19" s="37"/>
      <c r="C19" s="36"/>
      <c r="D19" s="121"/>
      <c r="E19" s="31"/>
      <c r="F19" s="30"/>
      <c r="G19" s="32"/>
      <c r="H19" s="31">
        <v>3698</v>
      </c>
      <c r="I19" s="30">
        <v>3698</v>
      </c>
      <c r="J19" s="32">
        <v>4275</v>
      </c>
      <c r="K19" s="31">
        <f>B19+E19+H19</f>
        <v>3698</v>
      </c>
      <c r="L19" s="30">
        <f>C19+F19+I19</f>
        <v>3698</v>
      </c>
      <c r="M19" s="32">
        <f>D19+G19+J19</f>
        <v>4275</v>
      </c>
      <c r="N19" s="91"/>
      <c r="O19" s="132"/>
      <c r="P19" s="112"/>
      <c r="Q19" s="111"/>
      <c r="R19" s="113"/>
      <c r="S19" s="112"/>
      <c r="T19" s="111"/>
      <c r="U19" s="32"/>
      <c r="V19" s="31"/>
      <c r="W19" s="30"/>
      <c r="X19" s="32"/>
      <c r="Y19" s="39"/>
      <c r="Z19" s="30"/>
      <c r="AA19" s="29"/>
      <c r="AB19" s="120"/>
      <c r="AC19" s="91"/>
      <c r="AD19" s="91"/>
      <c r="AE19" s="91"/>
      <c r="AF19" s="91"/>
      <c r="AG19" s="91"/>
    </row>
    <row r="20" spans="1:33" s="1" customFormat="1">
      <c r="A20" s="38" t="s">
        <v>31</v>
      </c>
      <c r="B20" s="37">
        <v>0</v>
      </c>
      <c r="C20" s="36">
        <v>0</v>
      </c>
      <c r="D20" s="121">
        <v>2</v>
      </c>
      <c r="E20" s="31">
        <v>15</v>
      </c>
      <c r="F20" s="30">
        <v>0</v>
      </c>
      <c r="G20" s="32">
        <v>15</v>
      </c>
      <c r="H20" s="31">
        <v>1150</v>
      </c>
      <c r="I20" s="30">
        <v>1150</v>
      </c>
      <c r="J20" s="32">
        <v>1668</v>
      </c>
      <c r="K20" s="31">
        <f>B20+E20+H20</f>
        <v>1165</v>
      </c>
      <c r="L20" s="30">
        <f>C20+F20+I20</f>
        <v>1150</v>
      </c>
      <c r="M20" s="32">
        <f>D20+G20+J20</f>
        <v>1685</v>
      </c>
      <c r="N20" s="91"/>
      <c r="O20" s="132"/>
      <c r="P20" s="112"/>
      <c r="Q20" s="111"/>
      <c r="R20" s="113"/>
      <c r="S20" s="112"/>
      <c r="T20" s="111"/>
      <c r="U20" s="32"/>
      <c r="V20" s="31"/>
      <c r="W20" s="30"/>
      <c r="X20" s="32"/>
      <c r="Y20" s="39"/>
      <c r="Z20" s="30"/>
      <c r="AA20" s="29"/>
      <c r="AB20" s="120"/>
      <c r="AC20" s="91"/>
      <c r="AD20" s="91"/>
      <c r="AE20" s="91"/>
      <c r="AF20" s="91"/>
      <c r="AG20" s="91"/>
    </row>
    <row r="21" spans="1:33" s="1" customFormat="1">
      <c r="A21" s="133" t="s">
        <v>30</v>
      </c>
      <c r="B21" s="37"/>
      <c r="C21" s="36"/>
      <c r="D21" s="121"/>
      <c r="E21" s="31"/>
      <c r="F21" s="30"/>
      <c r="G21" s="32"/>
      <c r="H21" s="31">
        <v>0</v>
      </c>
      <c r="I21" s="30">
        <v>0</v>
      </c>
      <c r="J21" s="32">
        <v>130</v>
      </c>
      <c r="K21" s="31">
        <f>B21+E21+H21</f>
        <v>0</v>
      </c>
      <c r="L21" s="30">
        <f>C21+F21+I21</f>
        <v>0</v>
      </c>
      <c r="M21" s="32">
        <f>D21+G21+J21</f>
        <v>130</v>
      </c>
      <c r="N21" s="91"/>
      <c r="O21" s="132"/>
      <c r="P21" s="112"/>
      <c r="Q21" s="111"/>
      <c r="R21" s="113"/>
      <c r="S21" s="112"/>
      <c r="T21" s="111"/>
      <c r="U21" s="32"/>
      <c r="V21" s="31"/>
      <c r="W21" s="30"/>
      <c r="X21" s="32"/>
      <c r="Y21" s="39"/>
      <c r="Z21" s="30"/>
      <c r="AA21" s="29"/>
      <c r="AB21" s="120"/>
      <c r="AC21" s="91"/>
      <c r="AD21" s="91"/>
      <c r="AE21" s="91"/>
      <c r="AF21" s="91"/>
      <c r="AG21" s="91"/>
    </row>
    <row r="22" spans="1:33" s="1" customFormat="1">
      <c r="A22" s="133" t="s">
        <v>29</v>
      </c>
      <c r="B22" s="37">
        <v>0</v>
      </c>
      <c r="C22" s="36">
        <v>0</v>
      </c>
      <c r="D22" s="121">
        <v>8</v>
      </c>
      <c r="E22" s="31">
        <v>0</v>
      </c>
      <c r="F22" s="30">
        <v>0</v>
      </c>
      <c r="G22" s="32">
        <v>16</v>
      </c>
      <c r="H22" s="31">
        <v>0</v>
      </c>
      <c r="I22" s="30">
        <v>0</v>
      </c>
      <c r="J22" s="32">
        <v>275</v>
      </c>
      <c r="K22" s="31">
        <f>B22+E22+H22</f>
        <v>0</v>
      </c>
      <c r="L22" s="30">
        <f>C22+F22+I22</f>
        <v>0</v>
      </c>
      <c r="M22" s="32">
        <f>D22+G22+J22</f>
        <v>299</v>
      </c>
      <c r="N22" s="91"/>
      <c r="O22" s="132"/>
      <c r="P22" s="112"/>
      <c r="Q22" s="111"/>
      <c r="R22" s="113"/>
      <c r="S22" s="112"/>
      <c r="T22" s="111"/>
      <c r="U22" s="32"/>
      <c r="V22" s="31"/>
      <c r="W22" s="30"/>
      <c r="X22" s="32"/>
      <c r="Y22" s="39"/>
      <c r="Z22" s="30"/>
      <c r="AA22" s="29"/>
      <c r="AB22" s="120"/>
      <c r="AC22" s="91"/>
      <c r="AD22" s="91"/>
      <c r="AE22" s="91"/>
      <c r="AF22" s="91"/>
      <c r="AG22" s="91"/>
    </row>
    <row r="23" spans="1:33" s="1" customFormat="1">
      <c r="A23" s="133" t="s">
        <v>28</v>
      </c>
      <c r="B23" s="62"/>
      <c r="C23" s="26"/>
      <c r="D23" s="50"/>
      <c r="E23" s="49"/>
      <c r="F23" s="21"/>
      <c r="G23" s="48"/>
      <c r="H23" s="49">
        <v>0</v>
      </c>
      <c r="I23" s="21">
        <v>0</v>
      </c>
      <c r="J23" s="48">
        <v>337</v>
      </c>
      <c r="K23" s="61">
        <f>B23+E23+H23</f>
        <v>0</v>
      </c>
      <c r="L23" s="60">
        <f>C23+F23+I23</f>
        <v>0</v>
      </c>
      <c r="M23" s="59">
        <f>D23+G23+J23</f>
        <v>337</v>
      </c>
      <c r="N23" s="91"/>
      <c r="O23" s="132"/>
      <c r="P23" s="112"/>
      <c r="Q23" s="111"/>
      <c r="R23" s="113"/>
      <c r="S23" s="112"/>
      <c r="T23" s="111"/>
      <c r="U23" s="32"/>
      <c r="V23" s="31"/>
      <c r="W23" s="30"/>
      <c r="X23" s="32"/>
      <c r="Y23" s="39"/>
      <c r="Z23" s="30"/>
      <c r="AA23" s="29"/>
      <c r="AB23" s="120"/>
      <c r="AC23" s="91"/>
      <c r="AD23" s="91"/>
      <c r="AE23" s="91"/>
      <c r="AF23" s="91"/>
      <c r="AG23" s="91"/>
    </row>
    <row r="24" spans="1:33" s="1" customFormat="1">
      <c r="A24" s="131" t="s">
        <v>27</v>
      </c>
      <c r="B24" s="62">
        <f>B27+B28</f>
        <v>50694</v>
      </c>
      <c r="C24" s="26">
        <f>C27+C28</f>
        <v>50670</v>
      </c>
      <c r="D24" s="50">
        <f>D27+D28</f>
        <v>51496</v>
      </c>
      <c r="E24" s="22">
        <f>SUM(E25:E28)</f>
        <v>62669</v>
      </c>
      <c r="F24" s="24">
        <f>SUM(F25:F28)</f>
        <v>63524</v>
      </c>
      <c r="G24" s="20">
        <f>SUM(G25:G28)</f>
        <v>64113</v>
      </c>
      <c r="H24" s="49">
        <f>SUM(H25:H28)</f>
        <v>51428</v>
      </c>
      <c r="I24" s="21">
        <f>SUM(I25:I28)</f>
        <v>52495</v>
      </c>
      <c r="J24" s="48">
        <f>SUM(J25:J28)</f>
        <v>40312</v>
      </c>
      <c r="K24" s="61">
        <f>B24+E24+H24</f>
        <v>164791</v>
      </c>
      <c r="L24" s="60">
        <f>C24+F24+I24</f>
        <v>166689</v>
      </c>
      <c r="M24" s="59">
        <f>D24+G24+J24</f>
        <v>155921</v>
      </c>
      <c r="N24" s="91"/>
      <c r="O24" s="130" t="s">
        <v>26</v>
      </c>
      <c r="P24" s="129"/>
      <c r="Q24" s="128"/>
      <c r="R24" s="127"/>
      <c r="S24" s="126"/>
      <c r="T24" s="125"/>
      <c r="U24" s="20"/>
      <c r="V24" s="49">
        <f>V27+V28</f>
        <v>111057</v>
      </c>
      <c r="W24" s="21">
        <f>W27+W28</f>
        <v>112954</v>
      </c>
      <c r="X24" s="48">
        <f>X27+X28+X26</f>
        <v>125153</v>
      </c>
      <c r="Y24" s="47">
        <f>P24+S24+V24</f>
        <v>111057</v>
      </c>
      <c r="Z24" s="47">
        <f>Q24+T24+W24</f>
        <v>112954</v>
      </c>
      <c r="AA24" s="47">
        <f>R24+U24+X24</f>
        <v>125153</v>
      </c>
      <c r="AB24" s="120"/>
      <c r="AC24" s="91"/>
      <c r="AD24" s="91"/>
      <c r="AE24" s="91"/>
      <c r="AF24" s="91"/>
      <c r="AG24" s="91"/>
    </row>
    <row r="25" spans="1:33" s="1" customFormat="1">
      <c r="A25" s="38" t="s">
        <v>25</v>
      </c>
      <c r="B25" s="37"/>
      <c r="C25" s="36"/>
      <c r="D25" s="121"/>
      <c r="E25" s="31"/>
      <c r="F25" s="30"/>
      <c r="G25" s="32"/>
      <c r="H25" s="31">
        <v>0</v>
      </c>
      <c r="I25" s="30">
        <v>1067</v>
      </c>
      <c r="J25" s="32">
        <v>10473</v>
      </c>
      <c r="K25" s="31">
        <f>B25+E25+H25</f>
        <v>0</v>
      </c>
      <c r="L25" s="30">
        <f>C25+F25+I25</f>
        <v>1067</v>
      </c>
      <c r="M25" s="32">
        <f>D25+G25+J25</f>
        <v>10473</v>
      </c>
      <c r="N25" s="91"/>
      <c r="O25" s="116" t="s">
        <v>24</v>
      </c>
      <c r="P25" s="115"/>
      <c r="Q25" s="114"/>
      <c r="R25" s="113"/>
      <c r="S25" s="112"/>
      <c r="T25" s="111"/>
      <c r="U25" s="32"/>
      <c r="V25" s="31"/>
      <c r="W25" s="30"/>
      <c r="X25" s="32"/>
      <c r="Y25" s="39"/>
      <c r="Z25" s="30"/>
      <c r="AA25" s="29"/>
      <c r="AB25" s="120"/>
      <c r="AC25" s="91"/>
      <c r="AD25" s="91"/>
      <c r="AE25" s="91"/>
      <c r="AF25" s="91"/>
      <c r="AG25" s="91"/>
    </row>
    <row r="26" spans="1:33" s="1" customFormat="1">
      <c r="A26" s="38" t="s">
        <v>23</v>
      </c>
      <c r="B26" s="37"/>
      <c r="C26" s="36"/>
      <c r="D26" s="124"/>
      <c r="E26" s="123"/>
      <c r="F26" s="122"/>
      <c r="G26" s="32"/>
      <c r="H26" s="31">
        <v>0</v>
      </c>
      <c r="I26" s="30">
        <v>0</v>
      </c>
      <c r="J26" s="32">
        <v>4816</v>
      </c>
      <c r="K26" s="31">
        <f>B26+E26+H26</f>
        <v>0</v>
      </c>
      <c r="L26" s="30">
        <f>C26+F26+I26</f>
        <v>0</v>
      </c>
      <c r="M26" s="32">
        <f>D26+G26+J26</f>
        <v>4816</v>
      </c>
      <c r="N26" s="91"/>
      <c r="O26" s="116" t="s">
        <v>22</v>
      </c>
      <c r="P26" s="115"/>
      <c r="Q26" s="114"/>
      <c r="R26" s="113"/>
      <c r="S26" s="112"/>
      <c r="T26" s="111"/>
      <c r="U26" s="32"/>
      <c r="V26" s="31">
        <v>0</v>
      </c>
      <c r="W26" s="30">
        <v>0</v>
      </c>
      <c r="X26" s="32">
        <v>7430</v>
      </c>
      <c r="Y26" s="39">
        <f>P26+S26+V26</f>
        <v>0</v>
      </c>
      <c r="Z26" s="39">
        <f>Q26+T26+W26</f>
        <v>0</v>
      </c>
      <c r="AA26" s="39">
        <f>R26+U26+X26</f>
        <v>7430</v>
      </c>
      <c r="AB26" s="120"/>
      <c r="AC26" s="91"/>
      <c r="AD26" s="91"/>
      <c r="AE26" s="91"/>
      <c r="AF26" s="91"/>
      <c r="AG26" s="91"/>
    </row>
    <row r="27" spans="1:33" s="1" customFormat="1">
      <c r="A27" s="38" t="s">
        <v>21</v>
      </c>
      <c r="B27" s="37">
        <v>2389</v>
      </c>
      <c r="C27" s="36">
        <v>2389</v>
      </c>
      <c r="D27" s="121">
        <v>2408</v>
      </c>
      <c r="E27" s="31">
        <v>5630</v>
      </c>
      <c r="F27" s="30">
        <v>5630</v>
      </c>
      <c r="G27" s="32">
        <v>6198</v>
      </c>
      <c r="H27" s="31">
        <v>51428</v>
      </c>
      <c r="I27" s="30">
        <v>51428</v>
      </c>
      <c r="J27" s="32">
        <v>25023</v>
      </c>
      <c r="K27" s="31">
        <f>B27+E27+H27</f>
        <v>59447</v>
      </c>
      <c r="L27" s="30">
        <f>C27+F27+I27</f>
        <v>59447</v>
      </c>
      <c r="M27" s="32">
        <f>D27+G27+J27</f>
        <v>33629</v>
      </c>
      <c r="N27" s="91"/>
      <c r="O27" s="116" t="s">
        <v>20</v>
      </c>
      <c r="P27" s="115"/>
      <c r="Q27" s="114"/>
      <c r="R27" s="113"/>
      <c r="S27" s="112"/>
      <c r="T27" s="111"/>
      <c r="U27" s="32"/>
      <c r="V27" s="31">
        <v>105344</v>
      </c>
      <c r="W27" s="30">
        <v>106175</v>
      </c>
      <c r="X27" s="32">
        <v>107003</v>
      </c>
      <c r="Y27" s="39">
        <f>P27+S27+V27</f>
        <v>105344</v>
      </c>
      <c r="Z27" s="39">
        <f>Q27+T27+W27</f>
        <v>106175</v>
      </c>
      <c r="AA27" s="39">
        <f>R27+U27+X27</f>
        <v>107003</v>
      </c>
      <c r="AB27" s="120"/>
      <c r="AC27" s="91"/>
      <c r="AD27" s="91"/>
      <c r="AE27" s="91"/>
      <c r="AF27" s="91"/>
      <c r="AG27" s="91"/>
    </row>
    <row r="28" spans="1:33" s="1" customFormat="1">
      <c r="A28" s="38" t="s">
        <v>20</v>
      </c>
      <c r="B28" s="37">
        <v>48305</v>
      </c>
      <c r="C28" s="36">
        <v>48281</v>
      </c>
      <c r="D28" s="119">
        <v>49088</v>
      </c>
      <c r="E28" s="118">
        <v>57039</v>
      </c>
      <c r="F28" s="117">
        <v>57894</v>
      </c>
      <c r="G28" s="32">
        <v>57915</v>
      </c>
      <c r="H28" s="31"/>
      <c r="I28" s="30"/>
      <c r="J28" s="32"/>
      <c r="K28" s="31">
        <f>B28+E28+H28</f>
        <v>105344</v>
      </c>
      <c r="L28" s="30">
        <f>C28+F28+I28</f>
        <v>106175</v>
      </c>
      <c r="M28" s="32">
        <f>D28+G28+J28</f>
        <v>107003</v>
      </c>
      <c r="O28" s="116" t="s">
        <v>19</v>
      </c>
      <c r="P28" s="115"/>
      <c r="Q28" s="114"/>
      <c r="R28" s="113"/>
      <c r="S28" s="112"/>
      <c r="T28" s="111"/>
      <c r="U28" s="32"/>
      <c r="V28" s="31">
        <v>5713</v>
      </c>
      <c r="W28" s="30">
        <v>6779</v>
      </c>
      <c r="X28" s="32">
        <v>10720</v>
      </c>
      <c r="Y28" s="39">
        <f>P28+S28+V28</f>
        <v>5713</v>
      </c>
      <c r="Z28" s="39">
        <f>Q28+T28+W28</f>
        <v>6779</v>
      </c>
      <c r="AA28" s="39">
        <f>R28+U28+X28</f>
        <v>10720</v>
      </c>
    </row>
    <row r="29" spans="1:33" s="1" customFormat="1" ht="15.75" thickBot="1">
      <c r="A29" s="110" t="s">
        <v>18</v>
      </c>
      <c r="B29" s="109">
        <f>B13+B24</f>
        <v>50694</v>
      </c>
      <c r="C29" s="106">
        <f>C13+C24</f>
        <v>50670</v>
      </c>
      <c r="D29" s="108">
        <f>D13+D24</f>
        <v>51506</v>
      </c>
      <c r="E29" s="107">
        <f>E8+E13+E24+E11</f>
        <v>62764</v>
      </c>
      <c r="F29" s="106">
        <f>F8+F13+F24+F11</f>
        <v>64720</v>
      </c>
      <c r="G29" s="105">
        <f>G8+G13+G24+G11</f>
        <v>65517</v>
      </c>
      <c r="H29" s="107">
        <f>H8+H11+H13+H23+H24</f>
        <v>266527</v>
      </c>
      <c r="I29" s="106">
        <f>I8+I11+I13+I23+I24</f>
        <v>273299</v>
      </c>
      <c r="J29" s="105">
        <f>J8+J11+J13+J23+J24</f>
        <v>308557</v>
      </c>
      <c r="K29" s="104">
        <f>K8+K11+K13+K24+K23</f>
        <v>379985</v>
      </c>
      <c r="L29" s="103">
        <f>L8+L11+L13+L24+L23</f>
        <v>388689</v>
      </c>
      <c r="M29" s="102">
        <f>M8+M11+M13+M24+M23</f>
        <v>425580</v>
      </c>
      <c r="N29" s="101"/>
      <c r="O29" s="100" t="s">
        <v>17</v>
      </c>
      <c r="P29" s="99">
        <f>SUM(P8:P28)</f>
        <v>50440</v>
      </c>
      <c r="Q29" s="98">
        <f>SUM(Q8:Q28)</f>
        <v>50670</v>
      </c>
      <c r="R29" s="8">
        <f>SUM(R8:R28)</f>
        <v>50952</v>
      </c>
      <c r="S29" s="10">
        <f>SUM(S8:S28)</f>
        <v>62764</v>
      </c>
      <c r="T29" s="9">
        <f>SUM(T8:T28)</f>
        <v>64486</v>
      </c>
      <c r="U29" s="8">
        <f>SUM(U8:U28)</f>
        <v>65192</v>
      </c>
      <c r="V29" s="10">
        <f>V8+V9+V10+V11+V13+V16+V17+V24</f>
        <v>232839</v>
      </c>
      <c r="W29" s="9">
        <f>W8+W9+W10+W11+W13+W16+W17+W24</f>
        <v>238900</v>
      </c>
      <c r="X29" s="8">
        <f>X8+X9+X10+X11+X13+X16+X17+X24</f>
        <v>262250</v>
      </c>
      <c r="Y29" s="7">
        <f>Y8+Y9+Y10+Y11+Y13+Y16+Y17+Y24</f>
        <v>346043</v>
      </c>
      <c r="Z29" s="7">
        <f>Z8+Z9+Z10+Z11+Z13+Z16+Z17+Z24</f>
        <v>354056</v>
      </c>
      <c r="AA29" s="7">
        <f>AA8+AA9+AA10+AA11+AA13+AA16+AA17+AA24</f>
        <v>378394</v>
      </c>
    </row>
    <row r="30" spans="1:33" s="1" customFormat="1" ht="15.75" thickBot="1">
      <c r="A30" s="97"/>
      <c r="B30" s="65"/>
      <c r="C30" s="64"/>
      <c r="D30" s="96"/>
      <c r="E30" s="95"/>
      <c r="F30" s="94"/>
      <c r="G30" s="92"/>
      <c r="H30" s="93"/>
      <c r="I30" s="64"/>
      <c r="J30" s="92"/>
      <c r="K30" s="93"/>
      <c r="L30" s="64"/>
      <c r="M30" s="92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</row>
    <row r="31" spans="1:33" s="1" customFormat="1" ht="15.75" thickTop="1">
      <c r="A31" s="90" t="s">
        <v>13</v>
      </c>
      <c r="B31" s="62"/>
      <c r="C31" s="26"/>
      <c r="D31" s="89"/>
      <c r="E31" s="88"/>
      <c r="F31" s="87"/>
      <c r="G31" s="86"/>
      <c r="H31" s="27"/>
      <c r="I31" s="26"/>
      <c r="J31" s="86"/>
      <c r="K31" s="85">
        <v>0</v>
      </c>
      <c r="L31" s="84">
        <v>0</v>
      </c>
      <c r="M31" s="59">
        <f>M32+M33</f>
        <v>334</v>
      </c>
      <c r="O31" s="83" t="s">
        <v>16</v>
      </c>
      <c r="P31" s="82"/>
      <c r="Q31" s="81"/>
      <c r="R31" s="80"/>
      <c r="S31" s="79"/>
      <c r="T31" s="78"/>
      <c r="U31" s="77"/>
      <c r="V31" s="76"/>
      <c r="W31" s="74"/>
      <c r="X31" s="73"/>
      <c r="Y31" s="75"/>
      <c r="Z31" s="74"/>
      <c r="AA31" s="73"/>
    </row>
    <row r="32" spans="1:33" s="1" customFormat="1">
      <c r="A32" s="66" t="s">
        <v>15</v>
      </c>
      <c r="B32" s="65"/>
      <c r="C32" s="64"/>
      <c r="D32" s="72"/>
      <c r="E32" s="71"/>
      <c r="F32" s="70"/>
      <c r="G32" s="29"/>
      <c r="H32" s="34">
        <v>0</v>
      </c>
      <c r="I32" s="33">
        <v>0</v>
      </c>
      <c r="J32" s="29">
        <v>184</v>
      </c>
      <c r="K32" s="34"/>
      <c r="L32" s="33"/>
      <c r="M32" s="29">
        <f>D32+G32+J32</f>
        <v>184</v>
      </c>
      <c r="O32" s="69" t="s">
        <v>14</v>
      </c>
      <c r="P32" s="27">
        <v>254</v>
      </c>
      <c r="Q32" s="26">
        <v>100</v>
      </c>
      <c r="R32" s="48">
        <v>554</v>
      </c>
      <c r="S32" s="51">
        <v>0</v>
      </c>
      <c r="T32" s="21">
        <v>234</v>
      </c>
      <c r="U32" s="50">
        <v>325</v>
      </c>
      <c r="V32" s="49">
        <v>2875</v>
      </c>
      <c r="W32" s="21">
        <v>11162</v>
      </c>
      <c r="X32" s="48">
        <v>15418</v>
      </c>
      <c r="Y32" s="47">
        <f>P32+S32+V32</f>
        <v>3129</v>
      </c>
      <c r="Z32" s="47">
        <f>Q32+T32+W32</f>
        <v>11496</v>
      </c>
      <c r="AA32" s="47">
        <f>R32+U32+X32</f>
        <v>16297</v>
      </c>
    </row>
    <row r="33" spans="1:27" s="1" customFormat="1">
      <c r="A33" s="66" t="s">
        <v>13</v>
      </c>
      <c r="B33" s="65"/>
      <c r="C33" s="64"/>
      <c r="D33" s="35"/>
      <c r="E33" s="34"/>
      <c r="F33" s="33"/>
      <c r="G33" s="29"/>
      <c r="H33" s="34">
        <v>0</v>
      </c>
      <c r="I33" s="33">
        <v>0</v>
      </c>
      <c r="J33" s="32">
        <v>150</v>
      </c>
      <c r="K33" s="31"/>
      <c r="L33" s="30"/>
      <c r="M33" s="29">
        <f>D33+G33+J33</f>
        <v>150</v>
      </c>
      <c r="O33" s="68" t="s">
        <v>10</v>
      </c>
      <c r="P33" s="67"/>
      <c r="Q33" s="54"/>
      <c r="R33" s="32"/>
      <c r="S33" s="39"/>
      <c r="T33" s="30"/>
      <c r="U33" s="35"/>
      <c r="V33" s="34"/>
      <c r="W33" s="33"/>
      <c r="X33" s="29"/>
      <c r="Y33" s="57"/>
      <c r="Z33" s="33"/>
      <c r="AA33" s="29">
        <f>R33+U33+X33</f>
        <v>0</v>
      </c>
    </row>
    <row r="34" spans="1:27" s="1" customFormat="1">
      <c r="A34" s="66" t="s">
        <v>12</v>
      </c>
      <c r="B34" s="65"/>
      <c r="C34" s="64"/>
      <c r="D34" s="35"/>
      <c r="E34" s="34"/>
      <c r="F34" s="33"/>
      <c r="G34" s="29"/>
      <c r="H34" s="34"/>
      <c r="I34" s="33"/>
      <c r="J34" s="32"/>
      <c r="K34" s="31"/>
      <c r="L34" s="30"/>
      <c r="M34" s="29">
        <f>D34+G34+J34</f>
        <v>0</v>
      </c>
      <c r="O34" s="46" t="s">
        <v>11</v>
      </c>
      <c r="P34" s="53">
        <v>0</v>
      </c>
      <c r="Q34" s="52">
        <v>154</v>
      </c>
      <c r="R34" s="48">
        <v>0</v>
      </c>
      <c r="S34" s="51"/>
      <c r="T34" s="21"/>
      <c r="U34" s="50"/>
      <c r="V34" s="49">
        <v>30813</v>
      </c>
      <c r="W34" s="21">
        <v>22983</v>
      </c>
      <c r="X34" s="48">
        <v>31148</v>
      </c>
      <c r="Y34" s="47">
        <f>P34+S34+V34</f>
        <v>30813</v>
      </c>
      <c r="Z34" s="47">
        <f>Q34+T34+W34</f>
        <v>23137</v>
      </c>
      <c r="AA34" s="47">
        <f>R34+U34+X34</f>
        <v>31148</v>
      </c>
    </row>
    <row r="35" spans="1:27" s="1" customFormat="1">
      <c r="A35" s="63" t="s">
        <v>7</v>
      </c>
      <c r="B35" s="62"/>
      <c r="C35" s="26">
        <v>254</v>
      </c>
      <c r="D35" s="50">
        <v>0</v>
      </c>
      <c r="E35" s="49"/>
      <c r="F35" s="21"/>
      <c r="G35" s="48"/>
      <c r="H35" s="49"/>
      <c r="I35" s="21"/>
      <c r="J35" s="48"/>
      <c r="K35" s="61">
        <v>0</v>
      </c>
      <c r="L35" s="60">
        <v>254</v>
      </c>
      <c r="M35" s="59">
        <f>D35+G35+J35</f>
        <v>0</v>
      </c>
      <c r="O35" s="46" t="s">
        <v>10</v>
      </c>
      <c r="P35" s="58"/>
      <c r="Q35" s="36"/>
      <c r="R35" s="32"/>
      <c r="S35" s="39"/>
      <c r="T35" s="30"/>
      <c r="U35" s="35"/>
      <c r="V35" s="34"/>
      <c r="W35" s="33"/>
      <c r="X35" s="29"/>
      <c r="Y35" s="57"/>
      <c r="Z35" s="33"/>
      <c r="AA35" s="29">
        <f>R35+U35+X35</f>
        <v>0</v>
      </c>
    </row>
    <row r="36" spans="1:27" s="1" customFormat="1">
      <c r="A36" s="56"/>
      <c r="B36" s="55"/>
      <c r="C36" s="54"/>
      <c r="D36" s="35"/>
      <c r="E36" s="34"/>
      <c r="F36" s="33"/>
      <c r="G36" s="29"/>
      <c r="H36" s="34"/>
      <c r="I36" s="33"/>
      <c r="J36" s="32"/>
      <c r="K36" s="31"/>
      <c r="L36" s="30"/>
      <c r="M36" s="29">
        <f>D36+G36+J36</f>
        <v>0</v>
      </c>
      <c r="O36" s="46" t="s">
        <v>9</v>
      </c>
      <c r="P36" s="53"/>
      <c r="Q36" s="52"/>
      <c r="R36" s="48"/>
      <c r="S36" s="51"/>
      <c r="T36" s="21"/>
      <c r="U36" s="50"/>
      <c r="V36" s="49">
        <v>0</v>
      </c>
      <c r="W36" s="21">
        <v>0</v>
      </c>
      <c r="X36" s="48">
        <v>75</v>
      </c>
      <c r="Y36" s="47">
        <f>P36+S36+V36</f>
        <v>0</v>
      </c>
      <c r="Z36" s="47">
        <f>Q36+T36+W36</f>
        <v>0</v>
      </c>
      <c r="AA36" s="47">
        <f>R36+U36+X36</f>
        <v>75</v>
      </c>
    </row>
    <row r="37" spans="1:27" s="1" customFormat="1">
      <c r="A37" s="38"/>
      <c r="B37" s="37"/>
      <c r="C37" s="36"/>
      <c r="D37" s="35"/>
      <c r="E37" s="34"/>
      <c r="F37" s="33"/>
      <c r="G37" s="29"/>
      <c r="H37" s="34"/>
      <c r="I37" s="33"/>
      <c r="J37" s="32"/>
      <c r="K37" s="31"/>
      <c r="L37" s="30"/>
      <c r="M37" s="29">
        <f>D37+G37+J37</f>
        <v>0</v>
      </c>
      <c r="O37" s="46" t="s">
        <v>8</v>
      </c>
      <c r="P37" s="45"/>
      <c r="Q37" s="44"/>
      <c r="R37" s="40"/>
      <c r="S37" s="19"/>
      <c r="T37" s="41"/>
      <c r="U37" s="43"/>
      <c r="V37" s="42"/>
      <c r="W37" s="41"/>
      <c r="X37" s="40"/>
      <c r="Y37" s="39"/>
      <c r="Z37" s="30"/>
      <c r="AA37" s="29">
        <f>R37+U37+X37</f>
        <v>0</v>
      </c>
    </row>
    <row r="38" spans="1:27" s="1" customFormat="1">
      <c r="A38" s="38"/>
      <c r="B38" s="37"/>
      <c r="C38" s="36"/>
      <c r="D38" s="35"/>
      <c r="E38" s="34"/>
      <c r="F38" s="33"/>
      <c r="G38" s="29"/>
      <c r="H38" s="34"/>
      <c r="I38" s="33"/>
      <c r="J38" s="32"/>
      <c r="K38" s="31"/>
      <c r="L38" s="30"/>
      <c r="M38" s="29">
        <f>D38+G38+J38</f>
        <v>0</v>
      </c>
      <c r="O38" s="28" t="s">
        <v>7</v>
      </c>
      <c r="P38" s="27"/>
      <c r="Q38" s="26"/>
      <c r="R38" s="20"/>
      <c r="S38" s="25"/>
      <c r="T38" s="24"/>
      <c r="U38" s="23"/>
      <c r="V38" s="22"/>
      <c r="W38" s="21">
        <v>254</v>
      </c>
      <c r="X38" s="20"/>
      <c r="Y38" s="19">
        <f>P38+S38+V38</f>
        <v>0</v>
      </c>
      <c r="Z38" s="19">
        <f>Q38+T38+W38</f>
        <v>254</v>
      </c>
      <c r="AA38" s="19">
        <f>R38+U38+X38</f>
        <v>0</v>
      </c>
    </row>
    <row r="39" spans="1:27" s="1" customFormat="1" ht="15.75" thickBot="1">
      <c r="A39" s="18" t="s">
        <v>6</v>
      </c>
      <c r="B39" s="13"/>
      <c r="C39" s="12">
        <f>SUM(C35:C38)</f>
        <v>254</v>
      </c>
      <c r="D39" s="11">
        <v>0</v>
      </c>
      <c r="E39" s="10"/>
      <c r="F39" s="9"/>
      <c r="G39" s="8">
        <v>0</v>
      </c>
      <c r="H39" s="10">
        <f>SUM(H32:H38)</f>
        <v>0</v>
      </c>
      <c r="I39" s="9">
        <f>SUM(I32:I38)</f>
        <v>0</v>
      </c>
      <c r="J39" s="8">
        <f>SUM(J32:J38)</f>
        <v>334</v>
      </c>
      <c r="K39" s="17">
        <f>K31+K35</f>
        <v>0</v>
      </c>
      <c r="L39" s="16">
        <f>L31+L35</f>
        <v>254</v>
      </c>
      <c r="M39" s="15">
        <f>M31+M35</f>
        <v>334</v>
      </c>
      <c r="O39" s="14" t="s">
        <v>5</v>
      </c>
      <c r="P39" s="13">
        <f>SUM(P31:P38)</f>
        <v>254</v>
      </c>
      <c r="Q39" s="12">
        <f>SUM(Q31:Q38)</f>
        <v>254</v>
      </c>
      <c r="R39" s="8">
        <f>SUM(R31:R38)</f>
        <v>554</v>
      </c>
      <c r="S39" s="11">
        <f>SUM(S31:S38)</f>
        <v>0</v>
      </c>
      <c r="T39" s="11">
        <f>SUM(T31:T38)</f>
        <v>234</v>
      </c>
      <c r="U39" s="11">
        <f>SUM(U31:U38)</f>
        <v>325</v>
      </c>
      <c r="V39" s="10">
        <f>SUM(V32:V38)</f>
        <v>33688</v>
      </c>
      <c r="W39" s="9">
        <f>SUM(W32:W38)</f>
        <v>34399</v>
      </c>
      <c r="X39" s="8">
        <f>SUM(X32:X38)</f>
        <v>46641</v>
      </c>
      <c r="Y39" s="7">
        <f>Y32+Y34+Y36+Y38</f>
        <v>33942</v>
      </c>
      <c r="Z39" s="7">
        <f>Z32+Z34+Z36+Z38</f>
        <v>34887</v>
      </c>
      <c r="AA39" s="7">
        <f>AA32+AA34+AA36+AA38</f>
        <v>47520</v>
      </c>
    </row>
    <row r="40" spans="1:27" s="1" customFormat="1" ht="15.75" thickTop="1"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27" s="1" customFormat="1">
      <c r="A41" s="3" t="s">
        <v>4</v>
      </c>
      <c r="B41" s="2">
        <f>B29+B39</f>
        <v>50694</v>
      </c>
      <c r="C41" s="2">
        <f>C29+C39</f>
        <v>50924</v>
      </c>
      <c r="D41" s="6">
        <f>D29+D39</f>
        <v>51506</v>
      </c>
      <c r="E41" s="2">
        <f>E29+E39</f>
        <v>62764</v>
      </c>
      <c r="F41" s="2">
        <f>F29+F39</f>
        <v>64720</v>
      </c>
      <c r="G41" s="6">
        <f>G29+G39</f>
        <v>65517</v>
      </c>
      <c r="H41" s="2">
        <f>H29+H39</f>
        <v>266527</v>
      </c>
      <c r="I41" s="2">
        <f>I29+I39</f>
        <v>273299</v>
      </c>
      <c r="J41" s="6">
        <f>J29+J39</f>
        <v>308891</v>
      </c>
      <c r="K41" s="6">
        <f>K29+K39</f>
        <v>379985</v>
      </c>
      <c r="L41" s="6">
        <f>L29+L39</f>
        <v>388943</v>
      </c>
      <c r="M41" s="6">
        <f>M29+M39</f>
        <v>425914</v>
      </c>
      <c r="O41" s="3" t="s">
        <v>3</v>
      </c>
      <c r="P41" s="2">
        <f>P29+P39</f>
        <v>50694</v>
      </c>
      <c r="Q41" s="2">
        <f>Q29+Q39</f>
        <v>50924</v>
      </c>
      <c r="R41" s="6">
        <f>R29+R39</f>
        <v>51506</v>
      </c>
      <c r="S41" s="2">
        <f>S29+S39</f>
        <v>62764</v>
      </c>
      <c r="T41" s="2">
        <f>T29+T39</f>
        <v>64720</v>
      </c>
      <c r="U41" s="6">
        <f>U29+U39</f>
        <v>65517</v>
      </c>
      <c r="V41" s="2">
        <f>V29+V39</f>
        <v>266527</v>
      </c>
      <c r="W41" s="2">
        <f>W29+W39</f>
        <v>273299</v>
      </c>
      <c r="X41" s="6">
        <f>X29+X39</f>
        <v>308891</v>
      </c>
      <c r="Y41" s="2">
        <f>Y29+Y39</f>
        <v>379985</v>
      </c>
      <c r="Z41" s="2">
        <f>Z29+Z39</f>
        <v>388943</v>
      </c>
      <c r="AA41" s="6">
        <f>R41+U41+X41</f>
        <v>425914</v>
      </c>
    </row>
    <row r="42" spans="1:27" s="1" customFormat="1">
      <c r="M42" s="5"/>
      <c r="O42" s="4" t="s">
        <v>2</v>
      </c>
      <c r="P42" s="4"/>
      <c r="Q42" s="4"/>
      <c r="AA42" s="2">
        <f>M39-AA39</f>
        <v>-47186</v>
      </c>
    </row>
    <row r="43" spans="1:27" s="1" customFormat="1">
      <c r="O43" s="4" t="s">
        <v>1</v>
      </c>
      <c r="P43" s="4"/>
      <c r="Q43" s="4"/>
      <c r="AA43" s="2">
        <f>M29-AA29</f>
        <v>47186</v>
      </c>
    </row>
    <row r="44" spans="1:27" s="1" customFormat="1">
      <c r="O44" s="3" t="s">
        <v>0</v>
      </c>
      <c r="P44" s="3"/>
      <c r="Q44" s="3"/>
      <c r="AA44" s="2">
        <v>0</v>
      </c>
    </row>
    <row r="45" spans="1:27" s="1" customFormat="1"/>
    <row r="46" spans="1:27" s="1" customFormat="1"/>
    <row r="47" spans="1:27" s="1" customFormat="1"/>
  </sheetData>
  <mergeCells count="10">
    <mergeCell ref="Y6:AA6"/>
    <mergeCell ref="P6:R6"/>
    <mergeCell ref="S6:U6"/>
    <mergeCell ref="V6:X6"/>
    <mergeCell ref="A6:A7"/>
    <mergeCell ref="O6:O7"/>
    <mergeCell ref="B6:D6"/>
    <mergeCell ref="E6:G6"/>
    <mergeCell ref="H6:J6"/>
    <mergeCell ref="K6:M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1.m.Összevont mérleg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2016-05-20T09:56:14Z</dcterms:created>
  <dcterms:modified xsi:type="dcterms:W3CDTF">2016-05-20T09:57:07Z</dcterms:modified>
</cp:coreProperties>
</file>