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8" activeTab="0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Intézményenként" sheetId="7" r:id="rId7"/>
    <sheet name="Működési bevételek és kiadások" sheetId="8" r:id="rId8"/>
    <sheet name="Felhalmozási mérleg" sheetId="9" r:id="rId9"/>
    <sheet name="Pénzkészlet" sheetId="10" r:id="rId10"/>
    <sheet name="Létszámkeret" sheetId="11" r:id="rId11"/>
    <sheet name="Gördülő tervezés" sheetId="12" r:id="rId12"/>
    <sheet name="előirányzat felh. terv" sheetId="13" r:id="rId13"/>
    <sheet name="Közvetett tám." sheetId="14" r:id="rId14"/>
    <sheet name="Önkormányzat" sheetId="15" r:id="rId15"/>
    <sheet name="Közösségi Ház" sheetId="16" r:id="rId16"/>
    <sheet name="Védőnői szolgálat" sheetId="17" r:id="rId17"/>
    <sheet name="Gyermekétkeztetés" sheetId="18" r:id="rId18"/>
    <sheet name="Községgazdálkodás" sheetId="19" r:id="rId19"/>
    <sheet name="Közvilágítás" sheetId="20" r:id="rId20"/>
    <sheet name="Út- híd üzemeltetés" sheetId="21" r:id="rId21"/>
    <sheet name="Közfoglalkoztatás" sheetId="22" r:id="rId22"/>
    <sheet name="Intézményen kívüli étk." sheetId="23" r:id="rId23"/>
    <sheet name="Ovi műk." sheetId="24" r:id="rId24"/>
    <sheet name="Iskola műk." sheetId="25" r:id="rId25"/>
    <sheet name="Mérleg KH" sheetId="26" r:id="rId26"/>
    <sheet name="Bevételek KH" sheetId="27" r:id="rId27"/>
    <sheet name="Működési KH" sheetId="28" r:id="rId28"/>
    <sheet name="Mérleg  ovi" sheetId="29" r:id="rId29"/>
    <sheet name="Bevételek  ovi" sheetId="30" r:id="rId30"/>
    <sheet name="Működési ovi" sheetId="31" r:id="rId31"/>
    <sheet name="Fejlesztési kiadások ovi" sheetId="32" r:id="rId32"/>
  </sheets>
  <definedNames/>
  <calcPr fullCalcOnLoad="1"/>
</workbook>
</file>

<file path=xl/sharedStrings.xml><?xml version="1.0" encoding="utf-8"?>
<sst xmlns="http://schemas.openxmlformats.org/spreadsheetml/2006/main" count="964" uniqueCount="270">
  <si>
    <t>Megnevezés</t>
  </si>
  <si>
    <t>Összesen</t>
  </si>
  <si>
    <t>Fejlesztési kiadások</t>
  </si>
  <si>
    <t>Létszámkeret</t>
  </si>
  <si>
    <t>Közösségi Ház</t>
  </si>
  <si>
    <t>Védőnői Szolgálat</t>
  </si>
  <si>
    <t>Intézmény megnevezése</t>
  </si>
  <si>
    <t>Dologi kiadások</t>
  </si>
  <si>
    <t>Bevételek</t>
  </si>
  <si>
    <t>Iparűzési adó</t>
  </si>
  <si>
    <t>Kommunális adó</t>
  </si>
  <si>
    <t>Talajterhelési díj</t>
  </si>
  <si>
    <t>Bevételek mindösszesen</t>
  </si>
  <si>
    <t>Mérleg</t>
  </si>
  <si>
    <t>Kiadások</t>
  </si>
  <si>
    <t>Felújítások:</t>
  </si>
  <si>
    <t>Fejlesztési bevételek összesen</t>
  </si>
  <si>
    <t>Fejlesztési kiadások összesen</t>
  </si>
  <si>
    <t>Hétvégi orvosi ügyelet</t>
  </si>
  <si>
    <t>Köztemetés</t>
  </si>
  <si>
    <t>Kiadások Összesen</t>
  </si>
  <si>
    <t>Vámos települések tagdíj</t>
  </si>
  <si>
    <t>Bevételek Összesen</t>
  </si>
  <si>
    <t>Átadott pénzeszközök</t>
  </si>
  <si>
    <t>TÖOSZ tagdíj</t>
  </si>
  <si>
    <t>Dél-Mátra szöv. tagdíj</t>
  </si>
  <si>
    <t>Vasutas települések szöv. tagdíj</t>
  </si>
  <si>
    <t>Mátrai szövetség tagdíj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</si>
  <si>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</si>
  <si>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</si>
  <si>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</si>
  <si>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</si>
  <si>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</si>
  <si>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</si>
  <si>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</si>
  <si>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</si>
  <si>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</si>
  <si>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</si>
  <si>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</si>
  <si>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</si>
  <si>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Megnevezés </t>
  </si>
  <si>
    <t>Eredeti e. i.</t>
  </si>
  <si>
    <t>Összesen:</t>
  </si>
  <si>
    <t>Személyi juttatások</t>
  </si>
  <si>
    <t>Felújítás</t>
  </si>
  <si>
    <t>Beruházás</t>
  </si>
  <si>
    <t>Egyenleg</t>
  </si>
  <si>
    <t>Előirányzat felhasználási terv (eFt)</t>
  </si>
  <si>
    <t>Működési kiadások összesen:</t>
  </si>
  <si>
    <t>Működési bevételek összesen:</t>
  </si>
  <si>
    <t>Felhalmozási célú bevétel</t>
  </si>
  <si>
    <t>Felhalmozási célú kiadás</t>
  </si>
  <si>
    <t>Felhalm. célú bevétel összesen:</t>
  </si>
  <si>
    <t>Felhalm. célú kiadások összesen:</t>
  </si>
  <si>
    <t>Bevételek mindösszesen:</t>
  </si>
  <si>
    <t>Kiadások mindösszesen:</t>
  </si>
  <si>
    <t>Felhasznál.</t>
  </si>
  <si>
    <t xml:space="preserve">Felhalmozási mérleg </t>
  </si>
  <si>
    <t>Pénzellátások</t>
  </si>
  <si>
    <t>Működési bevételek és kiadások</t>
  </si>
  <si>
    <t>Működési bevételek összesen</t>
  </si>
  <si>
    <t>Működési kiadások összesen</t>
  </si>
  <si>
    <t>Átadott pénzeszközök összesen</t>
  </si>
  <si>
    <t>Intézmények működési kiadásai</t>
  </si>
  <si>
    <t>Általános tartalék</t>
  </si>
  <si>
    <t>Közhatalmi bevételek</t>
  </si>
  <si>
    <t>Ellátások összesen</t>
  </si>
  <si>
    <t>Önkormányzat által folyósított ellátások</t>
  </si>
  <si>
    <t>Intézmények működési támogatása</t>
  </si>
  <si>
    <t>Működési kiadások</t>
  </si>
  <si>
    <t>Szociális hozzájárulási adó</t>
  </si>
  <si>
    <t>Egyéb dologi kiadások</t>
  </si>
  <si>
    <t>Kamatkiadások</t>
  </si>
  <si>
    <t>Önkormányzat</t>
  </si>
  <si>
    <t>Közös Hivatal</t>
  </si>
  <si>
    <t>Tulipán Óvoda</t>
  </si>
  <si>
    <t>Költségvetési számla</t>
  </si>
  <si>
    <t>Házi pénztár</t>
  </si>
  <si>
    <t>Adószámlák egyenlege</t>
  </si>
  <si>
    <t>ezer Ft-ban</t>
  </si>
  <si>
    <t>Bér</t>
  </si>
  <si>
    <t>Járulék</t>
  </si>
  <si>
    <t>Ellátások</t>
  </si>
  <si>
    <t>Önkormányzatok általános végrehajtó igazgatási tevékenysége</t>
  </si>
  <si>
    <t>Közvilágítás</t>
  </si>
  <si>
    <t>Óvodai nevelés, ellátás</t>
  </si>
  <si>
    <t>Út- híd üzemeltetés</t>
  </si>
  <si>
    <t xml:space="preserve">Pénzkészlet </t>
  </si>
  <si>
    <t>Iparűzési adó (felhalmozási célú)</t>
  </si>
  <si>
    <t>Állami támogatások számla</t>
  </si>
  <si>
    <t>Közfoglalkoztatás elszámolása számla</t>
  </si>
  <si>
    <t>Kiadások Intézményenként</t>
  </si>
  <si>
    <t>Halmozott egyenleg</t>
  </si>
  <si>
    <t>Védőnői szolgálat</t>
  </si>
  <si>
    <t>Intézmények</t>
  </si>
  <si>
    <t>Községgazdálkodás</t>
  </si>
  <si>
    <t>Közfoglalkoztatás</t>
  </si>
  <si>
    <t>Társadalombiztosítás pénzügyi alapjai</t>
  </si>
  <si>
    <t>Termőföld bérbeadásából származó jövedelem</t>
  </si>
  <si>
    <t>Magánszemélyek kommunális adója</t>
  </si>
  <si>
    <t>Gépjármű adó</t>
  </si>
  <si>
    <t>Késedelmi és önellenőrzési pótlék</t>
  </si>
  <si>
    <t>Igazgatási szolgáltatási díj</t>
  </si>
  <si>
    <t>Egyéb közhatalmi bevétel</t>
  </si>
  <si>
    <t>Működési bevételek</t>
  </si>
  <si>
    <t>Tárgyi eszközök bérbeadásából származó bevétel</t>
  </si>
  <si>
    <t>Kiszámlázott általános forgalmi adó</t>
  </si>
  <si>
    <t>Kamatbevételek</t>
  </si>
  <si>
    <t>Finanszírozási bevételek</t>
  </si>
  <si>
    <t>Előző év költségvetési maradványának igénybev.</t>
  </si>
  <si>
    <t>Szakmai anyagok beszerzése</t>
  </si>
  <si>
    <t>Karbantartási, kisjavítási szolgáltatások</t>
  </si>
  <si>
    <t>Szakmai tevékenységet segítő szolgáltatások</t>
  </si>
  <si>
    <t>Kiküldetések kiadásai</t>
  </si>
  <si>
    <t>Reklám- és propagandakiadások</t>
  </si>
  <si>
    <t>Fizetendő általános forgalmi adó</t>
  </si>
  <si>
    <t>Kistérség</t>
  </si>
  <si>
    <t>Üdültetési alapítvány</t>
  </si>
  <si>
    <t>Vöröskereszt - táboroztatás</t>
  </si>
  <si>
    <t>Ruházati költségtérítés</t>
  </si>
  <si>
    <t>Közlekedési költségtérítés</t>
  </si>
  <si>
    <t>Egyéb külső személyi juttatások</t>
  </si>
  <si>
    <t>Választott tisztségviselők juttatásai</t>
  </si>
  <si>
    <t>Egyéb működési célú kiadások</t>
  </si>
  <si>
    <t>Közhatalmi bevételek (műk. célú)</t>
  </si>
  <si>
    <t>Munkadókat terhelő járulékok</t>
  </si>
  <si>
    <t>Működési célú tám. Áht-on belülről</t>
  </si>
  <si>
    <t>Egyéb műk. célú tám. Áht-on bbelülről</t>
  </si>
  <si>
    <t>Közhatalmi bevételek:</t>
  </si>
  <si>
    <t>Közhatalmi bevételek (felhalm. célú)</t>
  </si>
  <si>
    <t>Munkaadókat terh. jár.</t>
  </si>
  <si>
    <t>Működséi bevételek</t>
  </si>
  <si>
    <t>Finanszírozási bev.</t>
  </si>
  <si>
    <t>Közhatalmi bev.</t>
  </si>
  <si>
    <t>Vásárolt élelmezés</t>
  </si>
  <si>
    <t>Vámosgyörk Községi Önkormányzat Képviselő-testületének</t>
  </si>
  <si>
    <t>Helyi önkormányzatok működésének általános támogatása</t>
  </si>
  <si>
    <t>Önkormányzatok működési támogatásai</t>
  </si>
  <si>
    <t>Települési önkormányzatok egyes köznevelési feladat. tám.</t>
  </si>
  <si>
    <t>Települési önkormányzatok szociális feladatainak támogatása</t>
  </si>
  <si>
    <t>Települési önkormányzatok kulturális feladatainak tám.</t>
  </si>
  <si>
    <t>Működési célú költségvetési és kiegészítő támogatások</t>
  </si>
  <si>
    <t>Működési  célú tám.  államháztartáson belülről</t>
  </si>
  <si>
    <t>Jubileumi jutalom</t>
  </si>
  <si>
    <t>Béren kívüli juttatások</t>
  </si>
  <si>
    <t>Foglalkoztatottak egyéb személyi juttatásai</t>
  </si>
  <si>
    <t>Egészségügyi hozzájárulás</t>
  </si>
  <si>
    <t>Táppénz hozzájárulás</t>
  </si>
  <si>
    <t>Más járulék fizetési kötelezettség</t>
  </si>
  <si>
    <t>Bérleti és lízingdíjak</t>
  </si>
  <si>
    <t>Működési célú előzetesen felszámított általános forgalmi adó</t>
  </si>
  <si>
    <t>Tulajdonosi bevételek</t>
  </si>
  <si>
    <t>Működési célú támogatások államháztartáson belülről</t>
  </si>
  <si>
    <t>Ellátottak pénzbeli juttatásai</t>
  </si>
  <si>
    <t>Vámosgyörk Községi Önkormányzat Képviselő- testületének</t>
  </si>
  <si>
    <t>Elvonások és befizetések</t>
  </si>
  <si>
    <t>Egyéb nem intézményi ellátások</t>
  </si>
  <si>
    <t xml:space="preserve">Önk. működési tám. </t>
  </si>
  <si>
    <t>Ömk. műk. célú tám.</t>
  </si>
  <si>
    <t>Önkormányzatok műk. támogatásai</t>
  </si>
  <si>
    <t>Műk. célú tám. Áht-on belülről</t>
  </si>
  <si>
    <t>Önkormányzat által nyújtott közvetett támogatások</t>
  </si>
  <si>
    <t>Bevételi jogcím</t>
  </si>
  <si>
    <t>Fő</t>
  </si>
  <si>
    <t>Összeg (eFt)</t>
  </si>
  <si>
    <t>Munkaadókat terhelő járulékok</t>
  </si>
  <si>
    <t>Üzemeltetési anyagok beszerzése</t>
  </si>
  <si>
    <t>Egyéb működési bevételek</t>
  </si>
  <si>
    <t>Regionális Hulladékgazdálkodó</t>
  </si>
  <si>
    <t>Működési kiadások - Közfoglalkoztatás</t>
  </si>
  <si>
    <t>Működési kiadások - Út- híd üzemeltetés</t>
  </si>
  <si>
    <t>Működési kiadások - Községgazdálkodás</t>
  </si>
  <si>
    <t>Működési kiadások - Védőnői szolgálat</t>
  </si>
  <si>
    <t>Működési kiadások - Közösségi Ház</t>
  </si>
  <si>
    <t>Egyéb műk. célú kiad.</t>
  </si>
  <si>
    <t>2018. évi költségvetése</t>
  </si>
  <si>
    <t>2018. évi előirányzat (eFt)</t>
  </si>
  <si>
    <t>2018. évi létszám előirányzat (fő)</t>
  </si>
  <si>
    <t>Törvény szerinti illetmények, munkabérek</t>
  </si>
  <si>
    <t>Egyéb költségtérítések</t>
  </si>
  <si>
    <t>Nem saját foglalkoztatottnak fizetett juttatások</t>
  </si>
  <si>
    <t>Árubeszerzés</t>
  </si>
  <si>
    <t>Inormatikai szolgáltatások igénybevétele</t>
  </si>
  <si>
    <t xml:space="preserve">Egyéb kommunikációs szolgáltatások </t>
  </si>
  <si>
    <t>Közüzemi díjak</t>
  </si>
  <si>
    <t>Közevtített szolgáltatások</t>
  </si>
  <si>
    <t>Egyéb szolgáltatások</t>
  </si>
  <si>
    <t>Működési kiadások - Közvilágítás</t>
  </si>
  <si>
    <t>Működési kiadások  - Gyermekétkeztetési feladatok</t>
  </si>
  <si>
    <t>Működési kiadások - Önkormányzat igazgatási tevékenysége</t>
  </si>
  <si>
    <t>Települési támogatás</t>
  </si>
  <si>
    <t>Saját hatáskörben adott természetbeni juttatás</t>
  </si>
  <si>
    <t>Útfelújítás</t>
  </si>
  <si>
    <t>Bevétel 2018. évi előirányzat (eFt)</t>
  </si>
  <si>
    <t>Kiadás 2018. évi előirányzat (eFt)</t>
  </si>
  <si>
    <t>Gyermekétkeztetés</t>
  </si>
  <si>
    <t>Beruházások:</t>
  </si>
  <si>
    <t>2017. január 1-jei nyitó pénzkészlet</t>
  </si>
  <si>
    <t>2017. december 31-ei záró pénzkészlet</t>
  </si>
  <si>
    <t>Működési és felhalmozási célú  bevételek és kiadások alakulása 2018-2019</t>
  </si>
  <si>
    <t>1. melléklet a 1/2018 (II.15.) Önkormányzati rendelethez</t>
  </si>
  <si>
    <t>2. melléklet a 1/2018 (II.15.) Önkormányzati rendelethezz</t>
  </si>
  <si>
    <t>3. melléklet a 1/2018 (II.15.) Önkormányzati rendelethez</t>
  </si>
  <si>
    <t>4. melléklet a 1/2018 (II.15.) Önkormányzati rendelethez</t>
  </si>
  <si>
    <t>5. melléklet a 1/2018 (II.15.) Önkormányzati rendelethez</t>
  </si>
  <si>
    <t>6. melléklet a 1/2018 (II.15.) Önkormányzati rendelethez</t>
  </si>
  <si>
    <t>7. melléklet a 1/2018 (II.15.) Önkormányzati rendelethez</t>
  </si>
  <si>
    <t>8. melléklet a 1/2018 (II.15.) Önkormányzati rendelethezlethez</t>
  </si>
  <si>
    <t>9. melléklet a 1/2018 (II.15.) Önkormányzati rendelethez</t>
  </si>
  <si>
    <t>10. melléklet a 1/2018 (II.15.) Önkormányzati rendelethez</t>
  </si>
  <si>
    <t>11. melléklet a 1/2018 (II.15.) Önkormányzati rendelethez</t>
  </si>
  <si>
    <t>12. melléklet a 1/2018 (II.15.) Önkormányzati rendelethez</t>
  </si>
  <si>
    <t>13. melléklet a 1/2018 (II.15.) Önkormányzati rendelethez</t>
  </si>
  <si>
    <t>14. melléklet a 1/2018 (II.15.) Önkormányzati rendelethez</t>
  </si>
  <si>
    <t>15. melléklet a 1/2018 (II.15.) Önkormányzati rendelethez</t>
  </si>
  <si>
    <t>16. melléklet a 1/2018 (II.15.) Önkormányzati rendelethez</t>
  </si>
  <si>
    <t>17. melléklet a 1/2018 (II.15.) Önkormányzati rendelethez</t>
  </si>
  <si>
    <t>18. melléklet a 1/2018 (II.15.) Önkormányzati rendelethez</t>
  </si>
  <si>
    <t>19. melléklet a 1/2018 (II.15.) Önkormányzati rendelethez</t>
  </si>
  <si>
    <t>20. melléklet a 1/2018 (II.15.) Önkormányzati rendelethez</t>
  </si>
  <si>
    <t>21. melléklet a 1/2018 (II.15.) Önkormányzati rendelethez</t>
  </si>
  <si>
    <t>22. melléklet a 1/2018 (II.15.) Önkormányzati rendelethez</t>
  </si>
  <si>
    <t>Tető felújítás - Szolgáltató ház</t>
  </si>
  <si>
    <t>Klímák (Közösségi Ház)</t>
  </si>
  <si>
    <t>Kisértékű tárgyi eszközök</t>
  </si>
  <si>
    <t>Finanszírozási kiadások</t>
  </si>
  <si>
    <t>Elszámolásból származó bevételek</t>
  </si>
  <si>
    <t>Ingatlanok beszerzése (telek)</t>
  </si>
  <si>
    <t>Fejezeti kezelésű előirányzatok, eu-s programok</t>
  </si>
  <si>
    <t>Egyéb fejezeti kezelésű támogatások</t>
  </si>
  <si>
    <t>Államháztartáson belüli megelőlegezések</t>
  </si>
  <si>
    <t>Működési célú átvett pénzeszközök</t>
  </si>
  <si>
    <t>Egyéb működési célú átvett pénzeszközök</t>
  </si>
  <si>
    <t>Családi támogatások</t>
  </si>
  <si>
    <t>Egyéb gyermekvédelmi támogatások</t>
  </si>
  <si>
    <t>Zagyvakörnyéki társulás</t>
  </si>
  <si>
    <t>Mária Út Közhasznú Egyesület</t>
  </si>
  <si>
    <t>Sportegyesület (sportdíj)</t>
  </si>
  <si>
    <t>Vámosgyörki plébánia</t>
  </si>
  <si>
    <t>Fogorvosi eszközök</t>
  </si>
  <si>
    <t>Vizvezeték, szennyvízátemelő felújítás</t>
  </si>
  <si>
    <t>Működési kiadások - Intézményen kívüli gyermekétkeztetés</t>
  </si>
  <si>
    <t>23. melléklet a 1/2018 (II.15.) Önkormányzati rendelethez</t>
  </si>
  <si>
    <t>24. melléklet a 1/2018 (II.15.) Önkormányzati rendelethez</t>
  </si>
  <si>
    <t>25. melléklet a 1/2018 (II.15.) Önkormányzati rendelethez</t>
  </si>
  <si>
    <t>Működési célú átv. pe.</t>
  </si>
  <si>
    <t>Intézményen kívüli gyermekétkeztetés</t>
  </si>
  <si>
    <t>Óvoda működtetés</t>
  </si>
  <si>
    <t>Iskola működtetés</t>
  </si>
  <si>
    <t>Működési kiadások - Óvoda működtetés</t>
  </si>
  <si>
    <t>Működési kiadások - Iskola működtetés</t>
  </si>
  <si>
    <t>26. melléklet a 1/2018 (II.15.) Önkormányzati rendelethez</t>
  </si>
  <si>
    <t>Vámosgyörki Közös Önkormányzati Hivatal</t>
  </si>
  <si>
    <t>Működési célú tám.  áht-on belülről</t>
  </si>
  <si>
    <t>27. melléklet a 1/2018 (II.15.) Önkormányzati rendelethezz</t>
  </si>
  <si>
    <t>Egyéb működési célú tám. (választás)</t>
  </si>
  <si>
    <t>Előző év költségvetési maradvány igénybev.</t>
  </si>
  <si>
    <t>Központi irányítószervi támogatás</t>
  </si>
  <si>
    <t>28. melléklet a 1/2018 (II.15.) Önkormányzati rendelethez</t>
  </si>
  <si>
    <t>Normatív jutalmak</t>
  </si>
  <si>
    <t>Céljuttatás, projektprémium</t>
  </si>
  <si>
    <t>29. melléklet a 1/2018 (II.15.) Önkormányzati rendelethezhez</t>
  </si>
  <si>
    <t>30. melléklet a 1/2018 (II.15.) Önkormányzati rendelethez</t>
  </si>
  <si>
    <t>1.</t>
  </si>
  <si>
    <t>Szolgáltatások ellenértéke</t>
  </si>
  <si>
    <t>Ellátási díjak</t>
  </si>
  <si>
    <t>Egyéb bevételek</t>
  </si>
  <si>
    <t>Központi, irányítószervi támogatás</t>
  </si>
  <si>
    <t>31. melléklet a 1/2018 (II.15.) Önkormányzati rendelethez</t>
  </si>
  <si>
    <t>32. melléklet a 1/2018 (II.15.)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</si>
</sst>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</numFmts>
  <fonts count="73">
    <font>
      <sz val="10"/>
      <name val="Arial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Roman"/>
      <family val="1"/>
    </font>
    <font>
      <i/>
      <sz val="13.5"/>
      <name val="Times New Roman"/>
      <family val="1"/>
    </font>
    <font>
      <sz val="1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1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3" fontId="14" fillId="0" borderId="11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3" fillId="0" borderId="0" xfId="59" applyFont="1">
      <alignment/>
      <protection/>
    </xf>
    <xf numFmtId="0" fontId="1" fillId="0" borderId="0" xfId="59" applyFont="1">
      <alignment/>
      <protection/>
    </xf>
    <xf numFmtId="0" fontId="0" fillId="0" borderId="0" xfId="59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right"/>
    </xf>
    <xf numFmtId="0" fontId="7" fillId="0" borderId="0" xfId="59" applyFont="1" applyAlignment="1">
      <alignment horizontal="center"/>
      <protection/>
    </xf>
    <xf numFmtId="0" fontId="13" fillId="0" borderId="11" xfId="59" applyFont="1" applyBorder="1">
      <alignment/>
      <protection/>
    </xf>
    <xf numFmtId="0" fontId="13" fillId="0" borderId="11" xfId="62" applyFont="1" applyBorder="1">
      <alignment/>
      <protection/>
    </xf>
    <xf numFmtId="0" fontId="7" fillId="0" borderId="0" xfId="59" applyFont="1">
      <alignment/>
      <protection/>
    </xf>
    <xf numFmtId="0" fontId="7" fillId="0" borderId="16" xfId="59" applyFont="1" applyBorder="1">
      <alignment/>
      <protection/>
    </xf>
    <xf numFmtId="0" fontId="7" fillId="0" borderId="17" xfId="59" applyFont="1" applyBorder="1">
      <alignment/>
      <protection/>
    </xf>
    <xf numFmtId="0" fontId="7" fillId="0" borderId="0" xfId="59" applyFont="1" applyBorder="1">
      <alignment/>
      <protection/>
    </xf>
    <xf numFmtId="0" fontId="7" fillId="0" borderId="18" xfId="59" applyFont="1" applyBorder="1">
      <alignment/>
      <protection/>
    </xf>
    <xf numFmtId="0" fontId="7" fillId="0" borderId="19" xfId="59" applyFont="1" applyBorder="1">
      <alignment/>
      <protection/>
    </xf>
    <xf numFmtId="0" fontId="7" fillId="0" borderId="20" xfId="59" applyFont="1" applyBorder="1">
      <alignment/>
      <protection/>
    </xf>
    <xf numFmtId="3" fontId="13" fillId="0" borderId="21" xfId="59" applyNumberFormat="1" applyFont="1" applyBorder="1">
      <alignment/>
      <protection/>
    </xf>
    <xf numFmtId="3" fontId="13" fillId="0" borderId="22" xfId="59" applyNumberFormat="1" applyFont="1" applyBorder="1">
      <alignment/>
      <protection/>
    </xf>
    <xf numFmtId="3" fontId="13" fillId="0" borderId="22" xfId="59" applyNumberFormat="1" applyFont="1" applyFill="1" applyBorder="1">
      <alignment/>
      <protection/>
    </xf>
    <xf numFmtId="0" fontId="13" fillId="0" borderId="0" xfId="59" applyFont="1" applyBorder="1">
      <alignment/>
      <protection/>
    </xf>
    <xf numFmtId="0" fontId="7" fillId="0" borderId="23" xfId="59" applyFont="1" applyBorder="1">
      <alignment/>
      <protection/>
    </xf>
    <xf numFmtId="3" fontId="13" fillId="0" borderId="21" xfId="59" applyNumberFormat="1" applyFont="1" applyFill="1" applyBorder="1">
      <alignment/>
      <protection/>
    </xf>
    <xf numFmtId="0" fontId="7" fillId="0" borderId="11" xfId="59" applyFont="1" applyBorder="1">
      <alignment/>
      <protection/>
    </xf>
    <xf numFmtId="0" fontId="0" fillId="0" borderId="0" xfId="59" applyFont="1">
      <alignment/>
      <protection/>
    </xf>
    <xf numFmtId="0" fontId="7" fillId="0" borderId="24" xfId="0" applyFont="1" applyBorder="1" applyAlignment="1">
      <alignment horizontal="center"/>
    </xf>
    <xf numFmtId="3" fontId="7" fillId="0" borderId="0" xfId="59" applyNumberFormat="1" applyFont="1" applyBorder="1">
      <alignment/>
      <protection/>
    </xf>
    <xf numFmtId="0" fontId="21" fillId="0" borderId="18" xfId="59" applyFont="1" applyBorder="1">
      <alignment/>
      <protection/>
    </xf>
    <xf numFmtId="0" fontId="13" fillId="0" borderId="11" xfId="59" applyFont="1" applyFill="1" applyBorder="1">
      <alignment/>
      <protection/>
    </xf>
    <xf numFmtId="0" fontId="7" fillId="0" borderId="0" xfId="59" applyFont="1" applyFill="1" applyBorder="1">
      <alignment/>
      <protection/>
    </xf>
    <xf numFmtId="0" fontId="7" fillId="0" borderId="0" xfId="59" applyFont="1" applyFill="1" applyAlignment="1">
      <alignment horizontal="right"/>
      <protection/>
    </xf>
    <xf numFmtId="0" fontId="7" fillId="0" borderId="17" xfId="59" applyFont="1" applyBorder="1" applyAlignment="1">
      <alignment horizontal="center"/>
      <protection/>
    </xf>
    <xf numFmtId="0" fontId="22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7" fillId="0" borderId="21" xfId="59" applyFont="1" applyBorder="1" applyAlignment="1">
      <alignment horizontal="center"/>
      <protection/>
    </xf>
    <xf numFmtId="0" fontId="13" fillId="0" borderId="21" xfId="59" applyFont="1" applyBorder="1" applyAlignment="1">
      <alignment horizontal="center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13" fillId="0" borderId="24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59" applyFont="1" applyAlignment="1">
      <alignment horizontal="right"/>
      <protection/>
    </xf>
    <xf numFmtId="0" fontId="3" fillId="0" borderId="0" xfId="59" applyFont="1" applyAlignment="1">
      <alignment/>
      <protection/>
    </xf>
    <xf numFmtId="0" fontId="7" fillId="0" borderId="0" xfId="59" applyFont="1" applyAlignment="1">
      <alignment/>
      <protection/>
    </xf>
    <xf numFmtId="0" fontId="21" fillId="0" borderId="24" xfId="0" applyFont="1" applyBorder="1" applyAlignment="1">
      <alignment horizontal="right"/>
    </xf>
    <xf numFmtId="0" fontId="7" fillId="0" borderId="0" xfId="59" applyFont="1" applyBorder="1" applyAlignment="1">
      <alignment horizontal="right"/>
      <protection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1" fillId="0" borderId="0" xfId="0" applyFont="1" applyAlignment="1">
      <alignment/>
    </xf>
    <xf numFmtId="0" fontId="24" fillId="0" borderId="0" xfId="56" applyFont="1" applyFill="1" applyAlignment="1">
      <alignment horizontal="center"/>
      <protection/>
    </xf>
    <xf numFmtId="0" fontId="13" fillId="0" borderId="0" xfId="59" applyFont="1" applyAlignment="1">
      <alignment horizontal="center"/>
      <protection/>
    </xf>
    <xf numFmtId="0" fontId="21" fillId="0" borderId="10" xfId="59" applyFont="1" applyBorder="1" applyAlignment="1">
      <alignment horizontal="center"/>
      <protection/>
    </xf>
    <xf numFmtId="0" fontId="13" fillId="0" borderId="11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3" fillId="0" borderId="15" xfId="59" applyFont="1" applyBorder="1" applyAlignment="1">
      <alignment horizontal="center"/>
      <protection/>
    </xf>
    <xf numFmtId="0" fontId="15" fillId="0" borderId="0" xfId="59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19" fillId="0" borderId="0" xfId="59" applyFont="1" applyAlignment="1">
      <alignment horizontal="center"/>
      <protection/>
    </xf>
    <xf numFmtId="49" fontId="8" fillId="0" borderId="26" xfId="0" applyNumberFormat="1" applyFont="1" applyFill="1" applyBorder="1" applyAlignment="1" applyProtection="1">
      <alignment vertical="center" wrapText="1" shrinkToFit="1"/>
      <protection/>
    </xf>
    <xf numFmtId="3" fontId="8" fillId="0" borderId="22" xfId="59" applyNumberFormat="1" applyFont="1" applyBorder="1">
      <alignment/>
      <protection/>
    </xf>
    <xf numFmtId="3" fontId="8" fillId="0" borderId="27" xfId="59" applyNumberFormat="1" applyFont="1" applyBorder="1">
      <alignment/>
      <protection/>
    </xf>
    <xf numFmtId="3" fontId="8" fillId="0" borderId="22" xfId="59" applyNumberFormat="1" applyFont="1" applyFill="1" applyBorder="1">
      <alignment/>
      <protection/>
    </xf>
    <xf numFmtId="49" fontId="8" fillId="0" borderId="15" xfId="0" applyNumberFormat="1" applyFont="1" applyFill="1" applyBorder="1" applyAlignment="1" applyProtection="1">
      <alignment vertical="center" wrapText="1" shrinkToFit="1"/>
      <protection/>
    </xf>
    <xf numFmtId="3" fontId="8" fillId="0" borderId="27" xfId="59" applyNumberFormat="1" applyFont="1" applyFill="1" applyBorder="1">
      <alignment/>
      <protection/>
    </xf>
    <xf numFmtId="0" fontId="8" fillId="0" borderId="15" xfId="62" applyFont="1" applyBorder="1">
      <alignment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>
      <alignment/>
      <protection/>
    </xf>
    <xf numFmtId="0" fontId="1" fillId="0" borderId="0" xfId="56" applyFont="1" applyFill="1" applyAlignment="1">
      <alignment horizontal="right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 applyBorder="1" applyAlignment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21" xfId="56" applyFont="1" applyFill="1" applyBorder="1" applyAlignment="1">
      <alignment horizontal="center"/>
      <protection/>
    </xf>
    <xf numFmtId="0" fontId="24" fillId="0" borderId="11" xfId="56" applyFont="1" applyFill="1" applyBorder="1" applyAlignment="1">
      <alignment horizontal="center"/>
      <protection/>
    </xf>
    <xf numFmtId="0" fontId="7" fillId="0" borderId="21" xfId="56" applyFont="1" applyFill="1" applyBorder="1" applyAlignment="1">
      <alignment horizontal="center"/>
      <protection/>
    </xf>
    <xf numFmtId="0" fontId="13" fillId="0" borderId="21" xfId="56" applyFont="1" applyFill="1" applyBorder="1">
      <alignment/>
      <protection/>
    </xf>
    <xf numFmtId="3" fontId="13" fillId="0" borderId="16" xfId="56" applyNumberFormat="1" applyFont="1" applyFill="1" applyBorder="1">
      <alignment/>
      <protection/>
    </xf>
    <xf numFmtId="0" fontId="7" fillId="0" borderId="17" xfId="56" applyFont="1" applyFill="1" applyBorder="1">
      <alignment/>
      <protection/>
    </xf>
    <xf numFmtId="0" fontId="1" fillId="0" borderId="22" xfId="56" applyFont="1" applyFill="1" applyBorder="1" applyAlignment="1">
      <alignment horizontal="center"/>
      <protection/>
    </xf>
    <xf numFmtId="0" fontId="1" fillId="0" borderId="18" xfId="56" applyFont="1" applyFill="1" applyBorder="1">
      <alignment/>
      <protection/>
    </xf>
    <xf numFmtId="0" fontId="6" fillId="0" borderId="22" xfId="56" applyFont="1" applyFill="1" applyBorder="1" applyAlignment="1">
      <alignment horizontal="center"/>
      <protection/>
    </xf>
    <xf numFmtId="0" fontId="1" fillId="0" borderId="27" xfId="56" applyFont="1" applyFill="1" applyBorder="1" applyAlignment="1">
      <alignment horizontal="center"/>
      <protection/>
    </xf>
    <xf numFmtId="0" fontId="1" fillId="0" borderId="20" xfId="56" applyFont="1" applyFill="1" applyBorder="1">
      <alignment/>
      <protection/>
    </xf>
    <xf numFmtId="0" fontId="13" fillId="0" borderId="21" xfId="56" applyFont="1" applyFill="1" applyBorder="1" applyAlignment="1">
      <alignment horizontal="center"/>
      <protection/>
    </xf>
    <xf numFmtId="0" fontId="13" fillId="0" borderId="17" xfId="56" applyFont="1" applyFill="1" applyBorder="1">
      <alignment/>
      <protection/>
    </xf>
    <xf numFmtId="0" fontId="1" fillId="0" borderId="19" xfId="56" applyFont="1" applyFill="1" applyBorder="1" applyAlignment="1">
      <alignment horizontal="center"/>
      <protection/>
    </xf>
    <xf numFmtId="0" fontId="25" fillId="0" borderId="24" xfId="56" applyFont="1" applyFill="1" applyBorder="1" applyAlignment="1">
      <alignment horizontal="center"/>
      <protection/>
    </xf>
    <xf numFmtId="0" fontId="25" fillId="0" borderId="10" xfId="56" applyFont="1" applyFill="1" applyBorder="1">
      <alignment/>
      <protection/>
    </xf>
    <xf numFmtId="0" fontId="25" fillId="0" borderId="25" xfId="56" applyFont="1" applyFill="1" applyBorder="1">
      <alignment/>
      <protection/>
    </xf>
    <xf numFmtId="3" fontId="25" fillId="0" borderId="25" xfId="56" applyNumberFormat="1" applyFont="1" applyFill="1" applyBorder="1">
      <alignment/>
      <protection/>
    </xf>
    <xf numFmtId="0" fontId="25" fillId="0" borderId="23" xfId="56" applyFont="1" applyFill="1" applyBorder="1">
      <alignment/>
      <protection/>
    </xf>
    <xf numFmtId="0" fontId="24" fillId="0" borderId="0" xfId="56" applyFont="1" applyFill="1">
      <alignment/>
      <protection/>
    </xf>
    <xf numFmtId="0" fontId="24" fillId="0" borderId="10" xfId="59" applyFont="1" applyBorder="1" applyAlignment="1">
      <alignment horizontal="center"/>
      <protection/>
    </xf>
    <xf numFmtId="3" fontId="8" fillId="0" borderId="0" xfId="56" applyNumberFormat="1" applyFont="1" applyFill="1" applyBorder="1">
      <alignment/>
      <protection/>
    </xf>
    <xf numFmtId="0" fontId="7" fillId="0" borderId="10" xfId="0" applyFont="1" applyBorder="1" applyAlignment="1">
      <alignment horizontal="center"/>
    </xf>
    <xf numFmtId="0" fontId="24" fillId="0" borderId="24" xfId="59" applyFont="1" applyBorder="1" applyAlignment="1">
      <alignment horizontal="center"/>
      <protection/>
    </xf>
    <xf numFmtId="3" fontId="7" fillId="0" borderId="0" xfId="59" applyNumberFormat="1" applyFont="1">
      <alignment/>
      <protection/>
    </xf>
    <xf numFmtId="0" fontId="12" fillId="0" borderId="22" xfId="59" applyFont="1" applyBorder="1" applyAlignment="1">
      <alignment horizontal="center"/>
      <protection/>
    </xf>
    <xf numFmtId="0" fontId="26" fillId="0" borderId="24" xfId="59" applyFont="1" applyBorder="1" applyAlignment="1">
      <alignment horizontal="center"/>
      <protection/>
    </xf>
    <xf numFmtId="0" fontId="25" fillId="0" borderId="10" xfId="59" applyFont="1" applyBorder="1">
      <alignment/>
      <protection/>
    </xf>
    <xf numFmtId="3" fontId="25" fillId="0" borderId="24" xfId="59" applyNumberFormat="1" applyFont="1" applyBorder="1">
      <alignment/>
      <protection/>
    </xf>
    <xf numFmtId="0" fontId="24" fillId="0" borderId="25" xfId="59" applyFont="1" applyBorder="1">
      <alignment/>
      <protection/>
    </xf>
    <xf numFmtId="0" fontId="24" fillId="0" borderId="23" xfId="59" applyFont="1" applyBorder="1">
      <alignment/>
      <protection/>
    </xf>
    <xf numFmtId="0" fontId="25" fillId="0" borderId="24" xfId="59" applyFont="1" applyBorder="1" applyAlignment="1">
      <alignment horizontal="center"/>
      <protection/>
    </xf>
    <xf numFmtId="3" fontId="25" fillId="0" borderId="24" xfId="59" applyNumberFormat="1" applyFont="1" applyFill="1" applyBorder="1">
      <alignment/>
      <protection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26" fillId="0" borderId="10" xfId="0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25" xfId="0" applyNumberFormat="1" applyFont="1" applyBorder="1" applyAlignment="1">
      <alignment/>
    </xf>
    <xf numFmtId="0" fontId="26" fillId="0" borderId="25" xfId="0" applyFont="1" applyBorder="1" applyAlignment="1">
      <alignment/>
    </xf>
    <xf numFmtId="0" fontId="8" fillId="0" borderId="18" xfId="0" applyFont="1" applyBorder="1" applyAlignment="1">
      <alignment/>
    </xf>
    <xf numFmtId="0" fontId="27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24" xfId="0" applyFont="1" applyBorder="1" applyAlignment="1">
      <alignment/>
    </xf>
    <xf numFmtId="3" fontId="25" fillId="0" borderId="24" xfId="0" applyNumberFormat="1" applyFont="1" applyBorder="1" applyAlignment="1">
      <alignment horizontal="right"/>
    </xf>
    <xf numFmtId="0" fontId="28" fillId="0" borderId="23" xfId="0" applyFont="1" applyBorder="1" applyAlignment="1">
      <alignment/>
    </xf>
    <xf numFmtId="0" fontId="25" fillId="0" borderId="25" xfId="0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0" fontId="30" fillId="0" borderId="17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3" fontId="29" fillId="0" borderId="22" xfId="0" applyNumberFormat="1" applyFont="1" applyBorder="1" applyAlignment="1">
      <alignment horizontal="right"/>
    </xf>
    <xf numFmtId="0" fontId="30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 horizontal="right"/>
    </xf>
    <xf numFmtId="0" fontId="29" fillId="0" borderId="11" xfId="59" applyFont="1" applyBorder="1">
      <alignment/>
      <protection/>
    </xf>
    <xf numFmtId="3" fontId="29" fillId="0" borderId="11" xfId="0" applyNumberFormat="1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26" xfId="0" applyFont="1" applyBorder="1" applyAlignment="1">
      <alignment horizontal="right"/>
    </xf>
    <xf numFmtId="0" fontId="29" fillId="0" borderId="26" xfId="59" applyFont="1" applyFill="1" applyBorder="1">
      <alignment/>
      <protection/>
    </xf>
    <xf numFmtId="3" fontId="29" fillId="0" borderId="26" xfId="0" applyNumberFormat="1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6" xfId="59" applyFont="1" applyBorder="1">
      <alignment/>
      <protection/>
    </xf>
    <xf numFmtId="3" fontId="29" fillId="0" borderId="22" xfId="59" applyNumberFormat="1" applyFont="1" applyBorder="1">
      <alignment/>
      <protection/>
    </xf>
    <xf numFmtId="0" fontId="29" fillId="0" borderId="0" xfId="59" applyFont="1" applyBorder="1">
      <alignment/>
      <protection/>
    </xf>
    <xf numFmtId="0" fontId="29" fillId="0" borderId="18" xfId="59" applyFont="1" applyBorder="1">
      <alignment/>
      <protection/>
    </xf>
    <xf numFmtId="0" fontId="29" fillId="0" borderId="22" xfId="0" applyFont="1" applyBorder="1" applyAlignment="1">
      <alignment horizontal="right"/>
    </xf>
    <xf numFmtId="3" fontId="29" fillId="0" borderId="21" xfId="59" applyNumberFormat="1" applyFont="1" applyBorder="1" applyAlignment="1">
      <alignment horizontal="right"/>
      <protection/>
    </xf>
    <xf numFmtId="0" fontId="29" fillId="0" borderId="16" xfId="59" applyFont="1" applyBorder="1" applyAlignment="1">
      <alignment horizontal="center"/>
      <protection/>
    </xf>
    <xf numFmtId="0" fontId="32" fillId="0" borderId="0" xfId="59" applyFont="1" applyBorder="1">
      <alignment/>
      <protection/>
    </xf>
    <xf numFmtId="0" fontId="29" fillId="0" borderId="22" xfId="59" applyFont="1" applyBorder="1">
      <alignment/>
      <protection/>
    </xf>
    <xf numFmtId="3" fontId="29" fillId="0" borderId="0" xfId="0" applyNumberFormat="1" applyFont="1" applyBorder="1" applyAlignment="1">
      <alignment/>
    </xf>
    <xf numFmtId="0" fontId="31" fillId="0" borderId="22" xfId="0" applyFont="1" applyBorder="1" applyAlignment="1">
      <alignment/>
    </xf>
    <xf numFmtId="3" fontId="31" fillId="0" borderId="22" xfId="0" applyNumberFormat="1" applyFont="1" applyBorder="1" applyAlignment="1">
      <alignment/>
    </xf>
    <xf numFmtId="0" fontId="31" fillId="0" borderId="0" xfId="0" applyFont="1" applyBorder="1" applyAlignment="1">
      <alignment/>
    </xf>
    <xf numFmtId="3" fontId="31" fillId="0" borderId="21" xfId="0" applyNumberFormat="1" applyFont="1" applyBorder="1" applyAlignment="1">
      <alignment/>
    </xf>
    <xf numFmtId="3" fontId="29" fillId="0" borderId="22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0" fontId="31" fillId="0" borderId="26" xfId="0" applyFont="1" applyBorder="1" applyAlignment="1">
      <alignment/>
    </xf>
    <xf numFmtId="3" fontId="29" fillId="0" borderId="26" xfId="0" applyNumberFormat="1" applyFont="1" applyBorder="1" applyAlignment="1">
      <alignment horizontal="right"/>
    </xf>
    <xf numFmtId="0" fontId="29" fillId="0" borderId="27" xfId="0" applyFont="1" applyBorder="1" applyAlignment="1">
      <alignment/>
    </xf>
    <xf numFmtId="3" fontId="29" fillId="0" borderId="15" xfId="0" applyNumberFormat="1" applyFont="1" applyBorder="1" applyAlignment="1">
      <alignment horizontal="right"/>
    </xf>
    <xf numFmtId="3" fontId="29" fillId="0" borderId="15" xfId="0" applyNumberFormat="1" applyFont="1" applyBorder="1" applyAlignment="1">
      <alignment/>
    </xf>
    <xf numFmtId="0" fontId="13" fillId="0" borderId="22" xfId="59" applyFont="1" applyBorder="1" applyAlignment="1">
      <alignment horizontal="center"/>
      <protection/>
    </xf>
    <xf numFmtId="49" fontId="8" fillId="0" borderId="0" xfId="60" applyNumberFormat="1" applyFont="1" applyFill="1" applyBorder="1" applyAlignment="1" applyProtection="1">
      <alignment horizontal="left" vertical="center" wrapText="1" shrinkToFit="1"/>
      <protection/>
    </xf>
    <xf numFmtId="0" fontId="1" fillId="0" borderId="24" xfId="56" applyFont="1" applyFill="1" applyBorder="1" applyAlignment="1">
      <alignment horizontal="center"/>
      <protection/>
    </xf>
    <xf numFmtId="0" fontId="29" fillId="0" borderId="11" xfId="57" applyFont="1" applyFill="1" applyBorder="1">
      <alignment/>
      <protection/>
    </xf>
    <xf numFmtId="49" fontId="29" fillId="0" borderId="15" xfId="60" applyNumberFormat="1" applyFont="1" applyFill="1" applyBorder="1" applyAlignment="1" applyProtection="1">
      <alignment horizontal="left" vertical="center" wrapText="1" shrinkToFit="1"/>
      <protection/>
    </xf>
    <xf numFmtId="49" fontId="13" fillId="0" borderId="10" xfId="60" applyNumberFormat="1" applyFont="1" applyFill="1" applyBorder="1" applyAlignment="1" applyProtection="1">
      <alignment horizontal="left" vertical="center" wrapText="1" shrinkToFit="1"/>
      <protection/>
    </xf>
    <xf numFmtId="0" fontId="13" fillId="0" borderId="25" xfId="56" applyFont="1" applyFill="1" applyBorder="1">
      <alignment/>
      <protection/>
    </xf>
    <xf numFmtId="3" fontId="13" fillId="0" borderId="25" xfId="56" applyNumberFormat="1" applyFont="1" applyFill="1" applyBorder="1">
      <alignment/>
      <protection/>
    </xf>
    <xf numFmtId="0" fontId="29" fillId="0" borderId="22" xfId="56" applyFont="1" applyFill="1" applyBorder="1">
      <alignment/>
      <protection/>
    </xf>
    <xf numFmtId="3" fontId="29" fillId="0" borderId="0" xfId="56" applyNumberFormat="1" applyFont="1" applyFill="1" applyBorder="1">
      <alignment/>
      <protection/>
    </xf>
    <xf numFmtId="0" fontId="31" fillId="0" borderId="22" xfId="56" applyFont="1" applyFill="1" applyBorder="1">
      <alignment/>
      <protection/>
    </xf>
    <xf numFmtId="3" fontId="31" fillId="0" borderId="0" xfId="56" applyNumberFormat="1" applyFont="1" applyFill="1" applyBorder="1">
      <alignment/>
      <protection/>
    </xf>
    <xf numFmtId="0" fontId="29" fillId="0" borderId="27" xfId="56" applyFont="1" applyFill="1" applyBorder="1">
      <alignment/>
      <protection/>
    </xf>
    <xf numFmtId="3" fontId="29" fillId="0" borderId="19" xfId="56" applyNumberFormat="1" applyFont="1" applyFill="1" applyBorder="1">
      <alignment/>
      <protection/>
    </xf>
    <xf numFmtId="0" fontId="13" fillId="0" borderId="11" xfId="56" applyFont="1" applyFill="1" applyBorder="1" applyAlignment="1">
      <alignment horizontal="center"/>
      <protection/>
    </xf>
    <xf numFmtId="0" fontId="6" fillId="0" borderId="26" xfId="56" applyFont="1" applyFill="1" applyBorder="1" applyAlignment="1">
      <alignment horizontal="center"/>
      <protection/>
    </xf>
    <xf numFmtId="0" fontId="1" fillId="0" borderId="26" xfId="56" applyFont="1" applyFill="1" applyBorder="1" applyAlignment="1">
      <alignment horizontal="center"/>
      <protection/>
    </xf>
    <xf numFmtId="0" fontId="29" fillId="0" borderId="19" xfId="56" applyFont="1" applyFill="1" applyBorder="1">
      <alignment/>
      <protection/>
    </xf>
    <xf numFmtId="0" fontId="13" fillId="0" borderId="16" xfId="56" applyFont="1" applyFill="1" applyBorder="1" applyAlignment="1">
      <alignment horizontal="center"/>
      <protection/>
    </xf>
    <xf numFmtId="0" fontId="6" fillId="0" borderId="16" xfId="56" applyFont="1" applyFill="1" applyBorder="1">
      <alignment/>
      <protection/>
    </xf>
    <xf numFmtId="0" fontId="13" fillId="0" borderId="16" xfId="56" applyFont="1" applyFill="1" applyBorder="1">
      <alignment/>
      <protection/>
    </xf>
    <xf numFmtId="0" fontId="6" fillId="0" borderId="17" xfId="56" applyFont="1" applyFill="1" applyBorder="1">
      <alignment/>
      <protection/>
    </xf>
    <xf numFmtId="3" fontId="31" fillId="0" borderId="0" xfId="0" applyNumberFormat="1" applyFont="1" applyBorder="1" applyAlignment="1">
      <alignment/>
    </xf>
    <xf numFmtId="0" fontId="13" fillId="0" borderId="11" xfId="58" applyFont="1" applyFill="1" applyBorder="1">
      <alignment/>
      <protection/>
    </xf>
    <xf numFmtId="49" fontId="29" fillId="0" borderId="26" xfId="61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58" applyNumberFormat="1" applyFont="1" applyFill="1" applyBorder="1" applyAlignment="1" applyProtection="1">
      <alignment vertical="center" wrapText="1" shrinkToFit="1"/>
      <protection/>
    </xf>
    <xf numFmtId="49" fontId="29" fillId="0" borderId="15" xfId="61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61" applyNumberFormat="1" applyFont="1" applyFill="1" applyBorder="1" applyAlignment="1" applyProtection="1">
      <alignment horizontal="left" vertical="center" wrapText="1" shrinkToFit="1"/>
      <protection/>
    </xf>
    <xf numFmtId="3" fontId="8" fillId="0" borderId="0" xfId="0" applyNumberFormat="1" applyFont="1" applyAlignment="1">
      <alignment/>
    </xf>
    <xf numFmtId="3" fontId="1" fillId="0" borderId="0" xfId="56" applyNumberFormat="1" applyFont="1" applyFill="1">
      <alignment/>
      <protection/>
    </xf>
    <xf numFmtId="0" fontId="13" fillId="0" borderId="26" xfId="62" applyFont="1" applyBorder="1">
      <alignment/>
      <protection/>
    </xf>
    <xf numFmtId="0" fontId="8" fillId="0" borderId="26" xfId="62" applyFont="1" applyBorder="1">
      <alignment/>
      <protection/>
    </xf>
    <xf numFmtId="49" fontId="13" fillId="0" borderId="11" xfId="0" applyNumberFormat="1" applyFont="1" applyFill="1" applyBorder="1" applyAlignment="1" applyProtection="1">
      <alignment vertical="center" wrapText="1" shrinkToFit="1"/>
      <protection/>
    </xf>
    <xf numFmtId="0" fontId="7" fillId="0" borderId="16" xfId="59" applyFont="1" applyBorder="1" applyAlignment="1">
      <alignment horizontal="center"/>
      <protection/>
    </xf>
    <xf numFmtId="0" fontId="7" fillId="0" borderId="27" xfId="59" applyFont="1" applyBorder="1" applyAlignment="1">
      <alignment horizontal="center"/>
      <protection/>
    </xf>
    <xf numFmtId="0" fontId="29" fillId="0" borderId="15" xfId="59" applyFont="1" applyBorder="1">
      <alignment/>
      <protection/>
    </xf>
    <xf numFmtId="0" fontId="29" fillId="0" borderId="19" xfId="59" applyFont="1" applyBorder="1" applyAlignment="1">
      <alignment horizontal="center"/>
      <protection/>
    </xf>
    <xf numFmtId="0" fontId="29" fillId="0" borderId="20" xfId="59" applyFont="1" applyBorder="1" applyAlignment="1">
      <alignment horizontal="center"/>
      <protection/>
    </xf>
    <xf numFmtId="0" fontId="13" fillId="0" borderId="21" xfId="59" applyFont="1" applyBorder="1" applyAlignment="1">
      <alignment horizontal="right"/>
      <protection/>
    </xf>
    <xf numFmtId="0" fontId="29" fillId="0" borderId="27" xfId="59" applyFont="1" applyBorder="1" applyAlignment="1">
      <alignment horizontal="right"/>
      <protection/>
    </xf>
    <xf numFmtId="0" fontId="2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9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24" fillId="0" borderId="24" xfId="59" applyFont="1" applyBorder="1" applyAlignment="1">
      <alignment horizontal="center"/>
      <protection/>
    </xf>
    <xf numFmtId="0" fontId="24" fillId="0" borderId="25" xfId="59" applyFont="1" applyBorder="1" applyAlignment="1">
      <alignment horizontal="center"/>
      <protection/>
    </xf>
    <xf numFmtId="0" fontId="24" fillId="0" borderId="23" xfId="59" applyFont="1" applyBorder="1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7" fillId="0" borderId="0" xfId="58" applyFont="1" applyFill="1" applyAlignment="1">
      <alignment horizontal="right"/>
      <protection/>
    </xf>
    <xf numFmtId="0" fontId="24" fillId="0" borderId="0" xfId="56" applyFont="1" applyFill="1" applyAlignment="1">
      <alignment horizontal="center"/>
      <protection/>
    </xf>
    <xf numFmtId="0" fontId="24" fillId="0" borderId="21" xfId="56" applyFont="1" applyFill="1" applyBorder="1" applyAlignment="1">
      <alignment horizontal="center"/>
      <protection/>
    </xf>
    <xf numFmtId="0" fontId="24" fillId="0" borderId="16" xfId="56" applyFont="1" applyFill="1" applyBorder="1" applyAlignment="1">
      <alignment horizontal="center"/>
      <protection/>
    </xf>
    <xf numFmtId="0" fontId="24" fillId="0" borderId="17" xfId="56" applyFont="1" applyFill="1" applyBorder="1" applyAlignment="1">
      <alignment horizontal="center"/>
      <protection/>
    </xf>
    <xf numFmtId="0" fontId="7" fillId="0" borderId="24" xfId="59" applyFont="1" applyBorder="1" applyAlignment="1">
      <alignment horizontal="center"/>
      <protection/>
    </xf>
    <xf numFmtId="0" fontId="7" fillId="0" borderId="25" xfId="59" applyFont="1" applyBorder="1" applyAlignment="1">
      <alignment horizontal="center"/>
      <protection/>
    </xf>
    <xf numFmtId="0" fontId="7" fillId="0" borderId="23" xfId="59" applyFont="1" applyBorder="1" applyAlignment="1">
      <alignment horizontal="center"/>
      <protection/>
    </xf>
    <xf numFmtId="0" fontId="24" fillId="0" borderId="0" xfId="59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right"/>
    </xf>
    <xf numFmtId="0" fontId="7" fillId="0" borderId="26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4" fillId="0" borderId="24" xfId="56" applyFont="1" applyFill="1" applyBorder="1" applyAlignment="1">
      <alignment horizontal="center"/>
      <protection/>
    </xf>
    <xf numFmtId="0" fontId="24" fillId="0" borderId="23" xfId="56" applyFont="1" applyFill="1" applyBorder="1" applyAlignment="1">
      <alignment horizontal="center"/>
      <protection/>
    </xf>
    <xf numFmtId="0" fontId="29" fillId="0" borderId="21" xfId="56" applyFont="1" applyFill="1" applyBorder="1" applyAlignment="1">
      <alignment horizontal="center"/>
      <protection/>
    </xf>
    <xf numFmtId="0" fontId="29" fillId="0" borderId="17" xfId="56" applyFont="1" applyFill="1" applyBorder="1" applyAlignment="1">
      <alignment horizontal="center"/>
      <protection/>
    </xf>
    <xf numFmtId="0" fontId="29" fillId="0" borderId="0" xfId="57" applyFont="1" applyFill="1" applyAlignment="1">
      <alignment horizontal="right"/>
      <protection/>
    </xf>
    <xf numFmtId="0" fontId="29" fillId="0" borderId="27" xfId="56" applyFont="1" applyFill="1" applyBorder="1" applyAlignment="1">
      <alignment horizontal="center"/>
      <protection/>
    </xf>
    <xf numFmtId="0" fontId="29" fillId="0" borderId="20" xfId="56" applyFont="1" applyFill="1" applyBorder="1" applyAlignment="1">
      <alignment horizontal="center"/>
      <protection/>
    </xf>
    <xf numFmtId="0" fontId="13" fillId="0" borderId="24" xfId="56" applyFont="1" applyFill="1" applyBorder="1" applyAlignment="1">
      <alignment horizontal="center"/>
      <protection/>
    </xf>
    <xf numFmtId="0" fontId="13" fillId="0" borderId="23" xfId="56" applyFont="1" applyFill="1" applyBorder="1" applyAlignment="1">
      <alignment horizontal="center"/>
      <protection/>
    </xf>
    <xf numFmtId="0" fontId="1" fillId="0" borderId="0" xfId="0" applyFont="1" applyFill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29" fillId="0" borderId="26" xfId="0" applyFont="1" applyBorder="1" applyAlignment="1">
      <alignment horizontal="center"/>
    </xf>
    <xf numFmtId="0" fontId="29" fillId="0" borderId="26" xfId="0" applyFont="1" applyFill="1" applyBorder="1" applyAlignment="1">
      <alignment/>
    </xf>
    <xf numFmtId="0" fontId="51" fillId="0" borderId="26" xfId="0" applyFont="1" applyBorder="1" applyAlignment="1">
      <alignment/>
    </xf>
    <xf numFmtId="0" fontId="21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56" applyFont="1" applyBorder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4" fillId="0" borderId="25" xfId="56" applyFont="1" applyFill="1" applyBorder="1" applyAlignment="1">
      <alignment horizontal="center"/>
      <protection/>
    </xf>
    <xf numFmtId="0" fontId="13" fillId="0" borderId="22" xfId="56" applyFont="1" applyBorder="1" applyAlignment="1">
      <alignment horizontal="right"/>
      <protection/>
    </xf>
    <xf numFmtId="0" fontId="13" fillId="0" borderId="26" xfId="0" applyFont="1" applyBorder="1" applyAlignment="1">
      <alignment/>
    </xf>
    <xf numFmtId="0" fontId="7" fillId="0" borderId="0" xfId="56" applyFont="1" applyFill="1" applyBorder="1">
      <alignment/>
      <protection/>
    </xf>
    <xf numFmtId="3" fontId="13" fillId="0" borderId="0" xfId="56" applyNumberFormat="1" applyFont="1" applyFill="1" applyBorder="1">
      <alignment/>
      <protection/>
    </xf>
    <xf numFmtId="0" fontId="7" fillId="0" borderId="18" xfId="56" applyFont="1" applyFill="1" applyBorder="1">
      <alignment/>
      <protection/>
    </xf>
    <xf numFmtId="0" fontId="29" fillId="0" borderId="27" xfId="56" applyFont="1" applyBorder="1" applyAlignment="1">
      <alignment horizontal="right"/>
      <protection/>
    </xf>
    <xf numFmtId="0" fontId="29" fillId="0" borderId="15" xfId="0" applyFont="1" applyBorder="1" applyAlignment="1">
      <alignment/>
    </xf>
    <xf numFmtId="0" fontId="29" fillId="0" borderId="20" xfId="56" applyFont="1" applyFill="1" applyBorder="1">
      <alignment/>
      <protection/>
    </xf>
    <xf numFmtId="0" fontId="54" fillId="0" borderId="2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54" fillId="0" borderId="2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6" xfId="0" applyFont="1" applyBorder="1" applyAlignment="1">
      <alignment/>
    </xf>
    <xf numFmtId="3" fontId="13" fillId="0" borderId="16" xfId="0" applyNumberFormat="1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4" xfId="0" applyFont="1" applyBorder="1" applyAlignment="1">
      <alignment/>
    </xf>
    <xf numFmtId="0" fontId="8" fillId="0" borderId="23" xfId="0" applyFont="1" applyBorder="1" applyAlignment="1">
      <alignment/>
    </xf>
    <xf numFmtId="0" fontId="55" fillId="0" borderId="0" xfId="0" applyFont="1" applyAlignment="1">
      <alignment/>
    </xf>
    <xf numFmtId="0" fontId="29" fillId="0" borderId="0" xfId="56" applyFont="1" applyFill="1" applyBorder="1">
      <alignment/>
      <protection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1" fillId="0" borderId="0" xfId="56" applyFont="1">
      <alignment/>
      <protection/>
    </xf>
    <xf numFmtId="0" fontId="1" fillId="0" borderId="0" xfId="56" applyFont="1" applyAlignment="1">
      <alignment horizontal="right"/>
      <protection/>
    </xf>
    <xf numFmtId="0" fontId="24" fillId="0" borderId="0" xfId="56" applyFont="1" applyAlignment="1">
      <alignment horizontal="center"/>
      <protection/>
    </xf>
    <xf numFmtId="0" fontId="1" fillId="0" borderId="0" xfId="56" applyFont="1" applyAlignment="1">
      <alignment horizontal="center"/>
      <protection/>
    </xf>
    <xf numFmtId="0" fontId="24" fillId="0" borderId="24" xfId="56" applyFont="1" applyBorder="1">
      <alignment/>
      <protection/>
    </xf>
    <xf numFmtId="0" fontId="24" fillId="0" borderId="25" xfId="56" applyFont="1" applyBorder="1" applyAlignment="1">
      <alignment horizontal="center"/>
      <protection/>
    </xf>
    <xf numFmtId="0" fontId="24" fillId="0" borderId="24" xfId="56" applyFont="1" applyBorder="1" applyAlignment="1">
      <alignment horizontal="center"/>
      <protection/>
    </xf>
    <xf numFmtId="0" fontId="24" fillId="0" borderId="25" xfId="56" applyFont="1" applyBorder="1" applyAlignment="1">
      <alignment horizontal="center"/>
      <protection/>
    </xf>
    <xf numFmtId="0" fontId="24" fillId="0" borderId="23" xfId="56" applyFont="1" applyBorder="1" applyAlignment="1">
      <alignment horizontal="center"/>
      <protection/>
    </xf>
    <xf numFmtId="0" fontId="13" fillId="0" borderId="11" xfId="0" applyFont="1" applyBorder="1" applyAlignment="1">
      <alignment horizontal="center"/>
    </xf>
    <xf numFmtId="0" fontId="13" fillId="0" borderId="21" xfId="56" applyFont="1" applyBorder="1">
      <alignment/>
      <protection/>
    </xf>
    <xf numFmtId="3" fontId="13" fillId="0" borderId="16" xfId="56" applyNumberFormat="1" applyFont="1" applyBorder="1">
      <alignment/>
      <protection/>
    </xf>
    <xf numFmtId="0" fontId="1" fillId="0" borderId="17" xfId="56" applyFont="1" applyBorder="1">
      <alignment/>
      <protection/>
    </xf>
    <xf numFmtId="0" fontId="13" fillId="0" borderId="26" xfId="0" applyFont="1" applyBorder="1" applyAlignment="1">
      <alignment horizontal="center"/>
    </xf>
    <xf numFmtId="0" fontId="31" fillId="0" borderId="22" xfId="56" applyFont="1" applyBorder="1">
      <alignment/>
      <protection/>
    </xf>
    <xf numFmtId="3" fontId="29" fillId="0" borderId="0" xfId="56" applyNumberFormat="1" applyFont="1" applyBorder="1">
      <alignment/>
      <protection/>
    </xf>
    <xf numFmtId="0" fontId="1" fillId="0" borderId="18" xfId="56" applyFont="1" applyBorder="1">
      <alignment/>
      <protection/>
    </xf>
    <xf numFmtId="0" fontId="13" fillId="0" borderId="15" xfId="0" applyFont="1" applyBorder="1" applyAlignment="1">
      <alignment horizontal="center"/>
    </xf>
    <xf numFmtId="0" fontId="29" fillId="0" borderId="27" xfId="56" applyFont="1" applyBorder="1">
      <alignment/>
      <protection/>
    </xf>
    <xf numFmtId="3" fontId="29" fillId="0" borderId="19" xfId="56" applyNumberFormat="1" applyFont="1" applyBorder="1">
      <alignment/>
      <protection/>
    </xf>
    <xf numFmtId="0" fontId="1" fillId="0" borderId="20" xfId="56" applyFont="1" applyBorder="1">
      <alignment/>
      <protection/>
    </xf>
    <xf numFmtId="0" fontId="7" fillId="0" borderId="21" xfId="56" applyFont="1" applyBorder="1">
      <alignment/>
      <protection/>
    </xf>
    <xf numFmtId="0" fontId="7" fillId="0" borderId="17" xfId="56" applyFont="1" applyBorder="1">
      <alignment/>
      <protection/>
    </xf>
    <xf numFmtId="0" fontId="29" fillId="0" borderId="22" xfId="56" applyFont="1" applyBorder="1">
      <alignment/>
      <protection/>
    </xf>
    <xf numFmtId="0" fontId="7" fillId="0" borderId="18" xfId="56" applyFont="1" applyBorder="1">
      <alignment/>
      <protection/>
    </xf>
    <xf numFmtId="0" fontId="11" fillId="0" borderId="15" xfId="0" applyFont="1" applyBorder="1" applyAlignment="1">
      <alignment/>
    </xf>
    <xf numFmtId="3" fontId="25" fillId="0" borderId="25" xfId="56" applyNumberFormat="1" applyFont="1" applyBorder="1">
      <alignment/>
      <protection/>
    </xf>
    <xf numFmtId="0" fontId="24" fillId="0" borderId="23" xfId="56" applyFont="1" applyBorder="1">
      <alignment/>
      <protection/>
    </xf>
    <xf numFmtId="0" fontId="1" fillId="0" borderId="0" xfId="56" applyFont="1" applyAlignment="1">
      <alignment/>
      <protection/>
    </xf>
    <xf numFmtId="0" fontId="27" fillId="0" borderId="10" xfId="0" applyFont="1" applyBorder="1" applyAlignment="1">
      <alignment horizontal="right"/>
    </xf>
    <xf numFmtId="0" fontId="29" fillId="0" borderId="18" xfId="0" applyFont="1" applyBorder="1" applyAlignment="1">
      <alignment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Intézmények költségvetése 2012- végleges" xfId="56"/>
    <cellStyle name="Normál_Költségvetés - Visznei ovi 2016" xfId="57"/>
    <cellStyle name="Normál_Költségvetés - Visznei ovi 2016 2" xfId="58"/>
    <cellStyle name="Normál_Költségvetés mellékletek 2012 -végleges" xfId="59"/>
    <cellStyle name="Normál_Munka1" xfId="60"/>
    <cellStyle name="Normál_Munka1 2" xfId="61"/>
    <cellStyle name="Normál_Önkormányzat - 2012. III. n. év Tájékoztató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3.75390625" style="121" customWidth="1"/>
    <col min="2" max="2" width="50.75390625" style="0" customWidth="1"/>
    <col min="3" max="3" width="12.75390625" style="0" customWidth="1"/>
    <col min="4" max="4" width="50.75390625" style="0" customWidth="1"/>
    <col min="5" max="5" width="12.75390625" style="0" customWidth="1"/>
  </cols>
  <sheetData>
    <row r="1" spans="1:14" ht="18" customHeight="1">
      <c r="A1" s="11"/>
      <c r="B1" s="10"/>
      <c r="C1" s="10"/>
      <c r="D1" s="283" t="s">
        <v>200</v>
      </c>
      <c r="E1" s="283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11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11"/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</row>
    <row r="4" spans="1:14" ht="18" customHeight="1">
      <c r="A4" s="284" t="s">
        <v>135</v>
      </c>
      <c r="B4" s="284"/>
      <c r="C4" s="284"/>
      <c r="D4" s="284"/>
      <c r="E4" s="284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>
      <c r="A5" s="284" t="s">
        <v>175</v>
      </c>
      <c r="B5" s="284"/>
      <c r="C5" s="284"/>
      <c r="D5" s="284"/>
      <c r="E5" s="284"/>
      <c r="F5" s="1"/>
      <c r="G5" s="1"/>
      <c r="H5" s="1"/>
      <c r="I5" s="1"/>
      <c r="J5" s="1"/>
      <c r="K5" s="1"/>
      <c r="L5" s="1"/>
      <c r="M5" s="1"/>
      <c r="N5" s="1"/>
    </row>
    <row r="6" spans="1:14" ht="18" customHeight="1">
      <c r="A6" s="284" t="s">
        <v>13</v>
      </c>
      <c r="B6" s="284"/>
      <c r="C6" s="284"/>
      <c r="D6" s="284"/>
      <c r="E6" s="284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11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11"/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>
      <c r="A9" s="116"/>
      <c r="B9" s="281" t="s">
        <v>193</v>
      </c>
      <c r="C9" s="282"/>
      <c r="D9" s="280" t="s">
        <v>194</v>
      </c>
      <c r="E9" s="280"/>
      <c r="F9" s="1"/>
      <c r="G9" s="1"/>
      <c r="H9" s="1"/>
      <c r="I9" s="1"/>
      <c r="J9" s="1"/>
      <c r="K9" s="1"/>
      <c r="L9" s="1"/>
      <c r="M9" s="1"/>
      <c r="N9" s="1"/>
    </row>
    <row r="10" spans="1:14" ht="18" customHeight="1">
      <c r="A10" s="210">
        <v>1</v>
      </c>
      <c r="B10" s="211" t="s">
        <v>137</v>
      </c>
      <c r="C10" s="212">
        <f>Bevételek!C10</f>
        <v>106696</v>
      </c>
      <c r="D10" s="213" t="s">
        <v>63</v>
      </c>
      <c r="E10" s="212">
        <f>Működési!D47</f>
        <v>87802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" customHeight="1">
      <c r="A11" s="214">
        <v>2</v>
      </c>
      <c r="B11" s="215" t="s">
        <v>152</v>
      </c>
      <c r="C11" s="216">
        <f>Bevételek!C17</f>
        <v>17351</v>
      </c>
      <c r="D11" s="217" t="s">
        <v>67</v>
      </c>
      <c r="E11" s="216">
        <f>Pénzellátások!C18</f>
        <v>5129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" customHeight="1">
      <c r="A12" s="214">
        <v>3</v>
      </c>
      <c r="B12" s="215" t="s">
        <v>65</v>
      </c>
      <c r="C12" s="216">
        <f>Bevételek!C21</f>
        <v>64221</v>
      </c>
      <c r="D12" s="217" t="s">
        <v>23</v>
      </c>
      <c r="E12" s="216">
        <f>'Átadott pénzeszközök'!C27</f>
        <v>90453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8" customHeight="1">
      <c r="A13" s="214">
        <v>4</v>
      </c>
      <c r="B13" s="215" t="s">
        <v>104</v>
      </c>
      <c r="C13" s="216">
        <f>Bevételek!C30</f>
        <v>3479</v>
      </c>
      <c r="D13" s="217" t="s">
        <v>2</v>
      </c>
      <c r="E13" s="216">
        <f>'Fejlesztési kiadások'!C19</f>
        <v>40731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" customHeight="1">
      <c r="A14" s="214">
        <v>5</v>
      </c>
      <c r="B14" s="215" t="s">
        <v>231</v>
      </c>
      <c r="C14" s="216">
        <f>Bevételek!C36</f>
        <v>5800</v>
      </c>
      <c r="D14" s="217" t="s">
        <v>225</v>
      </c>
      <c r="E14" s="216">
        <v>3726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8" customHeight="1">
      <c r="A15" s="214">
        <v>6</v>
      </c>
      <c r="B15" s="218" t="s">
        <v>108</v>
      </c>
      <c r="C15" s="216">
        <f>Bevételek!C38</f>
        <v>32480</v>
      </c>
      <c r="D15" s="217" t="s">
        <v>64</v>
      </c>
      <c r="E15" s="216">
        <v>2186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8" customHeight="1">
      <c r="A16" s="188"/>
      <c r="B16" s="189" t="s">
        <v>22</v>
      </c>
      <c r="C16" s="190">
        <f>SUM(C10:C15)</f>
        <v>230027</v>
      </c>
      <c r="D16" s="191" t="s">
        <v>20</v>
      </c>
      <c r="E16" s="190">
        <f>SUM(E10:E15)</f>
        <v>230027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8.75">
      <c r="A17" s="118"/>
      <c r="B17" s="2"/>
      <c r="C17" s="5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8.75">
      <c r="A18" s="118"/>
      <c r="B18" s="6"/>
      <c r="C18" s="5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118"/>
      <c r="B19" s="2"/>
      <c r="C19" s="5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8.75">
      <c r="A20" s="115"/>
      <c r="B20" s="115"/>
      <c r="C20" s="115"/>
      <c r="D20" s="115"/>
      <c r="E20" s="115"/>
      <c r="F20" s="1"/>
      <c r="G20" s="1"/>
      <c r="H20" s="1"/>
      <c r="I20" s="1"/>
      <c r="J20" s="1"/>
      <c r="K20" s="1"/>
      <c r="L20" s="1"/>
      <c r="M20" s="1"/>
      <c r="N20" s="1"/>
    </row>
    <row r="21" spans="1:14" ht="18.75">
      <c r="A21" s="118"/>
      <c r="B21" s="2"/>
      <c r="C21" s="5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</row>
    <row r="22" spans="1:14" ht="18.75">
      <c r="A22" s="118"/>
      <c r="B22" s="2"/>
      <c r="C22" s="5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3" ht="18.75">
      <c r="A23" s="118"/>
      <c r="B23" s="5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</row>
    <row r="24" spans="1:13" ht="18.75">
      <c r="A24" s="118"/>
      <c r="B24" s="5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</row>
    <row r="25" spans="1:13" ht="18.75">
      <c r="A25" s="118"/>
      <c r="B25" s="5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</row>
    <row r="26" spans="1:13" ht="18.75">
      <c r="A26" s="118"/>
      <c r="B26" s="5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</row>
    <row r="27" spans="1:13" ht="18.75">
      <c r="A27" s="118"/>
      <c r="B27" s="5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</row>
    <row r="28" spans="1:13" ht="18.75">
      <c r="A28" s="118"/>
      <c r="B28" s="5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3" ht="18.75">
      <c r="A29" s="118"/>
      <c r="B29" s="5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</row>
    <row r="30" spans="1:14" ht="18.75">
      <c r="A30" s="118"/>
      <c r="B30" s="2"/>
      <c r="C30" s="5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118"/>
      <c r="B31" s="2"/>
      <c r="C31" s="5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118"/>
      <c r="B32" s="6"/>
      <c r="C32" s="5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119"/>
      <c r="B33" s="7"/>
      <c r="C33" s="8"/>
      <c r="D33" s="7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4" ht="18.75">
      <c r="A34" s="120"/>
      <c r="B34" s="3"/>
      <c r="C34" s="3"/>
      <c r="D34" s="3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 spans="1:14" ht="18.75">
      <c r="A35" s="118"/>
      <c r="B35" s="2"/>
      <c r="C35" s="5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118"/>
      <c r="B36" s="2"/>
      <c r="C36" s="5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118"/>
      <c r="B37" s="2"/>
      <c r="C37" s="5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118"/>
      <c r="B38" s="2"/>
      <c r="C38" s="5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120"/>
      <c r="B39" s="3"/>
      <c r="C39" s="3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118"/>
      <c r="B40" s="2"/>
      <c r="C40" s="5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118"/>
      <c r="B41" s="2"/>
      <c r="C41" s="5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118"/>
      <c r="B42" s="2"/>
      <c r="C42" s="5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120"/>
      <c r="B43" s="3"/>
      <c r="C43" s="3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118"/>
      <c r="B44" s="2"/>
      <c r="C44" s="5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118"/>
      <c r="B45" s="2"/>
      <c r="C45" s="5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120"/>
      <c r="B46" s="3"/>
      <c r="C46" s="3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118"/>
      <c r="B47" s="6"/>
      <c r="C47" s="5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118"/>
      <c r="B48" s="2"/>
      <c r="C48" s="5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118"/>
      <c r="B49" s="2"/>
      <c r="C49" s="5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120"/>
      <c r="B50" s="3"/>
      <c r="C50" s="3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118"/>
      <c r="B51" s="2"/>
      <c r="C51" s="5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118"/>
      <c r="B52" s="2"/>
      <c r="C52" s="5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120"/>
      <c r="B53" s="3"/>
      <c r="C53" s="3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118"/>
      <c r="B54" s="2"/>
      <c r="C54" s="5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</row>
    <row r="55" spans="1:14" ht="18.75">
      <c r="A55" s="120"/>
      <c r="B55" s="3"/>
      <c r="C55" s="3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</row>
    <row r="56" spans="1:14" ht="19.5">
      <c r="A56" s="118"/>
      <c r="B56" s="4"/>
      <c r="C56" s="9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</row>
    <row r="57" spans="1:14" ht="18.75">
      <c r="A57" s="118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118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11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11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>
      <c r="A61" s="11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11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1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1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1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1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1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1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1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1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1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11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</sheetData>
  <sheetProtection/>
  <mergeCells count="6">
    <mergeCell ref="D9:E9"/>
    <mergeCell ref="B9:C9"/>
    <mergeCell ref="D1:E1"/>
    <mergeCell ref="A4:E4"/>
    <mergeCell ref="A5:E5"/>
    <mergeCell ref="A6:E6"/>
  </mergeCells>
  <printOptions horizontalCentered="1"/>
  <pageMargins left="0.7874015748031497" right="0.7874015748031497" top="0.71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3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0.75390625" style="94" customWidth="1"/>
    <col min="2" max="2" width="42.75390625" style="94" customWidth="1"/>
    <col min="3" max="3" width="22.625" style="94" customWidth="1"/>
    <col min="4" max="4" width="10.75390625" style="94" customWidth="1"/>
    <col min="5" max="16384" width="9.125" style="94" customWidth="1"/>
  </cols>
  <sheetData>
    <row r="1" spans="1:4" ht="18" customHeight="1">
      <c r="A1" s="10"/>
      <c r="B1" s="283" t="s">
        <v>209</v>
      </c>
      <c r="C1" s="283"/>
      <c r="D1" s="283"/>
    </row>
    <row r="2" spans="1:5" ht="18" customHeight="1">
      <c r="A2" s="10"/>
      <c r="B2" s="10"/>
      <c r="C2" s="10"/>
      <c r="D2" s="10"/>
      <c r="E2" s="10"/>
    </row>
    <row r="3" spans="1:5" ht="18" customHeight="1">
      <c r="A3" s="10"/>
      <c r="B3" s="10"/>
      <c r="C3" s="10"/>
      <c r="D3" s="10"/>
      <c r="E3" s="10"/>
    </row>
    <row r="4" spans="1:5" ht="18" customHeight="1">
      <c r="A4" s="10"/>
      <c r="B4" s="10"/>
      <c r="C4" s="10"/>
      <c r="D4" s="10"/>
      <c r="E4" s="10"/>
    </row>
    <row r="5" spans="1:5" ht="18" customHeight="1">
      <c r="A5" s="299" t="s">
        <v>135</v>
      </c>
      <c r="B5" s="299"/>
      <c r="C5" s="299"/>
      <c r="D5" s="299"/>
      <c r="E5" s="18"/>
    </row>
    <row r="6" spans="1:5" ht="18" customHeight="1">
      <c r="A6" s="299" t="s">
        <v>175</v>
      </c>
      <c r="B6" s="299"/>
      <c r="C6" s="299"/>
      <c r="D6" s="299"/>
      <c r="E6" s="18"/>
    </row>
    <row r="7" spans="1:5" ht="18" customHeight="1">
      <c r="A7" s="299" t="s">
        <v>87</v>
      </c>
      <c r="B7" s="299"/>
      <c r="C7" s="299"/>
      <c r="D7" s="299"/>
      <c r="E7" s="18"/>
    </row>
    <row r="8" spans="1:5" ht="18" customHeight="1">
      <c r="A8" s="10"/>
      <c r="B8" s="10"/>
      <c r="C8" s="10"/>
      <c r="D8" s="10"/>
      <c r="E8" s="10"/>
    </row>
    <row r="9" spans="1:5" ht="18" customHeight="1">
      <c r="A9" s="10"/>
      <c r="B9" s="10"/>
      <c r="C9" s="10"/>
      <c r="D9" s="10"/>
      <c r="E9" s="10"/>
    </row>
    <row r="10" spans="1:5" ht="18" customHeight="1">
      <c r="A10" s="10"/>
      <c r="B10" s="10"/>
      <c r="C10" s="11" t="s">
        <v>79</v>
      </c>
      <c r="D10" s="10"/>
      <c r="E10" s="10"/>
    </row>
    <row r="11" spans="1:5" ht="18" customHeight="1">
      <c r="A11" s="10"/>
      <c r="B11" s="101" t="s">
        <v>197</v>
      </c>
      <c r="C11" s="104">
        <f>SUM(C12:C17)</f>
        <v>55696</v>
      </c>
      <c r="D11" s="11"/>
      <c r="E11" s="10"/>
    </row>
    <row r="12" spans="1:5" ht="18" customHeight="1">
      <c r="A12" s="10"/>
      <c r="B12" s="202" t="s">
        <v>76</v>
      </c>
      <c r="C12" s="235">
        <v>55688</v>
      </c>
      <c r="D12" s="10"/>
      <c r="E12" s="10"/>
    </row>
    <row r="13" spans="1:5" ht="18" customHeight="1">
      <c r="A13" s="10"/>
      <c r="B13" s="202" t="s">
        <v>77</v>
      </c>
      <c r="C13" s="235">
        <v>8</v>
      </c>
      <c r="D13" s="10"/>
      <c r="E13" s="10"/>
    </row>
    <row r="14" spans="1:5" ht="18" customHeight="1">
      <c r="A14" s="10"/>
      <c r="B14" s="202" t="s">
        <v>78</v>
      </c>
      <c r="C14" s="235">
        <v>0</v>
      </c>
      <c r="D14" s="10"/>
      <c r="E14" s="10"/>
    </row>
    <row r="15" spans="1:5" ht="18" customHeight="1">
      <c r="A15" s="10"/>
      <c r="B15" s="202" t="s">
        <v>89</v>
      </c>
      <c r="C15" s="235">
        <v>0</v>
      </c>
      <c r="D15" s="10"/>
      <c r="E15" s="10"/>
    </row>
    <row r="16" spans="1:5" ht="18" customHeight="1">
      <c r="A16" s="10"/>
      <c r="B16" s="236" t="s">
        <v>90</v>
      </c>
      <c r="C16" s="237">
        <v>0</v>
      </c>
      <c r="D16" s="10"/>
      <c r="E16" s="10"/>
    </row>
    <row r="17" spans="1:5" ht="18" customHeight="1">
      <c r="A17" s="10"/>
      <c r="B17" s="10"/>
      <c r="C17" s="105"/>
      <c r="D17" s="10"/>
      <c r="E17" s="10"/>
    </row>
    <row r="18" spans="1:5" ht="18" customHeight="1">
      <c r="A18" s="10"/>
      <c r="B18" s="10"/>
      <c r="C18" s="105"/>
      <c r="D18" s="10"/>
      <c r="E18" s="10"/>
    </row>
    <row r="19" spans="1:5" ht="18" customHeight="1">
      <c r="A19" s="10"/>
      <c r="B19" s="10"/>
      <c r="C19" s="105"/>
      <c r="D19" s="10"/>
      <c r="E19" s="10"/>
    </row>
    <row r="20" spans="1:5" ht="18" customHeight="1">
      <c r="A20" s="10"/>
      <c r="B20" s="101" t="s">
        <v>198</v>
      </c>
      <c r="C20" s="104">
        <f>SUM(C21:C25)</f>
        <v>36233</v>
      </c>
      <c r="D20" s="11"/>
      <c r="E20" s="10"/>
    </row>
    <row r="21" spans="1:5" ht="18" customHeight="1">
      <c r="A21" s="10"/>
      <c r="B21" s="202" t="s">
        <v>76</v>
      </c>
      <c r="C21" s="212">
        <v>36167</v>
      </c>
      <c r="D21" s="10"/>
      <c r="E21" s="10"/>
    </row>
    <row r="22" spans="1:5" ht="18" customHeight="1">
      <c r="A22" s="10"/>
      <c r="B22" s="202" t="s">
        <v>77</v>
      </c>
      <c r="C22" s="216">
        <v>66</v>
      </c>
      <c r="D22" s="10"/>
      <c r="E22" s="10"/>
    </row>
    <row r="23" spans="1:5" ht="18" customHeight="1">
      <c r="A23" s="10"/>
      <c r="B23" s="202" t="s">
        <v>78</v>
      </c>
      <c r="C23" s="216">
        <v>0</v>
      </c>
      <c r="D23" s="10"/>
      <c r="E23" s="10"/>
    </row>
    <row r="24" spans="1:5" ht="18" customHeight="1">
      <c r="A24" s="10"/>
      <c r="B24" s="202" t="s">
        <v>89</v>
      </c>
      <c r="C24" s="216">
        <v>0</v>
      </c>
      <c r="D24" s="10"/>
      <c r="E24" s="10"/>
    </row>
    <row r="25" spans="1:5" ht="18" customHeight="1">
      <c r="A25" s="10"/>
      <c r="B25" s="236" t="s">
        <v>90</v>
      </c>
      <c r="C25" s="238">
        <v>0</v>
      </c>
      <c r="D25" s="10"/>
      <c r="E25" s="10"/>
    </row>
    <row r="26" spans="1:5" ht="18" customHeight="1">
      <c r="A26" s="10"/>
      <c r="B26" s="10"/>
      <c r="C26" s="10"/>
      <c r="D26" s="10"/>
      <c r="E26" s="10"/>
    </row>
    <row r="27" spans="1:5" ht="18" customHeight="1">
      <c r="A27" s="10"/>
      <c r="B27" s="10"/>
      <c r="C27" s="10"/>
      <c r="D27" s="10"/>
      <c r="E27" s="10"/>
    </row>
    <row r="28" spans="1:5" ht="18" customHeight="1">
      <c r="A28" s="10"/>
      <c r="B28" s="10"/>
      <c r="C28" s="10"/>
      <c r="D28" s="10"/>
      <c r="E28" s="10"/>
    </row>
    <row r="29" spans="1:5" ht="18" customHeight="1">
      <c r="A29" s="10"/>
      <c r="B29" s="10"/>
      <c r="C29" s="10"/>
      <c r="D29" s="10"/>
      <c r="E29" s="10"/>
    </row>
    <row r="30" spans="1:5" ht="15.75">
      <c r="A30" s="10"/>
      <c r="B30" s="10"/>
      <c r="C30" s="10"/>
      <c r="D30" s="10"/>
      <c r="E30" s="10"/>
    </row>
    <row r="31" spans="1:5" ht="15.75">
      <c r="A31" s="10"/>
      <c r="B31" s="10"/>
      <c r="C31" s="10"/>
      <c r="D31" s="10"/>
      <c r="E31" s="10"/>
    </row>
    <row r="32" spans="1:5" ht="15.75">
      <c r="A32" s="10"/>
      <c r="B32" s="10"/>
      <c r="C32" s="10"/>
      <c r="D32" s="10"/>
      <c r="E32" s="10"/>
    </row>
    <row r="33" spans="1:5" ht="15.75">
      <c r="A33" s="10"/>
      <c r="B33" s="10"/>
      <c r="C33" s="10"/>
      <c r="D33" s="10"/>
      <c r="E33" s="10"/>
    </row>
    <row r="34" spans="1:5" ht="15.75">
      <c r="A34" s="10"/>
      <c r="B34" s="10"/>
      <c r="C34" s="10"/>
      <c r="D34" s="10"/>
      <c r="E34" s="10"/>
    </row>
    <row r="35" spans="1:5" ht="15.75">
      <c r="A35" s="18"/>
      <c r="B35" s="18"/>
      <c r="C35" s="18"/>
      <c r="D35" s="18"/>
      <c r="E35" s="10"/>
    </row>
  </sheetData>
  <sheetProtection/>
  <mergeCells count="4">
    <mergeCell ref="B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46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94" customWidth="1"/>
    <col min="2" max="2" width="40.875" style="94" customWidth="1"/>
    <col min="3" max="3" width="19.625" style="94" customWidth="1"/>
    <col min="4" max="4" width="9.125" style="94" customWidth="1"/>
    <col min="5" max="5" width="11.75390625" style="94" customWidth="1"/>
    <col min="6" max="16384" width="9.125" style="94" customWidth="1"/>
  </cols>
  <sheetData>
    <row r="1" spans="1:5" ht="18" customHeight="1">
      <c r="A1" s="10"/>
      <c r="B1" s="283" t="s">
        <v>210</v>
      </c>
      <c r="C1" s="283"/>
      <c r="D1" s="283"/>
      <c r="E1" s="283"/>
    </row>
    <row r="2" spans="1:5" ht="18" customHeight="1">
      <c r="A2" s="10"/>
      <c r="B2" s="10"/>
      <c r="C2" s="10"/>
      <c r="D2" s="10"/>
      <c r="E2" s="10"/>
    </row>
    <row r="3" spans="1:5" ht="18" customHeight="1">
      <c r="A3" s="10"/>
      <c r="B3" s="10"/>
      <c r="C3" s="10"/>
      <c r="D3" s="10"/>
      <c r="E3" s="10"/>
    </row>
    <row r="4" spans="1:5" ht="18" customHeight="1">
      <c r="A4" s="10"/>
      <c r="B4" s="10"/>
      <c r="C4" s="10"/>
      <c r="D4" s="10"/>
      <c r="E4" s="10"/>
    </row>
    <row r="5" spans="1:5" ht="18" customHeight="1">
      <c r="A5" s="299" t="s">
        <v>135</v>
      </c>
      <c r="B5" s="299"/>
      <c r="C5" s="299"/>
      <c r="D5" s="299"/>
      <c r="E5" s="299"/>
    </row>
    <row r="6" spans="1:5" ht="18" customHeight="1">
      <c r="A6" s="299" t="s">
        <v>175</v>
      </c>
      <c r="B6" s="299"/>
      <c r="C6" s="299"/>
      <c r="D6" s="299"/>
      <c r="E6" s="299"/>
    </row>
    <row r="7" spans="1:5" ht="18" customHeight="1">
      <c r="A7" s="299" t="s">
        <v>3</v>
      </c>
      <c r="B7" s="299"/>
      <c r="C7" s="299"/>
      <c r="D7" s="299"/>
      <c r="E7" s="299"/>
    </row>
    <row r="8" spans="1:5" ht="18" customHeight="1">
      <c r="A8" s="10"/>
      <c r="B8" s="10"/>
      <c r="C8" s="10"/>
      <c r="D8" s="10"/>
      <c r="E8" s="10"/>
    </row>
    <row r="9" spans="1:5" ht="18" customHeight="1">
      <c r="A9" s="10"/>
      <c r="B9" s="10"/>
      <c r="C9" s="10"/>
      <c r="D9" s="10"/>
      <c r="E9" s="10"/>
    </row>
    <row r="10" spans="1:5" ht="18" customHeight="1">
      <c r="A10" s="10"/>
      <c r="B10" s="10"/>
      <c r="C10" s="10"/>
      <c r="D10" s="10"/>
      <c r="E10" s="10"/>
    </row>
    <row r="11" spans="1:5" ht="18" customHeight="1">
      <c r="A11" s="196"/>
      <c r="B11" s="197" t="s">
        <v>6</v>
      </c>
      <c r="C11" s="319" t="s">
        <v>177</v>
      </c>
      <c r="D11" s="319"/>
      <c r="E11" s="312"/>
    </row>
    <row r="12" spans="1:5" ht="18" customHeight="1">
      <c r="A12" s="217">
        <v>1</v>
      </c>
      <c r="B12" s="217" t="s">
        <v>73</v>
      </c>
      <c r="C12" s="320">
        <v>3</v>
      </c>
      <c r="D12" s="321"/>
      <c r="E12" s="322"/>
    </row>
    <row r="13" spans="1:5" ht="18" customHeight="1">
      <c r="A13" s="217">
        <v>2</v>
      </c>
      <c r="B13" s="217" t="s">
        <v>74</v>
      </c>
      <c r="C13" s="316">
        <v>10</v>
      </c>
      <c r="D13" s="317"/>
      <c r="E13" s="318"/>
    </row>
    <row r="14" spans="1:5" ht="18" customHeight="1">
      <c r="A14" s="217">
        <v>3</v>
      </c>
      <c r="B14" s="217" t="s">
        <v>75</v>
      </c>
      <c r="C14" s="316">
        <v>8</v>
      </c>
      <c r="D14" s="317"/>
      <c r="E14" s="318"/>
    </row>
    <row r="15" spans="1:5" ht="18" customHeight="1">
      <c r="A15" s="217">
        <v>4</v>
      </c>
      <c r="B15" s="217" t="s">
        <v>4</v>
      </c>
      <c r="C15" s="316">
        <v>1</v>
      </c>
      <c r="D15" s="317"/>
      <c r="E15" s="318"/>
    </row>
    <row r="16" spans="1:5" ht="18" customHeight="1">
      <c r="A16" s="217">
        <v>5</v>
      </c>
      <c r="B16" s="217" t="s">
        <v>5</v>
      </c>
      <c r="C16" s="316">
        <v>1</v>
      </c>
      <c r="D16" s="317"/>
      <c r="E16" s="318"/>
    </row>
    <row r="17" spans="1:5" ht="18" customHeight="1">
      <c r="A17" s="191"/>
      <c r="B17" s="192" t="s">
        <v>1</v>
      </c>
      <c r="C17" s="313">
        <f>SUM(C12:C16)</f>
        <v>23</v>
      </c>
      <c r="D17" s="314"/>
      <c r="E17" s="315"/>
    </row>
    <row r="18" ht="18" customHeight="1"/>
    <row r="19" ht="18" customHeight="1"/>
    <row r="20" ht="18" customHeight="1"/>
    <row r="46" spans="1:5" ht="15.75">
      <c r="A46" s="18"/>
      <c r="B46" s="18"/>
      <c r="C46" s="18"/>
      <c r="D46" s="18"/>
      <c r="E46" s="18"/>
    </row>
  </sheetData>
  <sheetProtection/>
  <mergeCells count="11">
    <mergeCell ref="B1:E1"/>
    <mergeCell ref="C11:E11"/>
    <mergeCell ref="C12:E12"/>
    <mergeCell ref="C13:E13"/>
    <mergeCell ref="C17:E17"/>
    <mergeCell ref="C14:E14"/>
    <mergeCell ref="C16:E16"/>
    <mergeCell ref="C15:E15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9">
      <selection activeCell="C37" sqref="C37"/>
    </sheetView>
  </sheetViews>
  <sheetFormatPr defaultColWidth="9.00390625" defaultRowHeight="12.75"/>
  <cols>
    <col min="1" max="1" width="32.125" style="94" customWidth="1"/>
    <col min="2" max="2" width="17.75390625" style="94" customWidth="1"/>
    <col min="3" max="3" width="17.75390625" style="107" customWidth="1"/>
    <col min="4" max="4" width="17.75390625" style="94" customWidth="1"/>
    <col min="5" max="16384" width="9.125" style="94" customWidth="1"/>
  </cols>
  <sheetData>
    <row r="1" spans="1:15" ht="18.75" customHeight="1">
      <c r="A1" s="283" t="s">
        <v>211</v>
      </c>
      <c r="B1" s="283"/>
      <c r="C1" s="283"/>
      <c r="D1" s="283"/>
      <c r="E1" s="66"/>
      <c r="G1" s="10"/>
      <c r="H1" s="10"/>
      <c r="I1" s="10"/>
      <c r="J1" s="10"/>
      <c r="K1" s="10"/>
      <c r="L1" s="10"/>
      <c r="M1" s="18"/>
      <c r="N1" s="18"/>
      <c r="O1" s="18"/>
    </row>
    <row r="2" spans="1:15" ht="15.75">
      <c r="A2" s="10"/>
      <c r="B2" s="10"/>
      <c r="C2" s="106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6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>
      <c r="A4" s="10"/>
      <c r="B4" s="10"/>
      <c r="C4" s="106"/>
      <c r="D4" s="10"/>
      <c r="E4" s="1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>
      <c r="A5" s="284" t="s">
        <v>135</v>
      </c>
      <c r="B5" s="284"/>
      <c r="C5" s="284"/>
      <c r="D5" s="284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284" t="s">
        <v>175</v>
      </c>
      <c r="B6" s="284"/>
      <c r="C6" s="284"/>
      <c r="D6" s="284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284" t="s">
        <v>199</v>
      </c>
      <c r="B7" s="284"/>
      <c r="C7" s="284"/>
      <c r="D7" s="284"/>
      <c r="E7" s="1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5:15" ht="18.75" customHeight="1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5:15" ht="18.75" customHeight="1">
      <c r="E9" s="27"/>
      <c r="F9" s="13"/>
      <c r="G9" s="27"/>
      <c r="H9" s="13"/>
      <c r="I9" s="27"/>
      <c r="J9" s="13"/>
      <c r="K9" s="27"/>
      <c r="L9" s="13"/>
      <c r="M9" s="27"/>
      <c r="N9" s="13"/>
      <c r="O9" s="13"/>
    </row>
    <row r="10" spans="4:15" ht="18.75" customHeight="1">
      <c r="D10" s="11" t="s">
        <v>79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8"/>
    </row>
    <row r="11" spans="1:15" ht="15.75">
      <c r="A11" s="37" t="s">
        <v>8</v>
      </c>
      <c r="B11" s="34">
        <v>2018</v>
      </c>
      <c r="C11" s="34">
        <v>2019</v>
      </c>
      <c r="D11" s="34">
        <v>2020</v>
      </c>
      <c r="E11" s="13"/>
      <c r="F11" s="28"/>
      <c r="G11" s="13"/>
      <c r="H11" s="13"/>
      <c r="I11" s="13"/>
      <c r="J11" s="13"/>
      <c r="K11" s="13"/>
      <c r="L11" s="13"/>
      <c r="M11" s="13"/>
      <c r="N11" s="13"/>
      <c r="O11" s="28"/>
    </row>
    <row r="12" spans="1:15" s="108" customFormat="1" ht="15.75">
      <c r="A12" s="64" t="s">
        <v>159</v>
      </c>
      <c r="B12" s="31">
        <f>Bevételek!C10</f>
        <v>106696</v>
      </c>
      <c r="C12" s="41">
        <v>107000</v>
      </c>
      <c r="D12" s="31">
        <v>108000</v>
      </c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5.75">
      <c r="A13" s="64" t="s">
        <v>160</v>
      </c>
      <c r="B13" s="40">
        <f>Bevételek!C17</f>
        <v>17351</v>
      </c>
      <c r="C13" s="41">
        <v>22000</v>
      </c>
      <c r="D13" s="31">
        <v>23000</v>
      </c>
      <c r="E13" s="13"/>
      <c r="F13" s="28"/>
      <c r="G13" s="13"/>
      <c r="H13" s="28"/>
      <c r="I13" s="13"/>
      <c r="J13" s="28"/>
      <c r="K13" s="13"/>
      <c r="L13" s="28"/>
      <c r="M13" s="13"/>
      <c r="N13" s="28"/>
      <c r="O13" s="28"/>
    </row>
    <row r="14" spans="1:15" ht="15.75">
      <c r="A14" s="64" t="s">
        <v>124</v>
      </c>
      <c r="B14" s="31">
        <f>'Működési bevételek és kiadások'!B12</f>
        <v>55970</v>
      </c>
      <c r="C14" s="41">
        <v>56000</v>
      </c>
      <c r="D14" s="31">
        <v>57000</v>
      </c>
      <c r="E14" s="13"/>
      <c r="F14" s="28"/>
      <c r="G14" s="47"/>
      <c r="H14" s="28"/>
      <c r="I14" s="13"/>
      <c r="J14" s="28"/>
      <c r="K14" s="13"/>
      <c r="L14" s="28"/>
      <c r="M14" s="13"/>
      <c r="N14" s="28"/>
      <c r="O14" s="28"/>
    </row>
    <row r="15" spans="1:15" ht="15.75">
      <c r="A15" s="64" t="s">
        <v>104</v>
      </c>
      <c r="B15" s="31">
        <f>Bevételek!C30</f>
        <v>3479</v>
      </c>
      <c r="C15" s="41">
        <v>3500</v>
      </c>
      <c r="D15" s="31">
        <v>4000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</row>
    <row r="16" spans="1:15" ht="15.75">
      <c r="A16" s="64" t="s">
        <v>231</v>
      </c>
      <c r="B16" s="31">
        <f>Bevételek!C36</f>
        <v>5800</v>
      </c>
      <c r="C16" s="41">
        <v>5000</v>
      </c>
      <c r="D16" s="31">
        <v>5200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8"/>
    </row>
    <row r="17" spans="1:15" ht="15.75">
      <c r="A17" s="29" t="s">
        <v>49</v>
      </c>
      <c r="B17" s="42">
        <f>SUM(B12:B16)</f>
        <v>189296</v>
      </c>
      <c r="C17" s="42">
        <f>SUM(C12:C16)</f>
        <v>193500</v>
      </c>
      <c r="D17" s="42">
        <f>SUM(D12:D16)</f>
        <v>197200</v>
      </c>
      <c r="E17" s="13"/>
      <c r="F17" s="28"/>
      <c r="G17" s="13"/>
      <c r="H17" s="13"/>
      <c r="I17" s="13"/>
      <c r="J17" s="13"/>
      <c r="K17" s="13"/>
      <c r="L17" s="13"/>
      <c r="M17" s="13"/>
      <c r="N17" s="13"/>
      <c r="O17" s="13"/>
    </row>
    <row r="18" spans="2:15" ht="15.75">
      <c r="B18" s="109"/>
      <c r="C18" s="28"/>
      <c r="D18" s="28"/>
      <c r="E18" s="13"/>
      <c r="F18" s="28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.75">
      <c r="A19" s="102"/>
      <c r="B19" s="110"/>
      <c r="C19" s="43"/>
      <c r="D19" s="43"/>
      <c r="E19" s="28"/>
      <c r="F19" s="28"/>
      <c r="G19" s="28"/>
      <c r="H19" s="28"/>
      <c r="I19" s="28"/>
      <c r="J19" s="13"/>
      <c r="K19" s="13"/>
      <c r="L19" s="13"/>
      <c r="M19" s="13"/>
      <c r="N19" s="13"/>
      <c r="O19" s="28"/>
    </row>
    <row r="20" spans="1:15" ht="15.75">
      <c r="A20" s="37" t="s">
        <v>14</v>
      </c>
      <c r="B20" s="34">
        <v>2018</v>
      </c>
      <c r="C20" s="33">
        <v>2019</v>
      </c>
      <c r="D20" s="33">
        <v>2020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s="108" customFormat="1" ht="15.75">
      <c r="A21" s="112" t="s">
        <v>43</v>
      </c>
      <c r="B21" s="31">
        <f>Működési!D10</f>
        <v>33823</v>
      </c>
      <c r="C21" s="31">
        <v>34000</v>
      </c>
      <c r="D21" s="31">
        <v>35000</v>
      </c>
      <c r="E21" s="36"/>
      <c r="F21" s="36"/>
      <c r="G21" s="35"/>
      <c r="H21" s="35"/>
      <c r="I21" s="35"/>
      <c r="J21" s="35"/>
      <c r="K21" s="35"/>
      <c r="L21" s="35"/>
      <c r="M21" s="35"/>
      <c r="N21" s="35"/>
      <c r="O21" s="36"/>
    </row>
    <row r="22" spans="1:15" ht="15.75">
      <c r="A22" s="64" t="s">
        <v>125</v>
      </c>
      <c r="B22" s="31">
        <f>Működési!D21</f>
        <v>5800</v>
      </c>
      <c r="C22" s="31">
        <v>5900</v>
      </c>
      <c r="D22" s="31">
        <v>6000</v>
      </c>
      <c r="E22" s="13"/>
      <c r="F22" s="28"/>
      <c r="G22" s="13"/>
      <c r="H22" s="13"/>
      <c r="I22" s="13"/>
      <c r="J22" s="13"/>
      <c r="K22" s="13"/>
      <c r="L22" s="13"/>
      <c r="M22" s="13"/>
      <c r="N22" s="13"/>
      <c r="O22" s="28"/>
    </row>
    <row r="23" spans="1:15" ht="15.75">
      <c r="A23" s="64" t="s">
        <v>7</v>
      </c>
      <c r="B23" s="40">
        <f>Működési!D26</f>
        <v>48179</v>
      </c>
      <c r="C23" s="31">
        <v>49000</v>
      </c>
      <c r="D23" s="31">
        <v>50000</v>
      </c>
      <c r="E23" s="13"/>
      <c r="F23" s="28"/>
      <c r="G23" s="13"/>
      <c r="H23" s="13"/>
      <c r="I23" s="13"/>
      <c r="J23" s="13"/>
      <c r="K23" s="13"/>
      <c r="L23" s="13"/>
      <c r="M23" s="13"/>
      <c r="N23" s="13"/>
      <c r="O23" s="28"/>
    </row>
    <row r="24" spans="1:15" ht="15.75" hidden="1">
      <c r="A24" s="64" t="s">
        <v>123</v>
      </c>
      <c r="B24" s="31">
        <f>Működési!D45</f>
        <v>0</v>
      </c>
      <c r="C24" s="31">
        <v>0</v>
      </c>
      <c r="D24" s="31">
        <v>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8"/>
    </row>
    <row r="25" spans="1:15" ht="15.75">
      <c r="A25" s="64" t="s">
        <v>58</v>
      </c>
      <c r="B25" s="31">
        <f>Pénzellátások!C18</f>
        <v>5129</v>
      </c>
      <c r="C25" s="31">
        <v>5200</v>
      </c>
      <c r="D25" s="31">
        <v>5300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8"/>
    </row>
    <row r="26" spans="1:15" ht="15.75">
      <c r="A26" s="64" t="s">
        <v>23</v>
      </c>
      <c r="B26" s="40">
        <f>'Átadott pénzeszközök'!C27</f>
        <v>90453</v>
      </c>
      <c r="C26" s="31">
        <v>91000</v>
      </c>
      <c r="D26" s="31">
        <v>92000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8"/>
    </row>
    <row r="27" spans="1:15" ht="15.75">
      <c r="A27" s="64" t="s">
        <v>225</v>
      </c>
      <c r="B27" s="40">
        <f>Mérleg!E14</f>
        <v>3726</v>
      </c>
      <c r="C27" s="31">
        <v>3800</v>
      </c>
      <c r="D27" s="31">
        <v>3900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8"/>
    </row>
    <row r="28" spans="1:15" ht="15.75">
      <c r="A28" s="64" t="s">
        <v>64</v>
      </c>
      <c r="B28" s="31">
        <f>Mérleg!E15</f>
        <v>2186</v>
      </c>
      <c r="C28" s="31">
        <v>4600</v>
      </c>
      <c r="D28" s="31">
        <v>5000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8"/>
    </row>
    <row r="29" spans="1:15" ht="15.75">
      <c r="A29" s="29" t="s">
        <v>48</v>
      </c>
      <c r="B29" s="42">
        <f>SUM(B21:B28)</f>
        <v>189296</v>
      </c>
      <c r="C29" s="42">
        <f>SUM(C21:C28)</f>
        <v>193500</v>
      </c>
      <c r="D29" s="42">
        <f>SUM(D21:D28)</f>
        <v>197200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5.75">
      <c r="A30" s="10"/>
      <c r="B30" s="44"/>
      <c r="C30" s="28"/>
      <c r="D30" s="28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38" t="s">
        <v>50</v>
      </c>
      <c r="B31" s="34">
        <v>2018</v>
      </c>
      <c r="C31" s="33">
        <v>2019</v>
      </c>
      <c r="D31" s="33">
        <v>2020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.75">
      <c r="A32" s="111" t="s">
        <v>129</v>
      </c>
      <c r="B32" s="113">
        <f>'Felhalmozási mérleg'!B11</f>
        <v>8251</v>
      </c>
      <c r="C32" s="113">
        <v>15000</v>
      </c>
      <c r="D32" s="113">
        <v>16000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s="108" customFormat="1" ht="15.75">
      <c r="A33" s="26" t="s">
        <v>108</v>
      </c>
      <c r="B33" s="31">
        <f>Bevételek!C38</f>
        <v>32480</v>
      </c>
      <c r="C33" s="31">
        <v>15000</v>
      </c>
      <c r="D33" s="31">
        <v>15000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3" ht="15.75">
      <c r="A34" s="39" t="s">
        <v>52</v>
      </c>
      <c r="B34" s="42">
        <f>SUM(B32:B33)</f>
        <v>40731</v>
      </c>
      <c r="C34" s="42">
        <f>SUM(C32:C33)</f>
        <v>30000</v>
      </c>
      <c r="D34" s="42">
        <f>SUM(D32:D33)</f>
        <v>31000</v>
      </c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32"/>
      <c r="B35" s="28"/>
      <c r="C35" s="28"/>
      <c r="D35" s="28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49" t="s">
        <v>51</v>
      </c>
      <c r="B36" s="34">
        <v>2018</v>
      </c>
      <c r="C36" s="33">
        <v>2019</v>
      </c>
      <c r="D36" s="33">
        <v>2020</v>
      </c>
      <c r="E36" s="10"/>
      <c r="F36" s="10"/>
      <c r="G36" s="10"/>
      <c r="H36" s="10"/>
      <c r="I36" s="10"/>
      <c r="J36" s="10"/>
      <c r="K36" s="10"/>
      <c r="L36" s="10"/>
      <c r="M36" s="10"/>
    </row>
    <row r="37" spans="1:4" ht="15.75">
      <c r="A37" s="26" t="s">
        <v>44</v>
      </c>
      <c r="B37" s="31">
        <f>'Felhalmozási mérleg'!E10</f>
        <v>35152</v>
      </c>
      <c r="C37" s="31">
        <v>20000</v>
      </c>
      <c r="D37" s="31">
        <v>20000</v>
      </c>
    </row>
    <row r="38" spans="1:4" ht="15.75">
      <c r="A38" s="26" t="s">
        <v>45</v>
      </c>
      <c r="B38" s="31">
        <f>'Felhalmozási mérleg'!E14</f>
        <v>5579</v>
      </c>
      <c r="C38" s="31">
        <v>10000</v>
      </c>
      <c r="D38" s="31">
        <v>11000</v>
      </c>
    </row>
    <row r="39" spans="1:4" ht="15.75">
      <c r="A39" s="39" t="s">
        <v>53</v>
      </c>
      <c r="B39" s="42">
        <f>SUM(B37:B38)</f>
        <v>40731</v>
      </c>
      <c r="C39" s="42">
        <f>SUM(C37:C38)</f>
        <v>30000</v>
      </c>
      <c r="D39" s="42">
        <f>SUM(D37:D38)</f>
        <v>31000</v>
      </c>
    </row>
    <row r="40" spans="2:4" ht="15">
      <c r="B40" s="109"/>
      <c r="C40" s="109"/>
      <c r="D40" s="109"/>
    </row>
    <row r="41" spans="1:4" ht="15.75">
      <c r="A41" s="21" t="s">
        <v>54</v>
      </c>
      <c r="B41" s="42">
        <f>B17+B34</f>
        <v>230027</v>
      </c>
      <c r="C41" s="42">
        <f>C17+C34</f>
        <v>223500</v>
      </c>
      <c r="D41" s="42">
        <f>D17+D34</f>
        <v>228200</v>
      </c>
    </row>
    <row r="42" spans="1:4" ht="15.75">
      <c r="A42" s="30"/>
      <c r="B42" s="43"/>
      <c r="C42" s="43"/>
      <c r="D42" s="43"/>
    </row>
    <row r="43" spans="1:4" ht="15.75">
      <c r="A43" s="21" t="s">
        <v>55</v>
      </c>
      <c r="B43" s="42">
        <f>B29+B39</f>
        <v>230027</v>
      </c>
      <c r="C43" s="42">
        <f>C29+C39</f>
        <v>223500</v>
      </c>
      <c r="D43" s="42">
        <f>D29+D39</f>
        <v>228200</v>
      </c>
    </row>
    <row r="44" spans="1:4" ht="15.75">
      <c r="A44" s="30"/>
      <c r="B44" s="43"/>
      <c r="C44" s="43"/>
      <c r="D44" s="43"/>
    </row>
    <row r="45" spans="1:4" ht="15.75">
      <c r="A45" s="30"/>
      <c r="B45" s="43"/>
      <c r="C45" s="43"/>
      <c r="D45" s="43"/>
    </row>
    <row r="46" spans="1:4" ht="15.75">
      <c r="A46" s="30"/>
      <c r="B46" s="43"/>
      <c r="C46" s="43"/>
      <c r="D46" s="43"/>
    </row>
    <row r="47" spans="1:4" ht="15.75">
      <c r="A47" s="30"/>
      <c r="B47" s="43"/>
      <c r="C47" s="43"/>
      <c r="D47" s="43"/>
    </row>
    <row r="49" spans="1:4" ht="15.75">
      <c r="A49" s="18"/>
      <c r="B49" s="18"/>
      <c r="C49" s="18"/>
      <c r="D49" s="18"/>
    </row>
  </sheetData>
  <sheetProtection/>
  <mergeCells count="4">
    <mergeCell ref="A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N25" sqref="N25"/>
    </sheetView>
  </sheetViews>
  <sheetFormatPr defaultColWidth="9.00390625" defaultRowHeight="12.75"/>
  <cols>
    <col min="1" max="1" width="16.375" style="17" customWidth="1"/>
    <col min="2" max="15" width="8.125" style="0" customWidth="1"/>
  </cols>
  <sheetData>
    <row r="1" spans="1:24" ht="15.75">
      <c r="A1" s="15"/>
      <c r="B1" s="10"/>
      <c r="C1" s="10"/>
      <c r="D1" s="11"/>
      <c r="G1" s="10"/>
      <c r="H1" s="10"/>
      <c r="I1" s="283" t="s">
        <v>212</v>
      </c>
      <c r="J1" s="283"/>
      <c r="K1" s="283"/>
      <c r="L1" s="283"/>
      <c r="M1" s="283"/>
      <c r="N1" s="283"/>
      <c r="O1" s="283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8.2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>
      <c r="A4" s="284" t="s">
        <v>135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284" t="s">
        <v>175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284" t="s">
        <v>47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10"/>
      <c r="Q6" s="10"/>
      <c r="R6" s="10"/>
      <c r="S6" s="10"/>
      <c r="T6" s="10"/>
      <c r="U6" s="10"/>
      <c r="V6" s="10"/>
      <c r="W6" s="10"/>
      <c r="X6" s="10"/>
    </row>
    <row r="7" spans="1:24" ht="9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19" t="s">
        <v>40</v>
      </c>
      <c r="B8" s="19" t="s">
        <v>41</v>
      </c>
      <c r="C8" s="19" t="s">
        <v>28</v>
      </c>
      <c r="D8" s="19" t="s">
        <v>29</v>
      </c>
      <c r="E8" s="19" t="s">
        <v>30</v>
      </c>
      <c r="F8" s="19" t="s">
        <v>31</v>
      </c>
      <c r="G8" s="19" t="s">
        <v>32</v>
      </c>
      <c r="H8" s="19" t="s">
        <v>33</v>
      </c>
      <c r="I8" s="19" t="s">
        <v>34</v>
      </c>
      <c r="J8" s="19" t="s">
        <v>35</v>
      </c>
      <c r="K8" s="19" t="s">
        <v>36</v>
      </c>
      <c r="L8" s="19" t="s">
        <v>37</v>
      </c>
      <c r="M8" s="19" t="s">
        <v>38</v>
      </c>
      <c r="N8" s="19" t="s">
        <v>39</v>
      </c>
      <c r="O8" s="19" t="s">
        <v>56</v>
      </c>
      <c r="P8" s="14"/>
      <c r="Q8" s="10"/>
      <c r="R8" s="10"/>
      <c r="S8" s="10"/>
      <c r="T8" s="10"/>
      <c r="U8" s="10"/>
      <c r="V8" s="10"/>
      <c r="W8" s="10"/>
      <c r="X8" s="10"/>
    </row>
    <row r="9" spans="1:24" ht="15.75">
      <c r="A9" s="20" t="s">
        <v>8</v>
      </c>
      <c r="B9" s="22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19" t="s">
        <v>157</v>
      </c>
      <c r="B10" s="24">
        <f>Bevételek!C10</f>
        <v>106696</v>
      </c>
      <c r="C10" s="24">
        <v>8891</v>
      </c>
      <c r="D10" s="24">
        <v>8891</v>
      </c>
      <c r="E10" s="24">
        <v>8891</v>
      </c>
      <c r="F10" s="24">
        <v>8891</v>
      </c>
      <c r="G10" s="24">
        <v>8891</v>
      </c>
      <c r="H10" s="24">
        <v>8891</v>
      </c>
      <c r="I10" s="24">
        <v>8891</v>
      </c>
      <c r="J10" s="24">
        <v>8891</v>
      </c>
      <c r="K10" s="24">
        <v>8892</v>
      </c>
      <c r="L10" s="24">
        <v>8892</v>
      </c>
      <c r="M10" s="24">
        <v>8892</v>
      </c>
      <c r="N10" s="24">
        <v>8892</v>
      </c>
      <c r="O10" s="24">
        <f aca="true" t="shared" si="0" ref="O10:O16">SUM(C10:N10)</f>
        <v>106696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19" t="s">
        <v>158</v>
      </c>
      <c r="B11" s="45">
        <f>Bevételek!C17</f>
        <v>17351</v>
      </c>
      <c r="C11" s="24">
        <v>1445</v>
      </c>
      <c r="D11" s="24">
        <v>1446</v>
      </c>
      <c r="E11" s="24">
        <v>1446</v>
      </c>
      <c r="F11" s="24">
        <v>1446</v>
      </c>
      <c r="G11" s="24">
        <v>1446</v>
      </c>
      <c r="H11" s="24">
        <v>1446</v>
      </c>
      <c r="I11" s="24">
        <v>1446</v>
      </c>
      <c r="J11" s="24">
        <v>1446</v>
      </c>
      <c r="K11" s="24">
        <v>1446</v>
      </c>
      <c r="L11" s="24">
        <v>1446</v>
      </c>
      <c r="M11" s="24">
        <v>1446</v>
      </c>
      <c r="N11" s="24">
        <v>1446</v>
      </c>
      <c r="O11" s="24">
        <f t="shared" si="0"/>
        <v>17351</v>
      </c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19" t="s">
        <v>133</v>
      </c>
      <c r="B12" s="24">
        <f>Bevételek!C21</f>
        <v>64221</v>
      </c>
      <c r="C12" s="24">
        <v>800</v>
      </c>
      <c r="D12" s="24">
        <v>300</v>
      </c>
      <c r="E12" s="24">
        <v>25500</v>
      </c>
      <c r="F12" s="24">
        <v>1500</v>
      </c>
      <c r="G12" s="24">
        <v>2700</v>
      </c>
      <c r="H12" s="24">
        <v>150</v>
      </c>
      <c r="I12" s="24">
        <v>150</v>
      </c>
      <c r="J12" s="24">
        <v>150</v>
      </c>
      <c r="K12" s="24">
        <v>27000</v>
      </c>
      <c r="L12" s="24">
        <v>1400</v>
      </c>
      <c r="M12" s="24">
        <v>500</v>
      </c>
      <c r="N12" s="24">
        <v>4071</v>
      </c>
      <c r="O12" s="24">
        <f t="shared" si="0"/>
        <v>64221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19" t="s">
        <v>131</v>
      </c>
      <c r="B13" s="24">
        <f>Bevételek!C30</f>
        <v>3479</v>
      </c>
      <c r="C13" s="24">
        <v>289</v>
      </c>
      <c r="D13" s="24">
        <v>290</v>
      </c>
      <c r="E13" s="24">
        <v>290</v>
      </c>
      <c r="F13" s="24">
        <v>290</v>
      </c>
      <c r="G13" s="24">
        <v>290</v>
      </c>
      <c r="H13" s="24">
        <v>290</v>
      </c>
      <c r="I13" s="24">
        <v>290</v>
      </c>
      <c r="J13" s="24">
        <v>290</v>
      </c>
      <c r="K13" s="24">
        <v>290</v>
      </c>
      <c r="L13" s="24">
        <v>290</v>
      </c>
      <c r="M13" s="24">
        <v>290</v>
      </c>
      <c r="N13" s="24">
        <v>290</v>
      </c>
      <c r="O13" s="24">
        <f t="shared" si="0"/>
        <v>3479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>
      <c r="A14" s="19" t="s">
        <v>132</v>
      </c>
      <c r="B14" s="24">
        <f>Bevételek!C38</f>
        <v>32480</v>
      </c>
      <c r="C14" s="24">
        <v>28900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>
        <v>3580</v>
      </c>
      <c r="O14" s="24">
        <f t="shared" si="0"/>
        <v>32480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>
      <c r="A15" s="19" t="s">
        <v>245</v>
      </c>
      <c r="B15" s="24">
        <f>Bevételek!C36</f>
        <v>5800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>
        <v>5800</v>
      </c>
      <c r="N15" s="24"/>
      <c r="O15" s="24">
        <f t="shared" si="0"/>
        <v>5800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.75">
      <c r="A16" s="25" t="s">
        <v>42</v>
      </c>
      <c r="B16" s="46">
        <f>SUM(B10:B15)</f>
        <v>230027</v>
      </c>
      <c r="C16" s="46">
        <f aca="true" t="shared" si="1" ref="C16:N16">SUM(C10:C14)</f>
        <v>40325</v>
      </c>
      <c r="D16" s="46">
        <f t="shared" si="1"/>
        <v>10927</v>
      </c>
      <c r="E16" s="46">
        <f t="shared" si="1"/>
        <v>36127</v>
      </c>
      <c r="F16" s="46">
        <f t="shared" si="1"/>
        <v>12127</v>
      </c>
      <c r="G16" s="46">
        <f t="shared" si="1"/>
        <v>13327</v>
      </c>
      <c r="H16" s="46">
        <f t="shared" si="1"/>
        <v>10777</v>
      </c>
      <c r="I16" s="46">
        <f t="shared" si="1"/>
        <v>10777</v>
      </c>
      <c r="J16" s="46">
        <f t="shared" si="1"/>
        <v>10777</v>
      </c>
      <c r="K16" s="46">
        <f t="shared" si="1"/>
        <v>37628</v>
      </c>
      <c r="L16" s="46">
        <f t="shared" si="1"/>
        <v>12028</v>
      </c>
      <c r="M16" s="46">
        <f>SUM(M10:M15)</f>
        <v>16928</v>
      </c>
      <c r="N16" s="46">
        <f t="shared" si="1"/>
        <v>18279</v>
      </c>
      <c r="O16" s="46">
        <f t="shared" si="0"/>
        <v>230027</v>
      </c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0.5" customHeight="1">
      <c r="A17" s="19"/>
      <c r="B17" s="23"/>
      <c r="C17" s="24"/>
      <c r="D17" s="23"/>
      <c r="E17" s="23"/>
      <c r="F17" s="24"/>
      <c r="G17" s="23"/>
      <c r="H17" s="23"/>
      <c r="I17" s="23"/>
      <c r="J17" s="23"/>
      <c r="K17" s="23"/>
      <c r="L17" s="23"/>
      <c r="M17" s="23"/>
      <c r="N17" s="23"/>
      <c r="O17" s="23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>
      <c r="A18" s="20" t="s">
        <v>14</v>
      </c>
      <c r="B18" s="23"/>
      <c r="C18" s="24"/>
      <c r="D18" s="23"/>
      <c r="E18" s="23"/>
      <c r="F18" s="24"/>
      <c r="G18" s="23"/>
      <c r="H18" s="23"/>
      <c r="I18" s="23"/>
      <c r="J18" s="23"/>
      <c r="K18" s="23"/>
      <c r="L18" s="23"/>
      <c r="M18" s="23"/>
      <c r="N18" s="23"/>
      <c r="O18" s="23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>
      <c r="A19" s="51" t="s">
        <v>43</v>
      </c>
      <c r="B19" s="24">
        <f>Működési!D10</f>
        <v>33823</v>
      </c>
      <c r="C19" s="24">
        <v>2818</v>
      </c>
      <c r="D19" s="24">
        <v>2818</v>
      </c>
      <c r="E19" s="24">
        <v>2818</v>
      </c>
      <c r="F19" s="24">
        <v>2818</v>
      </c>
      <c r="G19" s="24">
        <v>2818</v>
      </c>
      <c r="H19" s="24">
        <v>2819</v>
      </c>
      <c r="I19" s="24">
        <v>2819</v>
      </c>
      <c r="J19" s="24">
        <v>2819</v>
      </c>
      <c r="K19" s="24">
        <v>2819</v>
      </c>
      <c r="L19" s="24">
        <v>2819</v>
      </c>
      <c r="M19" s="24">
        <v>2819</v>
      </c>
      <c r="N19" s="24">
        <v>2819</v>
      </c>
      <c r="O19" s="24">
        <f aca="true" t="shared" si="2" ref="O19:O26">SUM(C19:N19)</f>
        <v>33823</v>
      </c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>
      <c r="A20" s="51" t="s">
        <v>130</v>
      </c>
      <c r="B20" s="24">
        <f>Működési!D21</f>
        <v>5800</v>
      </c>
      <c r="C20" s="24">
        <v>483</v>
      </c>
      <c r="D20" s="24">
        <v>483</v>
      </c>
      <c r="E20" s="24">
        <v>483</v>
      </c>
      <c r="F20" s="24">
        <v>483</v>
      </c>
      <c r="G20" s="24">
        <v>483</v>
      </c>
      <c r="H20" s="24">
        <v>483</v>
      </c>
      <c r="I20" s="24">
        <v>483</v>
      </c>
      <c r="J20" s="24">
        <v>483</v>
      </c>
      <c r="K20" s="24">
        <v>484</v>
      </c>
      <c r="L20" s="24">
        <v>484</v>
      </c>
      <c r="M20" s="24">
        <v>484</v>
      </c>
      <c r="N20" s="24">
        <v>484</v>
      </c>
      <c r="O20" s="24">
        <f t="shared" si="2"/>
        <v>5800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51" t="s">
        <v>7</v>
      </c>
      <c r="B21" s="24">
        <f>Működési!D26</f>
        <v>48179</v>
      </c>
      <c r="C21" s="24">
        <v>4014</v>
      </c>
      <c r="D21" s="24">
        <v>4015</v>
      </c>
      <c r="E21" s="24">
        <v>4015</v>
      </c>
      <c r="F21" s="24">
        <v>4015</v>
      </c>
      <c r="G21" s="24">
        <v>4015</v>
      </c>
      <c r="H21" s="24">
        <v>4015</v>
      </c>
      <c r="I21" s="24">
        <v>4015</v>
      </c>
      <c r="J21" s="24">
        <v>4015</v>
      </c>
      <c r="K21" s="24">
        <v>4015</v>
      </c>
      <c r="L21" s="24">
        <v>4015</v>
      </c>
      <c r="M21" s="24">
        <v>4015</v>
      </c>
      <c r="N21" s="24">
        <v>4015</v>
      </c>
      <c r="O21" s="24">
        <f t="shared" si="2"/>
        <v>48179</v>
      </c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51" t="s">
        <v>58</v>
      </c>
      <c r="B22" s="45">
        <f>Pénzellátások!C18</f>
        <v>5129</v>
      </c>
      <c r="C22" s="24">
        <v>302</v>
      </c>
      <c r="D22" s="24">
        <v>302</v>
      </c>
      <c r="E22" s="24">
        <v>302</v>
      </c>
      <c r="F22" s="24">
        <v>302</v>
      </c>
      <c r="G22" s="24">
        <v>303</v>
      </c>
      <c r="H22" s="24">
        <v>303</v>
      </c>
      <c r="I22" s="24">
        <v>303</v>
      </c>
      <c r="J22" s="24">
        <v>303</v>
      </c>
      <c r="K22" s="24">
        <v>303</v>
      </c>
      <c r="L22" s="24">
        <v>303</v>
      </c>
      <c r="M22" s="24">
        <v>303</v>
      </c>
      <c r="N22" s="24">
        <v>1800</v>
      </c>
      <c r="O22" s="24">
        <f t="shared" si="2"/>
        <v>5129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>
      <c r="A23" s="51" t="s">
        <v>23</v>
      </c>
      <c r="B23" s="24">
        <f>'Átadott pénzeszközök'!C27</f>
        <v>90453</v>
      </c>
      <c r="C23" s="24">
        <v>7537</v>
      </c>
      <c r="D23" s="24">
        <v>7537</v>
      </c>
      <c r="E23" s="24">
        <v>7537</v>
      </c>
      <c r="F23" s="24">
        <v>7538</v>
      </c>
      <c r="G23" s="24">
        <v>7538</v>
      </c>
      <c r="H23" s="24">
        <v>7538</v>
      </c>
      <c r="I23" s="24">
        <v>7538</v>
      </c>
      <c r="J23" s="24">
        <v>7538</v>
      </c>
      <c r="K23" s="24">
        <v>7538</v>
      </c>
      <c r="L23" s="24">
        <v>7538</v>
      </c>
      <c r="M23" s="24">
        <v>7538</v>
      </c>
      <c r="N23" s="24">
        <v>7538</v>
      </c>
      <c r="O23" s="24">
        <f t="shared" si="2"/>
        <v>90453</v>
      </c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>
      <c r="A24" s="52" t="s">
        <v>2</v>
      </c>
      <c r="B24" s="48">
        <f>'Fejlesztési kiadások'!C19</f>
        <v>40731</v>
      </c>
      <c r="C24" s="48"/>
      <c r="D24" s="48"/>
      <c r="E24" s="48"/>
      <c r="F24" s="48"/>
      <c r="G24" s="48">
        <v>1000</v>
      </c>
      <c r="H24" s="48">
        <v>18168</v>
      </c>
      <c r="I24" s="48">
        <v>1000</v>
      </c>
      <c r="J24" s="48"/>
      <c r="K24" s="48">
        <v>16563</v>
      </c>
      <c r="L24" s="48"/>
      <c r="M24" s="48"/>
      <c r="N24" s="48">
        <v>4000</v>
      </c>
      <c r="O24" s="24">
        <f t="shared" si="2"/>
        <v>40731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>
      <c r="A25" s="52" t="s">
        <v>225</v>
      </c>
      <c r="B25" s="48">
        <f>Mérleg!E14</f>
        <v>3726</v>
      </c>
      <c r="C25" s="48">
        <v>3726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24">
        <f t="shared" si="2"/>
        <v>3726</v>
      </c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.75">
      <c r="A26" s="52" t="s">
        <v>64</v>
      </c>
      <c r="B26" s="48">
        <f>Mérleg!E15</f>
        <v>2186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>
        <v>2186</v>
      </c>
      <c r="O26" s="24">
        <f t="shared" si="2"/>
        <v>2186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6.5" thickBot="1">
      <c r="A27" s="53" t="s">
        <v>1</v>
      </c>
      <c r="B27" s="50">
        <f aca="true" t="shared" si="3" ref="B27:N27">SUM(B19:B26)</f>
        <v>230027</v>
      </c>
      <c r="C27" s="50">
        <f t="shared" si="3"/>
        <v>18880</v>
      </c>
      <c r="D27" s="50">
        <f t="shared" si="3"/>
        <v>15155</v>
      </c>
      <c r="E27" s="50">
        <f t="shared" si="3"/>
        <v>15155</v>
      </c>
      <c r="F27" s="50">
        <f t="shared" si="3"/>
        <v>15156</v>
      </c>
      <c r="G27" s="50">
        <f t="shared" si="3"/>
        <v>16157</v>
      </c>
      <c r="H27" s="50">
        <f t="shared" si="3"/>
        <v>33326</v>
      </c>
      <c r="I27" s="50">
        <f t="shared" si="3"/>
        <v>16158</v>
      </c>
      <c r="J27" s="50">
        <f t="shared" si="3"/>
        <v>15158</v>
      </c>
      <c r="K27" s="50">
        <f t="shared" si="3"/>
        <v>31722</v>
      </c>
      <c r="L27" s="50">
        <f t="shared" si="3"/>
        <v>15159</v>
      </c>
      <c r="M27" s="50">
        <f t="shared" si="3"/>
        <v>15159</v>
      </c>
      <c r="N27" s="50">
        <f t="shared" si="3"/>
        <v>22842</v>
      </c>
      <c r="O27" s="50">
        <f>SUM(C27:N27)</f>
        <v>230027</v>
      </c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7.25" thickBot="1" thickTop="1">
      <c r="A28" s="54" t="s">
        <v>46</v>
      </c>
      <c r="B28" s="55">
        <f aca="true" t="shared" si="4" ref="B28:O28">B16-B27</f>
        <v>0</v>
      </c>
      <c r="C28" s="55">
        <f t="shared" si="4"/>
        <v>21445</v>
      </c>
      <c r="D28" s="55">
        <f t="shared" si="4"/>
        <v>-4228</v>
      </c>
      <c r="E28" s="55">
        <f t="shared" si="4"/>
        <v>20972</v>
      </c>
      <c r="F28" s="55">
        <f t="shared" si="4"/>
        <v>-3029</v>
      </c>
      <c r="G28" s="55">
        <f t="shared" si="4"/>
        <v>-2830</v>
      </c>
      <c r="H28" s="55">
        <f t="shared" si="4"/>
        <v>-22549</v>
      </c>
      <c r="I28" s="55">
        <f t="shared" si="4"/>
        <v>-5381</v>
      </c>
      <c r="J28" s="55">
        <f t="shared" si="4"/>
        <v>-4381</v>
      </c>
      <c r="K28" s="55">
        <f t="shared" si="4"/>
        <v>5906</v>
      </c>
      <c r="L28" s="55">
        <f t="shared" si="4"/>
        <v>-3131</v>
      </c>
      <c r="M28" s="55">
        <f t="shared" si="4"/>
        <v>1769</v>
      </c>
      <c r="N28" s="55">
        <f t="shared" si="4"/>
        <v>-4563</v>
      </c>
      <c r="O28" s="56">
        <f t="shared" si="4"/>
        <v>0</v>
      </c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7.25" thickBot="1" thickTop="1">
      <c r="A29" s="54" t="s">
        <v>92</v>
      </c>
      <c r="B29" s="55"/>
      <c r="C29" s="55">
        <v>21445</v>
      </c>
      <c r="D29" s="55">
        <f>C29+D28</f>
        <v>17217</v>
      </c>
      <c r="E29" s="55">
        <f aca="true" t="shared" si="5" ref="E29:M29">D29+E28</f>
        <v>38189</v>
      </c>
      <c r="F29" s="55">
        <f t="shared" si="5"/>
        <v>35160</v>
      </c>
      <c r="G29" s="55">
        <f t="shared" si="5"/>
        <v>32330</v>
      </c>
      <c r="H29" s="55">
        <f t="shared" si="5"/>
        <v>9781</v>
      </c>
      <c r="I29" s="55">
        <f t="shared" si="5"/>
        <v>4400</v>
      </c>
      <c r="J29" s="55">
        <f t="shared" si="5"/>
        <v>19</v>
      </c>
      <c r="K29" s="55">
        <f t="shared" si="5"/>
        <v>5925</v>
      </c>
      <c r="L29" s="55">
        <f t="shared" si="5"/>
        <v>2794</v>
      </c>
      <c r="M29" s="55">
        <f t="shared" si="5"/>
        <v>4563</v>
      </c>
      <c r="N29" s="55">
        <v>0</v>
      </c>
      <c r="O29" s="56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0.5" customHeight="1" thickTop="1">
      <c r="A30" s="16"/>
      <c r="B30" s="13"/>
      <c r="C30" s="13"/>
      <c r="D30" s="13"/>
      <c r="E30" s="13"/>
      <c r="F30" s="13"/>
      <c r="G30" s="13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.75">
      <c r="A32" s="1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4" ht="11.25" customHeight="1"/>
  </sheetData>
  <sheetProtection/>
  <mergeCells count="4">
    <mergeCell ref="I1:O1"/>
    <mergeCell ref="A4:O4"/>
    <mergeCell ref="A5:O5"/>
    <mergeCell ref="A6:O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3.75390625" style="147" customWidth="1"/>
    <col min="2" max="2" width="48.1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6" ht="18" customHeight="1">
      <c r="B1" s="327" t="s">
        <v>213</v>
      </c>
      <c r="C1" s="327"/>
      <c r="D1" s="327"/>
      <c r="E1" s="327"/>
      <c r="F1" s="327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91" t="s">
        <v>154</v>
      </c>
      <c r="B4" s="291"/>
      <c r="C4" s="291"/>
      <c r="D4" s="291"/>
      <c r="E4" s="291"/>
      <c r="F4" s="291"/>
    </row>
    <row r="5" spans="1:6" ht="18" customHeight="1">
      <c r="A5" s="291" t="s">
        <v>175</v>
      </c>
      <c r="B5" s="291"/>
      <c r="C5" s="291"/>
      <c r="D5" s="291"/>
      <c r="E5" s="291"/>
      <c r="F5" s="291"/>
    </row>
    <row r="6" spans="1:6" ht="18" customHeight="1">
      <c r="A6" s="291" t="s">
        <v>161</v>
      </c>
      <c r="B6" s="291"/>
      <c r="C6" s="291"/>
      <c r="D6" s="291"/>
      <c r="E6" s="291"/>
      <c r="F6" s="291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162</v>
      </c>
      <c r="C9" s="323" t="s">
        <v>163</v>
      </c>
      <c r="D9" s="324"/>
      <c r="E9" s="323" t="s">
        <v>164</v>
      </c>
      <c r="F9" s="324"/>
    </row>
    <row r="10" spans="1:6" ht="18" customHeight="1">
      <c r="A10" s="155">
        <v>1</v>
      </c>
      <c r="B10" s="242" t="s">
        <v>10</v>
      </c>
      <c r="C10" s="325">
        <v>2</v>
      </c>
      <c r="D10" s="326"/>
      <c r="E10" s="325">
        <v>16</v>
      </c>
      <c r="F10" s="326"/>
    </row>
    <row r="11" spans="1:6" ht="18" customHeight="1">
      <c r="A11" s="162">
        <v>2</v>
      </c>
      <c r="B11" s="243" t="s">
        <v>100</v>
      </c>
      <c r="C11" s="328">
        <v>3</v>
      </c>
      <c r="D11" s="329"/>
      <c r="E11" s="328">
        <v>37</v>
      </c>
      <c r="F11" s="329"/>
    </row>
    <row r="12" spans="1:6" ht="18" customHeight="1">
      <c r="A12" s="241"/>
      <c r="B12" s="244" t="s">
        <v>1</v>
      </c>
      <c r="C12" s="245"/>
      <c r="D12" s="246"/>
      <c r="E12" s="330">
        <f>SUM(E10:E11)</f>
        <v>53</v>
      </c>
      <c r="F12" s="331"/>
    </row>
    <row r="13" spans="1:6" ht="18" customHeight="1">
      <c r="A13" s="152"/>
      <c r="B13" s="240"/>
      <c r="C13" s="150"/>
      <c r="D13" s="174"/>
      <c r="E13" s="150"/>
      <c r="F13" s="150"/>
    </row>
    <row r="14" spans="1:6" ht="18.75">
      <c r="A14" s="152"/>
      <c r="B14" s="150"/>
      <c r="C14" s="150"/>
      <c r="D14" s="150"/>
      <c r="E14" s="150"/>
      <c r="F14" s="150"/>
    </row>
    <row r="15" spans="1:6" ht="18.75">
      <c r="A15" s="152"/>
      <c r="B15" s="150"/>
      <c r="C15" s="150"/>
      <c r="D15" s="150"/>
      <c r="E15" s="150"/>
      <c r="F15" s="150"/>
    </row>
  </sheetData>
  <sheetProtection/>
  <mergeCells count="11">
    <mergeCell ref="E12:F12"/>
    <mergeCell ref="A4:F4"/>
    <mergeCell ref="A5:F5"/>
    <mergeCell ref="A6:F6"/>
    <mergeCell ref="C9:D9"/>
    <mergeCell ref="E9:F9"/>
    <mergeCell ref="C10:D10"/>
    <mergeCell ref="E10:F10"/>
    <mergeCell ref="B1:F1"/>
    <mergeCell ref="C11:D11"/>
    <mergeCell ref="E11:F1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4">
      <selection activeCell="F38" sqref="F38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90" t="s">
        <v>214</v>
      </c>
      <c r="C1" s="290"/>
      <c r="D1" s="290"/>
      <c r="E1" s="29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91" t="s">
        <v>154</v>
      </c>
      <c r="B4" s="291"/>
      <c r="C4" s="291"/>
      <c r="D4" s="291"/>
      <c r="E4" s="291"/>
      <c r="F4" s="151"/>
    </row>
    <row r="5" spans="1:6" ht="18" customHeight="1">
      <c r="A5" s="291" t="s">
        <v>175</v>
      </c>
      <c r="B5" s="291"/>
      <c r="C5" s="291"/>
      <c r="D5" s="291"/>
      <c r="E5" s="291"/>
      <c r="F5" s="151"/>
    </row>
    <row r="6" spans="1:6" ht="18" customHeight="1">
      <c r="A6" s="291" t="s">
        <v>189</v>
      </c>
      <c r="B6" s="291"/>
      <c r="C6" s="291"/>
      <c r="D6" s="291"/>
      <c r="E6" s="29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92" t="s">
        <v>176</v>
      </c>
      <c r="D9" s="293"/>
      <c r="E9" s="29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7661</v>
      </c>
      <c r="E10" s="158"/>
      <c r="F10" s="150"/>
    </row>
    <row r="11" spans="1:6" ht="18" customHeight="1" hidden="1">
      <c r="A11" s="159"/>
      <c r="B11" s="263" t="s">
        <v>178</v>
      </c>
      <c r="C11" s="247"/>
      <c r="D11" s="248"/>
      <c r="E11" s="160"/>
      <c r="F11" s="150"/>
    </row>
    <row r="12" spans="1:6" ht="18" customHeight="1" hidden="1">
      <c r="A12" s="159"/>
      <c r="B12" s="263" t="s">
        <v>143</v>
      </c>
      <c r="C12" s="247"/>
      <c r="D12" s="248"/>
      <c r="E12" s="160"/>
      <c r="F12" s="150"/>
    </row>
    <row r="13" spans="1:6" ht="18" customHeight="1" hidden="1">
      <c r="A13" s="159"/>
      <c r="B13" s="263" t="s">
        <v>144</v>
      </c>
      <c r="C13" s="247"/>
      <c r="D13" s="248"/>
      <c r="E13" s="160"/>
      <c r="F13" s="150"/>
    </row>
    <row r="14" spans="1:6" ht="18" customHeight="1">
      <c r="A14" s="159"/>
      <c r="B14" s="263" t="s">
        <v>119</v>
      </c>
      <c r="C14" s="247"/>
      <c r="D14" s="248">
        <v>10</v>
      </c>
      <c r="E14" s="160"/>
      <c r="F14" s="150"/>
    </row>
    <row r="15" spans="1:6" ht="18" customHeight="1" hidden="1">
      <c r="A15" s="159"/>
      <c r="B15" s="263" t="s">
        <v>120</v>
      </c>
      <c r="C15" s="247"/>
      <c r="D15" s="248"/>
      <c r="E15" s="160"/>
      <c r="F15" s="150"/>
    </row>
    <row r="16" spans="1:6" ht="18" customHeight="1" hidden="1">
      <c r="A16" s="159"/>
      <c r="B16" s="263" t="s">
        <v>179</v>
      </c>
      <c r="C16" s="247"/>
      <c r="D16" s="248"/>
      <c r="E16" s="160"/>
      <c r="F16" s="150"/>
    </row>
    <row r="17" spans="1:6" ht="18" customHeight="1" hidden="1">
      <c r="A17" s="159"/>
      <c r="B17" s="263" t="s">
        <v>145</v>
      </c>
      <c r="C17" s="247"/>
      <c r="D17" s="248"/>
      <c r="E17" s="160"/>
      <c r="F17" s="150"/>
    </row>
    <row r="18" spans="1:6" ht="18" customHeight="1">
      <c r="A18" s="161"/>
      <c r="B18" s="263" t="s">
        <v>122</v>
      </c>
      <c r="C18" s="249"/>
      <c r="D18" s="248">
        <v>7102</v>
      </c>
      <c r="E18" s="160"/>
      <c r="F18" s="150"/>
    </row>
    <row r="19" spans="1:6" ht="18" customHeight="1" hidden="1">
      <c r="A19" s="159"/>
      <c r="B19" s="263" t="s">
        <v>180</v>
      </c>
      <c r="C19" s="247"/>
      <c r="D19" s="248"/>
      <c r="E19" s="160"/>
      <c r="F19" s="150"/>
    </row>
    <row r="20" spans="1:6" ht="18" customHeight="1">
      <c r="A20" s="159"/>
      <c r="B20" s="263" t="s">
        <v>121</v>
      </c>
      <c r="C20" s="247"/>
      <c r="D20" s="248">
        <v>549</v>
      </c>
      <c r="E20" s="160"/>
      <c r="F20" s="150"/>
    </row>
    <row r="21" spans="1:6" ht="18" customHeight="1">
      <c r="A21" s="164">
        <v>2</v>
      </c>
      <c r="B21" s="264" t="s">
        <v>165</v>
      </c>
      <c r="C21" s="156"/>
      <c r="D21" s="157">
        <f>SUM(D22:D25)</f>
        <v>1476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1356</v>
      </c>
      <c r="E22" s="160"/>
      <c r="F22" s="150"/>
    </row>
    <row r="23" spans="1:6" ht="18" customHeight="1">
      <c r="A23" s="159"/>
      <c r="B23" s="263" t="s">
        <v>146</v>
      </c>
      <c r="C23" s="247"/>
      <c r="D23" s="248">
        <v>73</v>
      </c>
      <c r="E23" s="160"/>
      <c r="F23" s="150"/>
    </row>
    <row r="24" spans="1:6" ht="18" customHeight="1" hidden="1">
      <c r="A24" s="159"/>
      <c r="B24" s="263" t="s">
        <v>147</v>
      </c>
      <c r="C24" s="247"/>
      <c r="D24" s="248"/>
      <c r="E24" s="160"/>
      <c r="F24" s="150"/>
    </row>
    <row r="25" spans="1:6" ht="18" customHeight="1">
      <c r="A25" s="162"/>
      <c r="B25" s="265" t="s">
        <v>148</v>
      </c>
      <c r="C25" s="251"/>
      <c r="D25" s="252">
        <v>47</v>
      </c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31194</v>
      </c>
      <c r="E26" s="165"/>
      <c r="F26" s="150"/>
    </row>
    <row r="27" spans="1:6" ht="18" customHeight="1">
      <c r="A27" s="254"/>
      <c r="B27" s="263" t="s">
        <v>110</v>
      </c>
      <c r="C27" s="249"/>
      <c r="D27" s="248">
        <v>25</v>
      </c>
      <c r="E27" s="160"/>
      <c r="F27" s="150"/>
    </row>
    <row r="28" spans="1:6" ht="18" customHeight="1">
      <c r="A28" s="255"/>
      <c r="B28" s="263" t="s">
        <v>166</v>
      </c>
      <c r="C28" s="247"/>
      <c r="D28" s="248">
        <v>6595</v>
      </c>
      <c r="E28" s="160"/>
      <c r="F28" s="150"/>
    </row>
    <row r="29" spans="1:6" ht="18" customHeight="1" hidden="1">
      <c r="A29" s="255"/>
      <c r="B29" s="263" t="s">
        <v>181</v>
      </c>
      <c r="C29" s="249"/>
      <c r="D29" s="248"/>
      <c r="E29" s="160"/>
      <c r="F29" s="150"/>
    </row>
    <row r="30" spans="1:5" ht="18" customHeight="1">
      <c r="A30" s="255"/>
      <c r="B30" s="263" t="s">
        <v>182</v>
      </c>
      <c r="C30" s="247"/>
      <c r="D30" s="248">
        <v>450</v>
      </c>
      <c r="E30" s="160"/>
    </row>
    <row r="31" spans="1:5" ht="18" customHeight="1">
      <c r="A31" s="255"/>
      <c r="B31" s="263" t="s">
        <v>183</v>
      </c>
      <c r="C31" s="247"/>
      <c r="D31" s="248">
        <v>300</v>
      </c>
      <c r="E31" s="160"/>
    </row>
    <row r="32" spans="1:5" ht="18" customHeight="1">
      <c r="A32" s="255"/>
      <c r="B32" s="263" t="s">
        <v>184</v>
      </c>
      <c r="C32" s="247"/>
      <c r="D32" s="248">
        <v>1586</v>
      </c>
      <c r="E32" s="160"/>
    </row>
    <row r="33" spans="1:5" ht="18" customHeight="1" hidden="1">
      <c r="A33" s="255"/>
      <c r="B33" s="263" t="s">
        <v>134</v>
      </c>
      <c r="C33" s="247"/>
      <c r="D33" s="248"/>
      <c r="E33" s="160"/>
    </row>
    <row r="34" spans="1:5" ht="18" customHeight="1">
      <c r="A34" s="255"/>
      <c r="B34" s="263" t="s">
        <v>149</v>
      </c>
      <c r="C34" s="247"/>
      <c r="D34" s="248">
        <v>1360</v>
      </c>
      <c r="E34" s="160"/>
    </row>
    <row r="35" spans="1:5" ht="18" customHeight="1">
      <c r="A35" s="255"/>
      <c r="B35" s="263" t="s">
        <v>111</v>
      </c>
      <c r="C35" s="247"/>
      <c r="D35" s="248">
        <v>3160</v>
      </c>
      <c r="E35" s="160"/>
    </row>
    <row r="36" spans="1:5" ht="18" customHeight="1" hidden="1">
      <c r="A36" s="255"/>
      <c r="B36" s="263" t="s">
        <v>185</v>
      </c>
      <c r="C36" s="247"/>
      <c r="D36" s="248"/>
      <c r="E36" s="160"/>
    </row>
    <row r="37" spans="1:5" ht="18" customHeight="1">
      <c r="A37" s="255"/>
      <c r="B37" s="263" t="s">
        <v>112</v>
      </c>
      <c r="C37" s="247"/>
      <c r="D37" s="248">
        <v>642</v>
      </c>
      <c r="E37" s="160"/>
    </row>
    <row r="38" spans="1:5" ht="18" customHeight="1">
      <c r="A38" s="255"/>
      <c r="B38" s="263" t="s">
        <v>186</v>
      </c>
      <c r="C38" s="247"/>
      <c r="D38" s="248">
        <v>10611</v>
      </c>
      <c r="E38" s="160"/>
    </row>
    <row r="39" spans="1:5" ht="18" customHeight="1">
      <c r="A39" s="255"/>
      <c r="B39" s="263" t="s">
        <v>113</v>
      </c>
      <c r="C39" s="247"/>
      <c r="D39" s="248">
        <v>4</v>
      </c>
      <c r="E39" s="160"/>
    </row>
    <row r="40" spans="1:5" ht="18" customHeight="1">
      <c r="A40" s="255"/>
      <c r="B40" s="263" t="s">
        <v>114</v>
      </c>
      <c r="C40" s="247"/>
      <c r="D40" s="248">
        <v>696</v>
      </c>
      <c r="E40" s="160"/>
    </row>
    <row r="41" spans="1:5" ht="18" customHeight="1">
      <c r="A41" s="255"/>
      <c r="B41" s="263" t="s">
        <v>150</v>
      </c>
      <c r="C41" s="247"/>
      <c r="D41" s="248">
        <v>5662</v>
      </c>
      <c r="E41" s="160"/>
    </row>
    <row r="42" spans="1:5" ht="18" customHeight="1">
      <c r="A42" s="255"/>
      <c r="B42" s="263" t="s">
        <v>115</v>
      </c>
      <c r="C42" s="247"/>
      <c r="D42" s="248">
        <v>28</v>
      </c>
      <c r="E42" s="160"/>
    </row>
    <row r="43" spans="1:5" ht="18" customHeight="1" hidden="1">
      <c r="A43" s="255"/>
      <c r="B43" s="263" t="s">
        <v>72</v>
      </c>
      <c r="C43" s="247"/>
      <c r="D43" s="248">
        <v>0</v>
      </c>
      <c r="E43" s="160"/>
    </row>
    <row r="44" spans="1:5" ht="18" customHeight="1">
      <c r="A44" s="255"/>
      <c r="B44" s="263" t="s">
        <v>71</v>
      </c>
      <c r="C44" s="247"/>
      <c r="D44" s="248">
        <v>75</v>
      </c>
      <c r="E44" s="160"/>
    </row>
    <row r="45" spans="1:5" ht="18" customHeight="1" hidden="1">
      <c r="A45" s="257">
        <v>4</v>
      </c>
      <c r="B45" s="266" t="s">
        <v>123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155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40331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7">
      <selection activeCell="D47" sqref="D47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90" t="s">
        <v>215</v>
      </c>
      <c r="C1" s="290"/>
      <c r="D1" s="290"/>
      <c r="E1" s="29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91" t="s">
        <v>154</v>
      </c>
      <c r="B4" s="291"/>
      <c r="C4" s="291"/>
      <c r="D4" s="291"/>
      <c r="E4" s="291"/>
      <c r="F4" s="151"/>
    </row>
    <row r="5" spans="1:6" ht="18" customHeight="1">
      <c r="A5" s="291" t="s">
        <v>175</v>
      </c>
      <c r="B5" s="291"/>
      <c r="C5" s="291"/>
      <c r="D5" s="291"/>
      <c r="E5" s="291"/>
      <c r="F5" s="151"/>
    </row>
    <row r="6" spans="1:6" ht="18" customHeight="1">
      <c r="A6" s="291" t="s">
        <v>173</v>
      </c>
      <c r="B6" s="291"/>
      <c r="C6" s="291"/>
      <c r="D6" s="291"/>
      <c r="E6" s="29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92" t="s">
        <v>176</v>
      </c>
      <c r="D9" s="293"/>
      <c r="E9" s="29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2359</v>
      </c>
      <c r="E10" s="158"/>
      <c r="F10" s="150"/>
    </row>
    <row r="11" spans="1:6" ht="18" customHeight="1">
      <c r="A11" s="159"/>
      <c r="B11" s="263" t="s">
        <v>178</v>
      </c>
      <c r="C11" s="247"/>
      <c r="D11" s="248">
        <v>2289</v>
      </c>
      <c r="E11" s="160"/>
      <c r="F11" s="150"/>
    </row>
    <row r="12" spans="1:6" ht="18" customHeight="1" hidden="1">
      <c r="A12" s="159"/>
      <c r="B12" s="263" t="s">
        <v>143</v>
      </c>
      <c r="C12" s="247"/>
      <c r="D12" s="248"/>
      <c r="E12" s="160"/>
      <c r="F12" s="150"/>
    </row>
    <row r="13" spans="1:6" ht="18" customHeight="1">
      <c r="A13" s="159"/>
      <c r="B13" s="263" t="s">
        <v>144</v>
      </c>
      <c r="C13" s="247"/>
      <c r="D13" s="248">
        <v>70</v>
      </c>
      <c r="E13" s="160"/>
      <c r="F13" s="150"/>
    </row>
    <row r="14" spans="1:6" ht="18" customHeight="1" hidden="1">
      <c r="A14" s="159"/>
      <c r="B14" s="263" t="s">
        <v>119</v>
      </c>
      <c r="C14" s="247"/>
      <c r="D14" s="248"/>
      <c r="E14" s="160"/>
      <c r="F14" s="150"/>
    </row>
    <row r="15" spans="1:6" ht="18" customHeight="1" hidden="1">
      <c r="A15" s="159"/>
      <c r="B15" s="263" t="s">
        <v>120</v>
      </c>
      <c r="C15" s="247"/>
      <c r="D15" s="248"/>
      <c r="E15" s="160"/>
      <c r="F15" s="150"/>
    </row>
    <row r="16" spans="1:6" ht="18" customHeight="1" hidden="1">
      <c r="A16" s="159"/>
      <c r="B16" s="263" t="s">
        <v>179</v>
      </c>
      <c r="C16" s="247"/>
      <c r="D16" s="248"/>
      <c r="E16" s="160"/>
      <c r="F16" s="150"/>
    </row>
    <row r="17" spans="1:6" ht="18" customHeight="1" hidden="1">
      <c r="A17" s="159"/>
      <c r="B17" s="263" t="s">
        <v>145</v>
      </c>
      <c r="C17" s="247"/>
      <c r="D17" s="248"/>
      <c r="E17" s="160"/>
      <c r="F17" s="150"/>
    </row>
    <row r="18" spans="1:6" ht="18" customHeight="1" hidden="1">
      <c r="A18" s="161"/>
      <c r="B18" s="263" t="s">
        <v>122</v>
      </c>
      <c r="C18" s="249"/>
      <c r="D18" s="250"/>
      <c r="E18" s="160"/>
      <c r="F18" s="150"/>
    </row>
    <row r="19" spans="1:6" ht="18" customHeight="1" hidden="1">
      <c r="A19" s="159"/>
      <c r="B19" s="263" t="s">
        <v>180</v>
      </c>
      <c r="C19" s="247"/>
      <c r="D19" s="248"/>
      <c r="E19" s="160"/>
      <c r="F19" s="150"/>
    </row>
    <row r="20" spans="1:6" ht="18" customHeight="1" hidden="1">
      <c r="A20" s="159"/>
      <c r="B20" s="263" t="s">
        <v>121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165</v>
      </c>
      <c r="C21" s="156"/>
      <c r="D21" s="157">
        <f>SUM(D22:D25)</f>
        <v>471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451</v>
      </c>
      <c r="E22" s="160"/>
      <c r="F22" s="150"/>
    </row>
    <row r="23" spans="1:6" ht="18" customHeight="1">
      <c r="A23" s="159"/>
      <c r="B23" s="263" t="s">
        <v>146</v>
      </c>
      <c r="C23" s="247"/>
      <c r="D23" s="248">
        <v>9</v>
      </c>
      <c r="E23" s="160"/>
      <c r="F23" s="150"/>
    </row>
    <row r="24" spans="1:6" ht="18" customHeight="1" hidden="1">
      <c r="A24" s="159"/>
      <c r="B24" s="263" t="s">
        <v>147</v>
      </c>
      <c r="C24" s="247"/>
      <c r="D24" s="248"/>
      <c r="E24" s="160"/>
      <c r="F24" s="150"/>
    </row>
    <row r="25" spans="1:6" ht="18" customHeight="1">
      <c r="A25" s="162"/>
      <c r="B25" s="265" t="s">
        <v>148</v>
      </c>
      <c r="C25" s="251"/>
      <c r="D25" s="252">
        <v>11</v>
      </c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2501</v>
      </c>
      <c r="E26" s="165"/>
      <c r="F26" s="150"/>
    </row>
    <row r="27" spans="1:6" ht="18" customHeight="1" hidden="1">
      <c r="A27" s="254"/>
      <c r="B27" s="263" t="s">
        <v>110</v>
      </c>
      <c r="C27" s="249"/>
      <c r="D27" s="248"/>
      <c r="E27" s="160"/>
      <c r="F27" s="150"/>
    </row>
    <row r="28" spans="1:6" ht="18" customHeight="1">
      <c r="A28" s="255"/>
      <c r="B28" s="263" t="s">
        <v>166</v>
      </c>
      <c r="C28" s="247"/>
      <c r="D28" s="248">
        <v>308</v>
      </c>
      <c r="E28" s="160"/>
      <c r="F28" s="150"/>
    </row>
    <row r="29" spans="1:6" ht="18" customHeight="1" hidden="1">
      <c r="A29" s="255"/>
      <c r="B29" s="263" t="s">
        <v>181</v>
      </c>
      <c r="C29" s="249"/>
      <c r="D29" s="248"/>
      <c r="E29" s="160"/>
      <c r="F29" s="150"/>
    </row>
    <row r="30" spans="1:5" ht="18" customHeight="1">
      <c r="A30" s="255"/>
      <c r="B30" s="263" t="s">
        <v>182</v>
      </c>
      <c r="C30" s="247"/>
      <c r="D30" s="248">
        <v>120</v>
      </c>
      <c r="E30" s="160"/>
    </row>
    <row r="31" spans="1:5" ht="18" customHeight="1">
      <c r="A31" s="255"/>
      <c r="B31" s="263" t="s">
        <v>183</v>
      </c>
      <c r="C31" s="247"/>
      <c r="D31" s="248">
        <v>48</v>
      </c>
      <c r="E31" s="160"/>
    </row>
    <row r="32" spans="1:5" ht="18" customHeight="1">
      <c r="A32" s="255"/>
      <c r="B32" s="263" t="s">
        <v>184</v>
      </c>
      <c r="C32" s="247"/>
      <c r="D32" s="248">
        <v>847</v>
      </c>
      <c r="E32" s="160"/>
    </row>
    <row r="33" spans="1:5" ht="18" customHeight="1" hidden="1">
      <c r="A33" s="255"/>
      <c r="B33" s="263" t="s">
        <v>134</v>
      </c>
      <c r="C33" s="247"/>
      <c r="D33" s="248"/>
      <c r="E33" s="160"/>
    </row>
    <row r="34" spans="1:5" ht="18" customHeight="1" hidden="1">
      <c r="A34" s="255"/>
      <c r="B34" s="263" t="s">
        <v>149</v>
      </c>
      <c r="C34" s="247"/>
      <c r="D34" s="248"/>
      <c r="E34" s="160"/>
    </row>
    <row r="35" spans="1:5" ht="18" customHeight="1">
      <c r="A35" s="255"/>
      <c r="B35" s="263" t="s">
        <v>111</v>
      </c>
      <c r="C35" s="247"/>
      <c r="D35" s="248">
        <v>71</v>
      </c>
      <c r="E35" s="160"/>
    </row>
    <row r="36" spans="1:5" ht="18" customHeight="1" hidden="1">
      <c r="A36" s="255"/>
      <c r="B36" s="263" t="s">
        <v>185</v>
      </c>
      <c r="C36" s="247"/>
      <c r="D36" s="248"/>
      <c r="E36" s="160"/>
    </row>
    <row r="37" spans="1:5" ht="18" customHeight="1" hidden="1">
      <c r="A37" s="255"/>
      <c r="B37" s="263" t="s">
        <v>112</v>
      </c>
      <c r="C37" s="247"/>
      <c r="D37" s="248"/>
      <c r="E37" s="160"/>
    </row>
    <row r="38" spans="1:5" ht="18" customHeight="1">
      <c r="A38" s="255"/>
      <c r="B38" s="263" t="s">
        <v>186</v>
      </c>
      <c r="C38" s="247"/>
      <c r="D38" s="248">
        <v>627</v>
      </c>
      <c r="E38" s="160"/>
    </row>
    <row r="39" spans="1:5" ht="18" customHeight="1">
      <c r="A39" s="255"/>
      <c r="B39" s="263" t="s">
        <v>113</v>
      </c>
      <c r="C39" s="247"/>
      <c r="D39" s="248">
        <v>50</v>
      </c>
      <c r="E39" s="160"/>
    </row>
    <row r="40" spans="1:5" ht="18" customHeight="1" hidden="1">
      <c r="A40" s="255"/>
      <c r="B40" s="263" t="s">
        <v>114</v>
      </c>
      <c r="C40" s="247"/>
      <c r="D40" s="248"/>
      <c r="E40" s="160"/>
    </row>
    <row r="41" spans="1:5" ht="18" customHeight="1">
      <c r="A41" s="255"/>
      <c r="B41" s="263" t="s">
        <v>150</v>
      </c>
      <c r="C41" s="247"/>
      <c r="D41" s="248">
        <v>430</v>
      </c>
      <c r="E41" s="160"/>
    </row>
    <row r="42" spans="1:5" ht="18" customHeight="1" hidden="1">
      <c r="A42" s="255"/>
      <c r="B42" s="263" t="s">
        <v>115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123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155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5331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90" t="s">
        <v>216</v>
      </c>
      <c r="C1" s="290"/>
      <c r="D1" s="290"/>
      <c r="E1" s="29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91" t="s">
        <v>154</v>
      </c>
      <c r="B4" s="291"/>
      <c r="C4" s="291"/>
      <c r="D4" s="291"/>
      <c r="E4" s="291"/>
      <c r="F4" s="151"/>
    </row>
    <row r="5" spans="1:6" ht="18" customHeight="1">
      <c r="A5" s="291" t="s">
        <v>175</v>
      </c>
      <c r="B5" s="291"/>
      <c r="C5" s="291"/>
      <c r="D5" s="291"/>
      <c r="E5" s="291"/>
      <c r="F5" s="151"/>
    </row>
    <row r="6" spans="1:6" ht="18" customHeight="1">
      <c r="A6" s="291" t="s">
        <v>172</v>
      </c>
      <c r="B6" s="291"/>
      <c r="C6" s="291"/>
      <c r="D6" s="291"/>
      <c r="E6" s="29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92" t="s">
        <v>176</v>
      </c>
      <c r="D9" s="293"/>
      <c r="E9" s="29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3419</v>
      </c>
      <c r="E10" s="158"/>
      <c r="F10" s="150"/>
    </row>
    <row r="11" spans="1:6" ht="18" customHeight="1">
      <c r="A11" s="159"/>
      <c r="B11" s="263" t="s">
        <v>178</v>
      </c>
      <c r="C11" s="247"/>
      <c r="D11" s="248">
        <v>3004</v>
      </c>
      <c r="E11" s="160"/>
      <c r="F11" s="150"/>
    </row>
    <row r="12" spans="1:6" ht="18" customHeight="1" hidden="1">
      <c r="A12" s="159"/>
      <c r="B12" s="263" t="s">
        <v>143</v>
      </c>
      <c r="C12" s="247"/>
      <c r="D12" s="248"/>
      <c r="E12" s="160"/>
      <c r="F12" s="150"/>
    </row>
    <row r="13" spans="1:6" ht="18" customHeight="1">
      <c r="A13" s="159"/>
      <c r="B13" s="263" t="s">
        <v>144</v>
      </c>
      <c r="C13" s="247"/>
      <c r="D13" s="248">
        <v>50</v>
      </c>
      <c r="E13" s="160"/>
      <c r="F13" s="150"/>
    </row>
    <row r="14" spans="1:6" ht="18" customHeight="1">
      <c r="A14" s="159"/>
      <c r="B14" s="263" t="s">
        <v>119</v>
      </c>
      <c r="C14" s="247"/>
      <c r="D14" s="248">
        <v>10</v>
      </c>
      <c r="E14" s="160"/>
      <c r="F14" s="150"/>
    </row>
    <row r="15" spans="1:6" ht="18" customHeight="1" hidden="1">
      <c r="A15" s="159"/>
      <c r="B15" s="263" t="s">
        <v>120</v>
      </c>
      <c r="C15" s="247"/>
      <c r="D15" s="248"/>
      <c r="E15" s="160"/>
      <c r="F15" s="150"/>
    </row>
    <row r="16" spans="1:6" ht="18" customHeight="1" hidden="1">
      <c r="A16" s="159"/>
      <c r="B16" s="263" t="s">
        <v>179</v>
      </c>
      <c r="C16" s="247"/>
      <c r="D16" s="248"/>
      <c r="E16" s="160"/>
      <c r="F16" s="150"/>
    </row>
    <row r="17" spans="1:6" ht="18" customHeight="1" hidden="1">
      <c r="A17" s="159"/>
      <c r="B17" s="263" t="s">
        <v>145</v>
      </c>
      <c r="C17" s="247"/>
      <c r="D17" s="248"/>
      <c r="E17" s="160"/>
      <c r="F17" s="150"/>
    </row>
    <row r="18" spans="1:6" ht="18" customHeight="1" hidden="1">
      <c r="A18" s="161"/>
      <c r="B18" s="263" t="s">
        <v>122</v>
      </c>
      <c r="C18" s="249"/>
      <c r="D18" s="250"/>
      <c r="E18" s="160"/>
      <c r="F18" s="150"/>
    </row>
    <row r="19" spans="1:6" ht="18" customHeight="1" hidden="1">
      <c r="A19" s="159"/>
      <c r="B19" s="263" t="s">
        <v>180</v>
      </c>
      <c r="C19" s="247"/>
      <c r="D19" s="248"/>
      <c r="E19" s="160"/>
      <c r="F19" s="150"/>
    </row>
    <row r="20" spans="1:6" ht="18" customHeight="1">
      <c r="A20" s="159"/>
      <c r="B20" s="263" t="s">
        <v>121</v>
      </c>
      <c r="C20" s="247"/>
      <c r="D20" s="248">
        <v>355</v>
      </c>
      <c r="E20" s="160"/>
      <c r="F20" s="150"/>
    </row>
    <row r="21" spans="1:6" ht="18" customHeight="1">
      <c r="A21" s="164">
        <v>2</v>
      </c>
      <c r="B21" s="264" t="s">
        <v>165</v>
      </c>
      <c r="C21" s="156"/>
      <c r="D21" s="157">
        <f>SUM(D22:D25)</f>
        <v>644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602</v>
      </c>
      <c r="E22" s="160"/>
      <c r="F22" s="150"/>
    </row>
    <row r="23" spans="1:6" ht="18" customHeight="1">
      <c r="A23" s="159"/>
      <c r="B23" s="263" t="s">
        <v>146</v>
      </c>
      <c r="C23" s="247"/>
      <c r="D23" s="248">
        <v>15</v>
      </c>
      <c r="E23" s="160"/>
      <c r="F23" s="150"/>
    </row>
    <row r="24" spans="1:6" ht="18" customHeight="1">
      <c r="A24" s="159"/>
      <c r="B24" s="263" t="s">
        <v>147</v>
      </c>
      <c r="C24" s="247"/>
      <c r="D24" s="248">
        <v>13</v>
      </c>
      <c r="E24" s="160"/>
      <c r="F24" s="150"/>
    </row>
    <row r="25" spans="1:6" ht="18" customHeight="1">
      <c r="A25" s="162"/>
      <c r="B25" s="265" t="s">
        <v>148</v>
      </c>
      <c r="C25" s="251"/>
      <c r="D25" s="252">
        <v>14</v>
      </c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493</v>
      </c>
      <c r="E26" s="165"/>
      <c r="F26" s="150"/>
    </row>
    <row r="27" spans="1:6" ht="18" customHeight="1">
      <c r="A27" s="254"/>
      <c r="B27" s="263" t="s">
        <v>110</v>
      </c>
      <c r="C27" s="249"/>
      <c r="D27" s="248">
        <v>20</v>
      </c>
      <c r="E27" s="160"/>
      <c r="F27" s="150"/>
    </row>
    <row r="28" spans="1:6" ht="18" customHeight="1">
      <c r="A28" s="255"/>
      <c r="B28" s="263" t="s">
        <v>166</v>
      </c>
      <c r="C28" s="247"/>
      <c r="D28" s="248">
        <v>68</v>
      </c>
      <c r="E28" s="160"/>
      <c r="F28" s="150"/>
    </row>
    <row r="29" spans="1:6" ht="18" customHeight="1" hidden="1">
      <c r="A29" s="255"/>
      <c r="B29" s="263" t="s">
        <v>181</v>
      </c>
      <c r="C29" s="249"/>
      <c r="D29" s="248"/>
      <c r="E29" s="160"/>
      <c r="F29" s="150"/>
    </row>
    <row r="30" spans="1:5" ht="18" customHeight="1">
      <c r="A30" s="255"/>
      <c r="B30" s="263" t="s">
        <v>182</v>
      </c>
      <c r="C30" s="247"/>
      <c r="D30" s="248">
        <v>12</v>
      </c>
      <c r="E30" s="160"/>
    </row>
    <row r="31" spans="1:5" ht="18" customHeight="1">
      <c r="A31" s="255"/>
      <c r="B31" s="263" t="s">
        <v>183</v>
      </c>
      <c r="C31" s="247"/>
      <c r="D31" s="248">
        <v>79</v>
      </c>
      <c r="E31" s="160"/>
    </row>
    <row r="32" spans="1:5" ht="18" customHeight="1">
      <c r="A32" s="255"/>
      <c r="B32" s="263" t="s">
        <v>184</v>
      </c>
      <c r="C32" s="247"/>
      <c r="D32" s="248">
        <v>187</v>
      </c>
      <c r="E32" s="160"/>
    </row>
    <row r="33" spans="1:5" ht="18" customHeight="1" hidden="1">
      <c r="A33" s="255"/>
      <c r="B33" s="263" t="s">
        <v>134</v>
      </c>
      <c r="C33" s="247"/>
      <c r="D33" s="248"/>
      <c r="E33" s="160"/>
    </row>
    <row r="34" spans="1:5" ht="18" customHeight="1" hidden="1">
      <c r="A34" s="255"/>
      <c r="B34" s="263" t="s">
        <v>149</v>
      </c>
      <c r="C34" s="247"/>
      <c r="D34" s="248"/>
      <c r="E34" s="160"/>
    </row>
    <row r="35" spans="1:5" ht="18" customHeight="1">
      <c r="A35" s="255"/>
      <c r="B35" s="263" t="s">
        <v>111</v>
      </c>
      <c r="C35" s="247"/>
      <c r="D35" s="248">
        <v>8</v>
      </c>
      <c r="E35" s="160"/>
    </row>
    <row r="36" spans="1:5" ht="18" customHeight="1" hidden="1">
      <c r="A36" s="255"/>
      <c r="B36" s="263" t="s">
        <v>185</v>
      </c>
      <c r="C36" s="247"/>
      <c r="D36" s="248"/>
      <c r="E36" s="160"/>
    </row>
    <row r="37" spans="1:5" ht="18" customHeight="1" hidden="1">
      <c r="A37" s="255"/>
      <c r="B37" s="263" t="s">
        <v>112</v>
      </c>
      <c r="C37" s="247"/>
      <c r="D37" s="248"/>
      <c r="E37" s="160"/>
    </row>
    <row r="38" spans="1:5" ht="18" customHeight="1">
      <c r="A38" s="255"/>
      <c r="B38" s="263" t="s">
        <v>186</v>
      </c>
      <c r="C38" s="247"/>
      <c r="D38" s="248">
        <v>9</v>
      </c>
      <c r="E38" s="160"/>
    </row>
    <row r="39" spans="1:5" ht="18" customHeight="1">
      <c r="A39" s="255"/>
      <c r="B39" s="263" t="s">
        <v>113</v>
      </c>
      <c r="C39" s="247"/>
      <c r="D39" s="248">
        <v>21</v>
      </c>
      <c r="E39" s="160"/>
    </row>
    <row r="40" spans="1:5" ht="18" customHeight="1" hidden="1">
      <c r="A40" s="255"/>
      <c r="B40" s="263" t="s">
        <v>114</v>
      </c>
      <c r="C40" s="247"/>
      <c r="D40" s="248"/>
      <c r="E40" s="160"/>
    </row>
    <row r="41" spans="1:5" ht="18" customHeight="1">
      <c r="A41" s="255"/>
      <c r="B41" s="263" t="s">
        <v>150</v>
      </c>
      <c r="C41" s="247"/>
      <c r="D41" s="248">
        <v>89</v>
      </c>
      <c r="E41" s="160"/>
    </row>
    <row r="42" spans="1:5" ht="18" customHeight="1" hidden="1">
      <c r="A42" s="255"/>
      <c r="B42" s="263" t="s">
        <v>115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123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155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4556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7">
      <selection activeCell="D26" sqref="D26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90" t="s">
        <v>217</v>
      </c>
      <c r="C1" s="290"/>
      <c r="D1" s="290"/>
      <c r="E1" s="29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91" t="s">
        <v>154</v>
      </c>
      <c r="B4" s="291"/>
      <c r="C4" s="291"/>
      <c r="D4" s="291"/>
      <c r="E4" s="291"/>
      <c r="F4" s="151"/>
    </row>
    <row r="5" spans="1:6" ht="18" customHeight="1">
      <c r="A5" s="291" t="s">
        <v>175</v>
      </c>
      <c r="B5" s="291"/>
      <c r="C5" s="291"/>
      <c r="D5" s="291"/>
      <c r="E5" s="291"/>
      <c r="F5" s="151"/>
    </row>
    <row r="6" spans="1:6" ht="18" customHeight="1">
      <c r="A6" s="291" t="s">
        <v>188</v>
      </c>
      <c r="B6" s="291"/>
      <c r="C6" s="291"/>
      <c r="D6" s="291"/>
      <c r="E6" s="29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92" t="s">
        <v>176</v>
      </c>
      <c r="D9" s="293"/>
      <c r="E9" s="29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5798</v>
      </c>
      <c r="E10" s="158"/>
      <c r="F10" s="150"/>
    </row>
    <row r="11" spans="1:6" ht="18" customHeight="1">
      <c r="A11" s="159"/>
      <c r="B11" s="263" t="s">
        <v>178</v>
      </c>
      <c r="C11" s="247"/>
      <c r="D11" s="248">
        <v>4893</v>
      </c>
      <c r="E11" s="160"/>
      <c r="F11" s="150"/>
    </row>
    <row r="12" spans="1:6" ht="18" customHeight="1">
      <c r="A12" s="159"/>
      <c r="B12" s="263" t="s">
        <v>143</v>
      </c>
      <c r="C12" s="247"/>
      <c r="D12" s="248">
        <v>695</v>
      </c>
      <c r="E12" s="160"/>
      <c r="F12" s="150"/>
    </row>
    <row r="13" spans="1:6" ht="18" customHeight="1">
      <c r="A13" s="159"/>
      <c r="B13" s="263" t="s">
        <v>144</v>
      </c>
      <c r="C13" s="247"/>
      <c r="D13" s="248">
        <v>130</v>
      </c>
      <c r="E13" s="160"/>
      <c r="F13" s="150"/>
    </row>
    <row r="14" spans="1:6" ht="18" customHeight="1">
      <c r="A14" s="159"/>
      <c r="B14" s="263" t="s">
        <v>119</v>
      </c>
      <c r="C14" s="247"/>
      <c r="D14" s="248">
        <v>30</v>
      </c>
      <c r="E14" s="160"/>
      <c r="F14" s="150"/>
    </row>
    <row r="15" spans="1:6" ht="18" customHeight="1" hidden="1">
      <c r="A15" s="159"/>
      <c r="B15" s="263" t="s">
        <v>120</v>
      </c>
      <c r="C15" s="247"/>
      <c r="D15" s="248"/>
      <c r="E15" s="160"/>
      <c r="F15" s="150"/>
    </row>
    <row r="16" spans="1:6" ht="18" customHeight="1" hidden="1">
      <c r="A16" s="159"/>
      <c r="B16" s="263" t="s">
        <v>179</v>
      </c>
      <c r="C16" s="247"/>
      <c r="D16" s="248"/>
      <c r="E16" s="160"/>
      <c r="F16" s="150"/>
    </row>
    <row r="17" spans="1:6" ht="18" customHeight="1">
      <c r="A17" s="159"/>
      <c r="B17" s="263" t="s">
        <v>145</v>
      </c>
      <c r="C17" s="247"/>
      <c r="D17" s="248">
        <v>50</v>
      </c>
      <c r="E17" s="160"/>
      <c r="F17" s="150"/>
    </row>
    <row r="18" spans="1:6" ht="18" customHeight="1" hidden="1">
      <c r="A18" s="161"/>
      <c r="B18" s="263" t="s">
        <v>122</v>
      </c>
      <c r="C18" s="249"/>
      <c r="D18" s="250"/>
      <c r="E18" s="160"/>
      <c r="F18" s="150"/>
    </row>
    <row r="19" spans="1:6" ht="18" customHeight="1" hidden="1">
      <c r="A19" s="159"/>
      <c r="B19" s="263" t="s">
        <v>180</v>
      </c>
      <c r="C19" s="247"/>
      <c r="D19" s="248"/>
      <c r="E19" s="160"/>
      <c r="F19" s="150"/>
    </row>
    <row r="20" spans="1:6" ht="18" customHeight="1" hidden="1">
      <c r="A20" s="159"/>
      <c r="B20" s="263" t="s">
        <v>121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165</v>
      </c>
      <c r="C21" s="156"/>
      <c r="D21" s="157">
        <f>SUM(D22:D25)</f>
        <v>1154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1102</v>
      </c>
      <c r="E22" s="160"/>
      <c r="F22" s="150"/>
    </row>
    <row r="23" spans="1:6" ht="18" customHeight="1">
      <c r="A23" s="159"/>
      <c r="B23" s="263" t="s">
        <v>146</v>
      </c>
      <c r="C23" s="247"/>
      <c r="D23" s="248">
        <v>25</v>
      </c>
      <c r="E23" s="160"/>
      <c r="F23" s="150"/>
    </row>
    <row r="24" spans="1:6" ht="18" customHeight="1" hidden="1">
      <c r="A24" s="159"/>
      <c r="B24" s="263" t="s">
        <v>147</v>
      </c>
      <c r="C24" s="247"/>
      <c r="D24" s="248"/>
      <c r="E24" s="160"/>
      <c r="F24" s="150"/>
    </row>
    <row r="25" spans="1:6" ht="18" customHeight="1">
      <c r="A25" s="162"/>
      <c r="B25" s="265" t="s">
        <v>148</v>
      </c>
      <c r="C25" s="251"/>
      <c r="D25" s="252">
        <v>27</v>
      </c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0</v>
      </c>
      <c r="E26" s="165"/>
      <c r="F26" s="150"/>
    </row>
    <row r="27" spans="1:6" ht="18" customHeight="1" hidden="1">
      <c r="A27" s="254"/>
      <c r="B27" s="263" t="s">
        <v>110</v>
      </c>
      <c r="C27" s="249"/>
      <c r="D27" s="248"/>
      <c r="E27" s="160"/>
      <c r="F27" s="150"/>
    </row>
    <row r="28" spans="1:6" ht="18" customHeight="1" hidden="1">
      <c r="A28" s="255"/>
      <c r="B28" s="263" t="s">
        <v>166</v>
      </c>
      <c r="C28" s="247"/>
      <c r="D28" s="248"/>
      <c r="E28" s="160"/>
      <c r="F28" s="150"/>
    </row>
    <row r="29" spans="1:6" ht="18" customHeight="1" hidden="1">
      <c r="A29" s="255"/>
      <c r="B29" s="263" t="s">
        <v>181</v>
      </c>
      <c r="C29" s="249"/>
      <c r="D29" s="248"/>
      <c r="E29" s="160"/>
      <c r="F29" s="150"/>
    </row>
    <row r="30" spans="1:5" ht="18" customHeight="1" hidden="1">
      <c r="A30" s="255"/>
      <c r="B30" s="263" t="s">
        <v>182</v>
      </c>
      <c r="C30" s="247"/>
      <c r="D30" s="248"/>
      <c r="E30" s="160"/>
    </row>
    <row r="31" spans="1:5" ht="18" customHeight="1" hidden="1">
      <c r="A31" s="255"/>
      <c r="B31" s="263" t="s">
        <v>183</v>
      </c>
      <c r="C31" s="247"/>
      <c r="D31" s="248"/>
      <c r="E31" s="160"/>
    </row>
    <row r="32" spans="1:5" ht="18" customHeight="1" hidden="1">
      <c r="A32" s="255"/>
      <c r="B32" s="263" t="s">
        <v>184</v>
      </c>
      <c r="C32" s="247"/>
      <c r="D32" s="248"/>
      <c r="E32" s="160"/>
    </row>
    <row r="33" spans="1:5" ht="18" customHeight="1" hidden="1">
      <c r="A33" s="255"/>
      <c r="B33" s="263" t="s">
        <v>134</v>
      </c>
      <c r="C33" s="247"/>
      <c r="D33" s="248"/>
      <c r="E33" s="160"/>
    </row>
    <row r="34" spans="1:5" ht="18" customHeight="1" hidden="1">
      <c r="A34" s="255"/>
      <c r="B34" s="263" t="s">
        <v>149</v>
      </c>
      <c r="C34" s="247"/>
      <c r="D34" s="248"/>
      <c r="E34" s="160"/>
    </row>
    <row r="35" spans="1:5" ht="18" customHeight="1" hidden="1">
      <c r="A35" s="255"/>
      <c r="B35" s="263" t="s">
        <v>111</v>
      </c>
      <c r="C35" s="247"/>
      <c r="D35" s="248"/>
      <c r="E35" s="160"/>
    </row>
    <row r="36" spans="1:5" ht="18" customHeight="1" hidden="1">
      <c r="A36" s="255"/>
      <c r="B36" s="263" t="s">
        <v>185</v>
      </c>
      <c r="C36" s="247"/>
      <c r="D36" s="248"/>
      <c r="E36" s="160"/>
    </row>
    <row r="37" spans="1:5" ht="18" customHeight="1" hidden="1">
      <c r="A37" s="255"/>
      <c r="B37" s="263" t="s">
        <v>112</v>
      </c>
      <c r="C37" s="247"/>
      <c r="D37" s="248"/>
      <c r="E37" s="160"/>
    </row>
    <row r="38" spans="1:5" ht="18" customHeight="1" hidden="1">
      <c r="A38" s="255"/>
      <c r="B38" s="263" t="s">
        <v>186</v>
      </c>
      <c r="C38" s="247"/>
      <c r="D38" s="248"/>
      <c r="E38" s="160"/>
    </row>
    <row r="39" spans="1:5" ht="18" customHeight="1" hidden="1">
      <c r="A39" s="255"/>
      <c r="B39" s="263" t="s">
        <v>113</v>
      </c>
      <c r="C39" s="247"/>
      <c r="D39" s="248"/>
      <c r="E39" s="160"/>
    </row>
    <row r="40" spans="1:5" ht="18" customHeight="1" hidden="1">
      <c r="A40" s="255"/>
      <c r="B40" s="263" t="s">
        <v>114</v>
      </c>
      <c r="C40" s="247"/>
      <c r="D40" s="248"/>
      <c r="E40" s="160"/>
    </row>
    <row r="41" spans="1:5" ht="18" customHeight="1" hidden="1">
      <c r="A41" s="255"/>
      <c r="B41" s="263" t="s">
        <v>150</v>
      </c>
      <c r="C41" s="247"/>
      <c r="D41" s="248"/>
      <c r="E41" s="160"/>
    </row>
    <row r="42" spans="1:5" ht="18" customHeight="1" hidden="1">
      <c r="A42" s="255"/>
      <c r="B42" s="263" t="s">
        <v>115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123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155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6952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90" t="s">
        <v>218</v>
      </c>
      <c r="C1" s="290"/>
      <c r="D1" s="290"/>
      <c r="E1" s="29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91" t="s">
        <v>154</v>
      </c>
      <c r="B4" s="291"/>
      <c r="C4" s="291"/>
      <c r="D4" s="291"/>
      <c r="E4" s="291"/>
      <c r="F4" s="151"/>
    </row>
    <row r="5" spans="1:6" ht="18" customHeight="1">
      <c r="A5" s="291" t="s">
        <v>175</v>
      </c>
      <c r="B5" s="291"/>
      <c r="C5" s="291"/>
      <c r="D5" s="291"/>
      <c r="E5" s="291"/>
      <c r="F5" s="151"/>
    </row>
    <row r="6" spans="1:6" ht="18" customHeight="1">
      <c r="A6" s="291" t="s">
        <v>171</v>
      </c>
      <c r="B6" s="291"/>
      <c r="C6" s="291"/>
      <c r="D6" s="291"/>
      <c r="E6" s="29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92" t="s">
        <v>176</v>
      </c>
      <c r="D9" s="293"/>
      <c r="E9" s="29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0</v>
      </c>
      <c r="E10" s="158"/>
      <c r="F10" s="150"/>
    </row>
    <row r="11" spans="1:6" ht="18" customHeight="1" hidden="1">
      <c r="A11" s="159"/>
      <c r="B11" s="263" t="s">
        <v>178</v>
      </c>
      <c r="C11" s="247"/>
      <c r="D11" s="248"/>
      <c r="E11" s="160"/>
      <c r="F11" s="150"/>
    </row>
    <row r="12" spans="1:6" ht="18" customHeight="1" hidden="1">
      <c r="A12" s="159"/>
      <c r="B12" s="263" t="s">
        <v>143</v>
      </c>
      <c r="C12" s="247"/>
      <c r="D12" s="248"/>
      <c r="E12" s="160"/>
      <c r="F12" s="150"/>
    </row>
    <row r="13" spans="1:6" ht="18" customHeight="1" hidden="1">
      <c r="A13" s="159"/>
      <c r="B13" s="263" t="s">
        <v>144</v>
      </c>
      <c r="C13" s="247"/>
      <c r="D13" s="248"/>
      <c r="E13" s="160"/>
      <c r="F13" s="150"/>
    </row>
    <row r="14" spans="1:6" ht="18" customHeight="1" hidden="1">
      <c r="A14" s="159"/>
      <c r="B14" s="263" t="s">
        <v>119</v>
      </c>
      <c r="C14" s="247"/>
      <c r="D14" s="248"/>
      <c r="E14" s="160"/>
      <c r="F14" s="150"/>
    </row>
    <row r="15" spans="1:6" ht="18" customHeight="1" hidden="1">
      <c r="A15" s="159"/>
      <c r="B15" s="263" t="s">
        <v>120</v>
      </c>
      <c r="C15" s="247"/>
      <c r="D15" s="248"/>
      <c r="E15" s="160"/>
      <c r="F15" s="150"/>
    </row>
    <row r="16" spans="1:6" ht="18" customHeight="1" hidden="1">
      <c r="A16" s="159"/>
      <c r="B16" s="263" t="s">
        <v>179</v>
      </c>
      <c r="C16" s="247"/>
      <c r="D16" s="248"/>
      <c r="E16" s="160"/>
      <c r="F16" s="150"/>
    </row>
    <row r="17" spans="1:6" ht="18" customHeight="1" hidden="1">
      <c r="A17" s="159"/>
      <c r="B17" s="263" t="s">
        <v>145</v>
      </c>
      <c r="C17" s="247"/>
      <c r="D17" s="248"/>
      <c r="E17" s="160"/>
      <c r="F17" s="150"/>
    </row>
    <row r="18" spans="1:6" ht="18" customHeight="1" hidden="1">
      <c r="A18" s="161"/>
      <c r="B18" s="263" t="s">
        <v>122</v>
      </c>
      <c r="C18" s="249"/>
      <c r="D18" s="250"/>
      <c r="E18" s="160"/>
      <c r="F18" s="150"/>
    </row>
    <row r="19" spans="1:6" ht="18" customHeight="1" hidden="1">
      <c r="A19" s="159"/>
      <c r="B19" s="263" t="s">
        <v>180</v>
      </c>
      <c r="C19" s="247"/>
      <c r="D19" s="248"/>
      <c r="E19" s="160"/>
      <c r="F19" s="150"/>
    </row>
    <row r="20" spans="1:6" ht="18" customHeight="1" hidden="1">
      <c r="A20" s="159"/>
      <c r="B20" s="263" t="s">
        <v>121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165</v>
      </c>
      <c r="C21" s="156"/>
      <c r="D21" s="157">
        <f>SUM(D22:D25)</f>
        <v>0</v>
      </c>
      <c r="E21" s="165"/>
      <c r="F21" s="150"/>
    </row>
    <row r="22" spans="1:6" ht="18" customHeight="1" hidden="1">
      <c r="A22" s="159"/>
      <c r="B22" s="263" t="s">
        <v>70</v>
      </c>
      <c r="C22" s="247"/>
      <c r="D22" s="248"/>
      <c r="E22" s="160"/>
      <c r="F22" s="150"/>
    </row>
    <row r="23" spans="1:6" ht="18" customHeight="1" hidden="1">
      <c r="A23" s="159"/>
      <c r="B23" s="263" t="s">
        <v>146</v>
      </c>
      <c r="C23" s="247"/>
      <c r="D23" s="248"/>
      <c r="E23" s="160"/>
      <c r="F23" s="150"/>
    </row>
    <row r="24" spans="1:6" ht="18" customHeight="1" hidden="1">
      <c r="A24" s="159"/>
      <c r="B24" s="263" t="s">
        <v>147</v>
      </c>
      <c r="C24" s="247"/>
      <c r="D24" s="248"/>
      <c r="E24" s="160"/>
      <c r="F24" s="150"/>
    </row>
    <row r="25" spans="1:6" ht="18" customHeight="1" hidden="1">
      <c r="A25" s="162"/>
      <c r="B25" s="265" t="s">
        <v>148</v>
      </c>
      <c r="C25" s="251"/>
      <c r="D25" s="252"/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1917</v>
      </c>
      <c r="E26" s="165"/>
      <c r="F26" s="150"/>
    </row>
    <row r="27" spans="1:6" ht="18" customHeight="1" hidden="1">
      <c r="A27" s="254"/>
      <c r="B27" s="263" t="s">
        <v>110</v>
      </c>
      <c r="C27" s="249"/>
      <c r="D27" s="248"/>
      <c r="E27" s="160"/>
      <c r="F27" s="150"/>
    </row>
    <row r="28" spans="1:6" ht="18" customHeight="1">
      <c r="A28" s="255"/>
      <c r="B28" s="263" t="s">
        <v>166</v>
      </c>
      <c r="C28" s="247"/>
      <c r="D28" s="248">
        <v>955</v>
      </c>
      <c r="E28" s="160"/>
      <c r="F28" s="150"/>
    </row>
    <row r="29" spans="1:6" ht="18" customHeight="1" hidden="1">
      <c r="A29" s="255"/>
      <c r="B29" s="263" t="s">
        <v>181</v>
      </c>
      <c r="C29" s="249"/>
      <c r="D29" s="248"/>
      <c r="E29" s="160"/>
      <c r="F29" s="150"/>
    </row>
    <row r="30" spans="1:5" ht="18" customHeight="1" hidden="1">
      <c r="A30" s="255"/>
      <c r="B30" s="263" t="s">
        <v>182</v>
      </c>
      <c r="C30" s="247"/>
      <c r="D30" s="248"/>
      <c r="E30" s="160"/>
    </row>
    <row r="31" spans="1:5" ht="18" customHeight="1" hidden="1">
      <c r="A31" s="255"/>
      <c r="B31" s="263" t="s">
        <v>183</v>
      </c>
      <c r="C31" s="247"/>
      <c r="D31" s="248"/>
      <c r="E31" s="160"/>
    </row>
    <row r="32" spans="1:5" ht="18" customHeight="1">
      <c r="A32" s="255"/>
      <c r="B32" s="263" t="s">
        <v>184</v>
      </c>
      <c r="C32" s="247"/>
      <c r="D32" s="248">
        <v>163</v>
      </c>
      <c r="E32" s="160"/>
    </row>
    <row r="33" spans="1:5" ht="18" customHeight="1" hidden="1">
      <c r="A33" s="255"/>
      <c r="B33" s="263" t="s">
        <v>134</v>
      </c>
      <c r="C33" s="247"/>
      <c r="D33" s="248"/>
      <c r="E33" s="160"/>
    </row>
    <row r="34" spans="1:5" ht="18" customHeight="1" hidden="1">
      <c r="A34" s="255"/>
      <c r="B34" s="263" t="s">
        <v>149</v>
      </c>
      <c r="C34" s="247"/>
      <c r="D34" s="248"/>
      <c r="E34" s="160"/>
    </row>
    <row r="35" spans="1:5" ht="18" customHeight="1" hidden="1">
      <c r="A35" s="255"/>
      <c r="B35" s="263" t="s">
        <v>111</v>
      </c>
      <c r="C35" s="247"/>
      <c r="D35" s="248"/>
      <c r="E35" s="160"/>
    </row>
    <row r="36" spans="1:5" ht="18" customHeight="1" hidden="1">
      <c r="A36" s="255"/>
      <c r="B36" s="263" t="s">
        <v>185</v>
      </c>
      <c r="C36" s="247"/>
      <c r="D36" s="248"/>
      <c r="E36" s="160"/>
    </row>
    <row r="37" spans="1:5" ht="18" customHeight="1" hidden="1">
      <c r="A37" s="255"/>
      <c r="B37" s="263" t="s">
        <v>112</v>
      </c>
      <c r="C37" s="247"/>
      <c r="D37" s="248"/>
      <c r="E37" s="160"/>
    </row>
    <row r="38" spans="1:5" ht="18" customHeight="1">
      <c r="A38" s="255"/>
      <c r="B38" s="263" t="s">
        <v>186</v>
      </c>
      <c r="C38" s="247"/>
      <c r="D38" s="248">
        <v>392</v>
      </c>
      <c r="E38" s="160"/>
    </row>
    <row r="39" spans="1:5" ht="18" customHeight="1" hidden="1">
      <c r="A39" s="255"/>
      <c r="B39" s="263" t="s">
        <v>113</v>
      </c>
      <c r="C39" s="247"/>
      <c r="D39" s="248"/>
      <c r="E39" s="160"/>
    </row>
    <row r="40" spans="1:5" ht="18" customHeight="1" hidden="1">
      <c r="A40" s="255"/>
      <c r="B40" s="263" t="s">
        <v>114</v>
      </c>
      <c r="C40" s="247"/>
      <c r="D40" s="248"/>
      <c r="E40" s="160"/>
    </row>
    <row r="41" spans="1:5" ht="18" customHeight="1">
      <c r="A41" s="255"/>
      <c r="B41" s="263" t="s">
        <v>150</v>
      </c>
      <c r="C41" s="247"/>
      <c r="D41" s="248">
        <v>407</v>
      </c>
      <c r="E41" s="160"/>
    </row>
    <row r="42" spans="1:5" ht="18" customHeight="1" hidden="1">
      <c r="A42" s="255"/>
      <c r="B42" s="263" t="s">
        <v>115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123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155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1917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0">
      <selection activeCell="G37" sqref="G37"/>
    </sheetView>
  </sheetViews>
  <sheetFormatPr defaultColWidth="9.00390625" defaultRowHeight="12.75"/>
  <cols>
    <col min="1" max="1" width="4.625" style="139" customWidth="1"/>
    <col min="2" max="2" width="47.375" style="59" customWidth="1"/>
    <col min="3" max="3" width="22.125" style="59" customWidth="1"/>
    <col min="4" max="4" width="4.25390625" style="59" customWidth="1"/>
    <col min="5" max="16384" width="9.125" style="59" customWidth="1"/>
  </cols>
  <sheetData>
    <row r="1" spans="1:6" ht="18" customHeight="1">
      <c r="A1" s="131"/>
      <c r="B1" s="285" t="s">
        <v>201</v>
      </c>
      <c r="C1" s="285"/>
      <c r="D1" s="285"/>
      <c r="E1" s="285"/>
      <c r="F1" s="58"/>
    </row>
    <row r="2" spans="1:6" ht="18" customHeight="1">
      <c r="A2" s="131"/>
      <c r="B2" s="72"/>
      <c r="C2" s="68"/>
      <c r="D2" s="68"/>
      <c r="E2" s="68"/>
      <c r="F2" s="58"/>
    </row>
    <row r="3" spans="1:6" ht="18" customHeight="1">
      <c r="A3" s="131"/>
      <c r="B3" s="72"/>
      <c r="C3" s="72"/>
      <c r="D3" s="72"/>
      <c r="E3" s="72"/>
      <c r="F3" s="58"/>
    </row>
    <row r="4" spans="1:6" ht="18" customHeight="1">
      <c r="A4" s="289" t="s">
        <v>135</v>
      </c>
      <c r="B4" s="289"/>
      <c r="C4" s="289"/>
      <c r="D4" s="289"/>
      <c r="E4" s="289"/>
      <c r="F4" s="58"/>
    </row>
    <row r="5" spans="1:6" ht="18" customHeight="1">
      <c r="A5" s="289" t="s">
        <v>175</v>
      </c>
      <c r="B5" s="289"/>
      <c r="C5" s="289"/>
      <c r="D5" s="289"/>
      <c r="E5" s="289"/>
      <c r="F5" s="58"/>
    </row>
    <row r="6" spans="1:6" ht="18" customHeight="1">
      <c r="A6" s="289" t="s">
        <v>8</v>
      </c>
      <c r="B6" s="289"/>
      <c r="C6" s="289"/>
      <c r="D6" s="289"/>
      <c r="E6" s="289"/>
      <c r="F6" s="58"/>
    </row>
    <row r="7" spans="1:6" ht="18" customHeight="1">
      <c r="A7" s="69"/>
      <c r="B7" s="69"/>
      <c r="C7" s="69"/>
      <c r="D7" s="69"/>
      <c r="E7" s="69"/>
      <c r="F7" s="58"/>
    </row>
    <row r="8" spans="1:6" ht="18" customHeight="1">
      <c r="A8" s="289"/>
      <c r="B8" s="289"/>
      <c r="C8" s="289"/>
      <c r="D8" s="289"/>
      <c r="E8" s="289"/>
      <c r="F8" s="58"/>
    </row>
    <row r="9" spans="1:6" ht="18" customHeight="1">
      <c r="A9" s="132"/>
      <c r="B9" s="173" t="s">
        <v>0</v>
      </c>
      <c r="C9" s="286" t="s">
        <v>176</v>
      </c>
      <c r="D9" s="287"/>
      <c r="E9" s="288"/>
      <c r="F9" s="58"/>
    </row>
    <row r="10" spans="1:6" ht="18" customHeight="1">
      <c r="A10" s="133">
        <v>1</v>
      </c>
      <c r="B10" s="70" t="s">
        <v>137</v>
      </c>
      <c r="C10" s="79">
        <f>SUM(C11:C16)</f>
        <v>106696</v>
      </c>
      <c r="D10" s="73"/>
      <c r="E10" s="74"/>
      <c r="F10" s="58"/>
    </row>
    <row r="11" spans="1:6" ht="18" customHeight="1">
      <c r="A11" s="134"/>
      <c r="B11" s="140" t="s">
        <v>136</v>
      </c>
      <c r="C11" s="141">
        <v>51937</v>
      </c>
      <c r="D11" s="75"/>
      <c r="E11" s="76"/>
      <c r="F11" s="58"/>
    </row>
    <row r="12" spans="1:6" ht="18" customHeight="1">
      <c r="A12" s="134"/>
      <c r="B12" s="140" t="s">
        <v>138</v>
      </c>
      <c r="C12" s="141">
        <v>30855</v>
      </c>
      <c r="D12" s="75"/>
      <c r="E12" s="76"/>
      <c r="F12" s="58"/>
    </row>
    <row r="13" spans="1:6" ht="18" customHeight="1">
      <c r="A13" s="134"/>
      <c r="B13" s="140" t="s">
        <v>139</v>
      </c>
      <c r="C13" s="141">
        <v>19327</v>
      </c>
      <c r="D13" s="75"/>
      <c r="E13" s="76"/>
      <c r="F13" s="58"/>
    </row>
    <row r="14" spans="1:5" ht="18" customHeight="1">
      <c r="A14" s="134"/>
      <c r="B14" s="140" t="s">
        <v>140</v>
      </c>
      <c r="C14" s="141">
        <v>2575</v>
      </c>
      <c r="D14" s="75"/>
      <c r="E14" s="76"/>
    </row>
    <row r="15" spans="1:5" ht="18" customHeight="1">
      <c r="A15" s="134"/>
      <c r="B15" s="140" t="s">
        <v>141</v>
      </c>
      <c r="C15" s="141">
        <v>1573</v>
      </c>
      <c r="D15" s="75"/>
      <c r="E15" s="76"/>
    </row>
    <row r="16" spans="1:5" ht="18" customHeight="1">
      <c r="A16" s="134"/>
      <c r="B16" s="140" t="s">
        <v>226</v>
      </c>
      <c r="C16" s="141">
        <v>429</v>
      </c>
      <c r="D16" s="75"/>
      <c r="E16" s="76"/>
    </row>
    <row r="17" spans="1:5" ht="18" customHeight="1">
      <c r="A17" s="133">
        <v>2</v>
      </c>
      <c r="B17" s="70" t="s">
        <v>142</v>
      </c>
      <c r="C17" s="79">
        <f>SUM(C18:C20)</f>
        <v>17351</v>
      </c>
      <c r="D17" s="73"/>
      <c r="E17" s="74"/>
    </row>
    <row r="18" spans="1:6" ht="18" customHeight="1">
      <c r="A18" s="134"/>
      <c r="B18" s="140" t="s">
        <v>228</v>
      </c>
      <c r="C18" s="141">
        <v>11962</v>
      </c>
      <c r="D18" s="75"/>
      <c r="E18" s="76"/>
      <c r="F18" s="86"/>
    </row>
    <row r="19" spans="1:6" ht="18" customHeight="1">
      <c r="A19" s="134"/>
      <c r="B19" s="140" t="s">
        <v>229</v>
      </c>
      <c r="C19" s="141">
        <v>527</v>
      </c>
      <c r="D19" s="75"/>
      <c r="E19" s="76"/>
      <c r="F19" s="86"/>
    </row>
    <row r="20" spans="1:6" ht="18" customHeight="1">
      <c r="A20" s="134"/>
      <c r="B20" s="140" t="s">
        <v>97</v>
      </c>
      <c r="C20" s="142">
        <v>4862</v>
      </c>
      <c r="D20" s="77"/>
      <c r="E20" s="78"/>
      <c r="F20" s="86"/>
    </row>
    <row r="21" spans="1:5" ht="18" customHeight="1">
      <c r="A21" s="133">
        <v>3</v>
      </c>
      <c r="B21" s="70" t="s">
        <v>65</v>
      </c>
      <c r="C21" s="80">
        <f>SUM(C22:C29)</f>
        <v>64221</v>
      </c>
      <c r="D21" s="75"/>
      <c r="E21" s="76"/>
    </row>
    <row r="22" spans="1:5" ht="18" customHeight="1">
      <c r="A22" s="134"/>
      <c r="B22" s="140" t="s">
        <v>98</v>
      </c>
      <c r="C22" s="141">
        <v>425</v>
      </c>
      <c r="D22" s="75"/>
      <c r="E22" s="76"/>
    </row>
    <row r="23" spans="1:5" ht="18" customHeight="1">
      <c r="A23" s="134"/>
      <c r="B23" s="140" t="s">
        <v>99</v>
      </c>
      <c r="C23" s="143">
        <v>6000</v>
      </c>
      <c r="D23" s="75"/>
      <c r="E23" s="76"/>
    </row>
    <row r="24" spans="1:5" ht="18" customHeight="1">
      <c r="A24" s="134"/>
      <c r="B24" s="140" t="s">
        <v>9</v>
      </c>
      <c r="C24" s="143">
        <v>53520</v>
      </c>
      <c r="D24" s="82"/>
      <c r="E24" s="76"/>
    </row>
    <row r="25" spans="1:5" ht="18" customHeight="1">
      <c r="A25" s="134"/>
      <c r="B25" s="140" t="s">
        <v>100</v>
      </c>
      <c r="C25" s="143">
        <v>4218</v>
      </c>
      <c r="D25" s="75"/>
      <c r="E25" s="76"/>
    </row>
    <row r="26" spans="1:5" ht="18" customHeight="1" hidden="1">
      <c r="A26" s="134"/>
      <c r="B26" s="140" t="s">
        <v>11</v>
      </c>
      <c r="C26" s="143">
        <v>0</v>
      </c>
      <c r="D26" s="75"/>
      <c r="E26" s="76"/>
    </row>
    <row r="27" spans="1:5" ht="18" customHeight="1">
      <c r="A27" s="134"/>
      <c r="B27" s="140" t="s">
        <v>101</v>
      </c>
      <c r="C27" s="143">
        <v>58</v>
      </c>
      <c r="D27" s="75"/>
      <c r="E27" s="76"/>
    </row>
    <row r="28" spans="1:5" ht="18" customHeight="1" hidden="1">
      <c r="A28" s="134"/>
      <c r="B28" s="140" t="s">
        <v>102</v>
      </c>
      <c r="C28" s="141">
        <v>0</v>
      </c>
      <c r="D28" s="75"/>
      <c r="E28" s="76"/>
    </row>
    <row r="29" spans="1:5" ht="18" customHeight="1" hidden="1">
      <c r="A29" s="135"/>
      <c r="B29" s="144" t="s">
        <v>103</v>
      </c>
      <c r="C29" s="143">
        <v>0</v>
      </c>
      <c r="D29" s="75"/>
      <c r="E29" s="76"/>
    </row>
    <row r="30" spans="1:5" ht="18" customHeight="1">
      <c r="A30" s="133">
        <v>4</v>
      </c>
      <c r="B30" s="71" t="s">
        <v>104</v>
      </c>
      <c r="C30" s="84">
        <f>SUM(C31:C35)</f>
        <v>3479</v>
      </c>
      <c r="D30" s="73"/>
      <c r="E30" s="74"/>
    </row>
    <row r="31" spans="1:5" ht="18" customHeight="1">
      <c r="A31" s="134"/>
      <c r="B31" s="140" t="s">
        <v>105</v>
      </c>
      <c r="C31" s="143">
        <v>2610</v>
      </c>
      <c r="D31" s="75"/>
      <c r="E31" s="76"/>
    </row>
    <row r="32" spans="1:5" ht="18" customHeight="1">
      <c r="A32" s="134"/>
      <c r="B32" s="140" t="s">
        <v>151</v>
      </c>
      <c r="C32" s="143">
        <v>176</v>
      </c>
      <c r="D32" s="75"/>
      <c r="E32" s="76"/>
    </row>
    <row r="33" spans="1:5" ht="18" customHeight="1">
      <c r="A33" s="134"/>
      <c r="B33" s="140" t="s">
        <v>106</v>
      </c>
      <c r="C33" s="143">
        <v>373</v>
      </c>
      <c r="D33" s="75"/>
      <c r="E33" s="76"/>
    </row>
    <row r="34" spans="1:5" ht="18" customHeight="1">
      <c r="A34" s="134"/>
      <c r="B34" s="140" t="s">
        <v>107</v>
      </c>
      <c r="C34" s="143">
        <v>20</v>
      </c>
      <c r="D34" s="75"/>
      <c r="E34" s="76"/>
    </row>
    <row r="35" spans="1:6" ht="18" customHeight="1">
      <c r="A35" s="134"/>
      <c r="B35" s="140" t="s">
        <v>167</v>
      </c>
      <c r="C35" s="143">
        <v>300</v>
      </c>
      <c r="D35" s="75"/>
      <c r="E35" s="76"/>
      <c r="F35" s="86"/>
    </row>
    <row r="36" spans="1:6" ht="18" customHeight="1">
      <c r="A36" s="133">
        <v>5</v>
      </c>
      <c r="B36" s="271" t="s">
        <v>231</v>
      </c>
      <c r="C36" s="84">
        <f>C37</f>
        <v>5800</v>
      </c>
      <c r="D36" s="73"/>
      <c r="E36" s="74"/>
      <c r="F36" s="86"/>
    </row>
    <row r="37" spans="1:6" ht="18" customHeight="1">
      <c r="A37" s="135"/>
      <c r="B37" s="144" t="s">
        <v>232</v>
      </c>
      <c r="C37" s="145">
        <v>5800</v>
      </c>
      <c r="D37" s="77"/>
      <c r="E37" s="78"/>
      <c r="F37" s="86"/>
    </row>
    <row r="38" spans="1:5" ht="18" customHeight="1">
      <c r="A38" s="134">
        <v>6</v>
      </c>
      <c r="B38" s="269" t="s">
        <v>108</v>
      </c>
      <c r="C38" s="81">
        <f>C40+C39</f>
        <v>32480</v>
      </c>
      <c r="D38" s="75"/>
      <c r="E38" s="76"/>
    </row>
    <row r="39" spans="1:5" ht="18" customHeight="1">
      <c r="A39" s="134"/>
      <c r="B39" s="270" t="s">
        <v>109</v>
      </c>
      <c r="C39" s="143">
        <v>28900</v>
      </c>
      <c r="D39" s="75"/>
      <c r="E39" s="76"/>
    </row>
    <row r="40" spans="1:6" ht="18" customHeight="1">
      <c r="A40" s="135"/>
      <c r="B40" s="146" t="s">
        <v>230</v>
      </c>
      <c r="C40" s="143">
        <v>3580</v>
      </c>
      <c r="D40" s="75"/>
      <c r="E40" s="76"/>
      <c r="F40" s="86"/>
    </row>
    <row r="41" spans="1:5" ht="18" customHeight="1">
      <c r="A41" s="184"/>
      <c r="B41" s="180" t="s">
        <v>12</v>
      </c>
      <c r="C41" s="185">
        <f>C10+C17+C21+C30+C36+C38</f>
        <v>230027</v>
      </c>
      <c r="D41" s="182"/>
      <c r="E41" s="183"/>
    </row>
    <row r="42" spans="1:5" ht="17.25">
      <c r="A42" s="136"/>
      <c r="D42" s="57"/>
      <c r="E42" s="57"/>
    </row>
    <row r="43" spans="1:5" ht="17.25">
      <c r="A43" s="136"/>
      <c r="D43" s="57"/>
      <c r="E43" s="57"/>
    </row>
    <row r="44" spans="1:5" ht="17.25">
      <c r="A44" s="136"/>
      <c r="B44" s="57"/>
      <c r="C44" s="57"/>
      <c r="D44" s="57"/>
      <c r="E44" s="57"/>
    </row>
    <row r="45" spans="1:5" ht="17.25">
      <c r="A45" s="136"/>
      <c r="C45" s="57"/>
      <c r="D45" s="57"/>
      <c r="E45" s="57"/>
    </row>
    <row r="46" spans="1:5" ht="17.25">
      <c r="A46" s="136"/>
      <c r="B46" s="57"/>
      <c r="C46" s="57"/>
      <c r="D46" s="57"/>
      <c r="E46" s="57"/>
    </row>
    <row r="47" spans="1:5" ht="20.25">
      <c r="A47" s="137"/>
      <c r="D47" s="57"/>
      <c r="E47" s="57"/>
    </row>
    <row r="48" spans="1:5" ht="17.25">
      <c r="A48" s="138"/>
      <c r="B48" s="123"/>
      <c r="C48" s="123"/>
      <c r="D48" s="123"/>
      <c r="E48" s="123"/>
    </row>
    <row r="49" spans="1:5" ht="17.25">
      <c r="A49" s="136"/>
      <c r="B49" s="57"/>
      <c r="C49" s="57"/>
      <c r="D49" s="57"/>
      <c r="E49" s="57"/>
    </row>
    <row r="50" spans="1:5" ht="17.25">
      <c r="A50" s="136"/>
      <c r="B50" s="57"/>
      <c r="C50" s="57"/>
      <c r="D50" s="57"/>
      <c r="E50" s="57"/>
    </row>
    <row r="51" spans="1:5" ht="17.25">
      <c r="A51" s="136"/>
      <c r="B51" s="57"/>
      <c r="C51" s="57"/>
      <c r="D51" s="57"/>
      <c r="E51" s="57"/>
    </row>
    <row r="52" spans="1:5" ht="17.25">
      <c r="A52" s="136"/>
      <c r="B52" s="57"/>
      <c r="C52" s="57"/>
      <c r="D52" s="57"/>
      <c r="E52" s="57"/>
    </row>
    <row r="53" spans="1:5" ht="17.25">
      <c r="A53" s="136"/>
      <c r="B53" s="57"/>
      <c r="C53" s="57"/>
      <c r="D53" s="57"/>
      <c r="E53" s="57"/>
    </row>
    <row r="54" spans="1:5" ht="17.25">
      <c r="A54" s="136"/>
      <c r="B54" s="57"/>
      <c r="C54" s="57"/>
      <c r="D54" s="57"/>
      <c r="E54" s="57"/>
    </row>
    <row r="55" spans="1:5" ht="17.25">
      <c r="A55" s="136"/>
      <c r="B55" s="57"/>
      <c r="C55" s="57"/>
      <c r="D55" s="57"/>
      <c r="E55" s="57"/>
    </row>
    <row r="56" spans="1:5" ht="17.25">
      <c r="A56" s="136"/>
      <c r="B56" s="57"/>
      <c r="C56" s="57"/>
      <c r="D56" s="57"/>
      <c r="E56" s="57"/>
    </row>
    <row r="57" spans="1:5" ht="17.25">
      <c r="A57" s="136"/>
      <c r="B57" s="57"/>
      <c r="C57" s="57"/>
      <c r="D57" s="57"/>
      <c r="E57" s="57"/>
    </row>
    <row r="58" spans="1:5" ht="17.25">
      <c r="A58" s="136"/>
      <c r="B58" s="57"/>
      <c r="C58" s="57"/>
      <c r="D58" s="57"/>
      <c r="E58" s="57"/>
    </row>
    <row r="59" spans="1:5" ht="17.25">
      <c r="A59" s="136"/>
      <c r="B59" s="57"/>
      <c r="C59" s="57"/>
      <c r="D59" s="57"/>
      <c r="E59" s="57"/>
    </row>
    <row r="60" spans="1:5" ht="17.25">
      <c r="A60" s="136"/>
      <c r="B60" s="57"/>
      <c r="C60" s="57"/>
      <c r="D60" s="57"/>
      <c r="E60" s="57"/>
    </row>
    <row r="61" spans="1:5" ht="17.25">
      <c r="A61" s="136"/>
      <c r="B61" s="57"/>
      <c r="C61" s="57"/>
      <c r="D61" s="57"/>
      <c r="E61" s="57"/>
    </row>
    <row r="62" spans="1:5" ht="17.25">
      <c r="A62" s="136"/>
      <c r="B62" s="57"/>
      <c r="C62" s="57"/>
      <c r="D62" s="57"/>
      <c r="E62" s="57"/>
    </row>
    <row r="63" spans="1:5" ht="17.25">
      <c r="A63" s="136"/>
      <c r="B63" s="57"/>
      <c r="C63" s="57"/>
      <c r="D63" s="57"/>
      <c r="E63" s="57"/>
    </row>
    <row r="64" spans="1:5" ht="17.25">
      <c r="A64" s="136"/>
      <c r="B64" s="57"/>
      <c r="C64" s="57"/>
      <c r="D64" s="57"/>
      <c r="E64" s="57"/>
    </row>
    <row r="65" spans="1:5" ht="17.25">
      <c r="A65" s="136"/>
      <c r="B65" s="57"/>
      <c r="C65" s="57"/>
      <c r="D65" s="57"/>
      <c r="E65" s="57"/>
    </row>
    <row r="66" spans="1:5" ht="17.25">
      <c r="A66" s="136"/>
      <c r="B66" s="57"/>
      <c r="C66" s="57"/>
      <c r="D66" s="57"/>
      <c r="E66" s="57"/>
    </row>
    <row r="67" spans="1:5" ht="17.25">
      <c r="A67" s="136"/>
      <c r="B67" s="57"/>
      <c r="C67" s="57"/>
      <c r="D67" s="57"/>
      <c r="E67" s="57"/>
    </row>
    <row r="68" spans="1:5" ht="17.25">
      <c r="A68" s="136"/>
      <c r="B68" s="57"/>
      <c r="C68" s="57"/>
      <c r="D68" s="57"/>
      <c r="E68" s="57"/>
    </row>
    <row r="69" spans="1:5" ht="17.25">
      <c r="A69" s="136"/>
      <c r="B69" s="57"/>
      <c r="C69" s="57"/>
      <c r="D69" s="57"/>
      <c r="E69" s="57"/>
    </row>
    <row r="70" spans="1:5" ht="17.25">
      <c r="A70" s="136"/>
      <c r="B70" s="57"/>
      <c r="C70" s="57"/>
      <c r="D70" s="57"/>
      <c r="E70" s="57"/>
    </row>
  </sheetData>
  <sheetProtection/>
  <mergeCells count="6">
    <mergeCell ref="B1:E1"/>
    <mergeCell ref="C9:E9"/>
    <mergeCell ref="A5:E5"/>
    <mergeCell ref="A6:E6"/>
    <mergeCell ref="A8:E8"/>
    <mergeCell ref="A4:E4"/>
  </mergeCells>
  <printOptions horizontalCentered="1"/>
  <pageMargins left="0.7480314960629921" right="0.7874015748031497" top="0.55" bottom="0.6692913385826772" header="0.35433070866141736" footer="0.3937007874015748"/>
  <pageSetup horizontalDpi="120" verticalDpi="12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90" t="s">
        <v>219</v>
      </c>
      <c r="C1" s="290"/>
      <c r="D1" s="290"/>
      <c r="E1" s="29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91" t="s">
        <v>154</v>
      </c>
      <c r="B4" s="291"/>
      <c r="C4" s="291"/>
      <c r="D4" s="291"/>
      <c r="E4" s="291"/>
      <c r="F4" s="151"/>
    </row>
    <row r="5" spans="1:6" ht="18" customHeight="1">
      <c r="A5" s="291" t="s">
        <v>175</v>
      </c>
      <c r="B5" s="291"/>
      <c r="C5" s="291"/>
      <c r="D5" s="291"/>
      <c r="E5" s="291"/>
      <c r="F5" s="151"/>
    </row>
    <row r="6" spans="1:6" ht="18" customHeight="1">
      <c r="A6" s="291" t="s">
        <v>187</v>
      </c>
      <c r="B6" s="291"/>
      <c r="C6" s="291"/>
      <c r="D6" s="291"/>
      <c r="E6" s="29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92" t="s">
        <v>176</v>
      </c>
      <c r="D9" s="293"/>
      <c r="E9" s="29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0</v>
      </c>
      <c r="E10" s="158"/>
      <c r="F10" s="150"/>
    </row>
    <row r="11" spans="1:6" ht="18" customHeight="1" hidden="1">
      <c r="A11" s="159"/>
      <c r="B11" s="263" t="s">
        <v>178</v>
      </c>
      <c r="C11" s="247"/>
      <c r="D11" s="248"/>
      <c r="E11" s="160"/>
      <c r="F11" s="150"/>
    </row>
    <row r="12" spans="1:6" ht="18" customHeight="1" hidden="1">
      <c r="A12" s="159"/>
      <c r="B12" s="263" t="s">
        <v>143</v>
      </c>
      <c r="C12" s="247"/>
      <c r="D12" s="248"/>
      <c r="E12" s="160"/>
      <c r="F12" s="150"/>
    </row>
    <row r="13" spans="1:6" ht="18" customHeight="1" hidden="1">
      <c r="A13" s="159"/>
      <c r="B13" s="263" t="s">
        <v>144</v>
      </c>
      <c r="C13" s="247"/>
      <c r="D13" s="248"/>
      <c r="E13" s="160"/>
      <c r="F13" s="150"/>
    </row>
    <row r="14" spans="1:6" ht="18" customHeight="1" hidden="1">
      <c r="A14" s="159"/>
      <c r="B14" s="263" t="s">
        <v>119</v>
      </c>
      <c r="C14" s="247"/>
      <c r="D14" s="248"/>
      <c r="E14" s="160"/>
      <c r="F14" s="150"/>
    </row>
    <row r="15" spans="1:6" ht="18" customHeight="1" hidden="1">
      <c r="A15" s="159"/>
      <c r="B15" s="263" t="s">
        <v>120</v>
      </c>
      <c r="C15" s="247"/>
      <c r="D15" s="248"/>
      <c r="E15" s="160"/>
      <c r="F15" s="150"/>
    </row>
    <row r="16" spans="1:6" ht="18" customHeight="1" hidden="1">
      <c r="A16" s="159"/>
      <c r="B16" s="263" t="s">
        <v>179</v>
      </c>
      <c r="C16" s="247"/>
      <c r="D16" s="248"/>
      <c r="E16" s="160"/>
      <c r="F16" s="150"/>
    </row>
    <row r="17" spans="1:6" ht="18" customHeight="1" hidden="1">
      <c r="A17" s="159"/>
      <c r="B17" s="263" t="s">
        <v>145</v>
      </c>
      <c r="C17" s="247"/>
      <c r="D17" s="248"/>
      <c r="E17" s="160"/>
      <c r="F17" s="150"/>
    </row>
    <row r="18" spans="1:6" ht="18" customHeight="1" hidden="1">
      <c r="A18" s="161"/>
      <c r="B18" s="263" t="s">
        <v>122</v>
      </c>
      <c r="C18" s="249"/>
      <c r="D18" s="250"/>
      <c r="E18" s="160"/>
      <c r="F18" s="150"/>
    </row>
    <row r="19" spans="1:6" ht="18" customHeight="1" hidden="1">
      <c r="A19" s="159"/>
      <c r="B19" s="263" t="s">
        <v>180</v>
      </c>
      <c r="C19" s="247"/>
      <c r="D19" s="248"/>
      <c r="E19" s="160"/>
      <c r="F19" s="150"/>
    </row>
    <row r="20" spans="1:6" ht="18" customHeight="1" hidden="1">
      <c r="A20" s="159"/>
      <c r="B20" s="263" t="s">
        <v>121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165</v>
      </c>
      <c r="C21" s="156"/>
      <c r="D21" s="157">
        <f>SUM(D22:D25)</f>
        <v>0</v>
      </c>
      <c r="E21" s="165"/>
      <c r="F21" s="150"/>
    </row>
    <row r="22" spans="1:6" ht="18" customHeight="1" hidden="1">
      <c r="A22" s="159"/>
      <c r="B22" s="263" t="s">
        <v>70</v>
      </c>
      <c r="C22" s="247"/>
      <c r="D22" s="248"/>
      <c r="E22" s="160"/>
      <c r="F22" s="150"/>
    </row>
    <row r="23" spans="1:6" ht="18" customHeight="1" hidden="1">
      <c r="A23" s="159"/>
      <c r="B23" s="263" t="s">
        <v>146</v>
      </c>
      <c r="C23" s="247"/>
      <c r="D23" s="248"/>
      <c r="E23" s="160"/>
      <c r="F23" s="150"/>
    </row>
    <row r="24" spans="1:6" ht="18" customHeight="1" hidden="1">
      <c r="A24" s="159"/>
      <c r="B24" s="263" t="s">
        <v>147</v>
      </c>
      <c r="C24" s="247"/>
      <c r="D24" s="248"/>
      <c r="E24" s="160"/>
      <c r="F24" s="150"/>
    </row>
    <row r="25" spans="1:6" ht="18" customHeight="1" hidden="1">
      <c r="A25" s="162"/>
      <c r="B25" s="265" t="s">
        <v>148</v>
      </c>
      <c r="C25" s="251"/>
      <c r="D25" s="252"/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4675</v>
      </c>
      <c r="E26" s="165"/>
      <c r="F26" s="150"/>
    </row>
    <row r="27" spans="1:6" ht="18" customHeight="1" hidden="1">
      <c r="A27" s="254"/>
      <c r="B27" s="263" t="s">
        <v>110</v>
      </c>
      <c r="C27" s="249"/>
      <c r="D27" s="248"/>
      <c r="E27" s="160"/>
      <c r="F27" s="150"/>
    </row>
    <row r="28" spans="1:6" ht="18" customHeight="1" hidden="1">
      <c r="A28" s="255"/>
      <c r="B28" s="263" t="s">
        <v>166</v>
      </c>
      <c r="C28" s="247"/>
      <c r="D28" s="248"/>
      <c r="E28" s="160"/>
      <c r="F28" s="150"/>
    </row>
    <row r="29" spans="1:6" ht="18" customHeight="1" hidden="1">
      <c r="A29" s="255"/>
      <c r="B29" s="263" t="s">
        <v>181</v>
      </c>
      <c r="C29" s="249"/>
      <c r="D29" s="248"/>
      <c r="E29" s="160"/>
      <c r="F29" s="150"/>
    </row>
    <row r="30" spans="1:5" ht="18" customHeight="1" hidden="1">
      <c r="A30" s="255"/>
      <c r="B30" s="263" t="s">
        <v>182</v>
      </c>
      <c r="C30" s="247"/>
      <c r="D30" s="248"/>
      <c r="E30" s="160"/>
    </row>
    <row r="31" spans="1:5" ht="18" customHeight="1" hidden="1">
      <c r="A31" s="255"/>
      <c r="B31" s="263" t="s">
        <v>183</v>
      </c>
      <c r="C31" s="247"/>
      <c r="D31" s="248"/>
      <c r="E31" s="160"/>
    </row>
    <row r="32" spans="1:5" ht="18" customHeight="1">
      <c r="A32" s="255"/>
      <c r="B32" s="263" t="s">
        <v>184</v>
      </c>
      <c r="C32" s="247"/>
      <c r="D32" s="248">
        <v>2708</v>
      </c>
      <c r="E32" s="160"/>
    </row>
    <row r="33" spans="1:5" ht="18" customHeight="1" hidden="1">
      <c r="A33" s="255"/>
      <c r="B33" s="263" t="s">
        <v>134</v>
      </c>
      <c r="C33" s="247"/>
      <c r="D33" s="248"/>
      <c r="E33" s="160"/>
    </row>
    <row r="34" spans="1:5" ht="18" customHeight="1" hidden="1">
      <c r="A34" s="255"/>
      <c r="B34" s="263" t="s">
        <v>149</v>
      </c>
      <c r="C34" s="247"/>
      <c r="D34" s="248"/>
      <c r="E34" s="160"/>
    </row>
    <row r="35" spans="1:5" ht="18" customHeight="1">
      <c r="A35" s="255"/>
      <c r="B35" s="263" t="s">
        <v>111</v>
      </c>
      <c r="C35" s="247"/>
      <c r="D35" s="248">
        <v>1020</v>
      </c>
      <c r="E35" s="160"/>
    </row>
    <row r="36" spans="1:5" ht="18" customHeight="1" hidden="1">
      <c r="A36" s="255"/>
      <c r="B36" s="263" t="s">
        <v>185</v>
      </c>
      <c r="C36" s="247"/>
      <c r="D36" s="248"/>
      <c r="E36" s="160"/>
    </row>
    <row r="37" spans="1:5" ht="18" customHeight="1" hidden="1">
      <c r="A37" s="255"/>
      <c r="B37" s="263" t="s">
        <v>112</v>
      </c>
      <c r="C37" s="247"/>
      <c r="D37" s="248"/>
      <c r="E37" s="160"/>
    </row>
    <row r="38" spans="1:5" ht="18" customHeight="1" hidden="1">
      <c r="A38" s="255"/>
      <c r="B38" s="263" t="s">
        <v>186</v>
      </c>
      <c r="C38" s="247"/>
      <c r="D38" s="248"/>
      <c r="E38" s="160"/>
    </row>
    <row r="39" spans="1:5" ht="18" customHeight="1" hidden="1">
      <c r="A39" s="255"/>
      <c r="B39" s="263" t="s">
        <v>113</v>
      </c>
      <c r="C39" s="247"/>
      <c r="D39" s="248"/>
      <c r="E39" s="160"/>
    </row>
    <row r="40" spans="1:5" ht="18" customHeight="1" hidden="1">
      <c r="A40" s="255"/>
      <c r="B40" s="263" t="s">
        <v>114</v>
      </c>
      <c r="C40" s="247"/>
      <c r="D40" s="248"/>
      <c r="E40" s="160"/>
    </row>
    <row r="41" spans="1:5" ht="18" customHeight="1">
      <c r="A41" s="255"/>
      <c r="B41" s="263" t="s">
        <v>150</v>
      </c>
      <c r="C41" s="247"/>
      <c r="D41" s="248">
        <v>947</v>
      </c>
      <c r="E41" s="160"/>
    </row>
    <row r="42" spans="1:5" ht="18" customHeight="1" hidden="1">
      <c r="A42" s="255"/>
      <c r="B42" s="263" t="s">
        <v>115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123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155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4675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54" sqref="B54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90" t="s">
        <v>220</v>
      </c>
      <c r="C1" s="290"/>
      <c r="D1" s="290"/>
      <c r="E1" s="29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91" t="s">
        <v>154</v>
      </c>
      <c r="B4" s="291"/>
      <c r="C4" s="291"/>
      <c r="D4" s="291"/>
      <c r="E4" s="291"/>
      <c r="F4" s="151"/>
    </row>
    <row r="5" spans="1:6" ht="18" customHeight="1">
      <c r="A5" s="291" t="s">
        <v>175</v>
      </c>
      <c r="B5" s="291"/>
      <c r="C5" s="291"/>
      <c r="D5" s="291"/>
      <c r="E5" s="291"/>
      <c r="F5" s="151"/>
    </row>
    <row r="6" spans="1:6" ht="18" customHeight="1">
      <c r="A6" s="291" t="s">
        <v>170</v>
      </c>
      <c r="B6" s="291"/>
      <c r="C6" s="291"/>
      <c r="D6" s="291"/>
      <c r="E6" s="29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92" t="s">
        <v>176</v>
      </c>
      <c r="D9" s="293"/>
      <c r="E9" s="29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0</v>
      </c>
      <c r="E10" s="158"/>
      <c r="F10" s="150"/>
    </row>
    <row r="11" spans="1:6" ht="18" customHeight="1" hidden="1">
      <c r="A11" s="159"/>
      <c r="B11" s="263" t="s">
        <v>178</v>
      </c>
      <c r="C11" s="247"/>
      <c r="D11" s="248"/>
      <c r="E11" s="160"/>
      <c r="F11" s="150"/>
    </row>
    <row r="12" spans="1:6" ht="18" customHeight="1" hidden="1">
      <c r="A12" s="159"/>
      <c r="B12" s="263" t="s">
        <v>143</v>
      </c>
      <c r="C12" s="247"/>
      <c r="D12" s="248"/>
      <c r="E12" s="160"/>
      <c r="F12" s="150"/>
    </row>
    <row r="13" spans="1:6" ht="18" customHeight="1" hidden="1">
      <c r="A13" s="159"/>
      <c r="B13" s="263" t="s">
        <v>144</v>
      </c>
      <c r="C13" s="247"/>
      <c r="D13" s="248"/>
      <c r="E13" s="160"/>
      <c r="F13" s="150"/>
    </row>
    <row r="14" spans="1:6" ht="18" customHeight="1" hidden="1">
      <c r="A14" s="159"/>
      <c r="B14" s="263" t="s">
        <v>119</v>
      </c>
      <c r="C14" s="247"/>
      <c r="D14" s="248"/>
      <c r="E14" s="160"/>
      <c r="F14" s="150"/>
    </row>
    <row r="15" spans="1:6" ht="18" customHeight="1" hidden="1">
      <c r="A15" s="159"/>
      <c r="B15" s="263" t="s">
        <v>120</v>
      </c>
      <c r="C15" s="247"/>
      <c r="D15" s="248"/>
      <c r="E15" s="160"/>
      <c r="F15" s="150"/>
    </row>
    <row r="16" spans="1:6" ht="18" customHeight="1" hidden="1">
      <c r="A16" s="159"/>
      <c r="B16" s="263" t="s">
        <v>179</v>
      </c>
      <c r="C16" s="247"/>
      <c r="D16" s="248"/>
      <c r="E16" s="160"/>
      <c r="F16" s="150"/>
    </row>
    <row r="17" spans="1:6" ht="18" customHeight="1" hidden="1">
      <c r="A17" s="159"/>
      <c r="B17" s="263" t="s">
        <v>145</v>
      </c>
      <c r="C17" s="247"/>
      <c r="D17" s="248"/>
      <c r="E17" s="160"/>
      <c r="F17" s="150"/>
    </row>
    <row r="18" spans="1:6" ht="18" customHeight="1" hidden="1">
      <c r="A18" s="161"/>
      <c r="B18" s="263" t="s">
        <v>122</v>
      </c>
      <c r="C18" s="249"/>
      <c r="D18" s="250"/>
      <c r="E18" s="160"/>
      <c r="F18" s="150"/>
    </row>
    <row r="19" spans="1:6" ht="18" customHeight="1" hidden="1">
      <c r="A19" s="159"/>
      <c r="B19" s="263" t="s">
        <v>180</v>
      </c>
      <c r="C19" s="247"/>
      <c r="D19" s="248"/>
      <c r="E19" s="160"/>
      <c r="F19" s="150"/>
    </row>
    <row r="20" spans="1:6" ht="18" customHeight="1" hidden="1">
      <c r="A20" s="159"/>
      <c r="B20" s="263" t="s">
        <v>121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165</v>
      </c>
      <c r="C21" s="156"/>
      <c r="D21" s="157">
        <f>SUM(D22:D25)</f>
        <v>0</v>
      </c>
      <c r="E21" s="165"/>
      <c r="F21" s="150"/>
    </row>
    <row r="22" spans="1:6" ht="18" customHeight="1" hidden="1">
      <c r="A22" s="159"/>
      <c r="B22" s="263" t="s">
        <v>70</v>
      </c>
      <c r="C22" s="247"/>
      <c r="D22" s="248"/>
      <c r="E22" s="160"/>
      <c r="F22" s="150"/>
    </row>
    <row r="23" spans="1:6" ht="18" customHeight="1" hidden="1">
      <c r="A23" s="159"/>
      <c r="B23" s="263" t="s">
        <v>146</v>
      </c>
      <c r="C23" s="247"/>
      <c r="D23" s="248"/>
      <c r="E23" s="160"/>
      <c r="F23" s="150"/>
    </row>
    <row r="24" spans="1:6" ht="18" customHeight="1" hidden="1">
      <c r="A24" s="159"/>
      <c r="B24" s="263" t="s">
        <v>147</v>
      </c>
      <c r="C24" s="247"/>
      <c r="D24" s="248"/>
      <c r="E24" s="160"/>
      <c r="F24" s="150"/>
    </row>
    <row r="25" spans="1:6" ht="18" customHeight="1" hidden="1">
      <c r="A25" s="162"/>
      <c r="B25" s="265" t="s">
        <v>148</v>
      </c>
      <c r="C25" s="251"/>
      <c r="D25" s="252"/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604</v>
      </c>
      <c r="E26" s="165"/>
      <c r="F26" s="150"/>
    </row>
    <row r="27" spans="1:6" ht="18" customHeight="1" hidden="1">
      <c r="A27" s="254"/>
      <c r="B27" s="263" t="s">
        <v>110</v>
      </c>
      <c r="C27" s="249"/>
      <c r="D27" s="248"/>
      <c r="E27" s="160"/>
      <c r="F27" s="150"/>
    </row>
    <row r="28" spans="1:6" ht="18" customHeight="1" hidden="1">
      <c r="A28" s="255"/>
      <c r="B28" s="263" t="s">
        <v>166</v>
      </c>
      <c r="C28" s="247"/>
      <c r="D28" s="248"/>
      <c r="E28" s="160"/>
      <c r="F28" s="150"/>
    </row>
    <row r="29" spans="1:6" ht="18" customHeight="1" hidden="1">
      <c r="A29" s="255"/>
      <c r="B29" s="263" t="s">
        <v>181</v>
      </c>
      <c r="C29" s="249"/>
      <c r="D29" s="248"/>
      <c r="E29" s="160"/>
      <c r="F29" s="150"/>
    </row>
    <row r="30" spans="1:5" ht="18" customHeight="1" hidden="1">
      <c r="A30" s="255"/>
      <c r="B30" s="263" t="s">
        <v>182</v>
      </c>
      <c r="C30" s="247"/>
      <c r="D30" s="248"/>
      <c r="E30" s="160"/>
    </row>
    <row r="31" spans="1:5" ht="18" customHeight="1" hidden="1">
      <c r="A31" s="255"/>
      <c r="B31" s="263" t="s">
        <v>183</v>
      </c>
      <c r="C31" s="247"/>
      <c r="D31" s="248"/>
      <c r="E31" s="160"/>
    </row>
    <row r="32" spans="1:5" ht="18" customHeight="1" hidden="1">
      <c r="A32" s="255"/>
      <c r="B32" s="263" t="s">
        <v>184</v>
      </c>
      <c r="C32" s="247"/>
      <c r="D32" s="248"/>
      <c r="E32" s="160"/>
    </row>
    <row r="33" spans="1:5" ht="18" customHeight="1" hidden="1">
      <c r="A33" s="255"/>
      <c r="B33" s="263" t="s">
        <v>134</v>
      </c>
      <c r="C33" s="247"/>
      <c r="D33" s="248"/>
      <c r="E33" s="160"/>
    </row>
    <row r="34" spans="1:5" ht="18" customHeight="1" hidden="1">
      <c r="A34" s="255"/>
      <c r="B34" s="263" t="s">
        <v>149</v>
      </c>
      <c r="C34" s="247"/>
      <c r="D34" s="248"/>
      <c r="E34" s="160"/>
    </row>
    <row r="35" spans="1:5" ht="18" customHeight="1" hidden="1">
      <c r="A35" s="255"/>
      <c r="B35" s="263" t="s">
        <v>111</v>
      </c>
      <c r="C35" s="247"/>
      <c r="D35" s="248"/>
      <c r="E35" s="160"/>
    </row>
    <row r="36" spans="1:5" ht="18" customHeight="1" hidden="1">
      <c r="A36" s="255"/>
      <c r="B36" s="263" t="s">
        <v>185</v>
      </c>
      <c r="C36" s="247"/>
      <c r="D36" s="248"/>
      <c r="E36" s="160"/>
    </row>
    <row r="37" spans="1:5" ht="18" customHeight="1" hidden="1">
      <c r="A37" s="255"/>
      <c r="B37" s="263" t="s">
        <v>112</v>
      </c>
      <c r="C37" s="247"/>
      <c r="D37" s="248"/>
      <c r="E37" s="160"/>
    </row>
    <row r="38" spans="1:5" ht="18" customHeight="1">
      <c r="A38" s="255"/>
      <c r="B38" s="263" t="s">
        <v>186</v>
      </c>
      <c r="C38" s="247"/>
      <c r="D38" s="248">
        <v>560</v>
      </c>
      <c r="E38" s="160"/>
    </row>
    <row r="39" spans="1:5" ht="18" customHeight="1" hidden="1">
      <c r="A39" s="255"/>
      <c r="B39" s="263" t="s">
        <v>113</v>
      </c>
      <c r="C39" s="247"/>
      <c r="D39" s="248"/>
      <c r="E39" s="160"/>
    </row>
    <row r="40" spans="1:5" ht="18" customHeight="1" hidden="1">
      <c r="A40" s="255"/>
      <c r="B40" s="263" t="s">
        <v>114</v>
      </c>
      <c r="C40" s="247"/>
      <c r="D40" s="248"/>
      <c r="E40" s="160"/>
    </row>
    <row r="41" spans="1:5" ht="18" customHeight="1">
      <c r="A41" s="255"/>
      <c r="B41" s="263" t="s">
        <v>150</v>
      </c>
      <c r="C41" s="247"/>
      <c r="D41" s="248">
        <v>44</v>
      </c>
      <c r="E41" s="160"/>
    </row>
    <row r="42" spans="1:5" ht="18" customHeight="1" hidden="1">
      <c r="A42" s="255"/>
      <c r="B42" s="263" t="s">
        <v>115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123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155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604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54" sqref="B54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90" t="s">
        <v>221</v>
      </c>
      <c r="C1" s="290"/>
      <c r="D1" s="290"/>
      <c r="E1" s="29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91" t="s">
        <v>154</v>
      </c>
      <c r="B4" s="291"/>
      <c r="C4" s="291"/>
      <c r="D4" s="291"/>
      <c r="E4" s="291"/>
      <c r="F4" s="151"/>
    </row>
    <row r="5" spans="1:6" ht="18" customHeight="1">
      <c r="A5" s="291" t="s">
        <v>175</v>
      </c>
      <c r="B5" s="291"/>
      <c r="C5" s="291"/>
      <c r="D5" s="291"/>
      <c r="E5" s="291"/>
      <c r="F5" s="151"/>
    </row>
    <row r="6" spans="1:6" ht="18" customHeight="1">
      <c r="A6" s="291" t="s">
        <v>169</v>
      </c>
      <c r="B6" s="291"/>
      <c r="C6" s="291"/>
      <c r="D6" s="291"/>
      <c r="E6" s="29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92" t="s">
        <v>176</v>
      </c>
      <c r="D9" s="293"/>
      <c r="E9" s="29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14586</v>
      </c>
      <c r="E10" s="158"/>
      <c r="F10" s="150"/>
    </row>
    <row r="11" spans="1:6" ht="18" customHeight="1">
      <c r="A11" s="159"/>
      <c r="B11" s="263" t="s">
        <v>178</v>
      </c>
      <c r="C11" s="247"/>
      <c r="D11" s="248">
        <v>14586</v>
      </c>
      <c r="E11" s="160"/>
      <c r="F11" s="150"/>
    </row>
    <row r="12" spans="1:6" ht="18" customHeight="1" hidden="1">
      <c r="A12" s="159"/>
      <c r="B12" s="263" t="s">
        <v>143</v>
      </c>
      <c r="C12" s="247"/>
      <c r="D12" s="248"/>
      <c r="E12" s="160"/>
      <c r="F12" s="150"/>
    </row>
    <row r="13" spans="1:6" ht="18" customHeight="1" hidden="1">
      <c r="A13" s="159"/>
      <c r="B13" s="263" t="s">
        <v>144</v>
      </c>
      <c r="C13" s="247"/>
      <c r="D13" s="248"/>
      <c r="E13" s="160"/>
      <c r="F13" s="150"/>
    </row>
    <row r="14" spans="1:6" ht="18" customHeight="1" hidden="1">
      <c r="A14" s="159"/>
      <c r="B14" s="263" t="s">
        <v>119</v>
      </c>
      <c r="C14" s="247"/>
      <c r="D14" s="248"/>
      <c r="E14" s="160"/>
      <c r="F14" s="150"/>
    </row>
    <row r="15" spans="1:6" ht="18" customHeight="1" hidden="1">
      <c r="A15" s="159"/>
      <c r="B15" s="263" t="s">
        <v>120</v>
      </c>
      <c r="C15" s="247"/>
      <c r="D15" s="248"/>
      <c r="E15" s="160"/>
      <c r="F15" s="150"/>
    </row>
    <row r="16" spans="1:6" ht="18" customHeight="1" hidden="1">
      <c r="A16" s="159"/>
      <c r="B16" s="263" t="s">
        <v>179</v>
      </c>
      <c r="C16" s="247"/>
      <c r="D16" s="248"/>
      <c r="E16" s="160"/>
      <c r="F16" s="150"/>
    </row>
    <row r="17" spans="1:6" ht="18" customHeight="1" hidden="1">
      <c r="A17" s="159"/>
      <c r="B17" s="263" t="s">
        <v>145</v>
      </c>
      <c r="C17" s="247"/>
      <c r="D17" s="248"/>
      <c r="E17" s="160"/>
      <c r="F17" s="150"/>
    </row>
    <row r="18" spans="1:6" ht="18" customHeight="1" hidden="1">
      <c r="A18" s="161"/>
      <c r="B18" s="263" t="s">
        <v>122</v>
      </c>
      <c r="C18" s="249"/>
      <c r="D18" s="250"/>
      <c r="E18" s="160"/>
      <c r="F18" s="150"/>
    </row>
    <row r="19" spans="1:6" ht="18" customHeight="1" hidden="1">
      <c r="A19" s="159"/>
      <c r="B19" s="263" t="s">
        <v>180</v>
      </c>
      <c r="C19" s="247"/>
      <c r="D19" s="248"/>
      <c r="E19" s="160"/>
      <c r="F19" s="150"/>
    </row>
    <row r="20" spans="1:6" ht="18" customHeight="1" hidden="1">
      <c r="A20" s="159"/>
      <c r="B20" s="263" t="s">
        <v>121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165</v>
      </c>
      <c r="C21" s="156"/>
      <c r="D21" s="157">
        <f>SUM(D22:D25)</f>
        <v>2055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1946</v>
      </c>
      <c r="E22" s="160"/>
      <c r="F22" s="150"/>
    </row>
    <row r="23" spans="1:6" ht="18" customHeight="1" hidden="1">
      <c r="A23" s="159"/>
      <c r="B23" s="263" t="s">
        <v>146</v>
      </c>
      <c r="C23" s="247"/>
      <c r="D23" s="248"/>
      <c r="E23" s="160"/>
      <c r="F23" s="150"/>
    </row>
    <row r="24" spans="1:6" ht="18" customHeight="1">
      <c r="A24" s="159"/>
      <c r="B24" s="263" t="s">
        <v>147</v>
      </c>
      <c r="C24" s="247"/>
      <c r="D24" s="248">
        <v>109</v>
      </c>
      <c r="E24" s="160"/>
      <c r="F24" s="150"/>
    </row>
    <row r="25" spans="1:6" ht="18" customHeight="1" hidden="1">
      <c r="A25" s="162"/>
      <c r="B25" s="265" t="s">
        <v>148</v>
      </c>
      <c r="C25" s="251"/>
      <c r="D25" s="252"/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692</v>
      </c>
      <c r="E26" s="165"/>
      <c r="F26" s="150"/>
    </row>
    <row r="27" spans="1:6" ht="18" customHeight="1" hidden="1">
      <c r="A27" s="254"/>
      <c r="B27" s="263" t="s">
        <v>110</v>
      </c>
      <c r="C27" s="249"/>
      <c r="D27" s="248"/>
      <c r="E27" s="160"/>
      <c r="F27" s="150"/>
    </row>
    <row r="28" spans="1:6" ht="18" customHeight="1">
      <c r="A28" s="255"/>
      <c r="B28" s="263" t="s">
        <v>166</v>
      </c>
      <c r="C28" s="247"/>
      <c r="D28" s="248">
        <v>545</v>
      </c>
      <c r="E28" s="160"/>
      <c r="F28" s="150"/>
    </row>
    <row r="29" spans="1:6" ht="18" customHeight="1" hidden="1">
      <c r="A29" s="255"/>
      <c r="B29" s="263" t="s">
        <v>181</v>
      </c>
      <c r="C29" s="249"/>
      <c r="D29" s="248"/>
      <c r="E29" s="160"/>
      <c r="F29" s="150"/>
    </row>
    <row r="30" spans="1:5" ht="18" customHeight="1" hidden="1">
      <c r="A30" s="255"/>
      <c r="B30" s="263" t="s">
        <v>182</v>
      </c>
      <c r="C30" s="247"/>
      <c r="D30" s="248"/>
      <c r="E30" s="160"/>
    </row>
    <row r="31" spans="1:5" ht="18" customHeight="1" hidden="1">
      <c r="A31" s="255"/>
      <c r="B31" s="263" t="s">
        <v>183</v>
      </c>
      <c r="C31" s="247"/>
      <c r="D31" s="248"/>
      <c r="E31" s="160"/>
    </row>
    <row r="32" spans="1:5" ht="18" customHeight="1" hidden="1">
      <c r="A32" s="255"/>
      <c r="B32" s="263" t="s">
        <v>184</v>
      </c>
      <c r="C32" s="247"/>
      <c r="D32" s="248"/>
      <c r="E32" s="160"/>
    </row>
    <row r="33" spans="1:5" ht="18" customHeight="1" hidden="1">
      <c r="A33" s="255"/>
      <c r="B33" s="263" t="s">
        <v>134</v>
      </c>
      <c r="C33" s="247"/>
      <c r="D33" s="248"/>
      <c r="E33" s="160"/>
    </row>
    <row r="34" spans="1:5" ht="18" customHeight="1" hidden="1">
      <c r="A34" s="255"/>
      <c r="B34" s="263" t="s">
        <v>149</v>
      </c>
      <c r="C34" s="247"/>
      <c r="D34" s="248"/>
      <c r="E34" s="160"/>
    </row>
    <row r="35" spans="1:5" ht="18" customHeight="1" hidden="1">
      <c r="A35" s="255"/>
      <c r="B35" s="263" t="s">
        <v>111</v>
      </c>
      <c r="C35" s="247"/>
      <c r="D35" s="248"/>
      <c r="E35" s="160"/>
    </row>
    <row r="36" spans="1:5" ht="18" customHeight="1" hidden="1">
      <c r="A36" s="255"/>
      <c r="B36" s="263" t="s">
        <v>185</v>
      </c>
      <c r="C36" s="247"/>
      <c r="D36" s="248"/>
      <c r="E36" s="160"/>
    </row>
    <row r="37" spans="1:5" ht="18" customHeight="1" hidden="1">
      <c r="A37" s="255"/>
      <c r="B37" s="263" t="s">
        <v>112</v>
      </c>
      <c r="C37" s="247"/>
      <c r="D37" s="248"/>
      <c r="E37" s="160"/>
    </row>
    <row r="38" spans="1:5" ht="18" customHeight="1" hidden="1">
      <c r="A38" s="255"/>
      <c r="B38" s="263" t="s">
        <v>186</v>
      </c>
      <c r="C38" s="247"/>
      <c r="D38" s="248"/>
      <c r="E38" s="160"/>
    </row>
    <row r="39" spans="1:5" ht="18" customHeight="1" hidden="1">
      <c r="A39" s="255"/>
      <c r="B39" s="263" t="s">
        <v>113</v>
      </c>
      <c r="C39" s="247"/>
      <c r="D39" s="248"/>
      <c r="E39" s="160"/>
    </row>
    <row r="40" spans="1:5" ht="18" customHeight="1" hidden="1">
      <c r="A40" s="255"/>
      <c r="B40" s="263" t="s">
        <v>114</v>
      </c>
      <c r="C40" s="247"/>
      <c r="D40" s="248"/>
      <c r="E40" s="160"/>
    </row>
    <row r="41" spans="1:5" ht="18" customHeight="1">
      <c r="A41" s="255"/>
      <c r="B41" s="263" t="s">
        <v>150</v>
      </c>
      <c r="C41" s="247"/>
      <c r="D41" s="248">
        <v>147</v>
      </c>
      <c r="E41" s="160"/>
    </row>
    <row r="42" spans="1:5" ht="18" customHeight="1" hidden="1">
      <c r="A42" s="255"/>
      <c r="B42" s="263" t="s">
        <v>115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123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155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17333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90" t="s">
        <v>242</v>
      </c>
      <c r="C1" s="290"/>
      <c r="D1" s="290"/>
      <c r="E1" s="29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91" t="s">
        <v>154</v>
      </c>
      <c r="B4" s="291"/>
      <c r="C4" s="291"/>
      <c r="D4" s="291"/>
      <c r="E4" s="291"/>
      <c r="F4" s="151"/>
    </row>
    <row r="5" spans="1:6" ht="18" customHeight="1">
      <c r="A5" s="291" t="s">
        <v>175</v>
      </c>
      <c r="B5" s="291"/>
      <c r="C5" s="291"/>
      <c r="D5" s="291"/>
      <c r="E5" s="291"/>
      <c r="F5" s="151"/>
    </row>
    <row r="6" spans="1:6" ht="18" customHeight="1">
      <c r="A6" s="291" t="s">
        <v>241</v>
      </c>
      <c r="B6" s="291"/>
      <c r="C6" s="291"/>
      <c r="D6" s="291"/>
      <c r="E6" s="29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92" t="s">
        <v>176</v>
      </c>
      <c r="D9" s="293"/>
      <c r="E9" s="29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0</v>
      </c>
      <c r="E10" s="158"/>
      <c r="F10" s="150"/>
    </row>
    <row r="11" spans="1:6" ht="18" customHeight="1" hidden="1">
      <c r="A11" s="159"/>
      <c r="B11" s="263" t="s">
        <v>178</v>
      </c>
      <c r="C11" s="247"/>
      <c r="D11" s="248"/>
      <c r="E11" s="160"/>
      <c r="F11" s="150"/>
    </row>
    <row r="12" spans="1:6" ht="18" customHeight="1" hidden="1">
      <c r="A12" s="159"/>
      <c r="B12" s="263" t="s">
        <v>143</v>
      </c>
      <c r="C12" s="247"/>
      <c r="D12" s="248"/>
      <c r="E12" s="160"/>
      <c r="F12" s="150"/>
    </row>
    <row r="13" spans="1:6" ht="18" customHeight="1" hidden="1">
      <c r="A13" s="159"/>
      <c r="B13" s="263" t="s">
        <v>144</v>
      </c>
      <c r="C13" s="247"/>
      <c r="D13" s="248"/>
      <c r="E13" s="160"/>
      <c r="F13" s="150"/>
    </row>
    <row r="14" spans="1:6" ht="18" customHeight="1" hidden="1">
      <c r="A14" s="159"/>
      <c r="B14" s="263" t="s">
        <v>119</v>
      </c>
      <c r="C14" s="247"/>
      <c r="D14" s="248"/>
      <c r="E14" s="160"/>
      <c r="F14" s="150"/>
    </row>
    <row r="15" spans="1:6" ht="18" customHeight="1" hidden="1">
      <c r="A15" s="159"/>
      <c r="B15" s="263" t="s">
        <v>120</v>
      </c>
      <c r="C15" s="247"/>
      <c r="D15" s="248"/>
      <c r="E15" s="160"/>
      <c r="F15" s="150"/>
    </row>
    <row r="16" spans="1:6" ht="18" customHeight="1" hidden="1">
      <c r="A16" s="159"/>
      <c r="B16" s="263" t="s">
        <v>179</v>
      </c>
      <c r="C16" s="247"/>
      <c r="D16" s="248"/>
      <c r="E16" s="160"/>
      <c r="F16" s="150"/>
    </row>
    <row r="17" spans="1:6" ht="18" customHeight="1" hidden="1">
      <c r="A17" s="159"/>
      <c r="B17" s="263" t="s">
        <v>145</v>
      </c>
      <c r="C17" s="247"/>
      <c r="D17" s="248"/>
      <c r="E17" s="160"/>
      <c r="F17" s="150"/>
    </row>
    <row r="18" spans="1:6" ht="18" customHeight="1" hidden="1">
      <c r="A18" s="161"/>
      <c r="B18" s="263" t="s">
        <v>122</v>
      </c>
      <c r="C18" s="249"/>
      <c r="D18" s="250"/>
      <c r="E18" s="160"/>
      <c r="F18" s="150"/>
    </row>
    <row r="19" spans="1:6" ht="18" customHeight="1" hidden="1">
      <c r="A19" s="159"/>
      <c r="B19" s="263" t="s">
        <v>180</v>
      </c>
      <c r="C19" s="247"/>
      <c r="D19" s="248"/>
      <c r="E19" s="160"/>
      <c r="F19" s="150"/>
    </row>
    <row r="20" spans="1:6" ht="18" customHeight="1" hidden="1">
      <c r="A20" s="159"/>
      <c r="B20" s="263" t="s">
        <v>121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165</v>
      </c>
      <c r="C21" s="156"/>
      <c r="D21" s="157">
        <f>SUM(D22:D25)</f>
        <v>0</v>
      </c>
      <c r="E21" s="165"/>
      <c r="F21" s="150"/>
    </row>
    <row r="22" spans="1:6" ht="18" customHeight="1" hidden="1">
      <c r="A22" s="159"/>
      <c r="B22" s="263" t="s">
        <v>70</v>
      </c>
      <c r="C22" s="247"/>
      <c r="D22" s="248"/>
      <c r="E22" s="160"/>
      <c r="F22" s="150"/>
    </row>
    <row r="23" spans="1:6" ht="18" customHeight="1" hidden="1">
      <c r="A23" s="159"/>
      <c r="B23" s="263" t="s">
        <v>146</v>
      </c>
      <c r="C23" s="247"/>
      <c r="D23" s="248"/>
      <c r="E23" s="160"/>
      <c r="F23" s="150"/>
    </row>
    <row r="24" spans="1:6" ht="18" customHeight="1" hidden="1">
      <c r="A24" s="159"/>
      <c r="B24" s="263" t="s">
        <v>147</v>
      </c>
      <c r="C24" s="247"/>
      <c r="D24" s="248"/>
      <c r="E24" s="160"/>
      <c r="F24" s="150"/>
    </row>
    <row r="25" spans="1:6" ht="18" customHeight="1" hidden="1">
      <c r="A25" s="162"/>
      <c r="B25" s="265" t="s">
        <v>148</v>
      </c>
      <c r="C25" s="251"/>
      <c r="D25" s="252"/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755</v>
      </c>
      <c r="E26" s="165"/>
      <c r="F26" s="150"/>
    </row>
    <row r="27" spans="1:6" ht="18" customHeight="1" hidden="1">
      <c r="A27" s="254"/>
      <c r="B27" s="263" t="s">
        <v>110</v>
      </c>
      <c r="C27" s="249"/>
      <c r="D27" s="248"/>
      <c r="E27" s="160"/>
      <c r="F27" s="150"/>
    </row>
    <row r="28" spans="1:6" ht="18" customHeight="1" hidden="1">
      <c r="A28" s="255"/>
      <c r="B28" s="263" t="s">
        <v>166</v>
      </c>
      <c r="C28" s="247"/>
      <c r="D28" s="248"/>
      <c r="E28" s="160"/>
      <c r="F28" s="150"/>
    </row>
    <row r="29" spans="1:6" ht="18" customHeight="1" hidden="1">
      <c r="A29" s="255"/>
      <c r="B29" s="263" t="s">
        <v>181</v>
      </c>
      <c r="C29" s="249"/>
      <c r="D29" s="248"/>
      <c r="E29" s="160"/>
      <c r="F29" s="150"/>
    </row>
    <row r="30" spans="1:5" ht="18" customHeight="1" hidden="1">
      <c r="A30" s="255"/>
      <c r="B30" s="263" t="s">
        <v>182</v>
      </c>
      <c r="C30" s="247"/>
      <c r="D30" s="248"/>
      <c r="E30" s="160"/>
    </row>
    <row r="31" spans="1:5" ht="18" customHeight="1" hidden="1">
      <c r="A31" s="255"/>
      <c r="B31" s="263" t="s">
        <v>183</v>
      </c>
      <c r="C31" s="247"/>
      <c r="D31" s="248"/>
      <c r="E31" s="160"/>
    </row>
    <row r="32" spans="1:5" ht="18" customHeight="1" hidden="1">
      <c r="A32" s="255"/>
      <c r="B32" s="263" t="s">
        <v>184</v>
      </c>
      <c r="C32" s="247"/>
      <c r="D32" s="248"/>
      <c r="E32" s="160"/>
    </row>
    <row r="33" spans="1:5" ht="18" customHeight="1">
      <c r="A33" s="255"/>
      <c r="B33" s="263" t="s">
        <v>134</v>
      </c>
      <c r="C33" s="247"/>
      <c r="D33" s="248">
        <v>594</v>
      </c>
      <c r="E33" s="160"/>
    </row>
    <row r="34" spans="1:5" ht="18" customHeight="1" hidden="1">
      <c r="A34" s="255"/>
      <c r="B34" s="263" t="s">
        <v>149</v>
      </c>
      <c r="C34" s="247"/>
      <c r="D34" s="248"/>
      <c r="E34" s="160"/>
    </row>
    <row r="35" spans="1:5" ht="18" customHeight="1" hidden="1">
      <c r="A35" s="255"/>
      <c r="B35" s="263" t="s">
        <v>111</v>
      </c>
      <c r="C35" s="247"/>
      <c r="D35" s="248"/>
      <c r="E35" s="160"/>
    </row>
    <row r="36" spans="1:5" ht="18" customHeight="1" hidden="1">
      <c r="A36" s="255"/>
      <c r="B36" s="263" t="s">
        <v>185</v>
      </c>
      <c r="C36" s="247"/>
      <c r="D36" s="248"/>
      <c r="E36" s="160"/>
    </row>
    <row r="37" spans="1:5" ht="18" customHeight="1" hidden="1">
      <c r="A37" s="255"/>
      <c r="B37" s="263" t="s">
        <v>112</v>
      </c>
      <c r="C37" s="247"/>
      <c r="D37" s="248"/>
      <c r="E37" s="160"/>
    </row>
    <row r="38" spans="1:5" ht="18" customHeight="1" hidden="1">
      <c r="A38" s="255"/>
      <c r="B38" s="263" t="s">
        <v>186</v>
      </c>
      <c r="C38" s="247"/>
      <c r="D38" s="248"/>
      <c r="E38" s="160"/>
    </row>
    <row r="39" spans="1:5" ht="18" customHeight="1" hidden="1">
      <c r="A39" s="255"/>
      <c r="B39" s="263" t="s">
        <v>113</v>
      </c>
      <c r="C39" s="247"/>
      <c r="D39" s="248"/>
      <c r="E39" s="160"/>
    </row>
    <row r="40" spans="1:5" ht="18" customHeight="1" hidden="1">
      <c r="A40" s="255"/>
      <c r="B40" s="263" t="s">
        <v>114</v>
      </c>
      <c r="C40" s="247"/>
      <c r="D40" s="248"/>
      <c r="E40" s="160"/>
    </row>
    <row r="41" spans="1:5" ht="18" customHeight="1">
      <c r="A41" s="255"/>
      <c r="B41" s="263" t="s">
        <v>150</v>
      </c>
      <c r="C41" s="247"/>
      <c r="D41" s="248">
        <v>161</v>
      </c>
      <c r="E41" s="160"/>
    </row>
    <row r="42" spans="1:5" ht="18" customHeight="1" hidden="1">
      <c r="A42" s="255"/>
      <c r="B42" s="263" t="s">
        <v>115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123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155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755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90" t="s">
        <v>243</v>
      </c>
      <c r="C1" s="290"/>
      <c r="D1" s="290"/>
      <c r="E1" s="29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91" t="s">
        <v>154</v>
      </c>
      <c r="B4" s="291"/>
      <c r="C4" s="291"/>
      <c r="D4" s="291"/>
      <c r="E4" s="291"/>
      <c r="F4" s="151"/>
    </row>
    <row r="5" spans="1:6" ht="18" customHeight="1">
      <c r="A5" s="291" t="s">
        <v>175</v>
      </c>
      <c r="B5" s="291"/>
      <c r="C5" s="291"/>
      <c r="D5" s="291"/>
      <c r="E5" s="291"/>
      <c r="F5" s="151"/>
    </row>
    <row r="6" spans="1:6" ht="18" customHeight="1">
      <c r="A6" s="291" t="s">
        <v>249</v>
      </c>
      <c r="B6" s="291"/>
      <c r="C6" s="291"/>
      <c r="D6" s="291"/>
      <c r="E6" s="29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92" t="s">
        <v>176</v>
      </c>
      <c r="D9" s="293"/>
      <c r="E9" s="29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0</v>
      </c>
      <c r="E10" s="158"/>
      <c r="F10" s="150"/>
    </row>
    <row r="11" spans="1:6" ht="18" customHeight="1" hidden="1">
      <c r="A11" s="159"/>
      <c r="B11" s="263" t="s">
        <v>178</v>
      </c>
      <c r="C11" s="247"/>
      <c r="D11" s="248"/>
      <c r="E11" s="160"/>
      <c r="F11" s="150"/>
    </row>
    <row r="12" spans="1:6" ht="18" customHeight="1" hidden="1">
      <c r="A12" s="159"/>
      <c r="B12" s="263" t="s">
        <v>143</v>
      </c>
      <c r="C12" s="247"/>
      <c r="D12" s="248"/>
      <c r="E12" s="160"/>
      <c r="F12" s="150"/>
    </row>
    <row r="13" spans="1:6" ht="18" customHeight="1" hidden="1">
      <c r="A13" s="159"/>
      <c r="B13" s="263" t="s">
        <v>144</v>
      </c>
      <c r="C13" s="247"/>
      <c r="D13" s="248"/>
      <c r="E13" s="160"/>
      <c r="F13" s="150"/>
    </row>
    <row r="14" spans="1:6" ht="18" customHeight="1" hidden="1">
      <c r="A14" s="159"/>
      <c r="B14" s="263" t="s">
        <v>119</v>
      </c>
      <c r="C14" s="247"/>
      <c r="D14" s="248"/>
      <c r="E14" s="160"/>
      <c r="F14" s="150"/>
    </row>
    <row r="15" spans="1:6" ht="18" customHeight="1" hidden="1">
      <c r="A15" s="159"/>
      <c r="B15" s="263" t="s">
        <v>120</v>
      </c>
      <c r="C15" s="247"/>
      <c r="D15" s="248"/>
      <c r="E15" s="160"/>
      <c r="F15" s="150"/>
    </row>
    <row r="16" spans="1:6" ht="18" customHeight="1" hidden="1">
      <c r="A16" s="159"/>
      <c r="B16" s="263" t="s">
        <v>179</v>
      </c>
      <c r="C16" s="247"/>
      <c r="D16" s="248"/>
      <c r="E16" s="160"/>
      <c r="F16" s="150"/>
    </row>
    <row r="17" spans="1:6" ht="18" customHeight="1" hidden="1">
      <c r="A17" s="159"/>
      <c r="B17" s="263" t="s">
        <v>145</v>
      </c>
      <c r="C17" s="247"/>
      <c r="D17" s="248"/>
      <c r="E17" s="160"/>
      <c r="F17" s="150"/>
    </row>
    <row r="18" spans="1:6" ht="18" customHeight="1" hidden="1">
      <c r="A18" s="161"/>
      <c r="B18" s="263" t="s">
        <v>122</v>
      </c>
      <c r="C18" s="249"/>
      <c r="D18" s="250"/>
      <c r="E18" s="160"/>
      <c r="F18" s="150"/>
    </row>
    <row r="19" spans="1:6" ht="18" customHeight="1" hidden="1">
      <c r="A19" s="159"/>
      <c r="B19" s="263" t="s">
        <v>180</v>
      </c>
      <c r="C19" s="247"/>
      <c r="D19" s="248"/>
      <c r="E19" s="160"/>
      <c r="F19" s="150"/>
    </row>
    <row r="20" spans="1:6" ht="18" customHeight="1" hidden="1">
      <c r="A20" s="159"/>
      <c r="B20" s="263" t="s">
        <v>121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165</v>
      </c>
      <c r="C21" s="156"/>
      <c r="D21" s="157">
        <f>SUM(D22:D25)</f>
        <v>0</v>
      </c>
      <c r="E21" s="165"/>
      <c r="F21" s="150"/>
    </row>
    <row r="22" spans="1:6" ht="18" customHeight="1" hidden="1">
      <c r="A22" s="159"/>
      <c r="B22" s="263" t="s">
        <v>70</v>
      </c>
      <c r="C22" s="247"/>
      <c r="D22" s="248"/>
      <c r="E22" s="160"/>
      <c r="F22" s="150"/>
    </row>
    <row r="23" spans="1:6" ht="18" customHeight="1" hidden="1">
      <c r="A23" s="159"/>
      <c r="B23" s="263" t="s">
        <v>146</v>
      </c>
      <c r="C23" s="247"/>
      <c r="D23" s="248"/>
      <c r="E23" s="160"/>
      <c r="F23" s="150"/>
    </row>
    <row r="24" spans="1:6" ht="18" customHeight="1" hidden="1">
      <c r="A24" s="159"/>
      <c r="B24" s="263" t="s">
        <v>147</v>
      </c>
      <c r="C24" s="247"/>
      <c r="D24" s="248"/>
      <c r="E24" s="160"/>
      <c r="F24" s="150"/>
    </row>
    <row r="25" spans="1:6" ht="18" customHeight="1" hidden="1">
      <c r="A25" s="162"/>
      <c r="B25" s="265" t="s">
        <v>148</v>
      </c>
      <c r="C25" s="251"/>
      <c r="D25" s="252"/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1830</v>
      </c>
      <c r="E26" s="165"/>
      <c r="F26" s="150"/>
    </row>
    <row r="27" spans="1:6" ht="18" customHeight="1" hidden="1">
      <c r="A27" s="254"/>
      <c r="B27" s="263" t="s">
        <v>110</v>
      </c>
      <c r="C27" s="249"/>
      <c r="D27" s="248"/>
      <c r="E27" s="160"/>
      <c r="F27" s="150"/>
    </row>
    <row r="28" spans="1:6" ht="18" customHeight="1">
      <c r="A28" s="255"/>
      <c r="B28" s="263" t="s">
        <v>166</v>
      </c>
      <c r="C28" s="247"/>
      <c r="D28" s="248">
        <v>671</v>
      </c>
      <c r="E28" s="160"/>
      <c r="F28" s="150"/>
    </row>
    <row r="29" spans="1:6" ht="18" customHeight="1" hidden="1">
      <c r="A29" s="255"/>
      <c r="B29" s="263" t="s">
        <v>181</v>
      </c>
      <c r="C29" s="249"/>
      <c r="D29" s="248"/>
      <c r="E29" s="160"/>
      <c r="F29" s="150"/>
    </row>
    <row r="30" spans="1:5" ht="18" customHeight="1" hidden="1">
      <c r="A30" s="255"/>
      <c r="B30" s="263" t="s">
        <v>182</v>
      </c>
      <c r="C30" s="247"/>
      <c r="D30" s="248"/>
      <c r="E30" s="160"/>
    </row>
    <row r="31" spans="1:5" ht="18" customHeight="1" hidden="1">
      <c r="A31" s="255"/>
      <c r="B31" s="263" t="s">
        <v>183</v>
      </c>
      <c r="C31" s="247"/>
      <c r="D31" s="248"/>
      <c r="E31" s="160"/>
    </row>
    <row r="32" spans="1:5" ht="18" customHeight="1" hidden="1">
      <c r="A32" s="255"/>
      <c r="B32" s="263" t="s">
        <v>184</v>
      </c>
      <c r="C32" s="247"/>
      <c r="D32" s="248"/>
      <c r="E32" s="160"/>
    </row>
    <row r="33" spans="1:5" ht="18" customHeight="1" hidden="1">
      <c r="A33" s="255"/>
      <c r="B33" s="263" t="s">
        <v>134</v>
      </c>
      <c r="C33" s="247"/>
      <c r="D33" s="248"/>
      <c r="E33" s="160"/>
    </row>
    <row r="34" spans="1:5" ht="18" customHeight="1" hidden="1">
      <c r="A34" s="255"/>
      <c r="B34" s="263" t="s">
        <v>149</v>
      </c>
      <c r="C34" s="247"/>
      <c r="D34" s="248"/>
      <c r="E34" s="160"/>
    </row>
    <row r="35" spans="1:5" ht="18" customHeight="1" hidden="1">
      <c r="A35" s="255"/>
      <c r="B35" s="263" t="s">
        <v>111</v>
      </c>
      <c r="C35" s="247"/>
      <c r="D35" s="248"/>
      <c r="E35" s="160"/>
    </row>
    <row r="36" spans="1:5" ht="18" customHeight="1" hidden="1">
      <c r="A36" s="255"/>
      <c r="B36" s="263" t="s">
        <v>185</v>
      </c>
      <c r="C36" s="247"/>
      <c r="D36" s="248"/>
      <c r="E36" s="160"/>
    </row>
    <row r="37" spans="1:5" ht="18" customHeight="1" hidden="1">
      <c r="A37" s="255"/>
      <c r="B37" s="263" t="s">
        <v>112</v>
      </c>
      <c r="C37" s="247"/>
      <c r="D37" s="248"/>
      <c r="E37" s="160"/>
    </row>
    <row r="38" spans="1:5" ht="18" customHeight="1">
      <c r="A38" s="255"/>
      <c r="B38" s="263" t="s">
        <v>186</v>
      </c>
      <c r="C38" s="247"/>
      <c r="D38" s="248">
        <v>770</v>
      </c>
      <c r="E38" s="160"/>
    </row>
    <row r="39" spans="1:5" ht="18" customHeight="1" hidden="1">
      <c r="A39" s="255"/>
      <c r="B39" s="263" t="s">
        <v>113</v>
      </c>
      <c r="C39" s="247"/>
      <c r="D39" s="248"/>
      <c r="E39" s="160"/>
    </row>
    <row r="40" spans="1:5" ht="18" customHeight="1" hidden="1">
      <c r="A40" s="255"/>
      <c r="B40" s="263" t="s">
        <v>114</v>
      </c>
      <c r="C40" s="247"/>
      <c r="D40" s="248"/>
      <c r="E40" s="160"/>
    </row>
    <row r="41" spans="1:5" ht="18" customHeight="1">
      <c r="A41" s="255"/>
      <c r="B41" s="263" t="s">
        <v>150</v>
      </c>
      <c r="C41" s="247"/>
      <c r="D41" s="248">
        <v>389</v>
      </c>
      <c r="E41" s="160"/>
    </row>
    <row r="42" spans="1:5" ht="18" customHeight="1" hidden="1">
      <c r="A42" s="255"/>
      <c r="B42" s="263" t="s">
        <v>115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123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155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1830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P21" sqref="P21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90" t="s">
        <v>244</v>
      </c>
      <c r="C1" s="290"/>
      <c r="D1" s="290"/>
      <c r="E1" s="29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91" t="s">
        <v>154</v>
      </c>
      <c r="B4" s="291"/>
      <c r="C4" s="291"/>
      <c r="D4" s="291"/>
      <c r="E4" s="291"/>
      <c r="F4" s="151"/>
    </row>
    <row r="5" spans="1:6" ht="18" customHeight="1">
      <c r="A5" s="291" t="s">
        <v>175</v>
      </c>
      <c r="B5" s="291"/>
      <c r="C5" s="291"/>
      <c r="D5" s="291"/>
      <c r="E5" s="291"/>
      <c r="F5" s="151"/>
    </row>
    <row r="6" spans="1:6" ht="18" customHeight="1">
      <c r="A6" s="291" t="s">
        <v>250</v>
      </c>
      <c r="B6" s="291"/>
      <c r="C6" s="291"/>
      <c r="D6" s="291"/>
      <c r="E6" s="29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92" t="s">
        <v>176</v>
      </c>
      <c r="D9" s="293"/>
      <c r="E9" s="29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0</v>
      </c>
      <c r="E10" s="158"/>
      <c r="F10" s="150"/>
    </row>
    <row r="11" spans="1:6" ht="18" customHeight="1" hidden="1">
      <c r="A11" s="159"/>
      <c r="B11" s="263" t="s">
        <v>178</v>
      </c>
      <c r="C11" s="247"/>
      <c r="D11" s="248"/>
      <c r="E11" s="160"/>
      <c r="F11" s="150"/>
    </row>
    <row r="12" spans="1:6" ht="18" customHeight="1" hidden="1">
      <c r="A12" s="159"/>
      <c r="B12" s="263" t="s">
        <v>143</v>
      </c>
      <c r="C12" s="247"/>
      <c r="D12" s="248"/>
      <c r="E12" s="160"/>
      <c r="F12" s="150"/>
    </row>
    <row r="13" spans="1:6" ht="18" customHeight="1" hidden="1">
      <c r="A13" s="159"/>
      <c r="B13" s="263" t="s">
        <v>144</v>
      </c>
      <c r="C13" s="247"/>
      <c r="D13" s="248"/>
      <c r="E13" s="160"/>
      <c r="F13" s="150"/>
    </row>
    <row r="14" spans="1:6" ht="18" customHeight="1" hidden="1">
      <c r="A14" s="159"/>
      <c r="B14" s="263" t="s">
        <v>119</v>
      </c>
      <c r="C14" s="247"/>
      <c r="D14" s="248"/>
      <c r="E14" s="160"/>
      <c r="F14" s="150"/>
    </row>
    <row r="15" spans="1:6" ht="18" customHeight="1" hidden="1">
      <c r="A15" s="159"/>
      <c r="B15" s="263" t="s">
        <v>120</v>
      </c>
      <c r="C15" s="247"/>
      <c r="D15" s="248"/>
      <c r="E15" s="160"/>
      <c r="F15" s="150"/>
    </row>
    <row r="16" spans="1:6" ht="18" customHeight="1" hidden="1">
      <c r="A16" s="159"/>
      <c r="B16" s="263" t="s">
        <v>179</v>
      </c>
      <c r="C16" s="247"/>
      <c r="D16" s="248"/>
      <c r="E16" s="160"/>
      <c r="F16" s="150"/>
    </row>
    <row r="17" spans="1:6" ht="18" customHeight="1" hidden="1">
      <c r="A17" s="159"/>
      <c r="B17" s="263" t="s">
        <v>145</v>
      </c>
      <c r="C17" s="247"/>
      <c r="D17" s="248"/>
      <c r="E17" s="160"/>
      <c r="F17" s="150"/>
    </row>
    <row r="18" spans="1:6" ht="18" customHeight="1" hidden="1">
      <c r="A18" s="161"/>
      <c r="B18" s="263" t="s">
        <v>122</v>
      </c>
      <c r="C18" s="249"/>
      <c r="D18" s="250"/>
      <c r="E18" s="160"/>
      <c r="F18" s="150"/>
    </row>
    <row r="19" spans="1:6" ht="18" customHeight="1" hidden="1">
      <c r="A19" s="159"/>
      <c r="B19" s="263" t="s">
        <v>180</v>
      </c>
      <c r="C19" s="247"/>
      <c r="D19" s="248"/>
      <c r="E19" s="160"/>
      <c r="F19" s="150"/>
    </row>
    <row r="20" spans="1:6" ht="18" customHeight="1" hidden="1">
      <c r="A20" s="159"/>
      <c r="B20" s="263" t="s">
        <v>121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165</v>
      </c>
      <c r="C21" s="156"/>
      <c r="D21" s="157">
        <f>SUM(D22:D25)</f>
        <v>0</v>
      </c>
      <c r="E21" s="165"/>
      <c r="F21" s="150"/>
    </row>
    <row r="22" spans="1:6" ht="18" customHeight="1" hidden="1">
      <c r="A22" s="159"/>
      <c r="B22" s="263" t="s">
        <v>70</v>
      </c>
      <c r="C22" s="247"/>
      <c r="D22" s="248"/>
      <c r="E22" s="160"/>
      <c r="F22" s="150"/>
    </row>
    <row r="23" spans="1:6" ht="18" customHeight="1" hidden="1">
      <c r="A23" s="159"/>
      <c r="B23" s="263" t="s">
        <v>146</v>
      </c>
      <c r="C23" s="247"/>
      <c r="D23" s="248"/>
      <c r="E23" s="160"/>
      <c r="F23" s="150"/>
    </row>
    <row r="24" spans="1:6" ht="18" customHeight="1" hidden="1">
      <c r="A24" s="159"/>
      <c r="B24" s="263" t="s">
        <v>147</v>
      </c>
      <c r="C24" s="247"/>
      <c r="D24" s="248"/>
      <c r="E24" s="160"/>
      <c r="F24" s="150"/>
    </row>
    <row r="25" spans="1:6" ht="18" customHeight="1" hidden="1">
      <c r="A25" s="162"/>
      <c r="B25" s="265" t="s">
        <v>148</v>
      </c>
      <c r="C25" s="251"/>
      <c r="D25" s="252"/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3518</v>
      </c>
      <c r="E26" s="165"/>
      <c r="F26" s="150"/>
    </row>
    <row r="27" spans="1:6" ht="18" customHeight="1" hidden="1">
      <c r="A27" s="254"/>
      <c r="B27" s="263" t="s">
        <v>110</v>
      </c>
      <c r="C27" s="249"/>
      <c r="D27" s="248"/>
      <c r="E27" s="160"/>
      <c r="F27" s="150"/>
    </row>
    <row r="28" spans="1:6" ht="18" customHeight="1">
      <c r="A28" s="255"/>
      <c r="B28" s="263" t="s">
        <v>166</v>
      </c>
      <c r="C28" s="247"/>
      <c r="D28" s="248">
        <v>663</v>
      </c>
      <c r="E28" s="160"/>
      <c r="F28" s="150"/>
    </row>
    <row r="29" spans="1:6" ht="18" customHeight="1" hidden="1">
      <c r="A29" s="255"/>
      <c r="B29" s="263" t="s">
        <v>181</v>
      </c>
      <c r="C29" s="249"/>
      <c r="D29" s="248"/>
      <c r="E29" s="160"/>
      <c r="F29" s="150"/>
    </row>
    <row r="30" spans="1:5" ht="18" customHeight="1" hidden="1">
      <c r="A30" s="255"/>
      <c r="B30" s="263" t="s">
        <v>182</v>
      </c>
      <c r="C30" s="247"/>
      <c r="D30" s="248"/>
      <c r="E30" s="160"/>
    </row>
    <row r="31" spans="1:5" ht="18" customHeight="1" hidden="1">
      <c r="A31" s="255"/>
      <c r="B31" s="263" t="s">
        <v>183</v>
      </c>
      <c r="C31" s="247"/>
      <c r="D31" s="248"/>
      <c r="E31" s="160"/>
    </row>
    <row r="32" spans="1:5" ht="18" customHeight="1">
      <c r="A32" s="255"/>
      <c r="B32" s="263" t="s">
        <v>184</v>
      </c>
      <c r="C32" s="247"/>
      <c r="D32" s="248">
        <v>2107</v>
      </c>
      <c r="E32" s="160"/>
    </row>
    <row r="33" spans="1:5" ht="18" customHeight="1" hidden="1">
      <c r="A33" s="255"/>
      <c r="B33" s="263" t="s">
        <v>134</v>
      </c>
      <c r="C33" s="247"/>
      <c r="D33" s="248"/>
      <c r="E33" s="160"/>
    </row>
    <row r="34" spans="1:5" ht="18" customHeight="1" hidden="1">
      <c r="A34" s="255"/>
      <c r="B34" s="263" t="s">
        <v>149</v>
      </c>
      <c r="C34" s="247"/>
      <c r="D34" s="248"/>
      <c r="E34" s="160"/>
    </row>
    <row r="35" spans="1:5" ht="18" customHeight="1" hidden="1">
      <c r="A35" s="255"/>
      <c r="B35" s="263" t="s">
        <v>111</v>
      </c>
      <c r="C35" s="247"/>
      <c r="D35" s="248"/>
      <c r="E35" s="160"/>
    </row>
    <row r="36" spans="1:5" ht="18" customHeight="1" hidden="1">
      <c r="A36" s="255"/>
      <c r="B36" s="263" t="s">
        <v>185</v>
      </c>
      <c r="C36" s="247"/>
      <c r="D36" s="248"/>
      <c r="E36" s="160"/>
    </row>
    <row r="37" spans="1:5" ht="18" customHeight="1" hidden="1">
      <c r="A37" s="255"/>
      <c r="B37" s="263" t="s">
        <v>112</v>
      </c>
      <c r="C37" s="247"/>
      <c r="D37" s="248"/>
      <c r="E37" s="160"/>
    </row>
    <row r="38" spans="1:5" ht="18" customHeight="1" hidden="1">
      <c r="A38" s="255"/>
      <c r="B38" s="263" t="s">
        <v>186</v>
      </c>
      <c r="C38" s="247"/>
      <c r="D38" s="248"/>
      <c r="E38" s="160"/>
    </row>
    <row r="39" spans="1:5" ht="18" customHeight="1" hidden="1">
      <c r="A39" s="255"/>
      <c r="B39" s="263" t="s">
        <v>113</v>
      </c>
      <c r="C39" s="247"/>
      <c r="D39" s="248"/>
      <c r="E39" s="160"/>
    </row>
    <row r="40" spans="1:5" ht="18" customHeight="1" hidden="1">
      <c r="A40" s="255"/>
      <c r="B40" s="263" t="s">
        <v>114</v>
      </c>
      <c r="C40" s="247"/>
      <c r="D40" s="248"/>
      <c r="E40" s="160"/>
    </row>
    <row r="41" spans="1:5" ht="18" customHeight="1">
      <c r="A41" s="255"/>
      <c r="B41" s="263" t="s">
        <v>150</v>
      </c>
      <c r="C41" s="247"/>
      <c r="D41" s="248">
        <v>748</v>
      </c>
      <c r="E41" s="160"/>
    </row>
    <row r="42" spans="1:5" ht="18" customHeight="1" hidden="1">
      <c r="A42" s="255"/>
      <c r="B42" s="263" t="s">
        <v>115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123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155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3518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283" t="s">
        <v>251</v>
      </c>
      <c r="D1" s="283"/>
      <c r="E1" s="283"/>
      <c r="F1" s="283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14"/>
      <c r="E2" s="332"/>
      <c r="F2" s="332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299" t="s">
        <v>252</v>
      </c>
      <c r="B5" s="299"/>
      <c r="C5" s="299"/>
      <c r="D5" s="299"/>
      <c r="E5" s="299"/>
      <c r="F5" s="299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299" t="s">
        <v>175</v>
      </c>
      <c r="B6" s="299"/>
      <c r="C6" s="299"/>
      <c r="D6" s="299"/>
      <c r="E6" s="299"/>
      <c r="F6" s="299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299" t="s">
        <v>13</v>
      </c>
      <c r="B7" s="299"/>
      <c r="C7" s="299"/>
      <c r="D7" s="299"/>
      <c r="E7" s="299"/>
      <c r="F7" s="299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279"/>
      <c r="B8" s="279"/>
      <c r="C8" s="279"/>
      <c r="D8" s="279"/>
      <c r="E8" s="279"/>
      <c r="F8" s="279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333"/>
      <c r="B11" s="334" t="s">
        <v>193</v>
      </c>
      <c r="C11" s="334"/>
      <c r="D11" s="333"/>
      <c r="E11" s="334" t="s">
        <v>194</v>
      </c>
      <c r="F11" s="334"/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335">
        <v>1</v>
      </c>
      <c r="B12" s="213" t="s">
        <v>253</v>
      </c>
      <c r="C12" s="212">
        <f>'Bevételek KH'!D10</f>
        <v>1076</v>
      </c>
      <c r="D12" s="213"/>
      <c r="E12" s="336" t="s">
        <v>63</v>
      </c>
      <c r="F12" s="212">
        <f>'Működési KH'!D46</f>
        <v>46706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337">
        <v>2</v>
      </c>
      <c r="B13" s="338" t="s">
        <v>108</v>
      </c>
      <c r="C13" s="216">
        <f>'Bevételek KH'!D14</f>
        <v>45630</v>
      </c>
      <c r="D13" s="217"/>
      <c r="E13" s="339"/>
      <c r="F13" s="216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340"/>
      <c r="B14" s="341" t="s">
        <v>22</v>
      </c>
      <c r="C14" s="342">
        <f>SUM(C12:C13)</f>
        <v>46706</v>
      </c>
      <c r="D14" s="192"/>
      <c r="E14" s="192" t="s">
        <v>20</v>
      </c>
      <c r="F14" s="342">
        <f>SUM(F12:F13)</f>
        <v>46706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.75">
      <c r="A15" s="2"/>
      <c r="B15" s="2"/>
      <c r="C15" s="5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6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2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6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2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6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2"/>
      <c r="B23" s="2"/>
      <c r="C23" s="5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115"/>
      <c r="B24" s="115"/>
      <c r="C24" s="115"/>
      <c r="D24" s="115"/>
      <c r="E24" s="115"/>
      <c r="F24" s="115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6"/>
      <c r="C25" s="5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2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6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2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2"/>
      <c r="B30" s="2"/>
      <c r="C30" s="5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2"/>
      <c r="B31" s="6"/>
      <c r="C31" s="5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7"/>
      <c r="B32" s="7"/>
      <c r="C32" s="8"/>
      <c r="D32" s="7"/>
      <c r="E32" s="7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3"/>
      <c r="B33" s="3"/>
      <c r="C33" s="3"/>
      <c r="D33" s="3"/>
      <c r="E33" s="3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5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2"/>
      <c r="B36" s="2"/>
      <c r="C36" s="5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3"/>
      <c r="B38" s="3"/>
      <c r="C38" s="3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5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2"/>
      <c r="B40" s="2"/>
      <c r="C40" s="5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3"/>
      <c r="B42" s="3"/>
      <c r="C42" s="3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2"/>
      <c r="B43" s="2"/>
      <c r="C43" s="5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2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3"/>
      <c r="B45" s="3"/>
      <c r="C45" s="3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6"/>
      <c r="C46" s="5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2"/>
      <c r="B47" s="2"/>
      <c r="C47" s="5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3"/>
      <c r="B49" s="3"/>
      <c r="C49" s="3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2"/>
      <c r="B50" s="2"/>
      <c r="C50" s="5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3"/>
      <c r="B52" s="3"/>
      <c r="C52" s="3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8.75">
      <c r="A53" s="2"/>
      <c r="B53" s="2"/>
      <c r="C53" s="5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3"/>
      <c r="B54" s="3"/>
      <c r="C54" s="3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9.5">
      <c r="A55" s="2"/>
      <c r="B55" s="4"/>
      <c r="C55" s="9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2"/>
      <c r="B56" s="2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2"/>
      <c r="B57" s="2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sheetProtection/>
  <mergeCells count="6">
    <mergeCell ref="C1:F1"/>
    <mergeCell ref="A5:F5"/>
    <mergeCell ref="A6:F6"/>
    <mergeCell ref="A7:F7"/>
    <mergeCell ref="B11:C11"/>
    <mergeCell ref="E11:F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4.625" style="376" customWidth="1"/>
    <col min="2" max="2" width="54.75390625" style="60" customWidth="1"/>
    <col min="3" max="3" width="9.125" style="60" customWidth="1"/>
    <col min="4" max="4" width="10.75390625" style="60" customWidth="1"/>
    <col min="5" max="5" width="9.125" style="60" customWidth="1"/>
    <col min="6" max="6" width="11.875" style="60" customWidth="1"/>
    <col min="7" max="7" width="11.625" style="60" bestFit="1" customWidth="1"/>
    <col min="8" max="16384" width="9.125" style="60" customWidth="1"/>
  </cols>
  <sheetData>
    <row r="1" spans="1:7" ht="18" customHeight="1">
      <c r="A1" s="343"/>
      <c r="B1" s="283" t="s">
        <v>254</v>
      </c>
      <c r="C1" s="283"/>
      <c r="D1" s="283"/>
      <c r="E1" s="283"/>
      <c r="F1" s="344"/>
      <c r="G1" s="1"/>
    </row>
    <row r="2" spans="1:7" ht="18" customHeight="1">
      <c r="A2" s="343"/>
      <c r="B2" s="68"/>
      <c r="C2" s="68"/>
      <c r="D2" s="68"/>
      <c r="E2" s="68"/>
      <c r="F2" s="344"/>
      <c r="G2" s="1"/>
    </row>
    <row r="3" spans="1:7" ht="18" customHeight="1">
      <c r="A3" s="343"/>
      <c r="B3" s="345"/>
      <c r="C3" s="346"/>
      <c r="D3" s="346"/>
      <c r="E3" s="346"/>
      <c r="F3" s="346"/>
      <c r="G3" s="1"/>
    </row>
    <row r="4" spans="1:9" ht="18" customHeight="1">
      <c r="A4" s="299" t="s">
        <v>252</v>
      </c>
      <c r="B4" s="299"/>
      <c r="C4" s="299"/>
      <c r="D4" s="299"/>
      <c r="E4" s="299"/>
      <c r="F4" s="347"/>
      <c r="G4" s="1"/>
      <c r="H4" s="1"/>
      <c r="I4" s="1"/>
    </row>
    <row r="5" spans="1:9" ht="18" customHeight="1">
      <c r="A5" s="299" t="s">
        <v>175</v>
      </c>
      <c r="B5" s="299"/>
      <c r="C5" s="299"/>
      <c r="D5" s="299"/>
      <c r="E5" s="299"/>
      <c r="F5" s="347"/>
      <c r="G5" s="1"/>
      <c r="H5" s="1"/>
      <c r="I5" s="1"/>
    </row>
    <row r="6" spans="1:9" ht="18" customHeight="1">
      <c r="A6" s="299" t="s">
        <v>8</v>
      </c>
      <c r="B6" s="299"/>
      <c r="C6" s="299"/>
      <c r="D6" s="299"/>
      <c r="E6" s="299"/>
      <c r="F6" s="347"/>
      <c r="G6" s="1"/>
      <c r="H6" s="1"/>
      <c r="I6" s="1"/>
    </row>
    <row r="7" spans="1:9" ht="18" customHeight="1">
      <c r="A7" s="348"/>
      <c r="B7" s="348"/>
      <c r="C7" s="348"/>
      <c r="D7" s="348"/>
      <c r="E7" s="348"/>
      <c r="F7" s="348"/>
      <c r="G7" s="1"/>
      <c r="H7" s="1"/>
      <c r="I7" s="1"/>
    </row>
    <row r="8" spans="1:6" ht="18" customHeight="1">
      <c r="A8" s="349"/>
      <c r="B8" s="350"/>
      <c r="C8" s="350"/>
      <c r="D8" s="351"/>
      <c r="E8" s="351"/>
      <c r="F8" s="350"/>
    </row>
    <row r="9" spans="1:5" ht="18" customHeight="1">
      <c r="A9" s="352"/>
      <c r="B9" s="353" t="s">
        <v>0</v>
      </c>
      <c r="C9" s="323" t="s">
        <v>176</v>
      </c>
      <c r="D9" s="354"/>
      <c r="E9" s="324"/>
    </row>
    <row r="10" spans="1:5" ht="18" customHeight="1">
      <c r="A10" s="355">
        <v>1</v>
      </c>
      <c r="B10" s="356" t="s">
        <v>253</v>
      </c>
      <c r="C10" s="357"/>
      <c r="D10" s="358">
        <f>D11</f>
        <v>1076</v>
      </c>
      <c r="E10" s="359"/>
    </row>
    <row r="11" spans="1:5" ht="18" customHeight="1">
      <c r="A11" s="360"/>
      <c r="B11" s="361" t="s">
        <v>255</v>
      </c>
      <c r="C11" s="256"/>
      <c r="D11" s="252">
        <v>1076</v>
      </c>
      <c r="E11" s="362"/>
    </row>
    <row r="12" spans="1:5" ht="18" customHeight="1" hidden="1">
      <c r="A12" s="363">
        <v>2</v>
      </c>
      <c r="B12" s="213" t="s">
        <v>104</v>
      </c>
      <c r="C12" s="364"/>
      <c r="D12" s="364"/>
      <c r="E12" s="365"/>
    </row>
    <row r="13" spans="1:5" ht="18" customHeight="1" hidden="1">
      <c r="A13" s="366"/>
      <c r="B13" s="361" t="s">
        <v>167</v>
      </c>
      <c r="C13" s="367"/>
      <c r="D13" s="367"/>
      <c r="E13" s="368"/>
    </row>
    <row r="14" spans="1:5" ht="18" customHeight="1">
      <c r="A14" s="369">
        <v>2</v>
      </c>
      <c r="B14" s="370" t="s">
        <v>108</v>
      </c>
      <c r="C14" s="371"/>
      <c r="D14" s="372">
        <f>SUM(D15:D16)</f>
        <v>45630</v>
      </c>
      <c r="E14" s="365"/>
    </row>
    <row r="15" spans="1:5" ht="18" customHeight="1">
      <c r="A15" s="373"/>
      <c r="B15" s="217" t="s">
        <v>256</v>
      </c>
      <c r="C15" s="350"/>
      <c r="D15" s="227">
        <v>30</v>
      </c>
      <c r="E15" s="195"/>
    </row>
    <row r="16" spans="1:5" ht="18" customHeight="1">
      <c r="A16" s="373"/>
      <c r="B16" s="217" t="s">
        <v>257</v>
      </c>
      <c r="C16" s="350"/>
      <c r="D16" s="227">
        <v>45600</v>
      </c>
      <c r="E16" s="195"/>
    </row>
    <row r="17" spans="1:5" ht="18" customHeight="1">
      <c r="A17" s="374"/>
      <c r="B17" s="192" t="s">
        <v>12</v>
      </c>
      <c r="C17" s="201"/>
      <c r="D17" s="193">
        <f>D10+D14</f>
        <v>46706</v>
      </c>
      <c r="E17" s="375"/>
    </row>
    <row r="18" ht="18" customHeight="1"/>
    <row r="19" ht="18" customHeight="1"/>
    <row r="20" ht="18" customHeight="1"/>
    <row r="40" ht="86.25" customHeight="1"/>
    <row r="53" spans="1:5" ht="18.75">
      <c r="A53" s="129"/>
      <c r="B53" s="129"/>
      <c r="C53" s="129"/>
      <c r="D53" s="129"/>
      <c r="E53" s="12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90" t="s">
        <v>258</v>
      </c>
      <c r="C1" s="290"/>
      <c r="D1" s="290"/>
      <c r="E1" s="29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91" t="s">
        <v>252</v>
      </c>
      <c r="B4" s="291"/>
      <c r="C4" s="291"/>
      <c r="D4" s="291"/>
      <c r="E4" s="291"/>
      <c r="F4" s="151"/>
    </row>
    <row r="5" spans="1:6" ht="18" customHeight="1">
      <c r="A5" s="291" t="s">
        <v>175</v>
      </c>
      <c r="B5" s="291"/>
      <c r="C5" s="291"/>
      <c r="D5" s="291"/>
      <c r="E5" s="291"/>
      <c r="F5" s="151"/>
    </row>
    <row r="6" spans="1:6" ht="18" customHeight="1">
      <c r="A6" s="291" t="s">
        <v>69</v>
      </c>
      <c r="B6" s="291"/>
      <c r="C6" s="291"/>
      <c r="D6" s="291"/>
      <c r="E6" s="29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92" t="s">
        <v>176</v>
      </c>
      <c r="D9" s="293"/>
      <c r="E9" s="29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SUM(D11:D21)</f>
        <v>37088</v>
      </c>
      <c r="E10" s="158"/>
      <c r="F10" s="150"/>
    </row>
    <row r="11" spans="1:6" ht="18" customHeight="1">
      <c r="A11" s="159"/>
      <c r="B11" s="263" t="s">
        <v>178</v>
      </c>
      <c r="C11" s="247"/>
      <c r="D11" s="248">
        <v>33713</v>
      </c>
      <c r="E11" s="160"/>
      <c r="F11" s="150"/>
    </row>
    <row r="12" spans="1:6" ht="18" customHeight="1">
      <c r="A12" s="159"/>
      <c r="B12" s="263" t="s">
        <v>259</v>
      </c>
      <c r="C12" s="247"/>
      <c r="D12" s="248">
        <v>90</v>
      </c>
      <c r="E12" s="160"/>
      <c r="F12" s="150"/>
    </row>
    <row r="13" spans="1:6" ht="18" customHeight="1">
      <c r="A13" s="159"/>
      <c r="B13" s="263" t="s">
        <v>260</v>
      </c>
      <c r="C13" s="247"/>
      <c r="D13" s="248">
        <v>274</v>
      </c>
      <c r="E13" s="160"/>
      <c r="F13" s="150"/>
    </row>
    <row r="14" spans="1:6" ht="18" customHeight="1">
      <c r="A14" s="159"/>
      <c r="B14" s="263" t="s">
        <v>144</v>
      </c>
      <c r="C14" s="247"/>
      <c r="D14" s="248">
        <v>1416</v>
      </c>
      <c r="E14" s="160"/>
      <c r="F14" s="150"/>
    </row>
    <row r="15" spans="1:6" ht="18" customHeight="1">
      <c r="A15" s="159"/>
      <c r="B15" s="263" t="s">
        <v>119</v>
      </c>
      <c r="C15" s="247"/>
      <c r="D15" s="248">
        <v>126</v>
      </c>
      <c r="E15" s="160"/>
      <c r="F15" s="150"/>
    </row>
    <row r="16" spans="1:6" ht="18" customHeight="1">
      <c r="A16" s="159"/>
      <c r="B16" s="263" t="s">
        <v>120</v>
      </c>
      <c r="C16" s="247"/>
      <c r="D16" s="248">
        <v>141</v>
      </c>
      <c r="E16" s="160"/>
      <c r="F16" s="150"/>
    </row>
    <row r="17" spans="1:6" ht="18" customHeight="1">
      <c r="A17" s="159"/>
      <c r="B17" s="263" t="s">
        <v>179</v>
      </c>
      <c r="C17" s="247"/>
      <c r="D17" s="248">
        <v>175</v>
      </c>
      <c r="E17" s="160"/>
      <c r="F17" s="150"/>
    </row>
    <row r="18" spans="1:6" ht="18" customHeight="1">
      <c r="A18" s="159"/>
      <c r="B18" s="263" t="s">
        <v>145</v>
      </c>
      <c r="C18" s="247"/>
      <c r="D18" s="248">
        <v>449</v>
      </c>
      <c r="E18" s="160"/>
      <c r="F18" s="150"/>
    </row>
    <row r="19" spans="1:6" ht="18" customHeight="1" hidden="1">
      <c r="A19" s="161"/>
      <c r="B19" s="263" t="s">
        <v>122</v>
      </c>
      <c r="C19" s="249"/>
      <c r="D19" s="250"/>
      <c r="E19" s="160"/>
      <c r="F19" s="150"/>
    </row>
    <row r="20" spans="1:6" ht="18" customHeight="1">
      <c r="A20" s="159"/>
      <c r="B20" s="263" t="s">
        <v>180</v>
      </c>
      <c r="C20" s="247"/>
      <c r="D20" s="248">
        <v>599</v>
      </c>
      <c r="E20" s="160"/>
      <c r="F20" s="150"/>
    </row>
    <row r="21" spans="1:6" ht="18" customHeight="1">
      <c r="A21" s="159"/>
      <c r="B21" s="263" t="s">
        <v>121</v>
      </c>
      <c r="C21" s="247"/>
      <c r="D21" s="248">
        <v>105</v>
      </c>
      <c r="E21" s="160"/>
      <c r="F21" s="150"/>
    </row>
    <row r="22" spans="1:6" ht="18" customHeight="1">
      <c r="A22" s="164">
        <v>2</v>
      </c>
      <c r="B22" s="264" t="s">
        <v>165</v>
      </c>
      <c r="C22" s="156"/>
      <c r="D22" s="157">
        <f>SUM(D23:D26)</f>
        <v>7082</v>
      </c>
      <c r="E22" s="165"/>
      <c r="F22" s="150"/>
    </row>
    <row r="23" spans="1:6" ht="18" customHeight="1">
      <c r="A23" s="159"/>
      <c r="B23" s="263" t="s">
        <v>70</v>
      </c>
      <c r="C23" s="247"/>
      <c r="D23" s="248">
        <v>6408</v>
      </c>
      <c r="E23" s="160"/>
      <c r="F23" s="150"/>
    </row>
    <row r="24" spans="1:6" ht="18" customHeight="1">
      <c r="A24" s="159"/>
      <c r="B24" s="263" t="s">
        <v>146</v>
      </c>
      <c r="C24" s="247"/>
      <c r="D24" s="248">
        <v>342</v>
      </c>
      <c r="E24" s="160"/>
      <c r="F24" s="150"/>
    </row>
    <row r="25" spans="1:6" ht="18" customHeight="1" hidden="1">
      <c r="A25" s="159"/>
      <c r="B25" s="263" t="s">
        <v>147</v>
      </c>
      <c r="C25" s="247"/>
      <c r="D25" s="248"/>
      <c r="E25" s="160"/>
      <c r="F25" s="150"/>
    </row>
    <row r="26" spans="1:6" ht="18" customHeight="1">
      <c r="A26" s="162"/>
      <c r="B26" s="265" t="s">
        <v>148</v>
      </c>
      <c r="C26" s="251"/>
      <c r="D26" s="252">
        <v>332</v>
      </c>
      <c r="E26" s="163"/>
      <c r="F26" s="150"/>
    </row>
    <row r="27" spans="1:6" ht="18" customHeight="1">
      <c r="A27" s="253">
        <v>3</v>
      </c>
      <c r="B27" s="266" t="s">
        <v>7</v>
      </c>
      <c r="C27" s="156"/>
      <c r="D27" s="157">
        <f>SUM(D28:D45)</f>
        <v>2536</v>
      </c>
      <c r="E27" s="165"/>
      <c r="F27" s="150"/>
    </row>
    <row r="28" spans="1:6" ht="18" customHeight="1">
      <c r="A28" s="254"/>
      <c r="B28" s="263" t="s">
        <v>110</v>
      </c>
      <c r="C28" s="249"/>
      <c r="D28" s="248">
        <v>20</v>
      </c>
      <c r="E28" s="160"/>
      <c r="F28" s="150"/>
    </row>
    <row r="29" spans="1:6" ht="18" customHeight="1" hidden="1">
      <c r="A29" s="255"/>
      <c r="B29" s="263" t="s">
        <v>166</v>
      </c>
      <c r="C29" s="247"/>
      <c r="D29" s="248"/>
      <c r="E29" s="160"/>
      <c r="F29" s="150"/>
    </row>
    <row r="30" spans="1:6" ht="18" customHeight="1" hidden="1">
      <c r="A30" s="255"/>
      <c r="B30" s="263" t="s">
        <v>181</v>
      </c>
      <c r="C30" s="249"/>
      <c r="D30" s="248">
        <v>0</v>
      </c>
      <c r="E30" s="160"/>
      <c r="F30" s="150"/>
    </row>
    <row r="31" spans="1:5" ht="18" customHeight="1">
      <c r="A31" s="255"/>
      <c r="B31" s="263" t="s">
        <v>182</v>
      </c>
      <c r="C31" s="247"/>
      <c r="D31" s="377">
        <v>825</v>
      </c>
      <c r="E31" s="160"/>
    </row>
    <row r="32" spans="1:5" ht="18" customHeight="1">
      <c r="A32" s="255"/>
      <c r="B32" s="263" t="s">
        <v>183</v>
      </c>
      <c r="C32" s="247"/>
      <c r="D32" s="377">
        <v>104</v>
      </c>
      <c r="E32" s="160"/>
    </row>
    <row r="33" spans="1:5" ht="18" customHeight="1" hidden="1">
      <c r="A33" s="255"/>
      <c r="B33" s="263" t="s">
        <v>184</v>
      </c>
      <c r="C33" s="247"/>
      <c r="D33" s="377"/>
      <c r="E33" s="160"/>
    </row>
    <row r="34" spans="1:5" ht="18" customHeight="1" hidden="1">
      <c r="A34" s="255"/>
      <c r="B34" s="263" t="s">
        <v>134</v>
      </c>
      <c r="C34" s="247"/>
      <c r="D34" s="377"/>
      <c r="E34" s="160"/>
    </row>
    <row r="35" spans="1:5" ht="18" customHeight="1" hidden="1">
      <c r="A35" s="255"/>
      <c r="B35" s="263" t="s">
        <v>149</v>
      </c>
      <c r="C35" s="247"/>
      <c r="D35" s="377"/>
      <c r="E35" s="160"/>
    </row>
    <row r="36" spans="1:5" ht="18" customHeight="1" hidden="1">
      <c r="A36" s="255"/>
      <c r="B36" s="263" t="s">
        <v>111</v>
      </c>
      <c r="C36" s="247"/>
      <c r="D36" s="377"/>
      <c r="E36" s="160"/>
    </row>
    <row r="37" spans="1:5" ht="18" customHeight="1" hidden="1">
      <c r="A37" s="255"/>
      <c r="B37" s="263" t="s">
        <v>185</v>
      </c>
      <c r="C37" s="247"/>
      <c r="D37" s="377"/>
      <c r="E37" s="160"/>
    </row>
    <row r="38" spans="1:5" ht="18" customHeight="1" hidden="1">
      <c r="A38" s="255"/>
      <c r="B38" s="263" t="s">
        <v>112</v>
      </c>
      <c r="C38" s="247"/>
      <c r="D38" s="377"/>
      <c r="E38" s="160"/>
    </row>
    <row r="39" spans="1:5" ht="18" customHeight="1">
      <c r="A39" s="255"/>
      <c r="B39" s="263" t="s">
        <v>186</v>
      </c>
      <c r="C39" s="247"/>
      <c r="D39" s="377">
        <v>1101</v>
      </c>
      <c r="E39" s="160"/>
    </row>
    <row r="40" spans="1:5" ht="18" customHeight="1">
      <c r="A40" s="255"/>
      <c r="B40" s="263" t="s">
        <v>113</v>
      </c>
      <c r="C40" s="247"/>
      <c r="D40" s="377">
        <v>251</v>
      </c>
      <c r="E40" s="160"/>
    </row>
    <row r="41" spans="1:5" ht="18" customHeight="1" hidden="1">
      <c r="A41" s="255"/>
      <c r="B41" s="263" t="s">
        <v>114</v>
      </c>
      <c r="C41" s="247"/>
      <c r="D41" s="377"/>
      <c r="E41" s="160"/>
    </row>
    <row r="42" spans="1:5" ht="18" customHeight="1">
      <c r="A42" s="255"/>
      <c r="B42" s="263" t="s">
        <v>150</v>
      </c>
      <c r="C42" s="247"/>
      <c r="D42" s="377">
        <v>215</v>
      </c>
      <c r="E42" s="160"/>
    </row>
    <row r="43" spans="1:5" ht="18" customHeight="1" hidden="1">
      <c r="A43" s="255"/>
      <c r="B43" s="263" t="s">
        <v>115</v>
      </c>
      <c r="C43" s="247"/>
      <c r="D43" s="250"/>
      <c r="E43" s="160"/>
    </row>
    <row r="44" spans="1:5" ht="18" customHeight="1" hidden="1">
      <c r="A44" s="255"/>
      <c r="B44" s="263" t="s">
        <v>72</v>
      </c>
      <c r="C44" s="247"/>
      <c r="D44" s="377"/>
      <c r="E44" s="160"/>
    </row>
    <row r="45" spans="1:5" ht="18" customHeight="1">
      <c r="A45" s="255"/>
      <c r="B45" s="263" t="s">
        <v>71</v>
      </c>
      <c r="C45" s="247"/>
      <c r="D45" s="377">
        <v>20</v>
      </c>
      <c r="E45" s="160"/>
    </row>
    <row r="46" spans="1:5" ht="18" customHeight="1">
      <c r="A46" s="167"/>
      <c r="B46" s="168" t="s">
        <v>1</v>
      </c>
      <c r="C46" s="169"/>
      <c r="D46" s="170">
        <f>D27+D22+D10</f>
        <v>46706</v>
      </c>
      <c r="E46" s="171"/>
    </row>
    <row r="47" spans="1:5" ht="18.75">
      <c r="A47" s="130"/>
      <c r="B47" s="172"/>
      <c r="C47" s="172"/>
      <c r="D47" s="172"/>
      <c r="E47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283" t="s">
        <v>261</v>
      </c>
      <c r="D1" s="283"/>
      <c r="E1" s="283"/>
      <c r="F1" s="283"/>
      <c r="G1" s="66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299" t="s">
        <v>75</v>
      </c>
      <c r="B4" s="299"/>
      <c r="C4" s="299"/>
      <c r="D4" s="299"/>
      <c r="E4" s="299"/>
      <c r="F4" s="299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299" t="s">
        <v>175</v>
      </c>
      <c r="B5" s="299"/>
      <c r="C5" s="299"/>
      <c r="D5" s="299"/>
      <c r="E5" s="299"/>
      <c r="F5" s="299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299" t="s">
        <v>13</v>
      </c>
      <c r="B6" s="299"/>
      <c r="C6" s="299"/>
      <c r="D6" s="299"/>
      <c r="E6" s="299"/>
      <c r="F6" s="299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333"/>
      <c r="B9" s="334" t="s">
        <v>193</v>
      </c>
      <c r="C9" s="334"/>
      <c r="D9" s="333"/>
      <c r="E9" s="334" t="s">
        <v>194</v>
      </c>
      <c r="F9" s="334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378">
        <v>1</v>
      </c>
      <c r="B10" s="379" t="s">
        <v>104</v>
      </c>
      <c r="C10" s="380">
        <f>'Bevételek  ovi'!D12</f>
        <v>760</v>
      </c>
      <c r="D10" s="379"/>
      <c r="E10" s="379" t="s">
        <v>69</v>
      </c>
      <c r="F10" s="380">
        <f>'Működési ovi'!D45</f>
        <v>38806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378">
        <v>2</v>
      </c>
      <c r="B11" s="379" t="s">
        <v>108</v>
      </c>
      <c r="C11" s="380">
        <f>'Bevételek  ovi'!D17</f>
        <v>38121</v>
      </c>
      <c r="D11" s="379"/>
      <c r="E11" s="379" t="s">
        <v>2</v>
      </c>
      <c r="F11" s="380">
        <f>'Fejlesztési kiadások ovi'!C15</f>
        <v>75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192"/>
      <c r="B12" s="341" t="s">
        <v>22</v>
      </c>
      <c r="C12" s="342">
        <f>SUM(C10:C11)</f>
        <v>38881</v>
      </c>
      <c r="D12" s="192"/>
      <c r="E12" s="192" t="s">
        <v>20</v>
      </c>
      <c r="F12" s="342">
        <f>SUM(F10:F11)</f>
        <v>38881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2"/>
      <c r="B13" s="2"/>
      <c r="C13" s="5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2"/>
      <c r="B14" s="6"/>
      <c r="C14" s="5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</row>
    <row r="15" spans="1:15" ht="18" customHeight="1">
      <c r="A15" s="2"/>
      <c r="B15" s="2"/>
      <c r="C15" s="5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2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6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2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6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2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115"/>
      <c r="B23" s="115"/>
      <c r="C23" s="115"/>
      <c r="D23" s="115"/>
      <c r="E23" s="115"/>
      <c r="F23" s="115"/>
      <c r="G23" s="115"/>
      <c r="H23" s="115"/>
      <c r="I23" s="1"/>
      <c r="J23" s="1"/>
      <c r="K23" s="1"/>
      <c r="L23" s="1"/>
      <c r="M23" s="1"/>
      <c r="N23" s="1"/>
      <c r="O23" s="1"/>
    </row>
    <row r="24" spans="1:15" ht="18.75">
      <c r="A24" s="2"/>
      <c r="B24" s="2"/>
      <c r="C24" s="5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2"/>
      <c r="C25" s="5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6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2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6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7"/>
      <c r="B30" s="7"/>
      <c r="C30" s="8"/>
      <c r="D30" s="7"/>
      <c r="E30" s="7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3"/>
      <c r="B31" s="3"/>
      <c r="C31" s="3"/>
      <c r="D31" s="3"/>
      <c r="E31" s="3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2"/>
      <c r="B32" s="2"/>
      <c r="C32" s="5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2"/>
      <c r="B33" s="2"/>
      <c r="C33" s="5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5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3"/>
      <c r="B36" s="3"/>
      <c r="C36" s="3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2"/>
      <c r="B38" s="2"/>
      <c r="C38" s="5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5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3"/>
      <c r="B40" s="3"/>
      <c r="C40" s="3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2"/>
      <c r="B42" s="2"/>
      <c r="C42" s="5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3"/>
      <c r="B43" s="3"/>
      <c r="C43" s="3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6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2"/>
      <c r="B45" s="2"/>
      <c r="C45" s="5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2"/>
      <c r="C46" s="5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3"/>
      <c r="B47" s="3"/>
      <c r="C47" s="3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2"/>
      <c r="B49" s="2"/>
      <c r="C49" s="5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3"/>
      <c r="B50" s="3"/>
      <c r="C50" s="3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3"/>
      <c r="B52" s="3"/>
      <c r="C52" s="3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9.5">
      <c r="A53" s="2"/>
      <c r="B53" s="4"/>
      <c r="C53" s="9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2"/>
      <c r="B54" s="2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8.75">
      <c r="A55" s="2"/>
      <c r="B55" s="2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</sheetData>
  <sheetProtection/>
  <mergeCells count="6">
    <mergeCell ref="C1:F1"/>
    <mergeCell ref="A4:F4"/>
    <mergeCell ref="A5:F5"/>
    <mergeCell ref="A6:F6"/>
    <mergeCell ref="B9:C9"/>
    <mergeCell ref="E9:F9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0">
      <selection activeCell="D39" sqref="D39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90" t="s">
        <v>202</v>
      </c>
      <c r="C1" s="290"/>
      <c r="D1" s="290"/>
      <c r="E1" s="29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91" t="s">
        <v>154</v>
      </c>
      <c r="B4" s="291"/>
      <c r="C4" s="291"/>
      <c r="D4" s="291"/>
      <c r="E4" s="291"/>
      <c r="F4" s="151"/>
    </row>
    <row r="5" spans="1:6" ht="18" customHeight="1">
      <c r="A5" s="291" t="s">
        <v>175</v>
      </c>
      <c r="B5" s="291"/>
      <c r="C5" s="291"/>
      <c r="D5" s="291"/>
      <c r="E5" s="291"/>
      <c r="F5" s="151"/>
    </row>
    <row r="6" spans="1:6" ht="18" customHeight="1">
      <c r="A6" s="291" t="s">
        <v>69</v>
      </c>
      <c r="B6" s="291"/>
      <c r="C6" s="291"/>
      <c r="D6" s="291"/>
      <c r="E6" s="29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92" t="s">
        <v>176</v>
      </c>
      <c r="D9" s="293"/>
      <c r="E9" s="29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33823</v>
      </c>
      <c r="E10" s="158"/>
      <c r="F10" s="150"/>
    </row>
    <row r="11" spans="1:6" ht="18" customHeight="1">
      <c r="A11" s="159"/>
      <c r="B11" s="263" t="s">
        <v>178</v>
      </c>
      <c r="C11" s="247"/>
      <c r="D11" s="248">
        <f>Önkormányzat!D11+'Közösségi Ház'!D11+'Védőnői szolgálat'!D11+Gyermekétkeztetés!D11+Községgazdálkodás!D11+Közvilágítás!D11+'Út- híd üzemeltetés'!D11+Közfoglalkoztatás!D11</f>
        <v>24772</v>
      </c>
      <c r="E11" s="160"/>
      <c r="F11" s="150"/>
    </row>
    <row r="12" spans="1:8" ht="18" customHeight="1">
      <c r="A12" s="159"/>
      <c r="B12" s="263" t="s">
        <v>143</v>
      </c>
      <c r="C12" s="247"/>
      <c r="D12" s="248">
        <f>Önkormányzat!D12+'Közösségi Ház'!D12+'Védőnői szolgálat'!D12+Gyermekétkeztetés!D12+Községgazdálkodás!D12+Közvilágítás!D12+'Út- híd üzemeltetés'!D12+Közfoglalkoztatás!D12</f>
        <v>695</v>
      </c>
      <c r="E12" s="160"/>
      <c r="F12" s="150"/>
      <c r="H12" s="268"/>
    </row>
    <row r="13" spans="1:8" ht="18" customHeight="1">
      <c r="A13" s="159"/>
      <c r="B13" s="263" t="s">
        <v>144</v>
      </c>
      <c r="C13" s="247"/>
      <c r="D13" s="248">
        <f>Önkormányzat!D13+'Közösségi Ház'!D13+'Védőnői szolgálat'!D13+Gyermekétkeztetés!D13+Községgazdálkodás!D13+Közvilágítás!D13+'Út- híd üzemeltetés'!D13+Közfoglalkoztatás!D13</f>
        <v>250</v>
      </c>
      <c r="E13" s="160"/>
      <c r="F13" s="150"/>
      <c r="H13" s="268"/>
    </row>
    <row r="14" spans="1:8" ht="18" customHeight="1">
      <c r="A14" s="159"/>
      <c r="B14" s="263" t="s">
        <v>119</v>
      </c>
      <c r="C14" s="247"/>
      <c r="D14" s="248">
        <f>Önkormányzat!D14+'Közösségi Ház'!D14+'Védőnői szolgálat'!D14+Gyermekétkeztetés!D14+Községgazdálkodás!D14+Közvilágítás!D14+'Út- híd üzemeltetés'!D14+Közfoglalkoztatás!D14</f>
        <v>50</v>
      </c>
      <c r="E14" s="160"/>
      <c r="F14" s="150"/>
      <c r="H14" s="268"/>
    </row>
    <row r="15" spans="1:8" ht="18" customHeight="1" hidden="1">
      <c r="A15" s="159"/>
      <c r="B15" s="263" t="s">
        <v>120</v>
      </c>
      <c r="C15" s="247"/>
      <c r="D15" s="248">
        <f>Önkormányzat!D15+'Közösségi Ház'!D15+'Védőnői szolgálat'!D15+Gyermekétkeztetés!D15+Községgazdálkodás!D15+Közvilágítás!D15+'Út- híd üzemeltetés'!D15+Közfoglalkoztatás!D15</f>
        <v>0</v>
      </c>
      <c r="E15" s="160"/>
      <c r="F15" s="150"/>
      <c r="H15" s="268"/>
    </row>
    <row r="16" spans="1:8" ht="18" customHeight="1" hidden="1">
      <c r="A16" s="159"/>
      <c r="B16" s="263" t="s">
        <v>179</v>
      </c>
      <c r="C16" s="247"/>
      <c r="D16" s="248">
        <f>Önkormányzat!D16+'Közösségi Ház'!D16+'Védőnői szolgálat'!D16+Gyermekétkeztetés!D16+Községgazdálkodás!D16+Közvilágítás!D16+'Út- híd üzemeltetés'!D16+Közfoglalkoztatás!D16</f>
        <v>0</v>
      </c>
      <c r="E16" s="160"/>
      <c r="F16" s="150"/>
      <c r="H16" s="268"/>
    </row>
    <row r="17" spans="1:8" ht="18" customHeight="1">
      <c r="A17" s="159"/>
      <c r="B17" s="263" t="s">
        <v>145</v>
      </c>
      <c r="C17" s="247"/>
      <c r="D17" s="248">
        <f>Önkormányzat!D17+'Közösségi Ház'!D17+'Védőnői szolgálat'!D17+Gyermekétkeztetés!D17+Községgazdálkodás!D17+Közvilágítás!D17+'Út- híd üzemeltetés'!D17+Közfoglalkoztatás!D17</f>
        <v>50</v>
      </c>
      <c r="E17" s="160"/>
      <c r="F17" s="150"/>
      <c r="H17" s="268"/>
    </row>
    <row r="18" spans="1:8" ht="18" customHeight="1">
      <c r="A18" s="161"/>
      <c r="B18" s="263" t="s">
        <v>122</v>
      </c>
      <c r="C18" s="249"/>
      <c r="D18" s="248">
        <f>Önkormányzat!D18+'Közösségi Ház'!D18+'Védőnői szolgálat'!D18+Gyermekétkeztetés!D18+Községgazdálkodás!D18+Közvilágítás!D18+'Út- híd üzemeltetés'!D18+Közfoglalkoztatás!D18</f>
        <v>7102</v>
      </c>
      <c r="E18" s="160"/>
      <c r="F18" s="150"/>
      <c r="H18" s="268"/>
    </row>
    <row r="19" spans="1:8" ht="18" customHeight="1" hidden="1">
      <c r="A19" s="159"/>
      <c r="B19" s="263" t="s">
        <v>180</v>
      </c>
      <c r="C19" s="247"/>
      <c r="D19" s="248">
        <f>Önkormányzat!D19+'Közösségi Ház'!D19+'Védőnői szolgálat'!D19+Gyermekétkeztetés!D19+Községgazdálkodás!D19+Közvilágítás!D19+'Út- híd üzemeltetés'!D19+Közfoglalkoztatás!D19</f>
        <v>0</v>
      </c>
      <c r="E19" s="160"/>
      <c r="F19" s="150"/>
      <c r="H19" s="268"/>
    </row>
    <row r="20" spans="1:8" ht="18" customHeight="1">
      <c r="A20" s="159"/>
      <c r="B20" s="263" t="s">
        <v>121</v>
      </c>
      <c r="C20" s="247"/>
      <c r="D20" s="248">
        <f>Önkormányzat!D20+'Közösségi Ház'!D20+'Védőnői szolgálat'!D20+Gyermekétkeztetés!D20+Községgazdálkodás!D20+Közvilágítás!D20+'Út- híd üzemeltetés'!D20+Közfoglalkoztatás!D20</f>
        <v>904</v>
      </c>
      <c r="E20" s="160"/>
      <c r="F20" s="150"/>
      <c r="H20" s="268"/>
    </row>
    <row r="21" spans="1:8" ht="18" customHeight="1">
      <c r="A21" s="164">
        <v>2</v>
      </c>
      <c r="B21" s="264" t="s">
        <v>165</v>
      </c>
      <c r="C21" s="156"/>
      <c r="D21" s="157">
        <f>SUM(D22:D25)</f>
        <v>5800</v>
      </c>
      <c r="E21" s="165"/>
      <c r="F21" s="150"/>
      <c r="H21" s="268"/>
    </row>
    <row r="22" spans="1:8" ht="18" customHeight="1">
      <c r="A22" s="159"/>
      <c r="B22" s="263" t="s">
        <v>70</v>
      </c>
      <c r="C22" s="247"/>
      <c r="D22" s="248">
        <f>Önkormányzat!D22+'Közösségi Ház'!D22+'Védőnői szolgálat'!D22+Gyermekétkeztetés!D22+Községgazdálkodás!D22+Közvilágítás!D22+'Út- híd üzemeltetés'!D22+Közfoglalkoztatás!D22</f>
        <v>5457</v>
      </c>
      <c r="E22" s="160"/>
      <c r="F22" s="150"/>
      <c r="H22" s="268"/>
    </row>
    <row r="23" spans="1:8" ht="18" customHeight="1">
      <c r="A23" s="159"/>
      <c r="B23" s="263" t="s">
        <v>146</v>
      </c>
      <c r="C23" s="247"/>
      <c r="D23" s="248">
        <f>Önkormányzat!D23+'Közösségi Ház'!D23+'Védőnői szolgálat'!D23+Gyermekétkeztetés!D23+Községgazdálkodás!D23+Közvilágítás!D23+'Út- híd üzemeltetés'!D23+Közfoglalkoztatás!D23</f>
        <v>122</v>
      </c>
      <c r="E23" s="160"/>
      <c r="F23" s="150"/>
      <c r="H23" s="268"/>
    </row>
    <row r="24" spans="1:8" ht="18" customHeight="1">
      <c r="A24" s="159"/>
      <c r="B24" s="263" t="s">
        <v>147</v>
      </c>
      <c r="C24" s="247"/>
      <c r="D24" s="248">
        <f>Önkormányzat!D24+'Közösségi Ház'!D24+'Védőnői szolgálat'!D24+Gyermekétkeztetés!D24+Községgazdálkodás!D24+Közvilágítás!D24+'Út- híd üzemeltetés'!D24+Közfoglalkoztatás!D24</f>
        <v>122</v>
      </c>
      <c r="E24" s="160"/>
      <c r="F24" s="150"/>
      <c r="H24" s="268"/>
    </row>
    <row r="25" spans="1:8" ht="18" customHeight="1">
      <c r="A25" s="162"/>
      <c r="B25" s="265" t="s">
        <v>148</v>
      </c>
      <c r="C25" s="251"/>
      <c r="D25" s="248">
        <f>Önkormányzat!D25+'Közösségi Ház'!D25+'Védőnői szolgálat'!D25+Gyermekétkeztetés!D25+Községgazdálkodás!D25+Közvilágítás!D25+'Út- híd üzemeltetés'!D25+Közfoglalkoztatás!D25</f>
        <v>99</v>
      </c>
      <c r="E25" s="163"/>
      <c r="F25" s="150"/>
      <c r="H25" s="268"/>
    </row>
    <row r="26" spans="1:8" ht="18" customHeight="1">
      <c r="A26" s="253">
        <v>3</v>
      </c>
      <c r="B26" s="266" t="s">
        <v>7</v>
      </c>
      <c r="C26" s="156"/>
      <c r="D26" s="157">
        <f>SUM(D27:D44)</f>
        <v>48179</v>
      </c>
      <c r="E26" s="165"/>
      <c r="F26" s="150"/>
      <c r="H26" s="268"/>
    </row>
    <row r="27" spans="1:8" ht="18" customHeight="1">
      <c r="A27" s="254"/>
      <c r="B27" s="263" t="s">
        <v>110</v>
      </c>
      <c r="C27" s="249"/>
      <c r="D27" s="248">
        <f>Önkormányzat!D27+'Közösségi Ház'!D27+'Védőnői szolgálat'!D27+Gyermekétkeztetés!D27+Községgazdálkodás!D27+Közvilágítás!D27+'Út- híd üzemeltetés'!D27+Közfoglalkoztatás!D27+'Intézményen kívüli étk.'!D27+'Ovi műk.'!D27+'Iskola műk.'!D27</f>
        <v>45</v>
      </c>
      <c r="E27" s="160"/>
      <c r="F27" s="150"/>
      <c r="H27" s="268"/>
    </row>
    <row r="28" spans="1:8" ht="18" customHeight="1">
      <c r="A28" s="255"/>
      <c r="B28" s="263" t="s">
        <v>166</v>
      </c>
      <c r="C28" s="247"/>
      <c r="D28" s="248">
        <f>Önkormányzat!D28+'Közösségi Ház'!D28+'Védőnői szolgálat'!D28+Gyermekétkeztetés!D28+Községgazdálkodás!D28+Közvilágítás!D28+'Út- híd üzemeltetés'!D28+Közfoglalkoztatás!D28+'Intézményen kívüli étk.'!D28+'Ovi műk.'!D28+'Iskola műk.'!D28</f>
        <v>9805</v>
      </c>
      <c r="E28" s="160"/>
      <c r="F28" s="150"/>
      <c r="H28" s="268"/>
    </row>
    <row r="29" spans="1:8" ht="18" customHeight="1" hidden="1">
      <c r="A29" s="255"/>
      <c r="B29" s="263" t="s">
        <v>181</v>
      </c>
      <c r="C29" s="249"/>
      <c r="D29" s="248">
        <f>Önkormányzat!D29+'Közösségi Ház'!D29+'Védőnői szolgálat'!D29+Gyermekétkeztetés!D29+Községgazdálkodás!D29+Közvilágítás!D29+'Út- híd üzemeltetés'!D29+Közfoglalkoztatás!D29+'Intézményen kívüli étk.'!D29+'Ovi műk.'!D29+'Iskola műk.'!D29</f>
        <v>0</v>
      </c>
      <c r="E29" s="160"/>
      <c r="F29" s="150"/>
      <c r="H29" s="268"/>
    </row>
    <row r="30" spans="1:8" ht="18" customHeight="1">
      <c r="A30" s="255"/>
      <c r="B30" s="263" t="s">
        <v>182</v>
      </c>
      <c r="C30" s="247"/>
      <c r="D30" s="248">
        <f>Önkormányzat!D30+'Közösségi Ház'!D30+'Védőnői szolgálat'!D30+Gyermekétkeztetés!D30+Községgazdálkodás!D30+Közvilágítás!D30+'Út- híd üzemeltetés'!D30+Közfoglalkoztatás!D30+'Intézményen kívüli étk.'!D30+'Ovi műk.'!D30+'Iskola műk.'!D30</f>
        <v>582</v>
      </c>
      <c r="E30" s="160"/>
      <c r="H30" s="268"/>
    </row>
    <row r="31" spans="1:8" ht="18" customHeight="1">
      <c r="A31" s="255"/>
      <c r="B31" s="263" t="s">
        <v>183</v>
      </c>
      <c r="C31" s="247"/>
      <c r="D31" s="248">
        <f>Önkormányzat!D31+'Közösségi Ház'!D31+'Védőnői szolgálat'!D31+Gyermekétkeztetés!D31+Községgazdálkodás!D31+Közvilágítás!D31+'Út- híd üzemeltetés'!D31+Közfoglalkoztatás!D31+'Intézményen kívüli étk.'!D31+'Ovi műk.'!D31+'Iskola műk.'!D31</f>
        <v>427</v>
      </c>
      <c r="E31" s="160"/>
      <c r="H31" s="268"/>
    </row>
    <row r="32" spans="1:8" ht="18" customHeight="1">
      <c r="A32" s="255"/>
      <c r="B32" s="263" t="s">
        <v>184</v>
      </c>
      <c r="C32" s="247"/>
      <c r="D32" s="248">
        <f>Önkormányzat!D32+'Közösségi Ház'!D32+'Védőnői szolgálat'!D32+Gyermekétkeztetés!D32+Községgazdálkodás!D32+Közvilágítás!D32+'Út- híd üzemeltetés'!D32+Közfoglalkoztatás!D32+'Intézményen kívüli étk.'!D32+'Ovi műk.'!D32+'Iskola műk.'!D32</f>
        <v>7598</v>
      </c>
      <c r="E32" s="160"/>
      <c r="H32" s="268"/>
    </row>
    <row r="33" spans="1:8" ht="18" customHeight="1">
      <c r="A33" s="255"/>
      <c r="B33" s="263" t="s">
        <v>134</v>
      </c>
      <c r="C33" s="247"/>
      <c r="D33" s="248">
        <f>Önkormányzat!D33+'Közösségi Ház'!D33+'Védőnői szolgálat'!D33+Gyermekétkeztetés!D33+Községgazdálkodás!D33+Közvilágítás!D33+'Út- híd üzemeltetés'!D33+Közfoglalkoztatás!D33+'Intézményen kívüli étk.'!D33+'Ovi műk.'!D33+'Iskola műk.'!D33</f>
        <v>594</v>
      </c>
      <c r="E33" s="160"/>
      <c r="H33" s="268"/>
    </row>
    <row r="34" spans="1:8" ht="18" customHeight="1">
      <c r="A34" s="255"/>
      <c r="B34" s="263" t="s">
        <v>149</v>
      </c>
      <c r="C34" s="247"/>
      <c r="D34" s="248">
        <f>Önkormányzat!D34+'Közösségi Ház'!D34+'Védőnői szolgálat'!D34+Gyermekétkeztetés!D34+Községgazdálkodás!D34+Közvilágítás!D34+'Út- híd üzemeltetés'!D34+Közfoglalkoztatás!D34+'Intézményen kívüli étk.'!D34+'Ovi műk.'!D34+'Iskola műk.'!D34</f>
        <v>1360</v>
      </c>
      <c r="E34" s="160"/>
      <c r="H34" s="268"/>
    </row>
    <row r="35" spans="1:8" ht="18" customHeight="1">
      <c r="A35" s="255"/>
      <c r="B35" s="263" t="s">
        <v>111</v>
      </c>
      <c r="C35" s="247"/>
      <c r="D35" s="248">
        <f>Önkormányzat!D35+'Közösségi Ház'!D35+'Védőnői szolgálat'!D35+Gyermekétkeztetés!D35+Községgazdálkodás!D35+Közvilágítás!D35+'Út- híd üzemeltetés'!D35+Közfoglalkoztatás!D35+'Intézményen kívüli étk.'!D35+'Ovi műk.'!D35+'Iskola műk.'!D35</f>
        <v>4259</v>
      </c>
      <c r="E35" s="160"/>
      <c r="H35" s="268"/>
    </row>
    <row r="36" spans="1:8" ht="18" customHeight="1" hidden="1">
      <c r="A36" s="255"/>
      <c r="B36" s="263" t="s">
        <v>185</v>
      </c>
      <c r="C36" s="247"/>
      <c r="D36" s="248">
        <f>Önkormányzat!D36+'Közösségi Ház'!D36+'Védőnői szolgálat'!D36+Gyermekétkeztetés!D36+Községgazdálkodás!D36+Közvilágítás!D36+'Út- híd üzemeltetés'!D36+Közfoglalkoztatás!D36+'Intézményen kívüli étk.'!D36+'Ovi műk.'!D36+'Iskola műk.'!D36</f>
        <v>0</v>
      </c>
      <c r="E36" s="160"/>
      <c r="H36" s="268"/>
    </row>
    <row r="37" spans="1:8" ht="18" customHeight="1">
      <c r="A37" s="255"/>
      <c r="B37" s="263" t="s">
        <v>112</v>
      </c>
      <c r="C37" s="247"/>
      <c r="D37" s="248">
        <f>Önkormányzat!D37+'Közösségi Ház'!D37+'Védőnői szolgálat'!D37+Gyermekétkeztetés!D37+Községgazdálkodás!D37+Közvilágítás!D37+'Út- híd üzemeltetés'!D37+Közfoglalkoztatás!D37+'Intézményen kívüli étk.'!D37+'Ovi műk.'!D37+'Iskola műk.'!D37</f>
        <v>642</v>
      </c>
      <c r="E37" s="160"/>
      <c r="H37" s="268"/>
    </row>
    <row r="38" spans="1:8" ht="18" customHeight="1">
      <c r="A38" s="255"/>
      <c r="B38" s="263" t="s">
        <v>186</v>
      </c>
      <c r="C38" s="247"/>
      <c r="D38" s="248">
        <f>Önkormányzat!D38+'Közösségi Ház'!D38+'Védőnői szolgálat'!D38+Gyermekétkeztetés!D38+Községgazdálkodás!D38+Közvilágítás!D38+'Út- híd üzemeltetés'!D38+Közfoglalkoztatás!D38+'Intézményen kívüli étk.'!D38+'Ovi műk.'!D38+'Iskola műk.'!D38</f>
        <v>12969</v>
      </c>
      <c r="E38" s="160"/>
      <c r="H38" s="268"/>
    </row>
    <row r="39" spans="1:5" ht="18" customHeight="1">
      <c r="A39" s="255"/>
      <c r="B39" s="263" t="s">
        <v>113</v>
      </c>
      <c r="C39" s="247"/>
      <c r="D39" s="248">
        <f>Önkormányzat!D39+'Közösségi Ház'!D39+'Védőnői szolgálat'!D39+Gyermekétkeztetés!D39+Községgazdálkodás!D39+Közvilágítás!D39+'Út- híd üzemeltetés'!D39+Közfoglalkoztatás!D39+'Intézményen kívüli étk.'!D39+'Ovi műk.'!D39+'Iskola műk.'!D39</f>
        <v>75</v>
      </c>
      <c r="E39" s="160"/>
    </row>
    <row r="40" spans="1:5" ht="18" customHeight="1">
      <c r="A40" s="255"/>
      <c r="B40" s="263" t="s">
        <v>114</v>
      </c>
      <c r="C40" s="247"/>
      <c r="D40" s="248">
        <f>Önkormányzat!D40+'Közösségi Ház'!D40+'Védőnői szolgálat'!D40+Gyermekétkeztetés!D40+Községgazdálkodás!D40+Közvilágítás!D40+'Út- híd üzemeltetés'!D40+Közfoglalkoztatás!D40+'Intézményen kívüli étk.'!D40+'Ovi műk.'!D40+'Iskola műk.'!D40</f>
        <v>696</v>
      </c>
      <c r="E40" s="160"/>
    </row>
    <row r="41" spans="1:5" ht="18" customHeight="1">
      <c r="A41" s="255"/>
      <c r="B41" s="263" t="s">
        <v>150</v>
      </c>
      <c r="C41" s="247"/>
      <c r="D41" s="248">
        <f>Önkormányzat!D41+'Közösségi Ház'!D41+'Védőnői szolgálat'!D41+Gyermekétkeztetés!D41+Községgazdálkodás!D41+Közvilágítás!D41+'Út- híd üzemeltetés'!D41+Közfoglalkoztatás!D41+'Intézményen kívüli étk.'!D41+'Ovi műk.'!D41+'Iskola műk.'!D41</f>
        <v>9024</v>
      </c>
      <c r="E41" s="160"/>
    </row>
    <row r="42" spans="1:5" ht="18" customHeight="1">
      <c r="A42" s="255"/>
      <c r="B42" s="263" t="s">
        <v>115</v>
      </c>
      <c r="C42" s="247"/>
      <c r="D42" s="248">
        <f>Önkormányzat!D42+'Közösségi Ház'!D42+'Védőnői szolgálat'!D42+Gyermekétkeztetés!D42+Községgazdálkodás!D42+Közvilágítás!D42+'Út- híd üzemeltetés'!D42+Közfoglalkoztatás!D42+'Intézményen kívüli étk.'!D42+'Ovi műk.'!D42+'Iskola műk.'!D42</f>
        <v>28</v>
      </c>
      <c r="E42" s="160"/>
    </row>
    <row r="43" spans="1:5" ht="18" customHeight="1" hidden="1">
      <c r="A43" s="255"/>
      <c r="B43" s="263" t="s">
        <v>72</v>
      </c>
      <c r="C43" s="247"/>
      <c r="D43" s="248">
        <f>Önkormányzat!D43+'Közösségi Ház'!D43+'Védőnői szolgálat'!D43+Gyermekétkeztetés!D43+Községgazdálkodás!D43+Közvilágítás!D43+'Út- híd üzemeltetés'!D43+Közfoglalkoztatás!D43+'Intézményen kívüli étk.'!D43+'Ovi műk.'!D43+'Iskola műk.'!D43</f>
        <v>0</v>
      </c>
      <c r="E43" s="160"/>
    </row>
    <row r="44" spans="1:5" ht="18" customHeight="1">
      <c r="A44" s="255"/>
      <c r="B44" s="263" t="s">
        <v>71</v>
      </c>
      <c r="C44" s="247"/>
      <c r="D44" s="248">
        <f>Önkormányzat!D44+'Közösségi Ház'!D44+'Védőnői szolgálat'!D44+Gyermekétkeztetés!D44+Községgazdálkodás!D44+Közvilágítás!D44+'Út- híd üzemeltetés'!D44+Közfoglalkoztatás!D44+'Intézményen kívüli étk.'!D44+'Ovi műk.'!D44+'Iskola műk.'!D44</f>
        <v>75</v>
      </c>
      <c r="E44" s="160"/>
    </row>
    <row r="45" spans="1:5" ht="18" customHeight="1" hidden="1">
      <c r="A45" s="257">
        <v>4</v>
      </c>
      <c r="B45" s="266" t="s">
        <v>123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155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87802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381" customWidth="1"/>
    <col min="2" max="2" width="54.75390625" style="381" customWidth="1"/>
    <col min="3" max="3" width="9.125" style="381" customWidth="1"/>
    <col min="4" max="4" width="10.625" style="381" customWidth="1"/>
    <col min="5" max="16384" width="9.125" style="381" customWidth="1"/>
  </cols>
  <sheetData>
    <row r="1" spans="2:5" ht="18" customHeight="1">
      <c r="B1" s="283" t="s">
        <v>262</v>
      </c>
      <c r="C1" s="283"/>
      <c r="D1" s="283"/>
      <c r="E1" s="283"/>
    </row>
    <row r="2" spans="3:5" ht="18" customHeight="1">
      <c r="C2" s="382"/>
      <c r="D2" s="382"/>
      <c r="E2" s="382"/>
    </row>
    <row r="3" spans="3:5" ht="18" customHeight="1">
      <c r="C3" s="382"/>
      <c r="D3" s="382"/>
      <c r="E3" s="382"/>
    </row>
    <row r="4" ht="18" customHeight="1"/>
    <row r="5" spans="1:5" ht="18" customHeight="1">
      <c r="A5" s="383" t="s">
        <v>75</v>
      </c>
      <c r="B5" s="383"/>
      <c r="C5" s="383"/>
      <c r="D5" s="383"/>
      <c r="E5" s="383"/>
    </row>
    <row r="6" spans="1:5" ht="18" customHeight="1">
      <c r="A6" s="383" t="s">
        <v>175</v>
      </c>
      <c r="B6" s="383"/>
      <c r="C6" s="383"/>
      <c r="D6" s="383"/>
      <c r="E6" s="383"/>
    </row>
    <row r="7" spans="1:5" ht="18" customHeight="1">
      <c r="A7" s="383" t="s">
        <v>8</v>
      </c>
      <c r="B7" s="383"/>
      <c r="C7" s="383"/>
      <c r="D7" s="383"/>
      <c r="E7" s="383"/>
    </row>
    <row r="8" spans="1:5" ht="18" customHeight="1">
      <c r="A8" s="384"/>
      <c r="B8" s="384"/>
      <c r="C8" s="384"/>
      <c r="D8" s="384"/>
      <c r="E8" s="384"/>
    </row>
    <row r="9" ht="18" customHeight="1"/>
    <row r="10" ht="18" customHeight="1"/>
    <row r="11" spans="1:5" ht="18" customHeight="1">
      <c r="A11" s="385"/>
      <c r="B11" s="386" t="s">
        <v>0</v>
      </c>
      <c r="C11" s="387" t="s">
        <v>176</v>
      </c>
      <c r="D11" s="388"/>
      <c r="E11" s="389"/>
    </row>
    <row r="12" spans="1:5" ht="18" customHeight="1">
      <c r="A12" s="390" t="s">
        <v>263</v>
      </c>
      <c r="B12" s="370" t="s">
        <v>104</v>
      </c>
      <c r="C12" s="391"/>
      <c r="D12" s="392">
        <f>SUM(D13:D16)</f>
        <v>760</v>
      </c>
      <c r="E12" s="393"/>
    </row>
    <row r="13" spans="1:5" ht="18" customHeight="1">
      <c r="A13" s="394"/>
      <c r="B13" s="217" t="s">
        <v>264</v>
      </c>
      <c r="C13" s="395"/>
      <c r="D13" s="396">
        <v>1</v>
      </c>
      <c r="E13" s="397"/>
    </row>
    <row r="14" spans="1:5" ht="18" customHeight="1">
      <c r="A14" s="394"/>
      <c r="B14" s="217" t="s">
        <v>265</v>
      </c>
      <c r="C14" s="395"/>
      <c r="D14" s="396">
        <v>585</v>
      </c>
      <c r="E14" s="397"/>
    </row>
    <row r="15" spans="1:5" ht="18" customHeight="1">
      <c r="A15" s="394"/>
      <c r="B15" s="217" t="s">
        <v>106</v>
      </c>
      <c r="C15" s="395"/>
      <c r="D15" s="396">
        <v>158</v>
      </c>
      <c r="E15" s="397"/>
    </row>
    <row r="16" spans="1:5" ht="18" customHeight="1">
      <c r="A16" s="398"/>
      <c r="B16" s="361" t="s">
        <v>266</v>
      </c>
      <c r="C16" s="399"/>
      <c r="D16" s="400">
        <v>16</v>
      </c>
      <c r="E16" s="401"/>
    </row>
    <row r="17" spans="1:5" ht="18" customHeight="1">
      <c r="A17" s="394">
        <v>2</v>
      </c>
      <c r="B17" s="356" t="s">
        <v>108</v>
      </c>
      <c r="C17" s="402"/>
      <c r="D17" s="392">
        <f>D18+D19</f>
        <v>38121</v>
      </c>
      <c r="E17" s="403"/>
    </row>
    <row r="18" spans="1:5" ht="18" customHeight="1">
      <c r="A18" s="394"/>
      <c r="B18" s="217" t="s">
        <v>256</v>
      </c>
      <c r="C18" s="404"/>
      <c r="D18" s="396">
        <v>24</v>
      </c>
      <c r="E18" s="405"/>
    </row>
    <row r="19" spans="1:5" ht="18" customHeight="1">
      <c r="A19" s="406"/>
      <c r="B19" s="361" t="s">
        <v>267</v>
      </c>
      <c r="C19" s="399"/>
      <c r="D19" s="400">
        <v>38097</v>
      </c>
      <c r="E19" s="401"/>
    </row>
    <row r="20" spans="1:5" ht="18" customHeight="1">
      <c r="A20" s="196"/>
      <c r="B20" s="192" t="s">
        <v>12</v>
      </c>
      <c r="C20" s="385"/>
      <c r="D20" s="407">
        <f>D12+D17</f>
        <v>38881</v>
      </c>
      <c r="E20" s="408"/>
    </row>
    <row r="21" ht="18" customHeight="1"/>
    <row r="22" ht="18" customHeight="1"/>
    <row r="47" spans="1:5" ht="18.75">
      <c r="A47" s="409"/>
      <c r="B47" s="409"/>
      <c r="C47" s="409"/>
      <c r="D47" s="409"/>
      <c r="E47" s="409"/>
    </row>
  </sheetData>
  <sheetProtection/>
  <mergeCells count="5">
    <mergeCell ref="B1:E1"/>
    <mergeCell ref="A5:E5"/>
    <mergeCell ref="A6:E6"/>
    <mergeCell ref="A7:E7"/>
    <mergeCell ref="C11:E11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90" t="s">
        <v>268</v>
      </c>
      <c r="C1" s="290"/>
      <c r="D1" s="290"/>
      <c r="E1" s="29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91" t="s">
        <v>75</v>
      </c>
      <c r="B4" s="291"/>
      <c r="C4" s="291"/>
      <c r="D4" s="291"/>
      <c r="E4" s="291"/>
      <c r="F4" s="151"/>
    </row>
    <row r="5" spans="1:6" ht="18" customHeight="1">
      <c r="A5" s="291" t="s">
        <v>175</v>
      </c>
      <c r="B5" s="291"/>
      <c r="C5" s="291"/>
      <c r="D5" s="291"/>
      <c r="E5" s="291"/>
      <c r="F5" s="151"/>
    </row>
    <row r="6" spans="1:6" ht="18" customHeight="1">
      <c r="A6" s="291" t="s">
        <v>69</v>
      </c>
      <c r="B6" s="291"/>
      <c r="C6" s="291"/>
      <c r="D6" s="291"/>
      <c r="E6" s="29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92" t="s">
        <v>176</v>
      </c>
      <c r="D9" s="293"/>
      <c r="E9" s="29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25480</v>
      </c>
      <c r="E10" s="158"/>
      <c r="F10" s="150"/>
    </row>
    <row r="11" spans="1:6" ht="18" customHeight="1">
      <c r="A11" s="159"/>
      <c r="B11" s="263" t="s">
        <v>178</v>
      </c>
      <c r="C11" s="247"/>
      <c r="D11" s="248">
        <v>23520</v>
      </c>
      <c r="E11" s="160"/>
      <c r="F11" s="150"/>
    </row>
    <row r="12" spans="1:6" ht="18" customHeight="1">
      <c r="A12" s="159"/>
      <c r="B12" s="263" t="s">
        <v>143</v>
      </c>
      <c r="C12" s="247"/>
      <c r="D12" s="248">
        <v>398</v>
      </c>
      <c r="E12" s="160"/>
      <c r="F12" s="150"/>
    </row>
    <row r="13" spans="1:6" ht="18" customHeight="1">
      <c r="A13" s="159"/>
      <c r="B13" s="263" t="s">
        <v>144</v>
      </c>
      <c r="C13" s="247"/>
      <c r="D13" s="248">
        <v>480</v>
      </c>
      <c r="E13" s="160"/>
      <c r="F13" s="150"/>
    </row>
    <row r="14" spans="1:6" ht="18" customHeight="1">
      <c r="A14" s="159"/>
      <c r="B14" s="263" t="s">
        <v>119</v>
      </c>
      <c r="C14" s="247"/>
      <c r="D14" s="248">
        <v>90</v>
      </c>
      <c r="E14" s="160"/>
      <c r="F14" s="150"/>
    </row>
    <row r="15" spans="1:6" ht="18" customHeight="1">
      <c r="A15" s="159"/>
      <c r="B15" s="263" t="s">
        <v>120</v>
      </c>
      <c r="C15" s="247"/>
      <c r="D15" s="248">
        <v>422</v>
      </c>
      <c r="E15" s="160"/>
      <c r="F15" s="150"/>
    </row>
    <row r="16" spans="1:6" ht="18" customHeight="1" hidden="1">
      <c r="A16" s="159"/>
      <c r="B16" s="263" t="s">
        <v>179</v>
      </c>
      <c r="C16" s="247"/>
      <c r="D16" s="248"/>
      <c r="E16" s="160"/>
      <c r="F16" s="150"/>
    </row>
    <row r="17" spans="1:6" ht="18" customHeight="1">
      <c r="A17" s="159"/>
      <c r="B17" s="263" t="s">
        <v>145</v>
      </c>
      <c r="C17" s="247"/>
      <c r="D17" s="248">
        <v>570</v>
      </c>
      <c r="E17" s="160"/>
      <c r="F17" s="150"/>
    </row>
    <row r="18" spans="1:6" ht="18" customHeight="1" hidden="1">
      <c r="A18" s="161"/>
      <c r="B18" s="263" t="s">
        <v>122</v>
      </c>
      <c r="C18" s="249"/>
      <c r="D18" s="250"/>
      <c r="E18" s="160"/>
      <c r="F18" s="150"/>
    </row>
    <row r="19" spans="1:6" ht="18" customHeight="1" hidden="1">
      <c r="A19" s="159"/>
      <c r="B19" s="263" t="s">
        <v>180</v>
      </c>
      <c r="C19" s="247"/>
      <c r="D19" s="248"/>
      <c r="E19" s="160"/>
      <c r="F19" s="150"/>
    </row>
    <row r="20" spans="1:6" ht="18" customHeight="1" hidden="1">
      <c r="A20" s="159"/>
      <c r="B20" s="263" t="s">
        <v>121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165</v>
      </c>
      <c r="C21" s="156"/>
      <c r="D21" s="157">
        <f>SUM(D22:D25)</f>
        <v>5373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5130</v>
      </c>
      <c r="E22" s="160"/>
      <c r="F22" s="150"/>
    </row>
    <row r="23" spans="1:6" ht="18" customHeight="1">
      <c r="A23" s="159"/>
      <c r="B23" s="263" t="s">
        <v>146</v>
      </c>
      <c r="C23" s="247"/>
      <c r="D23" s="248">
        <v>103</v>
      </c>
      <c r="E23" s="160"/>
      <c r="F23" s="150"/>
    </row>
    <row r="24" spans="1:6" ht="18" customHeight="1">
      <c r="A24" s="159"/>
      <c r="B24" s="263" t="s">
        <v>147</v>
      </c>
      <c r="C24" s="247"/>
      <c r="D24" s="248">
        <v>36</v>
      </c>
      <c r="E24" s="160"/>
      <c r="F24" s="150"/>
    </row>
    <row r="25" spans="1:6" ht="18" customHeight="1">
      <c r="A25" s="162"/>
      <c r="B25" s="265" t="s">
        <v>148</v>
      </c>
      <c r="C25" s="251"/>
      <c r="D25" s="252">
        <v>104</v>
      </c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7953</v>
      </c>
      <c r="E26" s="165"/>
      <c r="F26" s="150"/>
    </row>
    <row r="27" spans="1:6" ht="18" customHeight="1">
      <c r="A27" s="254"/>
      <c r="B27" s="263" t="s">
        <v>110</v>
      </c>
      <c r="C27" s="249"/>
      <c r="D27" s="248">
        <v>6</v>
      </c>
      <c r="E27" s="160"/>
      <c r="F27" s="150"/>
    </row>
    <row r="28" spans="1:6" ht="18" customHeight="1">
      <c r="A28" s="255"/>
      <c r="B28" s="263" t="s">
        <v>166</v>
      </c>
      <c r="C28" s="247"/>
      <c r="D28" s="248">
        <v>312</v>
      </c>
      <c r="E28" s="160"/>
      <c r="F28" s="150"/>
    </row>
    <row r="29" spans="1:6" ht="18" customHeight="1" hidden="1">
      <c r="A29" s="255"/>
      <c r="B29" s="263" t="s">
        <v>181</v>
      </c>
      <c r="C29" s="249"/>
      <c r="D29" s="248"/>
      <c r="E29" s="160"/>
      <c r="F29" s="150"/>
    </row>
    <row r="30" spans="1:5" ht="18" customHeight="1">
      <c r="A30" s="255"/>
      <c r="B30" s="263" t="s">
        <v>182</v>
      </c>
      <c r="C30" s="247"/>
      <c r="D30" s="377">
        <v>112</v>
      </c>
      <c r="E30" s="160"/>
    </row>
    <row r="31" spans="1:5" ht="18" customHeight="1">
      <c r="A31" s="255"/>
      <c r="B31" s="263" t="s">
        <v>183</v>
      </c>
      <c r="C31" s="247"/>
      <c r="D31" s="377">
        <v>71</v>
      </c>
      <c r="E31" s="160"/>
    </row>
    <row r="32" spans="1:5" ht="18" customHeight="1">
      <c r="A32" s="255"/>
      <c r="B32" s="263" t="s">
        <v>184</v>
      </c>
      <c r="C32" s="247"/>
      <c r="D32" s="377">
        <v>691</v>
      </c>
      <c r="E32" s="160"/>
    </row>
    <row r="33" spans="1:5" ht="18" customHeight="1">
      <c r="A33" s="255"/>
      <c r="B33" s="263" t="s">
        <v>134</v>
      </c>
      <c r="C33" s="247"/>
      <c r="D33" s="248">
        <v>4268</v>
      </c>
      <c r="E33" s="160"/>
    </row>
    <row r="34" spans="1:5" ht="18" customHeight="1" hidden="1">
      <c r="A34" s="255"/>
      <c r="B34" s="263" t="s">
        <v>149</v>
      </c>
      <c r="C34" s="247"/>
      <c r="D34" s="377"/>
      <c r="E34" s="160"/>
    </row>
    <row r="35" spans="1:5" ht="18" customHeight="1">
      <c r="A35" s="255"/>
      <c r="B35" s="263" t="s">
        <v>111</v>
      </c>
      <c r="C35" s="247"/>
      <c r="D35" s="377">
        <v>347</v>
      </c>
      <c r="E35" s="160"/>
    </row>
    <row r="36" spans="1:5" ht="18" customHeight="1" hidden="1">
      <c r="A36" s="255"/>
      <c r="B36" s="263" t="s">
        <v>185</v>
      </c>
      <c r="C36" s="247"/>
      <c r="D36" s="377"/>
      <c r="E36" s="160"/>
    </row>
    <row r="37" spans="1:5" ht="18" customHeight="1" hidden="1">
      <c r="A37" s="255"/>
      <c r="B37" s="263" t="s">
        <v>112</v>
      </c>
      <c r="C37" s="247"/>
      <c r="D37" s="377"/>
      <c r="E37" s="160"/>
    </row>
    <row r="38" spans="1:5" ht="18" customHeight="1">
      <c r="A38" s="255"/>
      <c r="B38" s="263" t="s">
        <v>186</v>
      </c>
      <c r="C38" s="247"/>
      <c r="D38" s="377">
        <v>533</v>
      </c>
      <c r="E38" s="160"/>
    </row>
    <row r="39" spans="1:5" ht="18" customHeight="1">
      <c r="A39" s="255"/>
      <c r="B39" s="263" t="s">
        <v>113</v>
      </c>
      <c r="C39" s="247"/>
      <c r="D39" s="377">
        <v>10</v>
      </c>
      <c r="E39" s="160"/>
    </row>
    <row r="40" spans="1:5" ht="18" customHeight="1" hidden="1">
      <c r="A40" s="255"/>
      <c r="B40" s="263" t="s">
        <v>114</v>
      </c>
      <c r="C40" s="247"/>
      <c r="D40" s="377"/>
      <c r="E40" s="160"/>
    </row>
    <row r="41" spans="1:5" ht="18" customHeight="1">
      <c r="A41" s="255"/>
      <c r="B41" s="263" t="s">
        <v>150</v>
      </c>
      <c r="C41" s="247"/>
      <c r="D41" s="248">
        <v>1603</v>
      </c>
      <c r="E41" s="160"/>
    </row>
    <row r="42" spans="1:5" ht="18" customHeight="1" hidden="1">
      <c r="A42" s="255"/>
      <c r="B42" s="263" t="s">
        <v>115</v>
      </c>
      <c r="C42" s="247"/>
      <c r="D42" s="250"/>
      <c r="E42" s="160"/>
    </row>
    <row r="43" spans="1:5" ht="18" customHeight="1" hidden="1">
      <c r="A43" s="255"/>
      <c r="B43" s="263" t="s">
        <v>72</v>
      </c>
      <c r="C43" s="247"/>
      <c r="D43" s="377"/>
      <c r="E43" s="160"/>
    </row>
    <row r="44" spans="1:5" ht="18" customHeight="1" hidden="1">
      <c r="A44" s="255"/>
      <c r="B44" s="263" t="s">
        <v>71</v>
      </c>
      <c r="C44" s="247"/>
      <c r="D44" s="377"/>
      <c r="E44" s="160"/>
    </row>
    <row r="45" spans="1:5" ht="18" customHeight="1">
      <c r="A45" s="167"/>
      <c r="B45" s="168" t="s">
        <v>1</v>
      </c>
      <c r="C45" s="169"/>
      <c r="D45" s="170">
        <f>D26+D21+D10</f>
        <v>38806</v>
      </c>
      <c r="E45" s="171"/>
    </row>
    <row r="46" spans="1:5" ht="18.75">
      <c r="A46" s="130"/>
      <c r="B46" s="172"/>
      <c r="C46" s="172"/>
      <c r="D46" s="172"/>
      <c r="E46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128" customWidth="1"/>
    <col min="2" max="2" width="44.625" style="94" customWidth="1"/>
    <col min="3" max="3" width="22.625" style="94" customWidth="1"/>
    <col min="4" max="4" width="9.125" style="94" customWidth="1"/>
    <col min="5" max="5" width="8.125" style="94" customWidth="1"/>
    <col min="6" max="16384" width="9.125" style="94" customWidth="1"/>
  </cols>
  <sheetData>
    <row r="1" spans="1:5" ht="18" customHeight="1">
      <c r="A1" s="11"/>
      <c r="B1" s="283" t="s">
        <v>269</v>
      </c>
      <c r="C1" s="283"/>
      <c r="D1" s="283"/>
      <c r="E1" s="283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299" t="s">
        <v>75</v>
      </c>
      <c r="B5" s="299"/>
      <c r="C5" s="299"/>
      <c r="D5" s="299"/>
      <c r="E5" s="299"/>
    </row>
    <row r="6" spans="1:5" ht="18" customHeight="1">
      <c r="A6" s="299" t="s">
        <v>175</v>
      </c>
      <c r="B6" s="299"/>
      <c r="C6" s="299"/>
      <c r="D6" s="299"/>
      <c r="E6" s="299"/>
    </row>
    <row r="7" spans="1:5" ht="18" customHeight="1">
      <c r="A7" s="299" t="s">
        <v>2</v>
      </c>
      <c r="B7" s="299"/>
      <c r="C7" s="299"/>
      <c r="D7" s="299"/>
      <c r="E7" s="299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410"/>
      <c r="B11" s="197" t="s">
        <v>0</v>
      </c>
      <c r="C11" s="319" t="s">
        <v>176</v>
      </c>
      <c r="D11" s="319"/>
      <c r="E11" s="312"/>
    </row>
    <row r="12" spans="1:5" ht="18" customHeight="1">
      <c r="A12" s="214"/>
      <c r="B12" s="217" t="s">
        <v>224</v>
      </c>
      <c r="C12" s="227">
        <v>75</v>
      </c>
      <c r="D12" s="209"/>
      <c r="E12" s="411"/>
    </row>
    <row r="13" spans="1:5" ht="18" customHeight="1" hidden="1">
      <c r="A13" s="214"/>
      <c r="B13" s="217"/>
      <c r="C13" s="227"/>
      <c r="D13" s="209"/>
      <c r="E13" s="411"/>
    </row>
    <row r="14" spans="1:5" ht="18" customHeight="1" hidden="1">
      <c r="A14" s="214"/>
      <c r="B14" s="217"/>
      <c r="C14" s="227"/>
      <c r="D14" s="209"/>
      <c r="E14" s="411"/>
    </row>
    <row r="15" spans="1:5" ht="18" customHeight="1">
      <c r="A15" s="188"/>
      <c r="B15" s="192" t="s">
        <v>17</v>
      </c>
      <c r="C15" s="193">
        <f>SUM(C12:C14)</f>
        <v>75</v>
      </c>
      <c r="D15" s="194"/>
      <c r="E15" s="96"/>
    </row>
    <row r="16" ht="18" customHeight="1"/>
    <row r="17" ht="18" customHeight="1"/>
    <row r="18" ht="18" customHeight="1"/>
    <row r="20" spans="1:3" ht="15.75">
      <c r="A20" s="127"/>
      <c r="B20" s="13"/>
      <c r="C20" s="28"/>
    </row>
    <row r="21" spans="1:3" ht="15.75">
      <c r="A21" s="127"/>
      <c r="B21" s="13"/>
      <c r="C21" s="28"/>
    </row>
    <row r="38" spans="1:5" ht="15.75">
      <c r="A38" s="11"/>
      <c r="B38" s="18"/>
      <c r="C38" s="18"/>
      <c r="D38" s="18"/>
      <c r="E38" s="18"/>
    </row>
  </sheetData>
  <sheetProtection/>
  <mergeCells count="5">
    <mergeCell ref="B1:E1"/>
    <mergeCell ref="A5:E5"/>
    <mergeCell ref="A6:E6"/>
    <mergeCell ref="A7:E7"/>
    <mergeCell ref="C11:E11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3.75390625" style="69" customWidth="1"/>
    <col min="2" max="2" width="41.375" style="72" customWidth="1"/>
    <col min="3" max="3" width="22.625" style="72" customWidth="1"/>
    <col min="4" max="16384" width="9.125" style="72" customWidth="1"/>
  </cols>
  <sheetData>
    <row r="1" spans="2:5" ht="18" customHeight="1">
      <c r="B1" s="283" t="s">
        <v>203</v>
      </c>
      <c r="C1" s="283"/>
      <c r="D1" s="283"/>
      <c r="E1" s="283"/>
    </row>
    <row r="2" spans="3:5" ht="18" customHeight="1">
      <c r="C2" s="68"/>
      <c r="D2" s="68"/>
      <c r="E2" s="68"/>
    </row>
    <row r="3" ht="18" customHeight="1"/>
    <row r="4" ht="18" customHeight="1"/>
    <row r="5" spans="1:5" ht="18" customHeight="1">
      <c r="A5" s="298" t="s">
        <v>135</v>
      </c>
      <c r="B5" s="298"/>
      <c r="C5" s="298"/>
      <c r="D5" s="298"/>
      <c r="E5" s="298"/>
    </row>
    <row r="6" spans="1:5" ht="18" customHeight="1">
      <c r="A6" s="298" t="s">
        <v>175</v>
      </c>
      <c r="B6" s="298"/>
      <c r="C6" s="298"/>
      <c r="D6" s="298"/>
      <c r="E6" s="298"/>
    </row>
    <row r="7" spans="1:6" ht="18" customHeight="1">
      <c r="A7" s="299" t="s">
        <v>153</v>
      </c>
      <c r="B7" s="299"/>
      <c r="C7" s="299"/>
      <c r="D7" s="299"/>
      <c r="E7" s="299"/>
      <c r="F7" s="18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97"/>
      <c r="B11" s="85" t="s">
        <v>0</v>
      </c>
      <c r="C11" s="295" t="s">
        <v>176</v>
      </c>
      <c r="D11" s="296"/>
      <c r="E11" s="297"/>
    </row>
    <row r="12" spans="1:5" ht="18" customHeight="1">
      <c r="A12" s="98">
        <v>1</v>
      </c>
      <c r="B12" s="70" t="s">
        <v>233</v>
      </c>
      <c r="C12" s="277">
        <f>C13</f>
        <v>527</v>
      </c>
      <c r="D12" s="272"/>
      <c r="E12" s="93"/>
    </row>
    <row r="13" spans="1:5" ht="18" customHeight="1">
      <c r="A13" s="273"/>
      <c r="B13" s="274" t="s">
        <v>234</v>
      </c>
      <c r="C13" s="278">
        <v>527</v>
      </c>
      <c r="D13" s="275"/>
      <c r="E13" s="276"/>
    </row>
    <row r="14" spans="1:5" ht="18" customHeight="1">
      <c r="A14" s="98">
        <v>2</v>
      </c>
      <c r="B14" s="90" t="s">
        <v>156</v>
      </c>
      <c r="C14" s="79">
        <f>C17+C16+C15</f>
        <v>4602</v>
      </c>
      <c r="D14" s="73"/>
      <c r="E14" s="74"/>
    </row>
    <row r="15" spans="1:5" ht="18" customHeight="1">
      <c r="A15" s="239"/>
      <c r="B15" s="215" t="s">
        <v>19</v>
      </c>
      <c r="C15" s="219">
        <v>498</v>
      </c>
      <c r="D15" s="75"/>
      <c r="E15" s="76"/>
    </row>
    <row r="16" spans="1:5" ht="18" customHeight="1">
      <c r="A16" s="239"/>
      <c r="B16" s="215" t="s">
        <v>190</v>
      </c>
      <c r="C16" s="219">
        <v>2850</v>
      </c>
      <c r="D16" s="75"/>
      <c r="E16" s="76"/>
    </row>
    <row r="17" spans="1:5" ht="18" customHeight="1">
      <c r="A17" s="178"/>
      <c r="B17" s="215" t="s">
        <v>191</v>
      </c>
      <c r="C17" s="219">
        <v>1254</v>
      </c>
      <c r="D17" s="220"/>
      <c r="E17" s="221"/>
    </row>
    <row r="18" spans="1:5" ht="18" customHeight="1">
      <c r="A18" s="179"/>
      <c r="B18" s="180" t="s">
        <v>66</v>
      </c>
      <c r="C18" s="181">
        <f>C12+C14</f>
        <v>5129</v>
      </c>
      <c r="D18" s="182"/>
      <c r="E18" s="183"/>
    </row>
    <row r="19" spans="1:5" ht="15.75">
      <c r="A19" s="99"/>
      <c r="B19" s="75"/>
      <c r="C19" s="75"/>
      <c r="D19" s="75"/>
      <c r="E19" s="75"/>
    </row>
    <row r="20" spans="1:5" ht="15.75">
      <c r="A20" s="99"/>
      <c r="B20" s="91"/>
      <c r="C20" s="88"/>
      <c r="D20" s="75"/>
      <c r="E20" s="75"/>
    </row>
    <row r="21" ht="15.75">
      <c r="C21" s="177"/>
    </row>
    <row r="22" ht="15.75">
      <c r="C22" s="177"/>
    </row>
    <row r="23" ht="15.75">
      <c r="C23" s="177"/>
    </row>
    <row r="24" ht="15.75">
      <c r="C24" s="177"/>
    </row>
    <row r="25" ht="15.75">
      <c r="C25" s="177"/>
    </row>
    <row r="26" ht="15.75">
      <c r="C26" s="177"/>
    </row>
    <row r="27" ht="15.75">
      <c r="C27" s="177"/>
    </row>
    <row r="28" ht="15.75">
      <c r="C28" s="177"/>
    </row>
    <row r="29" ht="15.75">
      <c r="C29" s="177"/>
    </row>
    <row r="30" ht="15.75">
      <c r="C30" s="177"/>
    </row>
    <row r="41" spans="1:5" ht="15.75">
      <c r="A41" s="124"/>
      <c r="B41" s="124"/>
      <c r="C41" s="124"/>
      <c r="D41" s="124"/>
      <c r="E41" s="124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G26" sqref="G26:H26"/>
    </sheetView>
  </sheetViews>
  <sheetFormatPr defaultColWidth="9.00390625" defaultRowHeight="12.75"/>
  <cols>
    <col min="1" max="1" width="3.75390625" style="122" customWidth="1"/>
    <col min="2" max="2" width="37.25390625" style="72" customWidth="1"/>
    <col min="3" max="3" width="22.625" style="72" customWidth="1"/>
    <col min="4" max="16384" width="9.125" style="72" customWidth="1"/>
  </cols>
  <sheetData>
    <row r="1" spans="2:5" ht="18" customHeight="1">
      <c r="B1" s="283" t="s">
        <v>204</v>
      </c>
      <c r="C1" s="283"/>
      <c r="D1" s="283"/>
      <c r="E1" s="283"/>
    </row>
    <row r="2" spans="3:5" ht="18" customHeight="1">
      <c r="C2" s="92"/>
      <c r="D2" s="92"/>
      <c r="E2" s="92"/>
    </row>
    <row r="3" ht="18" customHeight="1"/>
    <row r="4" ht="18" customHeight="1"/>
    <row r="5" spans="1:5" ht="18" customHeight="1">
      <c r="A5" s="298" t="s">
        <v>135</v>
      </c>
      <c r="B5" s="298"/>
      <c r="C5" s="298"/>
      <c r="D5" s="298"/>
      <c r="E5" s="298"/>
    </row>
    <row r="6" spans="1:5" ht="18" customHeight="1">
      <c r="A6" s="298" t="s">
        <v>175</v>
      </c>
      <c r="B6" s="298"/>
      <c r="C6" s="298"/>
      <c r="D6" s="298"/>
      <c r="E6" s="298"/>
    </row>
    <row r="7" spans="1:5" ht="18" customHeight="1">
      <c r="A7" s="298" t="s">
        <v>23</v>
      </c>
      <c r="B7" s="298"/>
      <c r="C7" s="298"/>
      <c r="D7" s="298"/>
      <c r="E7" s="298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176"/>
      <c r="B11" s="173" t="s">
        <v>0</v>
      </c>
      <c r="C11" s="286" t="s">
        <v>176</v>
      </c>
      <c r="D11" s="287"/>
      <c r="E11" s="288"/>
    </row>
    <row r="12" spans="1:9" ht="18" customHeight="1">
      <c r="A12" s="222"/>
      <c r="B12" s="218" t="s">
        <v>68</v>
      </c>
      <c r="C12" s="223">
        <v>83698</v>
      </c>
      <c r="D12" s="224"/>
      <c r="E12" s="93"/>
      <c r="G12" s="220"/>
      <c r="H12" s="75"/>
      <c r="I12" s="75"/>
    </row>
    <row r="13" spans="1:9" ht="18" customHeight="1">
      <c r="A13" s="222"/>
      <c r="B13" s="218" t="s">
        <v>24</v>
      </c>
      <c r="C13" s="219">
        <v>50</v>
      </c>
      <c r="D13" s="220"/>
      <c r="E13" s="76"/>
      <c r="G13" s="220"/>
      <c r="H13" s="75"/>
      <c r="I13" s="75"/>
    </row>
    <row r="14" spans="1:9" ht="18" customHeight="1">
      <c r="A14" s="222"/>
      <c r="B14" s="218" t="s">
        <v>25</v>
      </c>
      <c r="C14" s="219">
        <v>20</v>
      </c>
      <c r="D14" s="220"/>
      <c r="E14" s="76"/>
      <c r="G14" s="220"/>
      <c r="H14" s="75"/>
      <c r="I14" s="75"/>
    </row>
    <row r="15" spans="1:9" ht="18" customHeight="1">
      <c r="A15" s="222"/>
      <c r="B15" s="218" t="s">
        <v>26</v>
      </c>
      <c r="C15" s="219">
        <v>19</v>
      </c>
      <c r="D15" s="220"/>
      <c r="E15" s="76"/>
      <c r="G15" s="220"/>
      <c r="H15" s="75"/>
      <c r="I15" s="75"/>
    </row>
    <row r="16" spans="1:9" ht="18" customHeight="1">
      <c r="A16" s="222"/>
      <c r="B16" s="218" t="s">
        <v>27</v>
      </c>
      <c r="C16" s="219">
        <v>8</v>
      </c>
      <c r="D16" s="220"/>
      <c r="E16" s="76"/>
      <c r="G16" s="220"/>
      <c r="H16" s="75"/>
      <c r="I16" s="75"/>
    </row>
    <row r="17" spans="1:9" ht="18" customHeight="1">
      <c r="A17" s="222"/>
      <c r="B17" s="218" t="s">
        <v>18</v>
      </c>
      <c r="C17" s="219">
        <v>964</v>
      </c>
      <c r="D17" s="220"/>
      <c r="E17" s="76"/>
      <c r="G17" s="220"/>
      <c r="H17" s="75"/>
      <c r="I17" s="75"/>
    </row>
    <row r="18" spans="1:9" ht="18" customHeight="1">
      <c r="A18" s="222"/>
      <c r="B18" s="218" t="s">
        <v>21</v>
      </c>
      <c r="C18" s="219">
        <v>74</v>
      </c>
      <c r="D18" s="220"/>
      <c r="E18" s="76"/>
      <c r="G18" s="220"/>
      <c r="H18" s="75"/>
      <c r="I18" s="75"/>
    </row>
    <row r="19" spans="1:9" ht="18" customHeight="1">
      <c r="A19" s="222"/>
      <c r="B19" s="218" t="s">
        <v>116</v>
      </c>
      <c r="C19" s="219">
        <v>1294</v>
      </c>
      <c r="D19" s="225"/>
      <c r="E19" s="89"/>
      <c r="G19" s="220"/>
      <c r="H19" s="75"/>
      <c r="I19" s="75"/>
    </row>
    <row r="20" spans="1:9" ht="18" customHeight="1">
      <c r="A20" s="222"/>
      <c r="B20" s="218" t="s">
        <v>117</v>
      </c>
      <c r="C20" s="219">
        <v>50</v>
      </c>
      <c r="D20" s="220"/>
      <c r="E20" s="76"/>
      <c r="G20" s="220"/>
      <c r="H20" s="75"/>
      <c r="I20" s="75"/>
    </row>
    <row r="21" spans="1:9" ht="18" customHeight="1">
      <c r="A21" s="222"/>
      <c r="B21" s="218" t="s">
        <v>118</v>
      </c>
      <c r="C21" s="219">
        <v>30</v>
      </c>
      <c r="D21" s="220"/>
      <c r="E21" s="76"/>
      <c r="G21" s="220"/>
      <c r="H21" s="75"/>
      <c r="I21" s="75"/>
    </row>
    <row r="22" spans="1:9" ht="18" customHeight="1">
      <c r="A22" s="222"/>
      <c r="B22" s="218" t="s">
        <v>168</v>
      </c>
      <c r="C22" s="219">
        <v>60</v>
      </c>
      <c r="D22" s="220"/>
      <c r="E22" s="76"/>
      <c r="G22" s="220"/>
      <c r="H22" s="75"/>
      <c r="I22" s="75"/>
    </row>
    <row r="23" spans="1:9" ht="18" customHeight="1">
      <c r="A23" s="222"/>
      <c r="B23" s="218" t="s">
        <v>235</v>
      </c>
      <c r="C23" s="219">
        <v>104</v>
      </c>
      <c r="D23" s="220"/>
      <c r="E23" s="76"/>
      <c r="G23" s="220"/>
      <c r="H23" s="75"/>
      <c r="I23" s="75"/>
    </row>
    <row r="24" spans="1:9" ht="18" customHeight="1">
      <c r="A24" s="222"/>
      <c r="B24" s="218" t="s">
        <v>236</v>
      </c>
      <c r="C24" s="219">
        <v>22</v>
      </c>
      <c r="D24" s="220"/>
      <c r="E24" s="76"/>
      <c r="G24" s="220"/>
      <c r="H24" s="75"/>
      <c r="I24" s="75"/>
    </row>
    <row r="25" spans="1:9" ht="18" customHeight="1">
      <c r="A25" s="222"/>
      <c r="B25" s="218" t="s">
        <v>237</v>
      </c>
      <c r="C25" s="219">
        <v>60</v>
      </c>
      <c r="D25" s="220"/>
      <c r="E25" s="76"/>
      <c r="G25" s="220"/>
      <c r="H25" s="75"/>
      <c r="I25" s="75"/>
    </row>
    <row r="26" spans="1:9" ht="18" customHeight="1">
      <c r="A26" s="222"/>
      <c r="B26" s="218" t="s">
        <v>238</v>
      </c>
      <c r="C26" s="226">
        <v>4000</v>
      </c>
      <c r="D26" s="220"/>
      <c r="E26" s="76"/>
      <c r="G26" s="220"/>
      <c r="H26" s="75"/>
      <c r="I26" s="75"/>
    </row>
    <row r="27" spans="1:9" ht="16.5">
      <c r="A27" s="125"/>
      <c r="B27" s="192" t="s">
        <v>62</v>
      </c>
      <c r="C27" s="181">
        <f>SUM(C12:C26)</f>
        <v>90453</v>
      </c>
      <c r="D27" s="182"/>
      <c r="E27" s="83"/>
      <c r="G27" s="220"/>
      <c r="H27" s="75"/>
      <c r="I27" s="75"/>
    </row>
    <row r="28" spans="1:9" ht="15.75">
      <c r="A28" s="126"/>
      <c r="B28" s="75"/>
      <c r="C28" s="75"/>
      <c r="D28" s="75"/>
      <c r="E28" s="75"/>
      <c r="G28" s="220"/>
      <c r="H28" s="75"/>
      <c r="I28" s="75"/>
    </row>
    <row r="29" spans="1:9" ht="15.75">
      <c r="A29" s="126"/>
      <c r="B29" s="75"/>
      <c r="C29" s="75"/>
      <c r="D29" s="75"/>
      <c r="E29" s="75"/>
      <c r="G29" s="75"/>
      <c r="H29" s="75"/>
      <c r="I29" s="75"/>
    </row>
    <row r="30" spans="1:9" ht="15.75">
      <c r="A30" s="126"/>
      <c r="B30" s="75"/>
      <c r="C30" s="75"/>
      <c r="D30" s="75"/>
      <c r="E30" s="75"/>
      <c r="G30" s="75"/>
      <c r="H30" s="75"/>
      <c r="I30" s="75"/>
    </row>
    <row r="45" spans="2:5" ht="15.75">
      <c r="B45" s="124"/>
      <c r="C45" s="124"/>
      <c r="D45" s="124"/>
      <c r="E45" s="124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3.75390625" style="128" customWidth="1"/>
    <col min="2" max="2" width="44.625" style="94" customWidth="1"/>
    <col min="3" max="3" width="22.625" style="94" customWidth="1"/>
    <col min="4" max="4" width="9.125" style="94" customWidth="1"/>
    <col min="5" max="5" width="8.125" style="94" customWidth="1"/>
    <col min="6" max="16384" width="9.125" style="94" customWidth="1"/>
  </cols>
  <sheetData>
    <row r="1" spans="1:5" ht="18" customHeight="1">
      <c r="A1" s="11"/>
      <c r="B1" s="283" t="s">
        <v>205</v>
      </c>
      <c r="C1" s="283"/>
      <c r="D1" s="283"/>
      <c r="E1" s="283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299" t="s">
        <v>135</v>
      </c>
      <c r="B5" s="299"/>
      <c r="C5" s="299"/>
      <c r="D5" s="299"/>
      <c r="E5" s="299"/>
    </row>
    <row r="6" spans="1:5" ht="18" customHeight="1">
      <c r="A6" s="299" t="s">
        <v>175</v>
      </c>
      <c r="B6" s="299"/>
      <c r="C6" s="299"/>
      <c r="D6" s="299"/>
      <c r="E6" s="299"/>
    </row>
    <row r="7" spans="1:5" ht="18" customHeight="1">
      <c r="A7" s="299" t="s">
        <v>2</v>
      </c>
      <c r="B7" s="299"/>
      <c r="C7" s="299"/>
      <c r="D7" s="299"/>
      <c r="E7" s="299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33"/>
      <c r="B11" s="175" t="s">
        <v>0</v>
      </c>
      <c r="C11" s="300" t="s">
        <v>176</v>
      </c>
      <c r="D11" s="300"/>
      <c r="E11" s="282"/>
    </row>
    <row r="12" spans="1:5" ht="18" customHeight="1">
      <c r="A12" s="214"/>
      <c r="B12" s="217" t="s">
        <v>192</v>
      </c>
      <c r="C12" s="227">
        <v>31521</v>
      </c>
      <c r="D12" s="209"/>
      <c r="E12" s="195"/>
    </row>
    <row r="13" spans="1:5" ht="18" customHeight="1">
      <c r="A13" s="214"/>
      <c r="B13" s="217" t="s">
        <v>222</v>
      </c>
      <c r="C13" s="227">
        <v>2158</v>
      </c>
      <c r="D13" s="209"/>
      <c r="E13" s="195"/>
    </row>
    <row r="14" spans="1:5" ht="18" customHeight="1">
      <c r="A14" s="214"/>
      <c r="B14" s="217" t="s">
        <v>223</v>
      </c>
      <c r="C14" s="227">
        <v>2223</v>
      </c>
      <c r="D14" s="209"/>
      <c r="E14" s="195"/>
    </row>
    <row r="15" spans="1:5" ht="18" customHeight="1">
      <c r="A15" s="214"/>
      <c r="B15" s="217" t="s">
        <v>227</v>
      </c>
      <c r="C15" s="227">
        <v>900</v>
      </c>
      <c r="D15" s="209"/>
      <c r="E15" s="195"/>
    </row>
    <row r="16" spans="1:5" ht="18" customHeight="1">
      <c r="A16" s="214"/>
      <c r="B16" s="217" t="s">
        <v>239</v>
      </c>
      <c r="C16" s="227">
        <v>1500</v>
      </c>
      <c r="D16" s="209"/>
      <c r="E16" s="195"/>
    </row>
    <row r="17" spans="1:5" ht="18" customHeight="1">
      <c r="A17" s="214"/>
      <c r="B17" s="217" t="s">
        <v>240</v>
      </c>
      <c r="C17" s="227">
        <v>1473</v>
      </c>
      <c r="D17" s="209"/>
      <c r="E17" s="195"/>
    </row>
    <row r="18" spans="1:5" ht="18" customHeight="1">
      <c r="A18" s="214"/>
      <c r="B18" s="217" t="s">
        <v>224</v>
      </c>
      <c r="C18" s="227">
        <v>956</v>
      </c>
      <c r="D18" s="209"/>
      <c r="E18" s="195"/>
    </row>
    <row r="19" spans="1:5" ht="18" customHeight="1">
      <c r="A19" s="117"/>
      <c r="B19" s="192" t="s">
        <v>17</v>
      </c>
      <c r="C19" s="193">
        <f>SUM(C12:C18)</f>
        <v>40731</v>
      </c>
      <c r="D19" s="194"/>
      <c r="E19" s="96"/>
    </row>
    <row r="20" ht="18" customHeight="1"/>
    <row r="21" ht="18" customHeight="1"/>
    <row r="22" ht="18" customHeight="1"/>
    <row r="24" spans="1:3" ht="15.75">
      <c r="A24" s="127"/>
      <c r="B24" s="13"/>
      <c r="C24" s="28"/>
    </row>
    <row r="25" spans="1:3" ht="15.75">
      <c r="A25" s="127"/>
      <c r="B25" s="13"/>
      <c r="C25" s="28"/>
    </row>
    <row r="42" spans="1:5" ht="15.75">
      <c r="A42" s="11"/>
      <c r="B42" s="18"/>
      <c r="C42" s="18"/>
      <c r="D42" s="18"/>
      <c r="E42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H33" sqref="H33"/>
    </sheetView>
  </sheetViews>
  <sheetFormatPr defaultColWidth="9.00390625" defaultRowHeight="12.75"/>
  <cols>
    <col min="1" max="1" width="2.875" style="60" customWidth="1"/>
    <col min="2" max="2" width="48.375" style="60" customWidth="1"/>
    <col min="3" max="9" width="11.25390625" style="60" customWidth="1"/>
    <col min="10" max="10" width="10.75390625" style="60" customWidth="1"/>
    <col min="11" max="16384" width="9.125" style="60" customWidth="1"/>
  </cols>
  <sheetData>
    <row r="1" spans="1:10" ht="15.75">
      <c r="A1" s="10"/>
      <c r="B1" s="10"/>
      <c r="C1" s="10"/>
      <c r="D1" s="10"/>
      <c r="E1" s="283" t="s">
        <v>206</v>
      </c>
      <c r="F1" s="283"/>
      <c r="G1" s="283"/>
      <c r="H1" s="283"/>
      <c r="I1" s="283"/>
      <c r="J1" s="283"/>
    </row>
    <row r="2" spans="1:10" ht="15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4" ht="15.75">
      <c r="A3" s="284" t="s">
        <v>135</v>
      </c>
      <c r="B3" s="284"/>
      <c r="C3" s="284"/>
      <c r="D3" s="284"/>
      <c r="E3" s="284"/>
      <c r="F3" s="284"/>
      <c r="G3" s="284"/>
      <c r="H3" s="284"/>
      <c r="I3" s="284"/>
      <c r="J3" s="284"/>
      <c r="K3" s="61"/>
      <c r="L3" s="61"/>
      <c r="M3" s="61"/>
      <c r="N3" s="61"/>
    </row>
    <row r="4" spans="1:14" ht="15.75">
      <c r="A4" s="284" t="s">
        <v>175</v>
      </c>
      <c r="B4" s="284"/>
      <c r="C4" s="284"/>
      <c r="D4" s="284"/>
      <c r="E4" s="284"/>
      <c r="F4" s="284"/>
      <c r="G4" s="284"/>
      <c r="H4" s="284"/>
      <c r="I4" s="284"/>
      <c r="J4" s="284"/>
      <c r="K4" s="61"/>
      <c r="L4" s="61"/>
      <c r="M4" s="61"/>
      <c r="N4" s="61"/>
    </row>
    <row r="5" spans="1:14" ht="15.75">
      <c r="A5" s="284" t="s">
        <v>91</v>
      </c>
      <c r="B5" s="284"/>
      <c r="C5" s="284"/>
      <c r="D5" s="284"/>
      <c r="E5" s="284"/>
      <c r="F5" s="284"/>
      <c r="G5" s="284"/>
      <c r="H5" s="284"/>
      <c r="I5" s="284"/>
      <c r="J5" s="284"/>
      <c r="K5" s="61"/>
      <c r="L5" s="61"/>
      <c r="M5" s="61"/>
      <c r="N5" s="61"/>
    </row>
    <row r="6" spans="1:10" ht="15.75">
      <c r="A6" s="10"/>
      <c r="B6" s="10"/>
      <c r="C6" s="10"/>
      <c r="D6" s="10"/>
      <c r="E6" s="10"/>
      <c r="F6" s="10"/>
      <c r="G6" s="10"/>
      <c r="H6" s="307" t="s">
        <v>79</v>
      </c>
      <c r="I6" s="307"/>
      <c r="J6" s="307"/>
    </row>
    <row r="7" spans="1:10" ht="15" customHeight="1">
      <c r="A7" s="62"/>
      <c r="B7" s="309" t="s">
        <v>94</v>
      </c>
      <c r="C7" s="309" t="s">
        <v>80</v>
      </c>
      <c r="D7" s="309" t="s">
        <v>81</v>
      </c>
      <c r="E7" s="303" t="s">
        <v>7</v>
      </c>
      <c r="F7" s="303" t="s">
        <v>174</v>
      </c>
      <c r="G7" s="301" t="s">
        <v>82</v>
      </c>
      <c r="H7" s="303" t="s">
        <v>23</v>
      </c>
      <c r="I7" s="303" t="s">
        <v>2</v>
      </c>
      <c r="J7" s="305" t="s">
        <v>1</v>
      </c>
    </row>
    <row r="8" spans="1:10" ht="15" customHeight="1">
      <c r="A8" s="63"/>
      <c r="B8" s="310"/>
      <c r="C8" s="310"/>
      <c r="D8" s="310"/>
      <c r="E8" s="304"/>
      <c r="F8" s="304"/>
      <c r="G8" s="302"/>
      <c r="H8" s="304"/>
      <c r="I8" s="304"/>
      <c r="J8" s="306"/>
    </row>
    <row r="9" spans="1:10" ht="15" customHeight="1">
      <c r="A9" s="308"/>
      <c r="B9" s="64" t="s">
        <v>73</v>
      </c>
      <c r="C9" s="65">
        <f>Önkormányzat!D10</f>
        <v>7661</v>
      </c>
      <c r="D9" s="31">
        <f>Önkormányzat!D21</f>
        <v>1476</v>
      </c>
      <c r="E9" s="31">
        <f>Önkormányzat!D26</f>
        <v>31194</v>
      </c>
      <c r="F9" s="31">
        <v>0</v>
      </c>
      <c r="G9" s="31">
        <f>Pénzellátások!C18</f>
        <v>5129</v>
      </c>
      <c r="H9" s="31">
        <f>'Átadott pénzeszközök'!C27-'Átadott pénzeszközök'!C12</f>
        <v>6755</v>
      </c>
      <c r="I9" s="31">
        <f>'Fejlesztési kiadások'!C19</f>
        <v>40731</v>
      </c>
      <c r="J9" s="31">
        <f aca="true" t="shared" si="0" ref="J9:J22">SUM(C9:I9)</f>
        <v>92946</v>
      </c>
    </row>
    <row r="10" spans="1:10" ht="15" customHeight="1">
      <c r="A10" s="308"/>
      <c r="B10" s="64" t="s">
        <v>4</v>
      </c>
      <c r="C10" s="31">
        <f>'Közösségi Ház'!D10</f>
        <v>2359</v>
      </c>
      <c r="D10" s="31">
        <f>'Közösségi Ház'!D21</f>
        <v>471</v>
      </c>
      <c r="E10" s="31">
        <f>'Közösségi Ház'!D26</f>
        <v>2501</v>
      </c>
      <c r="F10" s="31"/>
      <c r="G10" s="31">
        <v>0</v>
      </c>
      <c r="H10" s="31">
        <v>0</v>
      </c>
      <c r="I10" s="31">
        <v>0</v>
      </c>
      <c r="J10" s="31">
        <f t="shared" si="0"/>
        <v>5331</v>
      </c>
    </row>
    <row r="11" spans="1:10" ht="15" customHeight="1">
      <c r="A11" s="308"/>
      <c r="B11" s="64" t="s">
        <v>93</v>
      </c>
      <c r="C11" s="31">
        <f>'Védőnői szolgálat'!D10</f>
        <v>3419</v>
      </c>
      <c r="D11" s="31">
        <f>'Védőnői szolgálat'!D21</f>
        <v>644</v>
      </c>
      <c r="E11" s="31">
        <f>'Védőnői szolgálat'!D26</f>
        <v>493</v>
      </c>
      <c r="F11" s="31"/>
      <c r="G11" s="31">
        <v>0</v>
      </c>
      <c r="H11" s="31">
        <v>0</v>
      </c>
      <c r="I11" s="31">
        <v>0</v>
      </c>
      <c r="J11" s="31">
        <f t="shared" si="0"/>
        <v>4556</v>
      </c>
    </row>
    <row r="12" spans="1:10" ht="15" customHeight="1">
      <c r="A12" s="308"/>
      <c r="B12" s="64" t="s">
        <v>95</v>
      </c>
      <c r="C12" s="31">
        <f>Községgazdálkodás!D10</f>
        <v>0</v>
      </c>
      <c r="D12" s="31">
        <f>Községgazdálkodás!D21</f>
        <v>0</v>
      </c>
      <c r="E12" s="31">
        <f>Községgazdálkodás!D26</f>
        <v>1917</v>
      </c>
      <c r="F12" s="31"/>
      <c r="G12" s="31">
        <v>0</v>
      </c>
      <c r="H12" s="31">
        <v>0</v>
      </c>
      <c r="I12" s="31">
        <v>0</v>
      </c>
      <c r="J12" s="31">
        <f t="shared" si="0"/>
        <v>1917</v>
      </c>
    </row>
    <row r="13" spans="1:10" ht="15" customHeight="1">
      <c r="A13" s="308"/>
      <c r="B13" s="64" t="s">
        <v>84</v>
      </c>
      <c r="C13" s="31">
        <f>Közvilágítás!D10</f>
        <v>0</v>
      </c>
      <c r="D13" s="31">
        <f>Közvilágítás!D21</f>
        <v>0</v>
      </c>
      <c r="E13" s="31">
        <f>Közvilágítás!D26</f>
        <v>4675</v>
      </c>
      <c r="F13" s="31"/>
      <c r="G13" s="31">
        <v>0</v>
      </c>
      <c r="H13" s="31">
        <v>0</v>
      </c>
      <c r="I13" s="31">
        <v>0</v>
      </c>
      <c r="J13" s="31">
        <f t="shared" si="0"/>
        <v>4675</v>
      </c>
    </row>
    <row r="14" spans="1:10" ht="15" customHeight="1">
      <c r="A14" s="308"/>
      <c r="B14" s="64" t="s">
        <v>86</v>
      </c>
      <c r="C14" s="31">
        <f>'Út- híd üzemeltetés'!D10</f>
        <v>0</v>
      </c>
      <c r="D14" s="31">
        <f>'Út- híd üzemeltetés'!D21</f>
        <v>0</v>
      </c>
      <c r="E14" s="31">
        <f>'Út- híd üzemeltetés'!D26</f>
        <v>604</v>
      </c>
      <c r="F14" s="31"/>
      <c r="G14" s="31">
        <v>0</v>
      </c>
      <c r="H14" s="31">
        <v>0</v>
      </c>
      <c r="I14" s="31">
        <v>0</v>
      </c>
      <c r="J14" s="31">
        <f t="shared" si="0"/>
        <v>604</v>
      </c>
    </row>
    <row r="15" spans="1:10" ht="15" customHeight="1">
      <c r="A15" s="308"/>
      <c r="B15" s="64" t="s">
        <v>195</v>
      </c>
      <c r="C15" s="31">
        <f>Gyermekétkeztetés!D10</f>
        <v>5798</v>
      </c>
      <c r="D15" s="31">
        <f>Gyermekétkeztetés!D21</f>
        <v>1154</v>
      </c>
      <c r="E15" s="31">
        <f>Gyermekétkeztetés!D26</f>
        <v>0</v>
      </c>
      <c r="F15" s="31"/>
      <c r="G15" s="31">
        <v>0</v>
      </c>
      <c r="H15" s="31">
        <v>0</v>
      </c>
      <c r="I15" s="31">
        <v>0</v>
      </c>
      <c r="J15" s="31">
        <f t="shared" si="0"/>
        <v>6952</v>
      </c>
    </row>
    <row r="16" spans="1:10" ht="15" customHeight="1">
      <c r="A16" s="308"/>
      <c r="B16" s="64" t="s">
        <v>96</v>
      </c>
      <c r="C16" s="31">
        <f>Közfoglalkoztatás!D10</f>
        <v>14586</v>
      </c>
      <c r="D16" s="31">
        <f>Közfoglalkoztatás!D21</f>
        <v>2055</v>
      </c>
      <c r="E16" s="31">
        <f>Közfoglalkoztatás!D26</f>
        <v>692</v>
      </c>
      <c r="F16" s="31"/>
      <c r="G16" s="31">
        <v>0</v>
      </c>
      <c r="H16" s="31">
        <v>0</v>
      </c>
      <c r="I16" s="31">
        <v>0</v>
      </c>
      <c r="J16" s="31">
        <f t="shared" si="0"/>
        <v>17333</v>
      </c>
    </row>
    <row r="17" spans="1:10" ht="15" customHeight="1">
      <c r="A17" s="308"/>
      <c r="B17" s="64" t="s">
        <v>246</v>
      </c>
      <c r="C17" s="31">
        <f>'Intézményen kívüli étk.'!D10</f>
        <v>0</v>
      </c>
      <c r="D17" s="31">
        <f>'Intézményen kívüli étk.'!D21</f>
        <v>0</v>
      </c>
      <c r="E17" s="31">
        <f>'Intézményen kívüli étk.'!D26</f>
        <v>755</v>
      </c>
      <c r="F17" s="31"/>
      <c r="G17" s="31">
        <v>0</v>
      </c>
      <c r="H17" s="31">
        <v>0</v>
      </c>
      <c r="I17" s="31">
        <v>0</v>
      </c>
      <c r="J17" s="31">
        <f t="shared" si="0"/>
        <v>755</v>
      </c>
    </row>
    <row r="18" spans="1:10" ht="15" customHeight="1">
      <c r="A18" s="308"/>
      <c r="B18" s="64" t="s">
        <v>247</v>
      </c>
      <c r="C18" s="31">
        <f>'Ovi műk.'!D10</f>
        <v>0</v>
      </c>
      <c r="D18" s="31">
        <f>'Ovi műk.'!D21</f>
        <v>0</v>
      </c>
      <c r="E18" s="31">
        <f>'Ovi műk.'!D26</f>
        <v>1830</v>
      </c>
      <c r="F18" s="31"/>
      <c r="G18" s="31">
        <v>0</v>
      </c>
      <c r="H18" s="31">
        <v>0</v>
      </c>
      <c r="I18" s="31">
        <v>0</v>
      </c>
      <c r="J18" s="31">
        <f t="shared" si="0"/>
        <v>1830</v>
      </c>
    </row>
    <row r="19" spans="1:10" ht="15" customHeight="1">
      <c r="A19" s="308"/>
      <c r="B19" s="64" t="s">
        <v>248</v>
      </c>
      <c r="C19" s="31">
        <f>'Iskola műk.'!D10</f>
        <v>0</v>
      </c>
      <c r="D19" s="31">
        <f>'Iskola műk.'!D21</f>
        <v>0</v>
      </c>
      <c r="E19" s="31">
        <f>'Iskola műk.'!D26</f>
        <v>3518</v>
      </c>
      <c r="F19" s="31"/>
      <c r="G19" s="31">
        <v>0</v>
      </c>
      <c r="H19" s="31">
        <v>0</v>
      </c>
      <c r="I19" s="31">
        <v>0</v>
      </c>
      <c r="J19" s="31">
        <f t="shared" si="0"/>
        <v>3518</v>
      </c>
    </row>
    <row r="20" spans="1:10" ht="15" customHeight="1">
      <c r="A20" s="67"/>
      <c r="B20" s="64" t="s">
        <v>83</v>
      </c>
      <c r="C20" s="31">
        <v>37088</v>
      </c>
      <c r="D20" s="31">
        <v>7082</v>
      </c>
      <c r="E20" s="31">
        <v>2536</v>
      </c>
      <c r="F20" s="31"/>
      <c r="G20" s="31">
        <v>0</v>
      </c>
      <c r="H20" s="31">
        <v>0</v>
      </c>
      <c r="I20" s="31">
        <v>0</v>
      </c>
      <c r="J20" s="31">
        <f t="shared" si="0"/>
        <v>46706</v>
      </c>
    </row>
    <row r="21" spans="1:10" ht="15" customHeight="1">
      <c r="A21" s="67"/>
      <c r="B21" s="64" t="s">
        <v>85</v>
      </c>
      <c r="C21" s="65">
        <v>25480</v>
      </c>
      <c r="D21" s="31">
        <v>5373</v>
      </c>
      <c r="E21" s="31">
        <v>7953</v>
      </c>
      <c r="F21" s="31"/>
      <c r="G21" s="31">
        <v>0</v>
      </c>
      <c r="H21" s="31">
        <v>0</v>
      </c>
      <c r="I21" s="31">
        <v>75</v>
      </c>
      <c r="J21" s="31">
        <f t="shared" si="0"/>
        <v>38881</v>
      </c>
    </row>
    <row r="22" spans="1:11" ht="15" customHeight="1">
      <c r="A22" s="64"/>
      <c r="B22" s="64" t="s">
        <v>1</v>
      </c>
      <c r="C22" s="31">
        <f aca="true" t="shared" si="1" ref="C22:I22">SUM(C9:C21)</f>
        <v>96391</v>
      </c>
      <c r="D22" s="31">
        <f t="shared" si="1"/>
        <v>18255</v>
      </c>
      <c r="E22" s="31">
        <f t="shared" si="1"/>
        <v>58668</v>
      </c>
      <c r="F22" s="31">
        <f t="shared" si="1"/>
        <v>0</v>
      </c>
      <c r="G22" s="31">
        <f t="shared" si="1"/>
        <v>5129</v>
      </c>
      <c r="H22" s="31">
        <f t="shared" si="1"/>
        <v>6755</v>
      </c>
      <c r="I22" s="31">
        <f t="shared" si="1"/>
        <v>40806</v>
      </c>
      <c r="J22" s="31">
        <f t="shared" si="0"/>
        <v>226004</v>
      </c>
      <c r="K22" s="267"/>
    </row>
    <row r="23" spans="1:10" ht="15.75">
      <c r="A23" s="10"/>
      <c r="B23" s="10"/>
      <c r="C23" s="10"/>
      <c r="D23" s="10"/>
      <c r="E23" s="10"/>
      <c r="F23" s="10"/>
      <c r="G23" s="10"/>
      <c r="H23" s="10"/>
      <c r="I23" s="10"/>
      <c r="J23" s="44"/>
    </row>
    <row r="24" spans="1:10" ht="15.7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.7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.7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5.7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.7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5.7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8.75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</sheetData>
  <sheetProtection/>
  <mergeCells count="15">
    <mergeCell ref="A9:A19"/>
    <mergeCell ref="E1:J1"/>
    <mergeCell ref="B7:B8"/>
    <mergeCell ref="C7:C8"/>
    <mergeCell ref="D7:D8"/>
    <mergeCell ref="E7:E8"/>
    <mergeCell ref="G7:G8"/>
    <mergeCell ref="H7:H8"/>
    <mergeCell ref="I7:I8"/>
    <mergeCell ref="J7:J8"/>
    <mergeCell ref="F7:F8"/>
    <mergeCell ref="A3:J3"/>
    <mergeCell ref="A4:J4"/>
    <mergeCell ref="A5:J5"/>
    <mergeCell ref="H6:J6"/>
  </mergeCells>
  <printOptions horizontalCentered="1"/>
  <pageMargins left="0.35433070866141736" right="0.4724409448818898" top="0.984251968503937" bottom="0.984251968503937" header="0.5118110236220472" footer="0.5118110236220472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3.75390625" style="94" customWidth="1"/>
    <col min="2" max="2" width="23.25390625" style="94" customWidth="1"/>
    <col min="3" max="3" width="8.25390625" style="94" customWidth="1"/>
    <col min="4" max="4" width="33.75390625" style="94" customWidth="1"/>
    <col min="5" max="5" width="23.25390625" style="94" customWidth="1"/>
    <col min="6" max="6" width="8.25390625" style="94" customWidth="1"/>
    <col min="7" max="16384" width="9.125" style="94" customWidth="1"/>
  </cols>
  <sheetData>
    <row r="1" spans="1:7" ht="18" customHeight="1">
      <c r="A1" s="10"/>
      <c r="B1" s="10"/>
      <c r="D1" s="283" t="s">
        <v>207</v>
      </c>
      <c r="E1" s="283"/>
      <c r="F1" s="283"/>
      <c r="G1" s="66"/>
    </row>
    <row r="2" spans="1:6" ht="18" customHeight="1">
      <c r="A2" s="10"/>
      <c r="B2" s="10"/>
      <c r="C2" s="10"/>
      <c r="D2" s="10"/>
      <c r="E2" s="10"/>
      <c r="F2" s="10"/>
    </row>
    <row r="3" spans="1:6" ht="18" customHeight="1">
      <c r="A3" s="10"/>
      <c r="B3" s="10"/>
      <c r="C3" s="10"/>
      <c r="D3" s="10"/>
      <c r="E3" s="10"/>
      <c r="F3" s="10"/>
    </row>
    <row r="4" spans="1:6" ht="18" customHeight="1">
      <c r="A4" s="299" t="s">
        <v>135</v>
      </c>
      <c r="B4" s="299"/>
      <c r="C4" s="299"/>
      <c r="D4" s="299"/>
      <c r="E4" s="299"/>
      <c r="F4" s="299"/>
    </row>
    <row r="5" spans="1:6" ht="18" customHeight="1">
      <c r="A5" s="299" t="s">
        <v>175</v>
      </c>
      <c r="B5" s="299"/>
      <c r="C5" s="299"/>
      <c r="D5" s="299"/>
      <c r="E5" s="299"/>
      <c r="F5" s="299"/>
    </row>
    <row r="6" spans="1:6" ht="18" customHeight="1">
      <c r="A6" s="299" t="s">
        <v>59</v>
      </c>
      <c r="B6" s="299"/>
      <c r="C6" s="299"/>
      <c r="D6" s="299"/>
      <c r="E6" s="299"/>
      <c r="F6" s="299"/>
    </row>
    <row r="7" spans="1:6" ht="18" customHeight="1">
      <c r="A7" s="10"/>
      <c r="B7" s="10"/>
      <c r="C7" s="10"/>
      <c r="D7" s="10"/>
      <c r="E7" s="10"/>
      <c r="F7" s="18"/>
    </row>
    <row r="8" spans="1:6" ht="18" customHeight="1">
      <c r="A8" s="13"/>
      <c r="B8" s="13"/>
      <c r="C8" s="13"/>
      <c r="D8" s="13"/>
      <c r="E8" s="13"/>
      <c r="F8" s="27"/>
    </row>
    <row r="9" spans="1:6" ht="18" customHeight="1">
      <c r="A9" s="87" t="s">
        <v>8</v>
      </c>
      <c r="B9" s="281" t="s">
        <v>176</v>
      </c>
      <c r="C9" s="282"/>
      <c r="D9" s="95" t="s">
        <v>14</v>
      </c>
      <c r="E9" s="281" t="s">
        <v>176</v>
      </c>
      <c r="F9" s="282"/>
    </row>
    <row r="10" spans="1:6" ht="18" customHeight="1">
      <c r="A10" s="202" t="s">
        <v>126</v>
      </c>
      <c r="B10" s="203">
        <f>Bevételek!C10</f>
        <v>106696</v>
      </c>
      <c r="C10" s="204"/>
      <c r="D10" s="205" t="s">
        <v>43</v>
      </c>
      <c r="E10" s="206">
        <f>Működési!D10</f>
        <v>33823</v>
      </c>
      <c r="F10" s="204"/>
    </row>
    <row r="11" spans="1:6" ht="18" customHeight="1">
      <c r="A11" s="202" t="s">
        <v>127</v>
      </c>
      <c r="B11" s="207">
        <f>Bevételek!C17</f>
        <v>17351</v>
      </c>
      <c r="C11" s="208"/>
      <c r="D11" s="209" t="s">
        <v>125</v>
      </c>
      <c r="E11" s="207">
        <f>Működési!D21</f>
        <v>5800</v>
      </c>
      <c r="F11" s="208"/>
    </row>
    <row r="12" spans="1:6" ht="18" customHeight="1">
      <c r="A12" s="202" t="s">
        <v>124</v>
      </c>
      <c r="B12" s="207">
        <f>Bevételek!C21-'Felhalmozási mérleg'!B11</f>
        <v>55970</v>
      </c>
      <c r="C12" s="208"/>
      <c r="D12" s="209" t="s">
        <v>7</v>
      </c>
      <c r="E12" s="207">
        <f>Működési!D26</f>
        <v>48179</v>
      </c>
      <c r="F12" s="208"/>
    </row>
    <row r="13" spans="1:6" ht="18" customHeight="1">
      <c r="A13" s="202" t="s">
        <v>104</v>
      </c>
      <c r="B13" s="207">
        <f>Bevételek!C30</f>
        <v>3479</v>
      </c>
      <c r="C13" s="208"/>
      <c r="D13" s="209" t="s">
        <v>123</v>
      </c>
      <c r="E13" s="207">
        <f>Működési!D45</f>
        <v>0</v>
      </c>
      <c r="F13" s="208"/>
    </row>
    <row r="14" spans="1:6" ht="18" customHeight="1">
      <c r="A14" s="202" t="s">
        <v>231</v>
      </c>
      <c r="B14" s="207">
        <f>Bevételek!C36</f>
        <v>5800</v>
      </c>
      <c r="C14" s="208"/>
      <c r="D14" s="209" t="s">
        <v>58</v>
      </c>
      <c r="E14" s="207">
        <f>Pénzellátások!C18</f>
        <v>5129</v>
      </c>
      <c r="F14" s="208"/>
    </row>
    <row r="15" spans="1:6" ht="18" customHeight="1">
      <c r="A15" s="202"/>
      <c r="B15" s="207"/>
      <c r="C15" s="208"/>
      <c r="D15" s="209" t="s">
        <v>23</v>
      </c>
      <c r="E15" s="207">
        <f>'Átadott pénzeszközök'!C27</f>
        <v>90453</v>
      </c>
      <c r="F15" s="208"/>
    </row>
    <row r="16" spans="1:6" ht="18" customHeight="1">
      <c r="A16" s="202"/>
      <c r="B16" s="207"/>
      <c r="C16" s="208"/>
      <c r="D16" s="209" t="s">
        <v>225</v>
      </c>
      <c r="E16" s="207">
        <f>Mérleg!E14</f>
        <v>3726</v>
      </c>
      <c r="F16" s="208"/>
    </row>
    <row r="17" spans="1:6" ht="18" customHeight="1">
      <c r="A17" s="202"/>
      <c r="B17" s="207"/>
      <c r="C17" s="208"/>
      <c r="D17" s="209" t="s">
        <v>64</v>
      </c>
      <c r="E17" s="207">
        <f>Mérleg!E15</f>
        <v>2186</v>
      </c>
      <c r="F17" s="208"/>
    </row>
    <row r="18" spans="1:7" ht="18" customHeight="1">
      <c r="A18" s="198" t="s">
        <v>60</v>
      </c>
      <c r="B18" s="199">
        <f>SUM(B10:B17)</f>
        <v>189296</v>
      </c>
      <c r="C18" s="200"/>
      <c r="D18" s="201" t="s">
        <v>61</v>
      </c>
      <c r="E18" s="199">
        <f>SUM(E10:E17)</f>
        <v>189296</v>
      </c>
      <c r="F18" s="200"/>
      <c r="G18" s="102"/>
    </row>
    <row r="19" spans="1:7" ht="18" customHeight="1">
      <c r="A19" s="13"/>
      <c r="B19" s="13"/>
      <c r="C19" s="13"/>
      <c r="D19" s="13"/>
      <c r="E19" s="13"/>
      <c r="F19" s="13"/>
      <c r="G19" s="102"/>
    </row>
    <row r="20" spans="1:7" ht="15.75">
      <c r="A20" s="13"/>
      <c r="B20" s="13"/>
      <c r="C20" s="13"/>
      <c r="D20" s="13"/>
      <c r="E20" s="13"/>
      <c r="F20" s="13"/>
      <c r="G20" s="102"/>
    </row>
    <row r="21" spans="1:7" ht="15.75">
      <c r="A21" s="13"/>
      <c r="B21" s="13"/>
      <c r="C21" s="13"/>
      <c r="D21" s="13"/>
      <c r="E21" s="13"/>
      <c r="F21" s="13"/>
      <c r="G21" s="102"/>
    </row>
    <row r="22" spans="1:7" ht="15.75">
      <c r="A22" s="13"/>
      <c r="B22" s="13"/>
      <c r="C22" s="13"/>
      <c r="D22" s="13"/>
      <c r="E22" s="13"/>
      <c r="F22" s="13"/>
      <c r="G22" s="102"/>
    </row>
    <row r="23" spans="1:7" ht="15.75">
      <c r="A23" s="13"/>
      <c r="B23" s="13"/>
      <c r="C23" s="47"/>
      <c r="D23" s="13"/>
      <c r="E23" s="13"/>
      <c r="F23" s="13"/>
      <c r="G23" s="102"/>
    </row>
    <row r="24" spans="1:7" ht="15.75">
      <c r="A24" s="27"/>
      <c r="B24" s="27"/>
      <c r="C24" s="27"/>
      <c r="D24" s="27"/>
      <c r="E24" s="27"/>
      <c r="F24" s="27"/>
      <c r="G24" s="102"/>
    </row>
    <row r="25" spans="1:7" ht="15.75">
      <c r="A25" s="103"/>
      <c r="B25" s="103"/>
      <c r="C25" s="103"/>
      <c r="D25" s="103"/>
      <c r="E25" s="103"/>
      <c r="F25" s="103"/>
      <c r="G25" s="102"/>
    </row>
    <row r="26" spans="1:7" ht="15.75">
      <c r="A26" s="13"/>
      <c r="B26" s="13"/>
      <c r="C26" s="13"/>
      <c r="D26" s="13"/>
      <c r="E26" s="13"/>
      <c r="F26" s="13"/>
      <c r="G26" s="102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33.75390625" style="94" customWidth="1"/>
    <col min="2" max="2" width="23.25390625" style="94" customWidth="1"/>
    <col min="3" max="3" width="8.25390625" style="94" customWidth="1"/>
    <col min="4" max="4" width="33.75390625" style="94" customWidth="1"/>
    <col min="5" max="5" width="23.25390625" style="94" customWidth="1"/>
    <col min="6" max="6" width="8.25390625" style="94" customWidth="1"/>
    <col min="7" max="16384" width="9.125" style="94" customWidth="1"/>
  </cols>
  <sheetData>
    <row r="1" spans="1:7" ht="15.75">
      <c r="A1" s="10"/>
      <c r="B1" s="10"/>
      <c r="D1" s="283" t="s">
        <v>208</v>
      </c>
      <c r="E1" s="283"/>
      <c r="F1" s="283"/>
      <c r="G1" s="11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6.5">
      <c r="A4" s="299" t="s">
        <v>135</v>
      </c>
      <c r="B4" s="299"/>
      <c r="C4" s="299"/>
      <c r="D4" s="299"/>
      <c r="E4" s="299"/>
      <c r="F4" s="299"/>
    </row>
    <row r="5" spans="1:6" ht="16.5">
      <c r="A5" s="299" t="s">
        <v>175</v>
      </c>
      <c r="B5" s="299"/>
      <c r="C5" s="299"/>
      <c r="D5" s="299"/>
      <c r="E5" s="299"/>
      <c r="F5" s="299"/>
    </row>
    <row r="6" spans="1:6" ht="16.5">
      <c r="A6" s="299" t="s">
        <v>57</v>
      </c>
      <c r="B6" s="299"/>
      <c r="C6" s="299"/>
      <c r="D6" s="299"/>
      <c r="E6" s="299"/>
      <c r="F6" s="299"/>
    </row>
    <row r="7" spans="1:6" ht="15.75">
      <c r="A7" s="100"/>
      <c r="B7" s="100"/>
      <c r="C7" s="100"/>
      <c r="D7" s="100"/>
      <c r="E7" s="100"/>
      <c r="F7" s="100"/>
    </row>
    <row r="8" spans="1:6" ht="15.75">
      <c r="A8" s="13"/>
      <c r="B8" s="13"/>
      <c r="C8" s="13"/>
      <c r="D8" s="13"/>
      <c r="E8" s="13"/>
      <c r="F8" s="27"/>
    </row>
    <row r="9" spans="1:6" ht="16.5">
      <c r="A9" s="186" t="s">
        <v>8</v>
      </c>
      <c r="B9" s="311" t="s">
        <v>176</v>
      </c>
      <c r="C9" s="312"/>
      <c r="D9" s="187" t="s">
        <v>14</v>
      </c>
      <c r="E9" s="311" t="s">
        <v>176</v>
      </c>
      <c r="F9" s="312"/>
    </row>
    <row r="10" spans="1:6" ht="15">
      <c r="A10" s="228" t="s">
        <v>128</v>
      </c>
      <c r="B10" s="229">
        <f>B11</f>
        <v>8251</v>
      </c>
      <c r="C10" s="208"/>
      <c r="D10" s="230" t="s">
        <v>15</v>
      </c>
      <c r="E10" s="231">
        <f>SUM(E11:E13)</f>
        <v>35152</v>
      </c>
      <c r="F10" s="204"/>
    </row>
    <row r="11" spans="1:6" ht="15.75">
      <c r="A11" s="202" t="s">
        <v>88</v>
      </c>
      <c r="B11" s="232">
        <f>E20-B12</f>
        <v>8251</v>
      </c>
      <c r="C11" s="208"/>
      <c r="D11" s="217" t="s">
        <v>192</v>
      </c>
      <c r="E11" s="227">
        <f>'Fejlesztési kiadások'!C12</f>
        <v>31521</v>
      </c>
      <c r="F11" s="208"/>
    </row>
    <row r="12" spans="1:6" ht="15.75">
      <c r="A12" s="228" t="s">
        <v>108</v>
      </c>
      <c r="B12" s="229">
        <f>Bevételek!C38</f>
        <v>32480</v>
      </c>
      <c r="C12" s="208"/>
      <c r="D12" s="217" t="s">
        <v>222</v>
      </c>
      <c r="E12" s="227">
        <f>'Fejlesztési kiadások'!C13</f>
        <v>2158</v>
      </c>
      <c r="F12" s="208"/>
    </row>
    <row r="13" spans="1:6" ht="15.75">
      <c r="A13" s="228"/>
      <c r="B13" s="229"/>
      <c r="C13" s="208"/>
      <c r="D13" s="217" t="s">
        <v>240</v>
      </c>
      <c r="E13" s="227">
        <f>'Fejlesztési kiadások'!C17</f>
        <v>1473</v>
      </c>
      <c r="F13" s="208"/>
    </row>
    <row r="14" spans="1:6" ht="15">
      <c r="A14" s="228"/>
      <c r="B14" s="229"/>
      <c r="C14" s="208"/>
      <c r="D14" s="234" t="s">
        <v>196</v>
      </c>
      <c r="E14" s="261">
        <f>E15+E16+E17+E18</f>
        <v>5579</v>
      </c>
      <c r="F14" s="208"/>
    </row>
    <row r="15" spans="1:6" ht="15.75">
      <c r="A15" s="202"/>
      <c r="B15" s="232"/>
      <c r="C15" s="208"/>
      <c r="D15" s="217" t="s">
        <v>223</v>
      </c>
      <c r="E15" s="227">
        <f>'Fejlesztési kiadások'!C14</f>
        <v>2223</v>
      </c>
      <c r="F15" s="208"/>
    </row>
    <row r="16" spans="1:6" ht="15.75">
      <c r="A16" s="202"/>
      <c r="B16" s="232"/>
      <c r="C16" s="208"/>
      <c r="D16" s="217" t="s">
        <v>227</v>
      </c>
      <c r="E16" s="227">
        <v>900</v>
      </c>
      <c r="F16" s="208"/>
    </row>
    <row r="17" spans="1:6" ht="15.75">
      <c r="A17" s="202"/>
      <c r="B17" s="232"/>
      <c r="C17" s="208"/>
      <c r="D17" s="217" t="s">
        <v>239</v>
      </c>
      <c r="E17" s="227">
        <f>'Fejlesztési kiadások'!C16</f>
        <v>1500</v>
      </c>
      <c r="F17" s="208"/>
    </row>
    <row r="18" spans="1:6" ht="15.75">
      <c r="A18" s="202"/>
      <c r="B18" s="232"/>
      <c r="C18" s="208"/>
      <c r="D18" s="217" t="s">
        <v>224</v>
      </c>
      <c r="E18" s="227">
        <f>'Fejlesztési kiadások'!C18</f>
        <v>956</v>
      </c>
      <c r="F18" s="208"/>
    </row>
    <row r="19" spans="1:6" ht="15.75" hidden="1">
      <c r="A19" s="202"/>
      <c r="B19" s="232"/>
      <c r="C19" s="208"/>
      <c r="D19" s="217"/>
      <c r="E19" s="227"/>
      <c r="F19" s="208"/>
    </row>
    <row r="20" spans="1:7" ht="16.5">
      <c r="A20" s="198" t="s">
        <v>16</v>
      </c>
      <c r="B20" s="233">
        <f>B10+B12</f>
        <v>40731</v>
      </c>
      <c r="C20" s="200"/>
      <c r="D20" s="201" t="s">
        <v>17</v>
      </c>
      <c r="E20" s="233">
        <f>E10+E14</f>
        <v>40731</v>
      </c>
      <c r="F20" s="200"/>
      <c r="G20" s="102"/>
    </row>
    <row r="21" spans="1:7" ht="15.75">
      <c r="A21" s="13"/>
      <c r="B21" s="13"/>
      <c r="C21" s="13"/>
      <c r="D21" s="13"/>
      <c r="E21" s="13"/>
      <c r="F21" s="13"/>
      <c r="G21" s="102"/>
    </row>
    <row r="22" spans="1:7" ht="15.75">
      <c r="A22" s="13"/>
      <c r="B22" s="13"/>
      <c r="C22" s="13"/>
      <c r="D22" s="13"/>
      <c r="E22" s="13"/>
      <c r="F22" s="13"/>
      <c r="G22" s="102"/>
    </row>
    <row r="23" spans="1:7" ht="15.75">
      <c r="A23" s="13"/>
      <c r="B23" s="13"/>
      <c r="C23" s="13"/>
      <c r="D23" s="13"/>
      <c r="E23" s="13"/>
      <c r="F23" s="13"/>
      <c r="G23" s="102"/>
    </row>
    <row r="24" spans="1:7" ht="15.75">
      <c r="A24" s="13"/>
      <c r="B24" s="13"/>
      <c r="C24" s="47"/>
      <c r="D24" s="13"/>
      <c r="E24" s="13"/>
      <c r="F24" s="13"/>
      <c r="G24" s="102"/>
    </row>
    <row r="25" spans="1:7" ht="15.75">
      <c r="A25" s="13"/>
      <c r="B25" s="13"/>
      <c r="C25" s="47"/>
      <c r="D25" s="13"/>
      <c r="E25" s="13"/>
      <c r="F25" s="13"/>
      <c r="G25" s="102"/>
    </row>
    <row r="26" spans="1:7" ht="15.75">
      <c r="A26" s="13"/>
      <c r="B26" s="13"/>
      <c r="C26" s="13"/>
      <c r="D26" s="13"/>
      <c r="E26" s="13"/>
      <c r="F26" s="13"/>
      <c r="G26" s="102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8"/>
      <c r="B28" s="18"/>
      <c r="C28" s="18"/>
      <c r="D28" s="18"/>
      <c r="E28" s="18"/>
      <c r="F28" s="18"/>
    </row>
    <row r="30" spans="1:3" ht="15.75">
      <c r="A30" s="13"/>
      <c r="B30" s="28"/>
      <c r="C30" s="102"/>
    </row>
    <row r="31" spans="1:3" ht="15.75">
      <c r="A31" s="13"/>
      <c r="B31" s="28"/>
      <c r="C31" s="102"/>
    </row>
    <row r="32" spans="1:3" ht="15.75">
      <c r="A32" s="13"/>
      <c r="B32" s="28"/>
      <c r="C32" s="102"/>
    </row>
    <row r="33" spans="1:3" ht="15.75">
      <c r="A33" s="13"/>
      <c r="B33" s="28"/>
      <c r="C33" s="102"/>
    </row>
    <row r="34" spans="1:3" ht="15.75">
      <c r="A34" s="13"/>
      <c r="B34" s="28"/>
      <c r="C34" s="102"/>
    </row>
    <row r="35" spans="1:3" ht="15.75">
      <c r="A35" s="13"/>
      <c r="B35" s="28"/>
      <c r="C35" s="102"/>
    </row>
    <row r="36" spans="1:3" ht="15.75">
      <c r="A36" s="13"/>
      <c r="B36" s="28"/>
      <c r="C36" s="102"/>
    </row>
    <row r="37" spans="1:3" ht="15.75">
      <c r="A37" s="13"/>
      <c r="B37" s="28"/>
      <c r="C37" s="102"/>
    </row>
    <row r="38" spans="1:3" ht="15.75">
      <c r="A38" s="13"/>
      <c r="B38" s="28"/>
      <c r="C38" s="102"/>
    </row>
    <row r="39" spans="1:3" ht="15.75">
      <c r="A39" s="13"/>
      <c r="B39" s="28"/>
      <c r="C39" s="102"/>
    </row>
    <row r="40" spans="1:3" ht="15">
      <c r="A40" s="102"/>
      <c r="B40" s="102"/>
      <c r="C40" s="102"/>
    </row>
    <row r="41" spans="1:3" ht="15">
      <c r="A41" s="102"/>
      <c r="B41" s="102"/>
      <c r="C41" s="102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2018-01-25T15:43:08Z</cp:lastPrinted>
  <dcterms:created xsi:type="dcterms:W3CDTF">1997-01-17T14:02:09Z</dcterms:created>
  <dcterms:modified xsi:type="dcterms:W3CDTF">2019-04-03T12:26:29Z</dcterms:modified>
  <cp:category/>
  <cp:version/>
  <cp:contentType/>
  <cp:contentStatus/>
</cp:coreProperties>
</file>