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7. melléklet" sheetId="1" r:id="rId1"/>
  </sheets>
  <externalReferences>
    <externalReference r:id="rId2"/>
  </externalReferences>
  <definedNames>
    <definedName name="A">#REF!</definedName>
    <definedName name="_xlnm.Print_Titles" localSheetId="0">'7.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C51" i="1"/>
  <c r="F48" i="1"/>
  <c r="F47" i="1"/>
  <c r="F46" i="1"/>
  <c r="E45" i="1"/>
  <c r="F45" i="1" s="1"/>
  <c r="D45" i="1"/>
  <c r="D56" i="1" s="1"/>
  <c r="C45" i="1"/>
  <c r="C56" i="1" s="1"/>
  <c r="F40" i="1"/>
  <c r="F38" i="1"/>
  <c r="E37" i="1"/>
  <c r="F37" i="1" s="1"/>
  <c r="D37" i="1"/>
  <c r="C37" i="1"/>
  <c r="E36" i="1"/>
  <c r="C36" i="1"/>
  <c r="C41" i="1" s="1"/>
  <c r="F11" i="1"/>
  <c r="F10" i="1"/>
  <c r="E10" i="1"/>
  <c r="E8" i="1"/>
  <c r="D8" i="1"/>
  <c r="D36" i="1" s="1"/>
  <c r="D41" i="1" s="1"/>
  <c r="C8" i="1"/>
  <c r="F36" i="1" l="1"/>
  <c r="F8" i="1"/>
  <c r="E41" i="1"/>
  <c r="F41" i="1" s="1"/>
  <c r="E56" i="1"/>
  <c r="F56" i="1" s="1"/>
</calcChain>
</file>

<file path=xl/sharedStrings.xml><?xml version="1.0" encoding="utf-8"?>
<sst xmlns="http://schemas.openxmlformats.org/spreadsheetml/2006/main" count="112" uniqueCount="99">
  <si>
    <t>Téglási Városi Könyvtár és Közművelődési Intézmény</t>
  </si>
  <si>
    <t>04</t>
  </si>
  <si>
    <t>Feladat megnevezése</t>
  </si>
  <si>
    <t>Összes bevétel, kiadás</t>
  </si>
  <si>
    <t>01</t>
  </si>
  <si>
    <t xml:space="preserve">Forintban 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</si>
  <si>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</si>
  <si>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</si>
  <si>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</si>
  <si>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</si>
  <si>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</si>
  <si>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</si>
  <si>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</si>
  <si>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</si>
  <si>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</si>
  <si>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</si>
  <si>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</si>
  <si>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</si>
  <si>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</si>
  <si>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</si>
  <si>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</si>
  <si>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</si>
  <si>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</si>
  <si>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</si>
  <si>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</si>
  <si>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</si>
  <si>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</si>
  <si>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</si>
  <si>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</si>
  <si>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</si>
  <si>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</si>
  <si>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</si>
  <si>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</si>
  <si>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</si>
  <si>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</si>
  <si>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</si>
  <si>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</si>
  <si>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</si>
  <si>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</si>
  <si>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</si>
  <si>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</si>
  <si>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</si>
  <si>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</si>
  <si>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</si>
  <si>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</si>
  <si>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</si>
  <si>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</si>
  <si>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</si>
  <si>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</si>
  <si>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</si>
  <si>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</si>
  <si>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</si>
  <si>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</si>
  <si>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</si>
  <si>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</si>
  <si>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</si>
  <si>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</si>
  <si>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</si>
  <si>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</si>
  <si>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</si>
  <si>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</si>
  <si>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</si>
  <si>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</si>
  <si>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</si>
  <si>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</si>
  <si>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</si>
  <si>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</si>
  <si>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</si>
  <si>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</si>
  <si>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</si>
  <si>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</si>
  <si>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</si>
  <si>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</si>
  <si>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</si>
  <si>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</si>
  <si>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</si>
  <si>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</si>
  <si>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</si>
  <si>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</si>
  <si>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</si>
  <si>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</si>
  <si>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</si>
  <si>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</si>
  <si>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</si>
  <si>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</si>
  <si>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</si>
  <si>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</si>
  <si>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</si>
  <si>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</si>
  <si>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</si>
  <si>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</si>
  <si>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</si>
  <si>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</si>
  <si>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</si>
  <si>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</si>
  <si>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</si>
  <si>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</si>
  <si>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</si>
  <si>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7.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</si>
</sst>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7"/>
  <sheetViews>
    <sheetView tabSelected="1" view="pageBreakPreview" zoomScaleNormal="100" zoomScaleSheetLayoutView="100" workbookViewId="0">
      <selection activeCell="B20" sqref="B20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SUM(C9:C18)</f>
        <v>2172000</v>
      </c>
      <c r="D8" s="32">
        <f>SUM(D9:D18)</f>
        <v>3222000</v>
      </c>
      <c r="E8" s="32">
        <f>SUM(E9:E19)</f>
        <v>5044311</v>
      </c>
      <c r="F8" s="33">
        <f>+E8/D8</f>
        <v>1.5655837988826815</v>
      </c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/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>
        <v>1200000</v>
      </c>
      <c r="D10" s="41">
        <v>2250000</v>
      </c>
      <c r="E10" s="41">
        <f>2953860+1277000</f>
        <v>4230860</v>
      </c>
      <c r="F10" s="42">
        <f>+E10/D10</f>
        <v>1.8803822222222222</v>
      </c>
    </row>
    <row r="11" spans="1:6" s="34" customFormat="1" ht="12" customHeight="1" x14ac:dyDescent="0.2">
      <c r="A11" s="39" t="s">
        <v>24</v>
      </c>
      <c r="B11" s="40" t="s">
        <v>25</v>
      </c>
      <c r="C11" s="41">
        <v>972000</v>
      </c>
      <c r="D11" s="41">
        <v>972000</v>
      </c>
      <c r="E11" s="41">
        <v>764693</v>
      </c>
      <c r="F11" s="42">
        <f>+E11/D11</f>
        <v>0.78672119341563784</v>
      </c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/>
      <c r="D13" s="41"/>
      <c r="E13" s="41"/>
      <c r="F13" s="43"/>
    </row>
    <row r="14" spans="1:6" s="34" customFormat="1" ht="12" customHeight="1" x14ac:dyDescent="0.2">
      <c r="A14" s="39" t="s">
        <v>30</v>
      </c>
      <c r="B14" s="40" t="s">
        <v>31</v>
      </c>
      <c r="C14" s="41"/>
      <c r="D14" s="41"/>
      <c r="E14" s="41"/>
      <c r="F14" s="43"/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/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>
        <v>752</v>
      </c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>
        <v>48006</v>
      </c>
      <c r="F19" s="46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/>
      <c r="E20" s="32"/>
      <c r="F20" s="51"/>
    </row>
    <row r="21" spans="1:6" s="47" customFormat="1" ht="12" customHeight="1" x14ac:dyDescent="0.2">
      <c r="A21" s="39" t="s">
        <v>44</v>
      </c>
      <c r="B21" s="52" t="s">
        <v>45</v>
      </c>
      <c r="C21" s="53"/>
      <c r="D21" s="53"/>
      <c r="E21" s="53"/>
      <c r="F21" s="42"/>
    </row>
    <row r="22" spans="1:6" s="47" customFormat="1" ht="12" customHeight="1" x14ac:dyDescent="0.2">
      <c r="A22" s="39" t="s">
        <v>46</v>
      </c>
      <c r="B22" s="54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4" t="s">
        <v>49</v>
      </c>
      <c r="C23" s="41"/>
      <c r="D23" s="41"/>
      <c r="E23" s="41"/>
      <c r="F23" s="42"/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/>
      <c r="D30" s="70"/>
      <c r="E30" s="70"/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2172000</v>
      </c>
      <c r="D36" s="76">
        <f>D8+D20+D25+D26+D30+D34+D35</f>
        <v>3222000</v>
      </c>
      <c r="E36" s="76">
        <f>E8+E20+E25+E26+E30+E34+E35</f>
        <v>5044311</v>
      </c>
      <c r="F36" s="78">
        <f>+E36/D36</f>
        <v>1.5655837988826815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+C38+C40</f>
        <v>28007000</v>
      </c>
      <c r="D37" s="76">
        <f>SUM(D38:D40)</f>
        <v>47161724</v>
      </c>
      <c r="E37" s="76">
        <f>SUM(E38:E40)</f>
        <v>39693469</v>
      </c>
      <c r="F37" s="78">
        <f>+E37/D37</f>
        <v>0.84164584398992703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>
        <v>999245</v>
      </c>
      <c r="E38" s="61">
        <v>999245</v>
      </c>
      <c r="F38" s="81">
        <f>+E38/D38</f>
        <v>1</v>
      </c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28007000</v>
      </c>
      <c r="D40" s="70">
        <v>46162479</v>
      </c>
      <c r="E40" s="70">
        <v>38694224</v>
      </c>
      <c r="F40" s="83">
        <f>+E40/D40</f>
        <v>0.83821806883464811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C36+C37</f>
        <v>30179000</v>
      </c>
      <c r="D41" s="85">
        <f>D36+D37</f>
        <v>50383724</v>
      </c>
      <c r="E41" s="85">
        <f>E36+E37</f>
        <v>44737780</v>
      </c>
      <c r="F41" s="86">
        <f>+E41/D41</f>
        <v>0.88794111368187079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18</v>
      </c>
      <c r="B45" s="56" t="s">
        <v>86</v>
      </c>
      <c r="C45" s="57">
        <f>SUM(C46:C50)</f>
        <v>30179000</v>
      </c>
      <c r="D45" s="57">
        <f>SUM(D46:D50)</f>
        <v>31517738</v>
      </c>
      <c r="E45" s="57">
        <f>SUM(E46:E50)</f>
        <v>25619416</v>
      </c>
      <c r="F45" s="33">
        <f>+E45/D45</f>
        <v>0.81285706480585629</v>
      </c>
    </row>
    <row r="46" spans="1:7" ht="12" customHeight="1" x14ac:dyDescent="0.2">
      <c r="A46" s="39" t="s">
        <v>20</v>
      </c>
      <c r="B46" s="52" t="s">
        <v>87</v>
      </c>
      <c r="C46" s="53">
        <v>15766000</v>
      </c>
      <c r="D46" s="53">
        <v>16454600</v>
      </c>
      <c r="E46" s="53">
        <v>15937667</v>
      </c>
      <c r="F46" s="81">
        <f>+E46/D46</f>
        <v>0.96858428646092887</v>
      </c>
      <c r="G46" s="101"/>
    </row>
    <row r="47" spans="1:7" ht="12" customHeight="1" x14ac:dyDescent="0.2">
      <c r="A47" s="39" t="s">
        <v>22</v>
      </c>
      <c r="B47" s="54" t="s">
        <v>88</v>
      </c>
      <c r="C47" s="41">
        <v>3411000</v>
      </c>
      <c r="D47" s="41">
        <v>3531448</v>
      </c>
      <c r="E47" s="41">
        <v>3214189</v>
      </c>
      <c r="F47" s="102">
        <f>+E47/D47</f>
        <v>0.91016178066334263</v>
      </c>
      <c r="G47" s="101"/>
    </row>
    <row r="48" spans="1:7" ht="12" customHeight="1" x14ac:dyDescent="0.2">
      <c r="A48" s="39" t="s">
        <v>24</v>
      </c>
      <c r="B48" s="54" t="s">
        <v>89</v>
      </c>
      <c r="C48" s="41">
        <v>11002000</v>
      </c>
      <c r="D48" s="41">
        <v>11531690</v>
      </c>
      <c r="E48" s="41">
        <v>6467560</v>
      </c>
      <c r="F48" s="102">
        <f>+E48/D48</f>
        <v>0.56085101143024141</v>
      </c>
      <c r="G48" s="101"/>
    </row>
    <row r="49" spans="1:7" ht="12" customHeight="1" x14ac:dyDescent="0.2">
      <c r="A49" s="39" t="s">
        <v>26</v>
      </c>
      <c r="B49" s="54" t="s">
        <v>90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28</v>
      </c>
      <c r="B50" s="54" t="s">
        <v>91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0</v>
      </c>
      <c r="D51" s="57">
        <f>SUM(D52:D54)</f>
        <v>18865986</v>
      </c>
      <c r="E51" s="57">
        <f>SUM(E52:E55)</f>
        <v>18865986</v>
      </c>
      <c r="F51" s="33"/>
    </row>
    <row r="52" spans="1:7" s="100" customFormat="1" ht="12" customHeight="1" x14ac:dyDescent="0.2">
      <c r="A52" s="39" t="s">
        <v>44</v>
      </c>
      <c r="B52" s="52" t="s">
        <v>93</v>
      </c>
      <c r="C52" s="53"/>
      <c r="D52" s="53">
        <v>128981</v>
      </c>
      <c r="E52" s="53">
        <v>128981</v>
      </c>
      <c r="F52" s="81"/>
    </row>
    <row r="53" spans="1:7" ht="12" customHeight="1" x14ac:dyDescent="0.2">
      <c r="A53" s="39" t="s">
        <v>46</v>
      </c>
      <c r="B53" s="54" t="s">
        <v>94</v>
      </c>
      <c r="C53" s="41"/>
      <c r="D53" s="41">
        <v>18737005</v>
      </c>
      <c r="E53" s="41">
        <v>18737005</v>
      </c>
      <c r="F53" s="103"/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3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3"/>
    </row>
    <row r="56" spans="1:7" ht="15" customHeight="1" thickBot="1" x14ac:dyDescent="0.25">
      <c r="A56" s="55" t="s">
        <v>52</v>
      </c>
      <c r="B56" s="104" t="s">
        <v>97</v>
      </c>
      <c r="C56" s="105">
        <f>C51+C45</f>
        <v>30179000</v>
      </c>
      <c r="D56" s="105">
        <f>D45+D51</f>
        <v>50383724</v>
      </c>
      <c r="E56" s="105">
        <f>E51+E45</f>
        <v>44485402</v>
      </c>
      <c r="F56" s="106">
        <f>+E56/D56</f>
        <v>0.88293199605491646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melléklet</vt:lpstr>
      <vt:lpstr>'7.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2019-05-26T08:06:16Z</dcterms:created>
  <dcterms:modified xsi:type="dcterms:W3CDTF">2019-05-26T08:06:47Z</dcterms:modified>
</cp:coreProperties>
</file>