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A7DB1984-54D2-4288-AF74-0892DB9B3C28}" xr6:coauthVersionLast="31" xr6:coauthVersionMax="31" xr10:uidLastSave="{00000000-0000-0000-0000-000000000000}"/>
  <bookViews>
    <workbookView xWindow="0" yWindow="0" windowWidth="20490" windowHeight="7545" xr2:uid="{2D9EA62E-7455-4579-839D-07CA8842FA04}"/>
  </bookViews>
  <sheets>
    <sheet name="9.5. sz. mell VK" sheetId="1" r:id="rId1"/>
  </sheets>
  <definedNames>
    <definedName name="_xlnm.Print_Titles" localSheetId="0">'9.5. sz. mell VK'!$1:$6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6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<sst xmlns="http://schemas.openxmlformats.org/spreadsheetml/2006/main" count="111" uniqueCount="97">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</sst>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57D84948-982C-49B1-8B36-24EAAE1B5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D7F0-2A19-4323-A607-AC5970F7CED0}">
  <sheetPr codeName="Munka20"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172674012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30591480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82270000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v>19857978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v>27304554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34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/>
    </row>
    <row r="24" spans="1:3" s="38" customFormat="1" ht="12" customHeight="1" thickBot="1" x14ac:dyDescent="0.25">
      <c r="A24" s="32" t="s">
        <v>46</v>
      </c>
      <c r="B24" s="33" t="s">
        <v>47</v>
      </c>
      <c r="C24" s="34"/>
    </row>
    <row r="25" spans="1:3" s="38" customFormat="1" ht="12" customHeight="1" thickBot="1" x14ac:dyDescent="0.25">
      <c r="A25" s="41" t="s">
        <v>48</v>
      </c>
      <c r="B25" s="42" t="s">
        <v>49</v>
      </c>
      <c r="C25" s="43"/>
    </row>
    <row r="26" spans="1:3" s="38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 x14ac:dyDescent="0.2">
      <c r="A27" s="44" t="s">
        <v>52</v>
      </c>
      <c r="B27" s="45" t="s">
        <v>43</v>
      </c>
      <c r="C27" s="46"/>
    </row>
    <row r="28" spans="1:3" s="38" customFormat="1" ht="12" customHeight="1" x14ac:dyDescent="0.2">
      <c r="A28" s="44" t="s">
        <v>53</v>
      </c>
      <c r="B28" s="47" t="s">
        <v>54</v>
      </c>
      <c r="C28" s="48"/>
    </row>
    <row r="29" spans="1:3" s="38" customFormat="1" ht="12" customHeight="1" thickBot="1" x14ac:dyDescent="0.25">
      <c r="A29" s="32" t="s">
        <v>55</v>
      </c>
      <c r="B29" s="49" t="s">
        <v>56</v>
      </c>
      <c r="C29" s="50"/>
    </row>
    <row r="30" spans="1:3" s="38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 x14ac:dyDescent="0.2">
      <c r="A31" s="44" t="s">
        <v>59</v>
      </c>
      <c r="B31" s="45" t="s">
        <v>60</v>
      </c>
      <c r="C31" s="46"/>
    </row>
    <row r="32" spans="1:3" s="38" customFormat="1" ht="12" customHeight="1" x14ac:dyDescent="0.2">
      <c r="A32" s="44" t="s">
        <v>61</v>
      </c>
      <c r="B32" s="47" t="s">
        <v>62</v>
      </c>
      <c r="C32" s="48"/>
    </row>
    <row r="33" spans="1:3" s="38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/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172674012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4">
        <f>+C38+C39+C40</f>
        <v>135064830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1426020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8" customFormat="1" ht="12" customHeight="1" thickBot="1" x14ac:dyDescent="0.25">
      <c r="A40" s="32" t="s">
        <v>77</v>
      </c>
      <c r="B40" s="49" t="s">
        <v>78</v>
      </c>
      <c r="C40" s="55">
        <f>133587210+51600</f>
        <v>133638810</v>
      </c>
    </row>
    <row r="41" spans="1:3" s="38" customFormat="1" ht="15" customHeight="1" thickBot="1" x14ac:dyDescent="0.25">
      <c r="A41" s="53" t="s">
        <v>79</v>
      </c>
      <c r="B41" s="56" t="s">
        <v>80</v>
      </c>
      <c r="C41" s="54">
        <f>+C36+C37</f>
        <v>307738842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2"/>
    </row>
    <row r="45" spans="1:3" s="66" customFormat="1" ht="12" customHeight="1" thickBot="1" x14ac:dyDescent="0.25">
      <c r="A45" s="41" t="s">
        <v>14</v>
      </c>
      <c r="B45" s="42" t="s">
        <v>82</v>
      </c>
      <c r="C45" s="65">
        <f>SUM(C46:C50)</f>
        <v>306509842</v>
      </c>
    </row>
    <row r="46" spans="1:3" ht="12" customHeight="1" x14ac:dyDescent="0.2">
      <c r="A46" s="32" t="s">
        <v>16</v>
      </c>
      <c r="B46" s="40" t="s">
        <v>83</v>
      </c>
      <c r="C46" s="67">
        <f>61703726+51600</f>
        <v>61755326</v>
      </c>
    </row>
    <row r="47" spans="1:3" ht="12" customHeight="1" x14ac:dyDescent="0.2">
      <c r="A47" s="32" t="s">
        <v>18</v>
      </c>
      <c r="B47" s="33" t="s">
        <v>84</v>
      </c>
      <c r="C47" s="68">
        <v>14089304</v>
      </c>
    </row>
    <row r="48" spans="1:3" ht="12" customHeight="1" x14ac:dyDescent="0.2">
      <c r="A48" s="32" t="s">
        <v>20</v>
      </c>
      <c r="B48" s="33" t="s">
        <v>85</v>
      </c>
      <c r="C48" s="68">
        <v>230665212</v>
      </c>
    </row>
    <row r="49" spans="1:3" ht="12" customHeight="1" x14ac:dyDescent="0.2">
      <c r="A49" s="32" t="s">
        <v>22</v>
      </c>
      <c r="B49" s="33" t="s">
        <v>86</v>
      </c>
      <c r="C49" s="35"/>
    </row>
    <row r="50" spans="1:3" ht="12" customHeight="1" thickBot="1" x14ac:dyDescent="0.25">
      <c r="A50" s="32" t="s">
        <v>24</v>
      </c>
      <c r="B50" s="33" t="s">
        <v>87</v>
      </c>
      <c r="C50" s="35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1229000</v>
      </c>
    </row>
    <row r="52" spans="1:3" s="66" customFormat="1" ht="12" customHeight="1" x14ac:dyDescent="0.2">
      <c r="A52" s="32" t="s">
        <v>40</v>
      </c>
      <c r="B52" s="40" t="s">
        <v>89</v>
      </c>
      <c r="C52" s="46">
        <v>1229000</v>
      </c>
    </row>
    <row r="53" spans="1:3" ht="12" customHeight="1" x14ac:dyDescent="0.2">
      <c r="A53" s="32" t="s">
        <v>42</v>
      </c>
      <c r="B53" s="33" t="s">
        <v>90</v>
      </c>
      <c r="C53" s="35"/>
    </row>
    <row r="54" spans="1:3" ht="12" customHeight="1" x14ac:dyDescent="0.2">
      <c r="A54" s="32" t="s">
        <v>44</v>
      </c>
      <c r="B54" s="33" t="s">
        <v>91</v>
      </c>
      <c r="C54" s="35"/>
    </row>
    <row r="55" spans="1:3" ht="12" customHeight="1" thickBot="1" x14ac:dyDescent="0.25">
      <c r="A55" s="32" t="s">
        <v>46</v>
      </c>
      <c r="B55" s="33" t="s">
        <v>92</v>
      </c>
      <c r="C55" s="35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69" t="s">
        <v>94</v>
      </c>
      <c r="C57" s="65">
        <f>+C45+C51+C56</f>
        <v>307738842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25.5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az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2018-04-27T07:26:55Z</dcterms:created>
  <dcterms:modified xsi:type="dcterms:W3CDTF">2018-04-27T07:26:56Z</dcterms:modified>
</cp:coreProperties>
</file>