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D67" i="1"/>
  <c r="AZ66"/>
  <c r="BC66" s="1"/>
  <c r="AV66"/>
  <c r="AR66"/>
  <c r="AP66"/>
  <c r="AO66"/>
  <c r="AQ66" s="1"/>
  <c r="AL66"/>
  <c r="AK66"/>
  <c r="AM66" s="1"/>
  <c r="AH66"/>
  <c r="BB66" s="1"/>
  <c r="AG66"/>
  <c r="AI66" s="1"/>
  <c r="AD66"/>
  <c r="AC66"/>
  <c r="AE66" s="1"/>
  <c r="AB66"/>
  <c r="Z66"/>
  <c r="Y66"/>
  <c r="AA66" s="1"/>
  <c r="X66"/>
  <c r="V66"/>
  <c r="U66"/>
  <c r="W66" s="1"/>
  <c r="T66"/>
  <c r="R66"/>
  <c r="Q66"/>
  <c r="BA66" s="1"/>
  <c r="P66"/>
  <c r="N66"/>
  <c r="M66"/>
  <c r="AW66" s="1"/>
  <c r="L66"/>
  <c r="J66"/>
  <c r="I66"/>
  <c r="AS66" s="1"/>
  <c r="H66"/>
  <c r="AZ65"/>
  <c r="AR65"/>
  <c r="AP65"/>
  <c r="AQ65" s="1"/>
  <c r="AL65"/>
  <c r="AK65"/>
  <c r="AM65" s="1"/>
  <c r="AH65"/>
  <c r="AG65"/>
  <c r="AI65" s="1"/>
  <c r="AD65"/>
  <c r="AC65"/>
  <c r="BA65" s="1"/>
  <c r="Z65"/>
  <c r="Y65"/>
  <c r="AA65" s="1"/>
  <c r="V65"/>
  <c r="BB65" s="1"/>
  <c r="U65"/>
  <c r="W65" s="1"/>
  <c r="S65"/>
  <c r="P65"/>
  <c r="M65"/>
  <c r="AW65" s="1"/>
  <c r="L65"/>
  <c r="AV65" s="1"/>
  <c r="J65"/>
  <c r="AX65" s="1"/>
  <c r="I65"/>
  <c r="AS65" s="1"/>
  <c r="AJ63"/>
  <c r="AF63"/>
  <c r="AP61"/>
  <c r="AO61"/>
  <c r="AQ61" s="1"/>
  <c r="AN61"/>
  <c r="AL61"/>
  <c r="AK61"/>
  <c r="AM61" s="1"/>
  <c r="AJ61"/>
  <c r="AH61"/>
  <c r="AG61"/>
  <c r="AI61" s="1"/>
  <c r="AF61"/>
  <c r="AD61"/>
  <c r="AC61"/>
  <c r="AE61" s="1"/>
  <c r="AB61"/>
  <c r="Z61"/>
  <c r="Y61"/>
  <c r="AA61" s="1"/>
  <c r="X61"/>
  <c r="V61"/>
  <c r="U61"/>
  <c r="W61" s="1"/>
  <c r="T61"/>
  <c r="R61"/>
  <c r="Q61"/>
  <c r="BA61" s="1"/>
  <c r="P61"/>
  <c r="AZ61" s="1"/>
  <c r="BC61" s="1"/>
  <c r="N61"/>
  <c r="BB61" s="1"/>
  <c r="M61"/>
  <c r="AW61" s="1"/>
  <c r="L61"/>
  <c r="AV61" s="1"/>
  <c r="J61"/>
  <c r="AX61" s="1"/>
  <c r="I61"/>
  <c r="AS61" s="1"/>
  <c r="H61"/>
  <c r="AR61" s="1"/>
  <c r="AP60"/>
  <c r="AO60"/>
  <c r="AN60"/>
  <c r="AQ60" s="1"/>
  <c r="AL60"/>
  <c r="AK60"/>
  <c r="AJ60"/>
  <c r="AM60" s="1"/>
  <c r="AH60"/>
  <c r="AG60"/>
  <c r="AF60"/>
  <c r="AI60" s="1"/>
  <c r="AD60"/>
  <c r="AC60"/>
  <c r="AB60"/>
  <c r="AE60" s="1"/>
  <c r="Z60"/>
  <c r="Y60"/>
  <c r="X60"/>
  <c r="AA60" s="1"/>
  <c r="V60"/>
  <c r="U60"/>
  <c r="T60"/>
  <c r="W60" s="1"/>
  <c r="R60"/>
  <c r="Q60"/>
  <c r="BA60" s="1"/>
  <c r="P60"/>
  <c r="S60" s="1"/>
  <c r="N60"/>
  <c r="BB60" s="1"/>
  <c r="M60"/>
  <c r="AW60" s="1"/>
  <c r="L60"/>
  <c r="O60" s="1"/>
  <c r="J60"/>
  <c r="AX60" s="1"/>
  <c r="I60"/>
  <c r="AS60" s="1"/>
  <c r="H60"/>
  <c r="K60" s="1"/>
  <c r="AW59"/>
  <c r="AS59"/>
  <c r="AP59"/>
  <c r="AO59"/>
  <c r="BA59" s="1"/>
  <c r="AL59"/>
  <c r="AK59"/>
  <c r="AJ59"/>
  <c r="AM59" s="1"/>
  <c r="AH59"/>
  <c r="AG59"/>
  <c r="AF59"/>
  <c r="AI59" s="1"/>
  <c r="AD59"/>
  <c r="AC59"/>
  <c r="AB59"/>
  <c r="AE59" s="1"/>
  <c r="Z59"/>
  <c r="Y59"/>
  <c r="X59"/>
  <c r="AA59" s="1"/>
  <c r="V59"/>
  <c r="U59"/>
  <c r="T59"/>
  <c r="W59" s="1"/>
  <c r="R59"/>
  <c r="Q59"/>
  <c r="P59"/>
  <c r="AZ59" s="1"/>
  <c r="N59"/>
  <c r="BB59" s="1"/>
  <c r="M59"/>
  <c r="L59"/>
  <c r="AV59" s="1"/>
  <c r="AY59" s="1"/>
  <c r="J59"/>
  <c r="AX59" s="1"/>
  <c r="I59"/>
  <c r="H59"/>
  <c r="AR59" s="1"/>
  <c r="AP58"/>
  <c r="AP63" s="1"/>
  <c r="AO58"/>
  <c r="AO63" s="1"/>
  <c r="AN58"/>
  <c r="AN63" s="1"/>
  <c r="AQ63" s="1"/>
  <c r="AL58"/>
  <c r="AL63" s="1"/>
  <c r="AK58"/>
  <c r="AK63" s="1"/>
  <c r="AM63" s="1"/>
  <c r="AH58"/>
  <c r="AH63" s="1"/>
  <c r="AG58"/>
  <c r="AI58" s="1"/>
  <c r="AD58"/>
  <c r="AD63" s="1"/>
  <c r="AC58"/>
  <c r="AC63" s="1"/>
  <c r="AB58"/>
  <c r="AB63" s="1"/>
  <c r="Z58"/>
  <c r="Z63" s="1"/>
  <c r="Y58"/>
  <c r="Y63" s="1"/>
  <c r="X58"/>
  <c r="X63" s="1"/>
  <c r="AA63" s="1"/>
  <c r="V58"/>
  <c r="V63" s="1"/>
  <c r="U58"/>
  <c r="U63" s="1"/>
  <c r="T58"/>
  <c r="T63" s="1"/>
  <c r="R58"/>
  <c r="R63" s="1"/>
  <c r="Q58"/>
  <c r="Q63" s="1"/>
  <c r="P58"/>
  <c r="P63" s="1"/>
  <c r="N58"/>
  <c r="N63" s="1"/>
  <c r="M58"/>
  <c r="M63" s="1"/>
  <c r="AW63" s="1"/>
  <c r="L58"/>
  <c r="L63" s="1"/>
  <c r="J58"/>
  <c r="J63" s="1"/>
  <c r="I58"/>
  <c r="I63" s="1"/>
  <c r="H58"/>
  <c r="H63" s="1"/>
  <c r="BB57"/>
  <c r="AZ57"/>
  <c r="BC57" s="1"/>
  <c r="AX57"/>
  <c r="AV57"/>
  <c r="AT57"/>
  <c r="AR57"/>
  <c r="AU57" s="1"/>
  <c r="AP57"/>
  <c r="AO57"/>
  <c r="AQ57" s="1"/>
  <c r="AL57"/>
  <c r="AK57"/>
  <c r="AM57" s="1"/>
  <c r="AJ57"/>
  <c r="AH57"/>
  <c r="AG57"/>
  <c r="AI57" s="1"/>
  <c r="AF57"/>
  <c r="AD57"/>
  <c r="AC57"/>
  <c r="AE57" s="1"/>
  <c r="AB57"/>
  <c r="Z57"/>
  <c r="Y57"/>
  <c r="AA57" s="1"/>
  <c r="X57"/>
  <c r="V57"/>
  <c r="U57"/>
  <c r="W57" s="1"/>
  <c r="T57"/>
  <c r="R57"/>
  <c r="Q57"/>
  <c r="BA57" s="1"/>
  <c r="P57"/>
  <c r="N57"/>
  <c r="M57"/>
  <c r="AW57" s="1"/>
  <c r="L57"/>
  <c r="J57"/>
  <c r="I57"/>
  <c r="AS57" s="1"/>
  <c r="H57"/>
  <c r="AP56"/>
  <c r="AO56"/>
  <c r="AN56"/>
  <c r="AQ56" s="1"/>
  <c r="AL56"/>
  <c r="AK56"/>
  <c r="AJ56"/>
  <c r="AM56" s="1"/>
  <c r="AH56"/>
  <c r="AG56"/>
  <c r="AF56"/>
  <c r="AI56" s="1"/>
  <c r="AD56"/>
  <c r="AC56"/>
  <c r="AB56"/>
  <c r="AE56" s="1"/>
  <c r="Z56"/>
  <c r="Y56"/>
  <c r="X56"/>
  <c r="AA56" s="1"/>
  <c r="V56"/>
  <c r="U56"/>
  <c r="T56"/>
  <c r="W56" s="1"/>
  <c r="R56"/>
  <c r="Q56"/>
  <c r="BA56" s="1"/>
  <c r="P56"/>
  <c r="S56" s="1"/>
  <c r="N56"/>
  <c r="BB56" s="1"/>
  <c r="M56"/>
  <c r="AW56" s="1"/>
  <c r="L56"/>
  <c r="O56" s="1"/>
  <c r="J56"/>
  <c r="AX56" s="1"/>
  <c r="I56"/>
  <c r="AS56" s="1"/>
  <c r="H56"/>
  <c r="K56" s="1"/>
  <c r="AP55"/>
  <c r="AO55"/>
  <c r="AQ55" s="1"/>
  <c r="AN55"/>
  <c r="AL55"/>
  <c r="AK55"/>
  <c r="AM55" s="1"/>
  <c r="AJ55"/>
  <c r="AH55"/>
  <c r="AG55"/>
  <c r="AI55" s="1"/>
  <c r="AF55"/>
  <c r="AD55"/>
  <c r="AC55"/>
  <c r="AE55" s="1"/>
  <c r="AB55"/>
  <c r="Z55"/>
  <c r="Y55"/>
  <c r="AA55" s="1"/>
  <c r="X55"/>
  <c r="V55"/>
  <c r="U55"/>
  <c r="W55" s="1"/>
  <c r="T55"/>
  <c r="R55"/>
  <c r="Q55"/>
  <c r="BA55" s="1"/>
  <c r="P55"/>
  <c r="AZ55" s="1"/>
  <c r="BC55" s="1"/>
  <c r="N55"/>
  <c r="BB55" s="1"/>
  <c r="M55"/>
  <c r="AW55" s="1"/>
  <c r="L55"/>
  <c r="AV55" s="1"/>
  <c r="J55"/>
  <c r="AX55" s="1"/>
  <c r="I55"/>
  <c r="AS55" s="1"/>
  <c r="H55"/>
  <c r="AR55" s="1"/>
  <c r="AP54"/>
  <c r="AO54"/>
  <c r="AN54"/>
  <c r="AQ54" s="1"/>
  <c r="AL54"/>
  <c r="AK54"/>
  <c r="AJ54"/>
  <c r="AM54" s="1"/>
  <c r="AH54"/>
  <c r="AG54"/>
  <c r="AF54"/>
  <c r="AI54" s="1"/>
  <c r="AD54"/>
  <c r="AC54"/>
  <c r="AB54"/>
  <c r="AE54" s="1"/>
  <c r="Z54"/>
  <c r="Y54"/>
  <c r="X54"/>
  <c r="AA54" s="1"/>
  <c r="V54"/>
  <c r="U54"/>
  <c r="T54"/>
  <c r="W54" s="1"/>
  <c r="R54"/>
  <c r="Q54"/>
  <c r="BA54" s="1"/>
  <c r="P54"/>
  <c r="N54"/>
  <c r="M54"/>
  <c r="AW54" s="1"/>
  <c r="L54"/>
  <c r="O54" s="1"/>
  <c r="J54"/>
  <c r="AX54" s="1"/>
  <c r="I54"/>
  <c r="AS54" s="1"/>
  <c r="H54"/>
  <c r="K54" s="1"/>
  <c r="BA53"/>
  <c r="AW53"/>
  <c r="AS53"/>
  <c r="AP53"/>
  <c r="AO53"/>
  <c r="AQ53" s="1"/>
  <c r="AN53"/>
  <c r="AL53"/>
  <c r="AK53"/>
  <c r="AM53" s="1"/>
  <c r="AJ53"/>
  <c r="AH53"/>
  <c r="AG53"/>
  <c r="AI53" s="1"/>
  <c r="AF53"/>
  <c r="AD53"/>
  <c r="AC53"/>
  <c r="AE53" s="1"/>
  <c r="AB53"/>
  <c r="Z53"/>
  <c r="Y53"/>
  <c r="AA53" s="1"/>
  <c r="X53"/>
  <c r="V53"/>
  <c r="U53"/>
  <c r="W53" s="1"/>
  <c r="T53"/>
  <c r="R53"/>
  <c r="Q53"/>
  <c r="S53" s="1"/>
  <c r="P53"/>
  <c r="AZ53" s="1"/>
  <c r="BC53" s="1"/>
  <c r="N53"/>
  <c r="BB53" s="1"/>
  <c r="M53"/>
  <c r="O53" s="1"/>
  <c r="L53"/>
  <c r="AV53" s="1"/>
  <c r="AY53" s="1"/>
  <c r="J53"/>
  <c r="AX53" s="1"/>
  <c r="I53"/>
  <c r="K53" s="1"/>
  <c r="H53"/>
  <c r="AR53" s="1"/>
  <c r="AP52"/>
  <c r="AO52"/>
  <c r="AN52"/>
  <c r="AQ52" s="1"/>
  <c r="AL52"/>
  <c r="AK52"/>
  <c r="AJ52"/>
  <c r="AM52" s="1"/>
  <c r="AH52"/>
  <c r="AG52"/>
  <c r="AF52"/>
  <c r="AI52" s="1"/>
  <c r="AD52"/>
  <c r="AC52"/>
  <c r="AB52"/>
  <c r="AE52" s="1"/>
  <c r="Z52"/>
  <c r="Y52"/>
  <c r="X52"/>
  <c r="AA52" s="1"/>
  <c r="V52"/>
  <c r="U52"/>
  <c r="T52"/>
  <c r="W52" s="1"/>
  <c r="R52"/>
  <c r="BB52" s="1"/>
  <c r="Q52"/>
  <c r="BA52" s="1"/>
  <c r="P52"/>
  <c r="S52" s="1"/>
  <c r="N52"/>
  <c r="M52"/>
  <c r="AW52" s="1"/>
  <c r="L52"/>
  <c r="O52" s="1"/>
  <c r="J52"/>
  <c r="AX52" s="1"/>
  <c r="I52"/>
  <c r="AS52" s="1"/>
  <c r="H52"/>
  <c r="K52" s="1"/>
  <c r="BA51"/>
  <c r="AW51"/>
  <c r="AS51"/>
  <c r="AP51"/>
  <c r="AO51"/>
  <c r="AQ51" s="1"/>
  <c r="AN51"/>
  <c r="AL51"/>
  <c r="AK51"/>
  <c r="AM51" s="1"/>
  <c r="AJ51"/>
  <c r="AH51"/>
  <c r="AG51"/>
  <c r="AI51" s="1"/>
  <c r="AF51"/>
  <c r="AD51"/>
  <c r="AC51"/>
  <c r="AE51" s="1"/>
  <c r="AB51"/>
  <c r="Z51"/>
  <c r="Y51"/>
  <c r="AA51" s="1"/>
  <c r="X51"/>
  <c r="V51"/>
  <c r="U51"/>
  <c r="W51" s="1"/>
  <c r="T51"/>
  <c r="R51"/>
  <c r="Q51"/>
  <c r="S51" s="1"/>
  <c r="P51"/>
  <c r="AZ51" s="1"/>
  <c r="BC51" s="1"/>
  <c r="N51"/>
  <c r="BB51" s="1"/>
  <c r="M51"/>
  <c r="O51" s="1"/>
  <c r="L51"/>
  <c r="AV51" s="1"/>
  <c r="J51"/>
  <c r="AX51" s="1"/>
  <c r="I51"/>
  <c r="K51" s="1"/>
  <c r="H51"/>
  <c r="AR51" s="1"/>
  <c r="AP50"/>
  <c r="AO50"/>
  <c r="AN50"/>
  <c r="AQ50" s="1"/>
  <c r="AL50"/>
  <c r="AK50"/>
  <c r="AJ50"/>
  <c r="AM50" s="1"/>
  <c r="AH50"/>
  <c r="AG50"/>
  <c r="AF50"/>
  <c r="AI50" s="1"/>
  <c r="AD50"/>
  <c r="AC50"/>
  <c r="AB50"/>
  <c r="AE50" s="1"/>
  <c r="Z50"/>
  <c r="Y50"/>
  <c r="X50"/>
  <c r="AA50" s="1"/>
  <c r="V50"/>
  <c r="U50"/>
  <c r="T50"/>
  <c r="W50" s="1"/>
  <c r="R50"/>
  <c r="BB50" s="1"/>
  <c r="Q50"/>
  <c r="BA50" s="1"/>
  <c r="P50"/>
  <c r="N50"/>
  <c r="M50"/>
  <c r="AW50" s="1"/>
  <c r="L50"/>
  <c r="O50" s="1"/>
  <c r="J50"/>
  <c r="AX50" s="1"/>
  <c r="I50"/>
  <c r="AS50" s="1"/>
  <c r="H50"/>
  <c r="BA49"/>
  <c r="AW49"/>
  <c r="AS49"/>
  <c r="AP49"/>
  <c r="AO49"/>
  <c r="AQ49" s="1"/>
  <c r="AN49"/>
  <c r="AL49"/>
  <c r="AK49"/>
  <c r="AM49" s="1"/>
  <c r="AJ49"/>
  <c r="AH49"/>
  <c r="AG49"/>
  <c r="AI49" s="1"/>
  <c r="AF49"/>
  <c r="AD49"/>
  <c r="AC49"/>
  <c r="AE49" s="1"/>
  <c r="AB49"/>
  <c r="Z49"/>
  <c r="Y49"/>
  <c r="AA49" s="1"/>
  <c r="X49"/>
  <c r="V49"/>
  <c r="U49"/>
  <c r="W49" s="1"/>
  <c r="T49"/>
  <c r="R49"/>
  <c r="Q49"/>
  <c r="S49" s="1"/>
  <c r="P49"/>
  <c r="AZ49" s="1"/>
  <c r="BC49" s="1"/>
  <c r="N49"/>
  <c r="BB49" s="1"/>
  <c r="M49"/>
  <c r="O49" s="1"/>
  <c r="L49"/>
  <c r="AV49" s="1"/>
  <c r="J49"/>
  <c r="AX49" s="1"/>
  <c r="I49"/>
  <c r="K49" s="1"/>
  <c r="H49"/>
  <c r="AR49" s="1"/>
  <c r="AP48"/>
  <c r="AO48"/>
  <c r="AN48"/>
  <c r="AQ48" s="1"/>
  <c r="AL48"/>
  <c r="AK48"/>
  <c r="AJ48"/>
  <c r="AM48" s="1"/>
  <c r="AH48"/>
  <c r="AG48"/>
  <c r="AF48"/>
  <c r="AI48" s="1"/>
  <c r="AD48"/>
  <c r="AC48"/>
  <c r="AB48"/>
  <c r="AE48" s="1"/>
  <c r="Z48"/>
  <c r="Y48"/>
  <c r="X48"/>
  <c r="AA48" s="1"/>
  <c r="V48"/>
  <c r="U48"/>
  <c r="T48"/>
  <c r="W48" s="1"/>
  <c r="R48"/>
  <c r="BB48" s="1"/>
  <c r="Q48"/>
  <c r="BA48" s="1"/>
  <c r="P48"/>
  <c r="N48"/>
  <c r="M48"/>
  <c r="AW48" s="1"/>
  <c r="L48"/>
  <c r="O48" s="1"/>
  <c r="J48"/>
  <c r="AX48" s="1"/>
  <c r="I48"/>
  <c r="AS48" s="1"/>
  <c r="H48"/>
  <c r="BA47"/>
  <c r="AW47"/>
  <c r="AS47"/>
  <c r="AP47"/>
  <c r="AO47"/>
  <c r="AQ47" s="1"/>
  <c r="AN47"/>
  <c r="AL47"/>
  <c r="AK47"/>
  <c r="AM47" s="1"/>
  <c r="AJ47"/>
  <c r="AH47"/>
  <c r="AG47"/>
  <c r="AI47" s="1"/>
  <c r="AF47"/>
  <c r="AD47"/>
  <c r="AC47"/>
  <c r="AE47" s="1"/>
  <c r="AB47"/>
  <c r="Z47"/>
  <c r="Y47"/>
  <c r="AA47" s="1"/>
  <c r="X47"/>
  <c r="V47"/>
  <c r="U47"/>
  <c r="W47" s="1"/>
  <c r="T47"/>
  <c r="R47"/>
  <c r="Q47"/>
  <c r="S47" s="1"/>
  <c r="P47"/>
  <c r="AZ47" s="1"/>
  <c r="BC47" s="1"/>
  <c r="N47"/>
  <c r="BB47" s="1"/>
  <c r="M47"/>
  <c r="O47" s="1"/>
  <c r="L47"/>
  <c r="AV47" s="1"/>
  <c r="J47"/>
  <c r="AX47" s="1"/>
  <c r="I47"/>
  <c r="K47" s="1"/>
  <c r="H47"/>
  <c r="AR47" s="1"/>
  <c r="AX46"/>
  <c r="AV46"/>
  <c r="AT46"/>
  <c r="AR46"/>
  <c r="AP46"/>
  <c r="AO46"/>
  <c r="AL46"/>
  <c r="AK46"/>
  <c r="AM46" s="1"/>
  <c r="AH46"/>
  <c r="BB46" s="1"/>
  <c r="AG46"/>
  <c r="AI46" s="1"/>
  <c r="AD46"/>
  <c r="AC46"/>
  <c r="AE46" s="1"/>
  <c r="AB46"/>
  <c r="Z46"/>
  <c r="Y46"/>
  <c r="AA46" s="1"/>
  <c r="X46"/>
  <c r="V46"/>
  <c r="U46"/>
  <c r="W46" s="1"/>
  <c r="T46"/>
  <c r="R46"/>
  <c r="Q46"/>
  <c r="BA46" s="1"/>
  <c r="P46"/>
  <c r="AZ46" s="1"/>
  <c r="N46"/>
  <c r="M46"/>
  <c r="L46"/>
  <c r="J46"/>
  <c r="I46"/>
  <c r="AS46" s="1"/>
  <c r="H46"/>
  <c r="AP45"/>
  <c r="AP44" s="1"/>
  <c r="AO45"/>
  <c r="AN45"/>
  <c r="AL45"/>
  <c r="AL44" s="1"/>
  <c r="AK45"/>
  <c r="AJ45"/>
  <c r="AH45"/>
  <c r="AH44" s="1"/>
  <c r="AG45"/>
  <c r="AF45"/>
  <c r="AD45"/>
  <c r="AD44" s="1"/>
  <c r="AC45"/>
  <c r="AB45"/>
  <c r="Z45"/>
  <c r="Z44" s="1"/>
  <c r="Y45"/>
  <c r="X45"/>
  <c r="V45"/>
  <c r="V44" s="1"/>
  <c r="U45"/>
  <c r="T45"/>
  <c r="R45"/>
  <c r="R44" s="1"/>
  <c r="Q45"/>
  <c r="BA45" s="1"/>
  <c r="P45"/>
  <c r="AZ45" s="1"/>
  <c r="N45"/>
  <c r="N44" s="1"/>
  <c r="M45"/>
  <c r="AW45" s="1"/>
  <c r="L45"/>
  <c r="J45"/>
  <c r="J44" s="1"/>
  <c r="I45"/>
  <c r="AS45" s="1"/>
  <c r="H45"/>
  <c r="AR45" s="1"/>
  <c r="AO44"/>
  <c r="AO43" s="1"/>
  <c r="AO42" s="1"/>
  <c r="AK44"/>
  <c r="AK43" s="1"/>
  <c r="AK42" s="1"/>
  <c r="AG44"/>
  <c r="AG43" s="1"/>
  <c r="AG42" s="1"/>
  <c r="AC44"/>
  <c r="AC43" s="1"/>
  <c r="AC42" s="1"/>
  <c r="Y44"/>
  <c r="Y43" s="1"/>
  <c r="Y42" s="1"/>
  <c r="U44"/>
  <c r="U43" s="1"/>
  <c r="U42" s="1"/>
  <c r="Q44"/>
  <c r="Q43" s="1"/>
  <c r="BA43" s="1"/>
  <c r="M44"/>
  <c r="M43" s="1"/>
  <c r="AW43" s="1"/>
  <c r="I44"/>
  <c r="I43" s="1"/>
  <c r="AS43" s="1"/>
  <c r="AP43"/>
  <c r="AP42" s="1"/>
  <c r="AL43"/>
  <c r="AL42" s="1"/>
  <c r="AH43"/>
  <c r="AH42" s="1"/>
  <c r="AD43"/>
  <c r="AD42" s="1"/>
  <c r="Z43"/>
  <c r="Z42" s="1"/>
  <c r="V43"/>
  <c r="V42" s="1"/>
  <c r="R43"/>
  <c r="R42" s="1"/>
  <c r="N43"/>
  <c r="N42" s="1"/>
  <c r="BB42" s="1"/>
  <c r="J43"/>
  <c r="J42" s="1"/>
  <c r="BB40"/>
  <c r="BA40"/>
  <c r="AZ40"/>
  <c r="BC40" s="1"/>
  <c r="AX40"/>
  <c r="AW40"/>
  <c r="AV40"/>
  <c r="AY40" s="1"/>
  <c r="BD40" s="1"/>
  <c r="AT40"/>
  <c r="AS40"/>
  <c r="AR40"/>
  <c r="AU40" s="1"/>
  <c r="AQ40"/>
  <c r="AM40"/>
  <c r="BA39"/>
  <c r="AW39"/>
  <c r="AS39"/>
  <c r="AQ39"/>
  <c r="AP39"/>
  <c r="AM39"/>
  <c r="AL39"/>
  <c r="AH39"/>
  <c r="AF39"/>
  <c r="AI39" s="1"/>
  <c r="AD39"/>
  <c r="AC39"/>
  <c r="AB39"/>
  <c r="AE39" s="1"/>
  <c r="Z39"/>
  <c r="Y39"/>
  <c r="X39"/>
  <c r="AA39" s="1"/>
  <c r="V39"/>
  <c r="U39"/>
  <c r="T39"/>
  <c r="W39" s="1"/>
  <c r="R39"/>
  <c r="Q39"/>
  <c r="P39"/>
  <c r="N39"/>
  <c r="BB39" s="1"/>
  <c r="M39"/>
  <c r="L39"/>
  <c r="J39"/>
  <c r="I39"/>
  <c r="H39"/>
  <c r="AP38"/>
  <c r="AO38"/>
  <c r="AQ38" s="1"/>
  <c r="AN38"/>
  <c r="AL38"/>
  <c r="AK38"/>
  <c r="AM38" s="1"/>
  <c r="AJ38"/>
  <c r="AH38"/>
  <c r="AG38"/>
  <c r="AI38" s="1"/>
  <c r="AF38"/>
  <c r="AD38"/>
  <c r="AC38"/>
  <c r="AE38" s="1"/>
  <c r="AB38"/>
  <c r="Z38"/>
  <c r="Y38"/>
  <c r="AA38" s="1"/>
  <c r="X38"/>
  <c r="V38"/>
  <c r="U38"/>
  <c r="W38" s="1"/>
  <c r="T38"/>
  <c r="R38"/>
  <c r="Q38"/>
  <c r="S38" s="1"/>
  <c r="P38"/>
  <c r="AZ38" s="1"/>
  <c r="N38"/>
  <c r="BB38" s="1"/>
  <c r="M38"/>
  <c r="O38" s="1"/>
  <c r="L38"/>
  <c r="AV38" s="1"/>
  <c r="J38"/>
  <c r="AX38" s="1"/>
  <c r="I38"/>
  <c r="K38" s="1"/>
  <c r="H38"/>
  <c r="AR38" s="1"/>
  <c r="AP37"/>
  <c r="AO37"/>
  <c r="AN37"/>
  <c r="AQ37" s="1"/>
  <c r="AL37"/>
  <c r="AK37"/>
  <c r="AJ37"/>
  <c r="AM37" s="1"/>
  <c r="AH37"/>
  <c r="AG37"/>
  <c r="AF37"/>
  <c r="AI37" s="1"/>
  <c r="AD37"/>
  <c r="AC37"/>
  <c r="AB37"/>
  <c r="AE37" s="1"/>
  <c r="Z37"/>
  <c r="Y37"/>
  <c r="X37"/>
  <c r="AA37" s="1"/>
  <c r="V37"/>
  <c r="U37"/>
  <c r="T37"/>
  <c r="W37" s="1"/>
  <c r="R37"/>
  <c r="Q37"/>
  <c r="BA37" s="1"/>
  <c r="P37"/>
  <c r="S37" s="1"/>
  <c r="N37"/>
  <c r="BB37" s="1"/>
  <c r="M37"/>
  <c r="AW37" s="1"/>
  <c r="L37"/>
  <c r="O37" s="1"/>
  <c r="J37"/>
  <c r="AX37" s="1"/>
  <c r="I37"/>
  <c r="AS37" s="1"/>
  <c r="H37"/>
  <c r="K37" s="1"/>
  <c r="AP36"/>
  <c r="AO36"/>
  <c r="AQ36" s="1"/>
  <c r="AN36"/>
  <c r="AL36"/>
  <c r="AK36"/>
  <c r="AM36" s="1"/>
  <c r="AJ36"/>
  <c r="AH36"/>
  <c r="AG36"/>
  <c r="AI36" s="1"/>
  <c r="AF36"/>
  <c r="AD36"/>
  <c r="AC36"/>
  <c r="AE36" s="1"/>
  <c r="AB36"/>
  <c r="Z36"/>
  <c r="Y36"/>
  <c r="AA36" s="1"/>
  <c r="X36"/>
  <c r="V36"/>
  <c r="U36"/>
  <c r="W36" s="1"/>
  <c r="T36"/>
  <c r="R36"/>
  <c r="Q36"/>
  <c r="S36" s="1"/>
  <c r="P36"/>
  <c r="AZ36" s="1"/>
  <c r="N36"/>
  <c r="BB36" s="1"/>
  <c r="M36"/>
  <c r="O36" s="1"/>
  <c r="L36"/>
  <c r="AV36" s="1"/>
  <c r="J36"/>
  <c r="AX36" s="1"/>
  <c r="I36"/>
  <c r="K36" s="1"/>
  <c r="H36"/>
  <c r="AR36" s="1"/>
  <c r="AP35"/>
  <c r="AO35"/>
  <c r="AN35"/>
  <c r="AQ35" s="1"/>
  <c r="AL35"/>
  <c r="AK35"/>
  <c r="AJ35"/>
  <c r="AM35" s="1"/>
  <c r="AH35"/>
  <c r="AG35"/>
  <c r="AF35"/>
  <c r="AI35" s="1"/>
  <c r="AD35"/>
  <c r="AC35"/>
  <c r="AB35"/>
  <c r="AE35" s="1"/>
  <c r="Z35"/>
  <c r="Y35"/>
  <c r="X35"/>
  <c r="AA35" s="1"/>
  <c r="V35"/>
  <c r="U35"/>
  <c r="T35"/>
  <c r="W35" s="1"/>
  <c r="R35"/>
  <c r="Q35"/>
  <c r="BA35" s="1"/>
  <c r="P35"/>
  <c r="S35" s="1"/>
  <c r="N35"/>
  <c r="BB35" s="1"/>
  <c r="M35"/>
  <c r="AW35" s="1"/>
  <c r="L35"/>
  <c r="O35" s="1"/>
  <c r="J35"/>
  <c r="AX35" s="1"/>
  <c r="I35"/>
  <c r="AS35" s="1"/>
  <c r="H35"/>
  <c r="AP34"/>
  <c r="AO34"/>
  <c r="AN34"/>
  <c r="AQ34" s="1"/>
  <c r="AL34"/>
  <c r="AK34"/>
  <c r="AJ34"/>
  <c r="AM34" s="1"/>
  <c r="AH34"/>
  <c r="AG34"/>
  <c r="AF34"/>
  <c r="AI34" s="1"/>
  <c r="AD34"/>
  <c r="AC34"/>
  <c r="AB34"/>
  <c r="AE34" s="1"/>
  <c r="Z34"/>
  <c r="Y34"/>
  <c r="X34"/>
  <c r="AA34" s="1"/>
  <c r="V34"/>
  <c r="U34"/>
  <c r="T34"/>
  <c r="W34" s="1"/>
  <c r="R34"/>
  <c r="Q34"/>
  <c r="BA34" s="1"/>
  <c r="P34"/>
  <c r="AZ34" s="1"/>
  <c r="N34"/>
  <c r="BB34" s="1"/>
  <c r="M34"/>
  <c r="AW34" s="1"/>
  <c r="L34"/>
  <c r="AV34" s="1"/>
  <c r="AY34" s="1"/>
  <c r="J34"/>
  <c r="AX34" s="1"/>
  <c r="I34"/>
  <c r="AS34" s="1"/>
  <c r="H34"/>
  <c r="AR34" s="1"/>
  <c r="AP33"/>
  <c r="AO33"/>
  <c r="AQ33" s="1"/>
  <c r="AN33"/>
  <c r="AL33"/>
  <c r="AK33"/>
  <c r="AM33" s="1"/>
  <c r="AJ33"/>
  <c r="AH33"/>
  <c r="AG33"/>
  <c r="AI33" s="1"/>
  <c r="AF33"/>
  <c r="AD33"/>
  <c r="AC33"/>
  <c r="AE33" s="1"/>
  <c r="AB33"/>
  <c r="Z33"/>
  <c r="Y33"/>
  <c r="AA33" s="1"/>
  <c r="X33"/>
  <c r="V33"/>
  <c r="U33"/>
  <c r="W33" s="1"/>
  <c r="T33"/>
  <c r="R33"/>
  <c r="Q33"/>
  <c r="BA33" s="1"/>
  <c r="P33"/>
  <c r="AZ33" s="1"/>
  <c r="N33"/>
  <c r="BB33" s="1"/>
  <c r="M33"/>
  <c r="AW33" s="1"/>
  <c r="L33"/>
  <c r="AV33" s="1"/>
  <c r="J33"/>
  <c r="AX33" s="1"/>
  <c r="I33"/>
  <c r="AS33" s="1"/>
  <c r="H33"/>
  <c r="AR33" s="1"/>
  <c r="AP32"/>
  <c r="AO32"/>
  <c r="AN32"/>
  <c r="AQ32" s="1"/>
  <c r="AL32"/>
  <c r="AK32"/>
  <c r="AJ32"/>
  <c r="AM32" s="1"/>
  <c r="AH32"/>
  <c r="AG32"/>
  <c r="AF32"/>
  <c r="AI32" s="1"/>
  <c r="AD32"/>
  <c r="AD31" s="1"/>
  <c r="AD28" s="1"/>
  <c r="AC32"/>
  <c r="AB32"/>
  <c r="AE32" s="1"/>
  <c r="Z32"/>
  <c r="Z31" s="1"/>
  <c r="Y32"/>
  <c r="X32"/>
  <c r="AA32" s="1"/>
  <c r="V32"/>
  <c r="V31" s="1"/>
  <c r="V28" s="1"/>
  <c r="U32"/>
  <c r="T32"/>
  <c r="W32" s="1"/>
  <c r="R32"/>
  <c r="R31" s="1"/>
  <c r="R28" s="1"/>
  <c r="Q32"/>
  <c r="BA32" s="1"/>
  <c r="P32"/>
  <c r="AZ32" s="1"/>
  <c r="N32"/>
  <c r="BB32" s="1"/>
  <c r="M32"/>
  <c r="AW32" s="1"/>
  <c r="L32"/>
  <c r="AV32" s="1"/>
  <c r="AY32" s="1"/>
  <c r="J32"/>
  <c r="AX32" s="1"/>
  <c r="I32"/>
  <c r="AS32" s="1"/>
  <c r="H32"/>
  <c r="AR32" s="1"/>
  <c r="BG31"/>
  <c r="AP31"/>
  <c r="AN31"/>
  <c r="AL31"/>
  <c r="AJ31"/>
  <c r="AH31"/>
  <c r="AC31"/>
  <c r="Y31"/>
  <c r="U31"/>
  <c r="Q31"/>
  <c r="M31"/>
  <c r="I31"/>
  <c r="AS31" s="1"/>
  <c r="AZ30"/>
  <c r="AV30"/>
  <c r="AR30"/>
  <c r="AP30"/>
  <c r="AO30"/>
  <c r="AQ30" s="1"/>
  <c r="AL30"/>
  <c r="AK30"/>
  <c r="AM30" s="1"/>
  <c r="AH30"/>
  <c r="AT30" s="1"/>
  <c r="AG30"/>
  <c r="AI30" s="1"/>
  <c r="AD30"/>
  <c r="AC30"/>
  <c r="AE30" s="1"/>
  <c r="Z30"/>
  <c r="BB30" s="1"/>
  <c r="Y30"/>
  <c r="AA30" s="1"/>
  <c r="V30"/>
  <c r="U30"/>
  <c r="W30" s="1"/>
  <c r="T30"/>
  <c r="R30"/>
  <c r="Q30"/>
  <c r="S30" s="1"/>
  <c r="P30"/>
  <c r="N30"/>
  <c r="M30"/>
  <c r="O30" s="1"/>
  <c r="L30"/>
  <c r="J30"/>
  <c r="I30"/>
  <c r="K30" s="1"/>
  <c r="H30"/>
  <c r="BA29"/>
  <c r="AZ29"/>
  <c r="AR29"/>
  <c r="AP29"/>
  <c r="AQ29" s="1"/>
  <c r="AL29"/>
  <c r="AL28" s="1"/>
  <c r="AK29"/>
  <c r="AJ29"/>
  <c r="AM29" s="1"/>
  <c r="AH29"/>
  <c r="BB29" s="1"/>
  <c r="AG29"/>
  <c r="AI29" s="1"/>
  <c r="AE29"/>
  <c r="X29"/>
  <c r="AV29" s="1"/>
  <c r="W29"/>
  <c r="S29"/>
  <c r="M29"/>
  <c r="AW29" s="1"/>
  <c r="L29"/>
  <c r="O29" s="1"/>
  <c r="J29"/>
  <c r="I29"/>
  <c r="K29" s="1"/>
  <c r="AG28"/>
  <c r="AC28"/>
  <c r="Y28"/>
  <c r="U28"/>
  <c r="Q28"/>
  <c r="M28"/>
  <c r="I28"/>
  <c r="AS28" s="1"/>
  <c r="BB27"/>
  <c r="BA27"/>
  <c r="AZ27"/>
  <c r="BC27" s="1"/>
  <c r="AX27"/>
  <c r="AW27"/>
  <c r="AV27"/>
  <c r="AY27" s="1"/>
  <c r="BD27" s="1"/>
  <c r="AT27"/>
  <c r="AS27"/>
  <c r="AR27"/>
  <c r="AU27" s="1"/>
  <c r="AQ27"/>
  <c r="AM27"/>
  <c r="AI27"/>
  <c r="AE27"/>
  <c r="AA27"/>
  <c r="W27"/>
  <c r="S27"/>
  <c r="O27"/>
  <c r="K27"/>
  <c r="AP26"/>
  <c r="AO26"/>
  <c r="AN26"/>
  <c r="AQ26" s="1"/>
  <c r="AL26"/>
  <c r="AK26"/>
  <c r="AJ26"/>
  <c r="AM26" s="1"/>
  <c r="AH26"/>
  <c r="AG26"/>
  <c r="AF26"/>
  <c r="AI26" s="1"/>
  <c r="AD26"/>
  <c r="AC26"/>
  <c r="AB26"/>
  <c r="AE26" s="1"/>
  <c r="Z26"/>
  <c r="Y26"/>
  <c r="X26"/>
  <c r="AA26" s="1"/>
  <c r="V26"/>
  <c r="U26"/>
  <c r="T26"/>
  <c r="W26" s="1"/>
  <c r="R26"/>
  <c r="Q26"/>
  <c r="BA26" s="1"/>
  <c r="P26"/>
  <c r="AZ26" s="1"/>
  <c r="N26"/>
  <c r="BB26" s="1"/>
  <c r="M26"/>
  <c r="AW26" s="1"/>
  <c r="L26"/>
  <c r="AV26" s="1"/>
  <c r="AY26" s="1"/>
  <c r="J26"/>
  <c r="AX26" s="1"/>
  <c r="I26"/>
  <c r="AS26" s="1"/>
  <c r="H26"/>
  <c r="AR26" s="1"/>
  <c r="AP25"/>
  <c r="AO25"/>
  <c r="AQ25" s="1"/>
  <c r="AN25"/>
  <c r="AL25"/>
  <c r="AK25"/>
  <c r="AM25" s="1"/>
  <c r="AJ25"/>
  <c r="AH25"/>
  <c r="AG25"/>
  <c r="AI25" s="1"/>
  <c r="AF25"/>
  <c r="AD25"/>
  <c r="AC25"/>
  <c r="AE25" s="1"/>
  <c r="AB25"/>
  <c r="Z25"/>
  <c r="Y25"/>
  <c r="AA25" s="1"/>
  <c r="X25"/>
  <c r="V25"/>
  <c r="U25"/>
  <c r="W25" s="1"/>
  <c r="T25"/>
  <c r="R25"/>
  <c r="Q25"/>
  <c r="BA25" s="1"/>
  <c r="P25"/>
  <c r="AZ25" s="1"/>
  <c r="BC25" s="1"/>
  <c r="N25"/>
  <c r="BB25" s="1"/>
  <c r="M25"/>
  <c r="AW25" s="1"/>
  <c r="L25"/>
  <c r="AV25" s="1"/>
  <c r="J25"/>
  <c r="AX25" s="1"/>
  <c r="I25"/>
  <c r="AS25" s="1"/>
  <c r="H25"/>
  <c r="AR25" s="1"/>
  <c r="AZ24"/>
  <c r="AV24"/>
  <c r="AR24"/>
  <c r="AP24"/>
  <c r="AO24"/>
  <c r="AQ24" s="1"/>
  <c r="AL24"/>
  <c r="AK24"/>
  <c r="AM24" s="1"/>
  <c r="AH24"/>
  <c r="BB24" s="1"/>
  <c r="AG24"/>
  <c r="AI24" s="1"/>
  <c r="AE24"/>
  <c r="AD24"/>
  <c r="AC24"/>
  <c r="AB24"/>
  <c r="Z24"/>
  <c r="Y24"/>
  <c r="AA24" s="1"/>
  <c r="X24"/>
  <c r="V24"/>
  <c r="U24"/>
  <c r="W24" s="1"/>
  <c r="T24"/>
  <c r="R24"/>
  <c r="Q24"/>
  <c r="S24" s="1"/>
  <c r="P24"/>
  <c r="N24"/>
  <c r="M24"/>
  <c r="O24" s="1"/>
  <c r="L24"/>
  <c r="K24"/>
  <c r="J24"/>
  <c r="I24"/>
  <c r="AS24" s="1"/>
  <c r="H24"/>
  <c r="AP23"/>
  <c r="AP22" s="1"/>
  <c r="AO23"/>
  <c r="AN23"/>
  <c r="AQ23" s="1"/>
  <c r="AL23"/>
  <c r="AL22" s="1"/>
  <c r="AK23"/>
  <c r="AJ23"/>
  <c r="AM23" s="1"/>
  <c r="AH23"/>
  <c r="AH22" s="1"/>
  <c r="AG23"/>
  <c r="AF23"/>
  <c r="AI23" s="1"/>
  <c r="AD23"/>
  <c r="AD22" s="1"/>
  <c r="AC23"/>
  <c r="AB23"/>
  <c r="AE23" s="1"/>
  <c r="Z23"/>
  <c r="Z22" s="1"/>
  <c r="Y23"/>
  <c r="X23"/>
  <c r="AA23" s="1"/>
  <c r="V23"/>
  <c r="V22" s="1"/>
  <c r="U23"/>
  <c r="T23"/>
  <c r="W23" s="1"/>
  <c r="R23"/>
  <c r="R22" s="1"/>
  <c r="Q23"/>
  <c r="BA23" s="1"/>
  <c r="P23"/>
  <c r="AZ23" s="1"/>
  <c r="N23"/>
  <c r="N22" s="1"/>
  <c r="M23"/>
  <c r="AW23" s="1"/>
  <c r="L23"/>
  <c r="O23" s="1"/>
  <c r="J23"/>
  <c r="AX23" s="1"/>
  <c r="I23"/>
  <c r="AS23" s="1"/>
  <c r="H23"/>
  <c r="K23" s="1"/>
  <c r="AO22"/>
  <c r="AK22"/>
  <c r="AG22"/>
  <c r="AC22"/>
  <c r="Y22"/>
  <c r="U22"/>
  <c r="Q22"/>
  <c r="BA22" s="1"/>
  <c r="M22"/>
  <c r="AW22" s="1"/>
  <c r="I22"/>
  <c r="AS22" s="1"/>
  <c r="AP21"/>
  <c r="AQ21" s="1"/>
  <c r="AL21"/>
  <c r="AJ21"/>
  <c r="AM21" s="1"/>
  <c r="AI21"/>
  <c r="AH21"/>
  <c r="AD21"/>
  <c r="AC21"/>
  <c r="AE21" s="1"/>
  <c r="Z21"/>
  <c r="Y21"/>
  <c r="X21"/>
  <c r="AA21" s="1"/>
  <c r="V21"/>
  <c r="U21"/>
  <c r="T21"/>
  <c r="W21" s="1"/>
  <c r="R21"/>
  <c r="Q21"/>
  <c r="BA21" s="1"/>
  <c r="P21"/>
  <c r="S21" s="1"/>
  <c r="N21"/>
  <c r="BB21" s="1"/>
  <c r="M21"/>
  <c r="AW21" s="1"/>
  <c r="L21"/>
  <c r="AV21" s="1"/>
  <c r="J21"/>
  <c r="AT21" s="1"/>
  <c r="I21"/>
  <c r="AS21" s="1"/>
  <c r="H21"/>
  <c r="K21" s="1"/>
  <c r="AP20"/>
  <c r="AO20"/>
  <c r="AQ20" s="1"/>
  <c r="AN20"/>
  <c r="AL20"/>
  <c r="AK20"/>
  <c r="AM20" s="1"/>
  <c r="AJ20"/>
  <c r="AH20"/>
  <c r="AG20"/>
  <c r="AI20" s="1"/>
  <c r="AF20"/>
  <c r="AD20"/>
  <c r="AC20"/>
  <c r="AE20" s="1"/>
  <c r="AB20"/>
  <c r="Z20"/>
  <c r="Y20"/>
  <c r="AA20" s="1"/>
  <c r="X20"/>
  <c r="V20"/>
  <c r="U20"/>
  <c r="W20" s="1"/>
  <c r="T20"/>
  <c r="R20"/>
  <c r="Q20"/>
  <c r="S20" s="1"/>
  <c r="P20"/>
  <c r="AZ20" s="1"/>
  <c r="N20"/>
  <c r="BB20" s="1"/>
  <c r="M20"/>
  <c r="AW20" s="1"/>
  <c r="L20"/>
  <c r="AV20" s="1"/>
  <c r="J20"/>
  <c r="AX20" s="1"/>
  <c r="I20"/>
  <c r="AS20" s="1"/>
  <c r="H20"/>
  <c r="AR20" s="1"/>
  <c r="AP19"/>
  <c r="AO19"/>
  <c r="AN19"/>
  <c r="AQ19" s="1"/>
  <c r="AL19"/>
  <c r="AK19"/>
  <c r="AJ19"/>
  <c r="AM19" s="1"/>
  <c r="AH19"/>
  <c r="AG19"/>
  <c r="AF19"/>
  <c r="AI19" s="1"/>
  <c r="AD19"/>
  <c r="AC19"/>
  <c r="AB19"/>
  <c r="AE19" s="1"/>
  <c r="Z19"/>
  <c r="Y19"/>
  <c r="X19"/>
  <c r="AA19" s="1"/>
  <c r="V19"/>
  <c r="U19"/>
  <c r="T19"/>
  <c r="W19" s="1"/>
  <c r="R19"/>
  <c r="Q19"/>
  <c r="BA19" s="1"/>
  <c r="P19"/>
  <c r="S19" s="1"/>
  <c r="N19"/>
  <c r="BB19" s="1"/>
  <c r="M19"/>
  <c r="AW19" s="1"/>
  <c r="L19"/>
  <c r="AV19" s="1"/>
  <c r="AY19" s="1"/>
  <c r="J19"/>
  <c r="AX19" s="1"/>
  <c r="I19"/>
  <c r="AS19" s="1"/>
  <c r="H19"/>
  <c r="AR19" s="1"/>
  <c r="AP18"/>
  <c r="AO18"/>
  <c r="AQ18" s="1"/>
  <c r="AL18"/>
  <c r="AK18"/>
  <c r="AJ18"/>
  <c r="AM18" s="1"/>
  <c r="AH18"/>
  <c r="AG18"/>
  <c r="AI18" s="1"/>
  <c r="AD18"/>
  <c r="AC18"/>
  <c r="AE18" s="1"/>
  <c r="AB18"/>
  <c r="AA18"/>
  <c r="Z18"/>
  <c r="Y18"/>
  <c r="X18"/>
  <c r="V18"/>
  <c r="U18"/>
  <c r="W18" s="1"/>
  <c r="T18"/>
  <c r="R18"/>
  <c r="Q18"/>
  <c r="BA18" s="1"/>
  <c r="P18"/>
  <c r="AZ18" s="1"/>
  <c r="N18"/>
  <c r="BB18" s="1"/>
  <c r="M18"/>
  <c r="AW18" s="1"/>
  <c r="L18"/>
  <c r="AV18" s="1"/>
  <c r="AY18" s="1"/>
  <c r="J18"/>
  <c r="AX18" s="1"/>
  <c r="I18"/>
  <c r="AS18" s="1"/>
  <c r="H18"/>
  <c r="AR18" s="1"/>
  <c r="AP17"/>
  <c r="AO17"/>
  <c r="AN17"/>
  <c r="AQ17" s="1"/>
  <c r="AL17"/>
  <c r="AK17"/>
  <c r="AJ17"/>
  <c r="AM17" s="1"/>
  <c r="AH17"/>
  <c r="AG17"/>
  <c r="AF17"/>
  <c r="AI17" s="1"/>
  <c r="AD17"/>
  <c r="AC17"/>
  <c r="AB17"/>
  <c r="AE17" s="1"/>
  <c r="Z17"/>
  <c r="Y17"/>
  <c r="X17"/>
  <c r="AA17" s="1"/>
  <c r="V17"/>
  <c r="U17"/>
  <c r="T17"/>
  <c r="W17" s="1"/>
  <c r="R17"/>
  <c r="Q17"/>
  <c r="BA17" s="1"/>
  <c r="P17"/>
  <c r="AZ17" s="1"/>
  <c r="BC17" s="1"/>
  <c r="N17"/>
  <c r="BB17" s="1"/>
  <c r="M17"/>
  <c r="AW17" s="1"/>
  <c r="L17"/>
  <c r="O17" s="1"/>
  <c r="J17"/>
  <c r="AX17" s="1"/>
  <c r="I17"/>
  <c r="AS17" s="1"/>
  <c r="H17"/>
  <c r="AR17" s="1"/>
  <c r="AP16"/>
  <c r="AO16"/>
  <c r="AQ16" s="1"/>
  <c r="AN16"/>
  <c r="AL16"/>
  <c r="AK16"/>
  <c r="AM16" s="1"/>
  <c r="AJ16"/>
  <c r="AH16"/>
  <c r="AG16"/>
  <c r="AI16" s="1"/>
  <c r="AF16"/>
  <c r="AD16"/>
  <c r="AC16"/>
  <c r="AE16" s="1"/>
  <c r="AB16"/>
  <c r="Z16"/>
  <c r="Y16"/>
  <c r="AA16" s="1"/>
  <c r="X16"/>
  <c r="V16"/>
  <c r="U16"/>
  <c r="W16" s="1"/>
  <c r="T16"/>
  <c r="R16"/>
  <c r="Q16"/>
  <c r="BA16" s="1"/>
  <c r="P16"/>
  <c r="AZ16" s="1"/>
  <c r="N16"/>
  <c r="BB16" s="1"/>
  <c r="M16"/>
  <c r="AW16" s="1"/>
  <c r="L16"/>
  <c r="AV16" s="1"/>
  <c r="J16"/>
  <c r="AX16" s="1"/>
  <c r="I16"/>
  <c r="AS16" s="1"/>
  <c r="H16"/>
  <c r="AR16" s="1"/>
  <c r="AP15"/>
  <c r="AO15"/>
  <c r="AN15"/>
  <c r="AQ15" s="1"/>
  <c r="AL15"/>
  <c r="AK15"/>
  <c r="AJ15"/>
  <c r="AM15" s="1"/>
  <c r="AH15"/>
  <c r="AG15"/>
  <c r="AF15"/>
  <c r="AI15" s="1"/>
  <c r="AD15"/>
  <c r="AC15"/>
  <c r="AB15"/>
  <c r="AE15" s="1"/>
  <c r="Z15"/>
  <c r="Y15"/>
  <c r="X15"/>
  <c r="AA15" s="1"/>
  <c r="V15"/>
  <c r="U15"/>
  <c r="T15"/>
  <c r="W15" s="1"/>
  <c r="R15"/>
  <c r="BB15" s="1"/>
  <c r="Q15"/>
  <c r="BA15" s="1"/>
  <c r="P15"/>
  <c r="S15" s="1"/>
  <c r="N15"/>
  <c r="M15"/>
  <c r="AW15" s="1"/>
  <c r="L15"/>
  <c r="O15" s="1"/>
  <c r="J15"/>
  <c r="AT15" s="1"/>
  <c r="I15"/>
  <c r="AS15" s="1"/>
  <c r="H15"/>
  <c r="K15" s="1"/>
  <c r="AP14"/>
  <c r="AO14"/>
  <c r="AQ14" s="1"/>
  <c r="AL14"/>
  <c r="AK14"/>
  <c r="AH14"/>
  <c r="AG14"/>
  <c r="AG12" s="1"/>
  <c r="AF14"/>
  <c r="AD14"/>
  <c r="AC14"/>
  <c r="AC12" s="1"/>
  <c r="AC6" s="1"/>
  <c r="AC41" s="1"/>
  <c r="AC62" s="1"/>
  <c r="AC64" s="1"/>
  <c r="AB14"/>
  <c r="Z14"/>
  <c r="Y14"/>
  <c r="Y12" s="1"/>
  <c r="X14"/>
  <c r="V14"/>
  <c r="U14"/>
  <c r="U12" s="1"/>
  <c r="T14"/>
  <c r="S14"/>
  <c r="R14"/>
  <c r="Q14"/>
  <c r="Q12" s="1"/>
  <c r="P14"/>
  <c r="AZ14" s="1"/>
  <c r="N14"/>
  <c r="M14"/>
  <c r="M12" s="1"/>
  <c r="L14"/>
  <c r="AV14" s="1"/>
  <c r="J14"/>
  <c r="AX14" s="1"/>
  <c r="I14"/>
  <c r="I12" s="1"/>
  <c r="H14"/>
  <c r="AR14" s="1"/>
  <c r="AP13"/>
  <c r="AO13"/>
  <c r="AN13"/>
  <c r="AL13"/>
  <c r="AL12" s="1"/>
  <c r="AK13"/>
  <c r="AJ13"/>
  <c r="AH13"/>
  <c r="AG13"/>
  <c r="AF13"/>
  <c r="AD13"/>
  <c r="AD12" s="1"/>
  <c r="AD6" s="1"/>
  <c r="AD41" s="1"/>
  <c r="AD62" s="1"/>
  <c r="AD64" s="1"/>
  <c r="AC13"/>
  <c r="AB13"/>
  <c r="Z13"/>
  <c r="Y13"/>
  <c r="X13"/>
  <c r="V13"/>
  <c r="V12" s="1"/>
  <c r="V6" s="1"/>
  <c r="V41" s="1"/>
  <c r="V62" s="1"/>
  <c r="V64" s="1"/>
  <c r="U13"/>
  <c r="T13"/>
  <c r="R13"/>
  <c r="Q13"/>
  <c r="BA13" s="1"/>
  <c r="P13"/>
  <c r="N13"/>
  <c r="N12" s="1"/>
  <c r="M13"/>
  <c r="AW13" s="1"/>
  <c r="L13"/>
  <c r="AV13" s="1"/>
  <c r="J13"/>
  <c r="I13"/>
  <c r="AS13" s="1"/>
  <c r="H13"/>
  <c r="AO12"/>
  <c r="AK12"/>
  <c r="AK6" s="1"/>
  <c r="BH11"/>
  <c r="BA11"/>
  <c r="AW11"/>
  <c r="AP11"/>
  <c r="AO11"/>
  <c r="AO6" s="1"/>
  <c r="AL11"/>
  <c r="AK11"/>
  <c r="AH11"/>
  <c r="AG11"/>
  <c r="AD11"/>
  <c r="AC11"/>
  <c r="AB11"/>
  <c r="AE11" s="1"/>
  <c r="Z11"/>
  <c r="Y11"/>
  <c r="X11"/>
  <c r="AA11" s="1"/>
  <c r="V11"/>
  <c r="U11"/>
  <c r="T11"/>
  <c r="W11" s="1"/>
  <c r="R11"/>
  <c r="Q11"/>
  <c r="P11"/>
  <c r="N11"/>
  <c r="M11"/>
  <c r="L11"/>
  <c r="J11"/>
  <c r="I11"/>
  <c r="H11"/>
  <c r="BB10"/>
  <c r="AZ10"/>
  <c r="AX10"/>
  <c r="AV10"/>
  <c r="AT10"/>
  <c r="AR10"/>
  <c r="AP10"/>
  <c r="AO10"/>
  <c r="AL10"/>
  <c r="AK10"/>
  <c r="AM10" s="1"/>
  <c r="AH10"/>
  <c r="AG10"/>
  <c r="AI10" s="1"/>
  <c r="AD10"/>
  <c r="AC10"/>
  <c r="AE10" s="1"/>
  <c r="AB10"/>
  <c r="Z10"/>
  <c r="Y10"/>
  <c r="AA10" s="1"/>
  <c r="X10"/>
  <c r="V10"/>
  <c r="U10"/>
  <c r="W10" s="1"/>
  <c r="T10"/>
  <c r="R10"/>
  <c r="Q10"/>
  <c r="BA10" s="1"/>
  <c r="P10"/>
  <c r="N10"/>
  <c r="M10"/>
  <c r="L10"/>
  <c r="J10"/>
  <c r="I10"/>
  <c r="AS10" s="1"/>
  <c r="H10"/>
  <c r="BG9"/>
  <c r="BA9"/>
  <c r="AZ9"/>
  <c r="AW9"/>
  <c r="AS9"/>
  <c r="AR9"/>
  <c r="AQ9"/>
  <c r="AP9"/>
  <c r="AL9"/>
  <c r="AJ9"/>
  <c r="AV9" s="1"/>
  <c r="AY9" s="1"/>
  <c r="AH9"/>
  <c r="AI9" s="1"/>
  <c r="AE9"/>
  <c r="AA9"/>
  <c r="Y9"/>
  <c r="V9"/>
  <c r="BB9" s="1"/>
  <c r="BC9" s="1"/>
  <c r="U9"/>
  <c r="W9" s="1"/>
  <c r="S9"/>
  <c r="O9"/>
  <c r="M9"/>
  <c r="J9"/>
  <c r="AX9" s="1"/>
  <c r="I9"/>
  <c r="BA8"/>
  <c r="AZ8"/>
  <c r="AX8"/>
  <c r="AT8"/>
  <c r="AR8"/>
  <c r="AP8"/>
  <c r="AQ8" s="1"/>
  <c r="AL8"/>
  <c r="BB8" s="1"/>
  <c r="AJ8"/>
  <c r="AM8" s="1"/>
  <c r="AI8"/>
  <c r="AH8"/>
  <c r="AE8"/>
  <c r="Y8"/>
  <c r="X8"/>
  <c r="V8"/>
  <c r="U8"/>
  <c r="W8" s="1"/>
  <c r="S8"/>
  <c r="M8"/>
  <c r="L8"/>
  <c r="AV8" s="1"/>
  <c r="J8"/>
  <c r="I8"/>
  <c r="AS8" s="1"/>
  <c r="BB7"/>
  <c r="BA7"/>
  <c r="AZ7"/>
  <c r="AV7"/>
  <c r="AR7"/>
  <c r="AP7"/>
  <c r="AQ7" s="1"/>
  <c r="AL7"/>
  <c r="AL6" s="1"/>
  <c r="AL41" s="1"/>
  <c r="AL62" s="1"/>
  <c r="AL64" s="1"/>
  <c r="AJ7"/>
  <c r="AI7"/>
  <c r="AH7"/>
  <c r="AE7"/>
  <c r="Y7"/>
  <c r="X7"/>
  <c r="AA7" s="1"/>
  <c r="V7"/>
  <c r="U7"/>
  <c r="S7"/>
  <c r="M7"/>
  <c r="AW7" s="1"/>
  <c r="L7"/>
  <c r="O7" s="1"/>
  <c r="J7"/>
  <c r="AX7" s="1"/>
  <c r="I7"/>
  <c r="AS7" s="1"/>
  <c r="M6" l="1"/>
  <c r="AW12"/>
  <c r="Q6"/>
  <c r="BA12"/>
  <c r="AS12"/>
  <c r="AR11"/>
  <c r="K11"/>
  <c r="W13"/>
  <c r="AE13"/>
  <c r="O8"/>
  <c r="AM9"/>
  <c r="K14"/>
  <c r="O14"/>
  <c r="AA14"/>
  <c r="AE14"/>
  <c r="AI14"/>
  <c r="AS14"/>
  <c r="AU14" s="1"/>
  <c r="AX15"/>
  <c r="AY16"/>
  <c r="BC16"/>
  <c r="BC29"/>
  <c r="BC33"/>
  <c r="AX11"/>
  <c r="AT11"/>
  <c r="AZ11"/>
  <c r="S11"/>
  <c r="O13"/>
  <c r="AM13"/>
  <c r="AV11"/>
  <c r="AY11" s="1"/>
  <c r="O11"/>
  <c r="K13"/>
  <c r="S13"/>
  <c r="AA13"/>
  <c r="AI13"/>
  <c r="AQ13"/>
  <c r="AY7"/>
  <c r="BC7"/>
  <c r="AG6"/>
  <c r="AG41" s="1"/>
  <c r="AG62" s="1"/>
  <c r="AI11"/>
  <c r="AS11"/>
  <c r="AR13"/>
  <c r="AZ13"/>
  <c r="W14"/>
  <c r="AW14"/>
  <c r="AY14" s="1"/>
  <c r="BD14" s="1"/>
  <c r="BA14"/>
  <c r="BC14" s="1"/>
  <c r="N6"/>
  <c r="U6"/>
  <c r="U41" s="1"/>
  <c r="U62" s="1"/>
  <c r="U64" s="1"/>
  <c r="W7"/>
  <c r="Y6"/>
  <c r="Y41" s="1"/>
  <c r="Y62" s="1"/>
  <c r="Y64" s="1"/>
  <c r="AM7"/>
  <c r="AT7"/>
  <c r="AU7" s="1"/>
  <c r="AW8"/>
  <c r="AY8" s="1"/>
  <c r="BD8" s="1"/>
  <c r="BE8" s="1"/>
  <c r="AA8"/>
  <c r="AU8"/>
  <c r="BC8"/>
  <c r="I6"/>
  <c r="K9"/>
  <c r="K10"/>
  <c r="AW10"/>
  <c r="AY10" s="1"/>
  <c r="BD10" s="1"/>
  <c r="O10"/>
  <c r="S10"/>
  <c r="AQ10"/>
  <c r="AU10"/>
  <c r="BC10"/>
  <c r="BB11"/>
  <c r="AM11"/>
  <c r="AQ11"/>
  <c r="R12"/>
  <c r="R6" s="1"/>
  <c r="Z12"/>
  <c r="Z6" s="1"/>
  <c r="Z41" s="1"/>
  <c r="Z62" s="1"/>
  <c r="Z64" s="1"/>
  <c r="AH12"/>
  <c r="AH6" s="1"/>
  <c r="AP12"/>
  <c r="AP6" s="1"/>
  <c r="AP41" s="1"/>
  <c r="AP62" s="1"/>
  <c r="AP64" s="1"/>
  <c r="AT13"/>
  <c r="AX13"/>
  <c r="AY13" s="1"/>
  <c r="BB13"/>
  <c r="BB14"/>
  <c r="AM14"/>
  <c r="AR15"/>
  <c r="AU15" s="1"/>
  <c r="AV15"/>
  <c r="AY15" s="1"/>
  <c r="AZ15"/>
  <c r="BC15" s="1"/>
  <c r="K16"/>
  <c r="O16"/>
  <c r="S16"/>
  <c r="BC18"/>
  <c r="AY20"/>
  <c r="BB22"/>
  <c r="BC24"/>
  <c r="AY25"/>
  <c r="BC26"/>
  <c r="BA31"/>
  <c r="BC32"/>
  <c r="AY33"/>
  <c r="BC34"/>
  <c r="AR39"/>
  <c r="AU39" s="1"/>
  <c r="K39"/>
  <c r="AX39"/>
  <c r="AT39"/>
  <c r="AZ39"/>
  <c r="BC39" s="1"/>
  <c r="S39"/>
  <c r="O45"/>
  <c r="L44"/>
  <c r="W45"/>
  <c r="T44"/>
  <c r="AE45"/>
  <c r="AB44"/>
  <c r="AM45"/>
  <c r="AJ44"/>
  <c r="AT17"/>
  <c r="AU17" s="1"/>
  <c r="AV17"/>
  <c r="AY17" s="1"/>
  <c r="K18"/>
  <c r="AT19"/>
  <c r="AU19" s="1"/>
  <c r="BD19" s="1"/>
  <c r="AZ19"/>
  <c r="BC19" s="1"/>
  <c r="K20"/>
  <c r="BA20"/>
  <c r="BC20" s="1"/>
  <c r="AR21"/>
  <c r="AU21" s="1"/>
  <c r="AX21"/>
  <c r="AY21" s="1"/>
  <c r="BD21" s="1"/>
  <c r="AZ21"/>
  <c r="BC21" s="1"/>
  <c r="AR23"/>
  <c r="AU23" s="1"/>
  <c r="AV23"/>
  <c r="AY23" s="1"/>
  <c r="BB23"/>
  <c r="BC23" s="1"/>
  <c r="K7"/>
  <c r="K8"/>
  <c r="AT9"/>
  <c r="AU9" s="1"/>
  <c r="BD9" s="1"/>
  <c r="AT14"/>
  <c r="AT16"/>
  <c r="AU16" s="1"/>
  <c r="K17"/>
  <c r="S17"/>
  <c r="AT18"/>
  <c r="AU18" s="1"/>
  <c r="BD18" s="1"/>
  <c r="K19"/>
  <c r="O19"/>
  <c r="AT20"/>
  <c r="AU20" s="1"/>
  <c r="O21"/>
  <c r="H22"/>
  <c r="J22"/>
  <c r="L22"/>
  <c r="P22"/>
  <c r="T22"/>
  <c r="W22" s="1"/>
  <c r="X22"/>
  <c r="AA22" s="1"/>
  <c r="AB22"/>
  <c r="AE22" s="1"/>
  <c r="AF22"/>
  <c r="AI22" s="1"/>
  <c r="AJ22"/>
  <c r="AM22" s="1"/>
  <c r="AN22"/>
  <c r="AQ22" s="1"/>
  <c r="S23"/>
  <c r="AW24"/>
  <c r="AY24" s="1"/>
  <c r="BA24"/>
  <c r="AT25"/>
  <c r="AU25" s="1"/>
  <c r="K26"/>
  <c r="O26"/>
  <c r="S26"/>
  <c r="X28"/>
  <c r="AA28" s="1"/>
  <c r="Z28"/>
  <c r="AH28"/>
  <c r="AJ28"/>
  <c r="AN28"/>
  <c r="AQ28" s="1"/>
  <c r="AP28"/>
  <c r="AA29"/>
  <c r="AS29"/>
  <c r="AS30"/>
  <c r="AU30" s="1"/>
  <c r="AW30"/>
  <c r="AY30" s="1"/>
  <c r="BA30"/>
  <c r="BC30" s="1"/>
  <c r="H31"/>
  <c r="J31"/>
  <c r="L31"/>
  <c r="N31"/>
  <c r="P31"/>
  <c r="T31"/>
  <c r="X31"/>
  <c r="AA31" s="1"/>
  <c r="AB31"/>
  <c r="AF31"/>
  <c r="AK31"/>
  <c r="AK28" s="1"/>
  <c r="AK41" s="1"/>
  <c r="AK62" s="1"/>
  <c r="AK64" s="1"/>
  <c r="AO31"/>
  <c r="AO28" s="1"/>
  <c r="BA28" s="1"/>
  <c r="K32"/>
  <c r="O32"/>
  <c r="S32"/>
  <c r="AT33"/>
  <c r="AU33" s="1"/>
  <c r="K34"/>
  <c r="O34"/>
  <c r="S34"/>
  <c r="K35"/>
  <c r="AT35"/>
  <c r="AS36"/>
  <c r="AW36"/>
  <c r="AY36" s="1"/>
  <c r="BA36"/>
  <c r="BC36" s="1"/>
  <c r="AT37"/>
  <c r="AS38"/>
  <c r="AW38"/>
  <c r="AY38" s="1"/>
  <c r="BA38"/>
  <c r="BC38" s="1"/>
  <c r="I42"/>
  <c r="AS42" s="1"/>
  <c r="M42"/>
  <c r="AW42" s="1"/>
  <c r="Q42"/>
  <c r="BA42" s="1"/>
  <c r="BB44"/>
  <c r="AV45"/>
  <c r="K46"/>
  <c r="AW46"/>
  <c r="AY46" s="1"/>
  <c r="BD46" s="1"/>
  <c r="O46"/>
  <c r="S46"/>
  <c r="AQ46"/>
  <c r="AU46"/>
  <c r="AY47"/>
  <c r="AT48"/>
  <c r="AY49"/>
  <c r="AT50"/>
  <c r="AY51"/>
  <c r="AV39"/>
  <c r="AY39" s="1"/>
  <c r="BD39" s="1"/>
  <c r="BE40" s="1"/>
  <c r="O39"/>
  <c r="AX42"/>
  <c r="AT42"/>
  <c r="K45"/>
  <c r="H44"/>
  <c r="AX44"/>
  <c r="AT44"/>
  <c r="S45"/>
  <c r="P44"/>
  <c r="AA45"/>
  <c r="X44"/>
  <c r="AI45"/>
  <c r="AF44"/>
  <c r="AQ45"/>
  <c r="AN44"/>
  <c r="K48"/>
  <c r="AR48"/>
  <c r="AU48" s="1"/>
  <c r="S48"/>
  <c r="AZ48"/>
  <c r="BC48" s="1"/>
  <c r="K50"/>
  <c r="AR50"/>
  <c r="AU50" s="1"/>
  <c r="S50"/>
  <c r="AZ50"/>
  <c r="BC50" s="1"/>
  <c r="O18"/>
  <c r="S18"/>
  <c r="O20"/>
  <c r="AT23"/>
  <c r="AT24"/>
  <c r="AU24" s="1"/>
  <c r="AX24"/>
  <c r="K25"/>
  <c r="O25"/>
  <c r="S25"/>
  <c r="AT26"/>
  <c r="AU26" s="1"/>
  <c r="BD26" s="1"/>
  <c r="AT29"/>
  <c r="AU29" s="1"/>
  <c r="AX29"/>
  <c r="AY29" s="1"/>
  <c r="AX30"/>
  <c r="AT32"/>
  <c r="AU32" s="1"/>
  <c r="BD32" s="1"/>
  <c r="K33"/>
  <c r="O33"/>
  <c r="S33"/>
  <c r="AT34"/>
  <c r="AU34" s="1"/>
  <c r="BD34" s="1"/>
  <c r="AR35"/>
  <c r="AU35" s="1"/>
  <c r="AV35"/>
  <c r="AY35" s="1"/>
  <c r="AZ35"/>
  <c r="BC35" s="1"/>
  <c r="AR37"/>
  <c r="AV37"/>
  <c r="AY37" s="1"/>
  <c r="AZ37"/>
  <c r="BC37" s="1"/>
  <c r="AT43"/>
  <c r="AX43"/>
  <c r="BB43"/>
  <c r="AS44"/>
  <c r="AW44"/>
  <c r="BA44"/>
  <c r="AT45"/>
  <c r="AU45" s="1"/>
  <c r="AX45"/>
  <c r="BB45"/>
  <c r="BC45" s="1"/>
  <c r="BC46"/>
  <c r="AU47"/>
  <c r="AU51"/>
  <c r="AV63"/>
  <c r="O63"/>
  <c r="AT36"/>
  <c r="AT38"/>
  <c r="AV48"/>
  <c r="AY48" s="1"/>
  <c r="BD48" s="1"/>
  <c r="AV50"/>
  <c r="AY50" s="1"/>
  <c r="BD50" s="1"/>
  <c r="AR52"/>
  <c r="AV52"/>
  <c r="AY52" s="1"/>
  <c r="AZ52"/>
  <c r="BC52" s="1"/>
  <c r="BB54"/>
  <c r="AR54"/>
  <c r="AU54" s="1"/>
  <c r="AV54"/>
  <c r="AY54" s="1"/>
  <c r="AY55"/>
  <c r="BB63"/>
  <c r="BA63"/>
  <c r="W63"/>
  <c r="AE63"/>
  <c r="AU59"/>
  <c r="BC59"/>
  <c r="AY61"/>
  <c r="AY65"/>
  <c r="BC65"/>
  <c r="S54"/>
  <c r="AZ54"/>
  <c r="BC54" s="1"/>
  <c r="AR63"/>
  <c r="K63"/>
  <c r="AX63"/>
  <c r="AT63"/>
  <c r="AZ63"/>
  <c r="BC63" s="1"/>
  <c r="S63"/>
  <c r="AT52"/>
  <c r="AT54"/>
  <c r="AU55"/>
  <c r="AY57"/>
  <c r="BD57" s="1"/>
  <c r="BD59"/>
  <c r="AU65"/>
  <c r="K55"/>
  <c r="O55"/>
  <c r="S55"/>
  <c r="AR56"/>
  <c r="AT56"/>
  <c r="AV56"/>
  <c r="AY56" s="1"/>
  <c r="AZ56"/>
  <c r="BC56" s="1"/>
  <c r="K57"/>
  <c r="O57"/>
  <c r="S57"/>
  <c r="K58"/>
  <c r="O58"/>
  <c r="S58"/>
  <c r="W58"/>
  <c r="AA58"/>
  <c r="AE58"/>
  <c r="AM58"/>
  <c r="AQ58"/>
  <c r="AS58"/>
  <c r="AW58"/>
  <c r="BA58"/>
  <c r="AQ59"/>
  <c r="AR60"/>
  <c r="AU60" s="1"/>
  <c r="AT60"/>
  <c r="AV60"/>
  <c r="AY60" s="1"/>
  <c r="BD60" s="1"/>
  <c r="AZ60"/>
  <c r="BC60" s="1"/>
  <c r="K61"/>
  <c r="O61"/>
  <c r="S61"/>
  <c r="AG63"/>
  <c r="AI63" s="1"/>
  <c r="O65"/>
  <c r="AT65"/>
  <c r="K66"/>
  <c r="O66"/>
  <c r="S66"/>
  <c r="AT66"/>
  <c r="AU66" s="1"/>
  <c r="AX66"/>
  <c r="AY66" s="1"/>
  <c r="BD66" s="1"/>
  <c r="AT47"/>
  <c r="AT49"/>
  <c r="AU49" s="1"/>
  <c r="AT51"/>
  <c r="AT53"/>
  <c r="AU53" s="1"/>
  <c r="BD53" s="1"/>
  <c r="AT55"/>
  <c r="AR58"/>
  <c r="AU58" s="1"/>
  <c r="AT58"/>
  <c r="AV58"/>
  <c r="AY58" s="1"/>
  <c r="BD58" s="1"/>
  <c r="AX58"/>
  <c r="AZ58"/>
  <c r="BC58" s="1"/>
  <c r="BB58"/>
  <c r="K59"/>
  <c r="O59"/>
  <c r="S59"/>
  <c r="AT59"/>
  <c r="AT61"/>
  <c r="AU61" s="1"/>
  <c r="K65"/>
  <c r="AE65"/>
  <c r="BD24" l="1"/>
  <c r="R41"/>
  <c r="R62" s="1"/>
  <c r="R64" s="1"/>
  <c r="BB6"/>
  <c r="BD29"/>
  <c r="BD30"/>
  <c r="AE31"/>
  <c r="AB28"/>
  <c r="AE28" s="1"/>
  <c r="W31"/>
  <c r="T28"/>
  <c r="W28" s="1"/>
  <c r="BB31"/>
  <c r="N28"/>
  <c r="BB28" s="1"/>
  <c r="AX31"/>
  <c r="AT31"/>
  <c r="J28"/>
  <c r="AZ22"/>
  <c r="BC22" s="1"/>
  <c r="S22"/>
  <c r="AX22"/>
  <c r="AT22"/>
  <c r="N41"/>
  <c r="AX6"/>
  <c r="Q41"/>
  <c r="BA6"/>
  <c r="M41"/>
  <c r="AW6"/>
  <c r="BD55"/>
  <c r="AU52"/>
  <c r="AY63"/>
  <c r="BD51"/>
  <c r="BD49"/>
  <c r="BD47"/>
  <c r="AY45"/>
  <c r="BD45" s="1"/>
  <c r="AW28"/>
  <c r="J12"/>
  <c r="AU13"/>
  <c r="BD13" s="1"/>
  <c r="BC11"/>
  <c r="AM31"/>
  <c r="BB12"/>
  <c r="AU11"/>
  <c r="BD11" s="1"/>
  <c r="AQ44"/>
  <c r="AN43"/>
  <c r="AI44"/>
  <c r="AF43"/>
  <c r="AA44"/>
  <c r="X43"/>
  <c r="AZ44"/>
  <c r="BC44" s="1"/>
  <c r="S44"/>
  <c r="P43"/>
  <c r="AR44"/>
  <c r="AU44" s="1"/>
  <c r="K44"/>
  <c r="H43"/>
  <c r="AI31"/>
  <c r="AF28"/>
  <c r="AI28" s="1"/>
  <c r="AZ31"/>
  <c r="BC31" s="1"/>
  <c r="S31"/>
  <c r="P28"/>
  <c r="AV31"/>
  <c r="O31"/>
  <c r="L28"/>
  <c r="AR31"/>
  <c r="AU31" s="1"/>
  <c r="K31"/>
  <c r="H28"/>
  <c r="AV22"/>
  <c r="AY22" s="1"/>
  <c r="O22"/>
  <c r="AR22"/>
  <c r="AU22" s="1"/>
  <c r="K22"/>
  <c r="AM44"/>
  <c r="AJ43"/>
  <c r="AE44"/>
  <c r="AB43"/>
  <c r="W44"/>
  <c r="T43"/>
  <c r="AV44"/>
  <c r="AY44" s="1"/>
  <c r="BD44" s="1"/>
  <c r="O44"/>
  <c r="L43"/>
  <c r="I41"/>
  <c r="AS6"/>
  <c r="AU63"/>
  <c r="BD61"/>
  <c r="BD56"/>
  <c r="AU56"/>
  <c r="BD65"/>
  <c r="AS63"/>
  <c r="BD54"/>
  <c r="BD52"/>
  <c r="AU37"/>
  <c r="BD37" s="1"/>
  <c r="BD35"/>
  <c r="AU38"/>
  <c r="BD38" s="1"/>
  <c r="AU36"/>
  <c r="BD36" s="1"/>
  <c r="AM28"/>
  <c r="BD23"/>
  <c r="BD17"/>
  <c r="BD33"/>
  <c r="BD25"/>
  <c r="BD20"/>
  <c r="BD15"/>
  <c r="AH41"/>
  <c r="AH62" s="1"/>
  <c r="AH64" s="1"/>
  <c r="AO41"/>
  <c r="AO62" s="1"/>
  <c r="AO64" s="1"/>
  <c r="BC13"/>
  <c r="AG64"/>
  <c r="BD7"/>
  <c r="BG10" s="1"/>
  <c r="AN12"/>
  <c r="AF12"/>
  <c r="X12"/>
  <c r="P12"/>
  <c r="H12"/>
  <c r="AJ12"/>
  <c r="L12"/>
  <c r="AQ31"/>
  <c r="AW31"/>
  <c r="BD16"/>
  <c r="AB12"/>
  <c r="T12"/>
  <c r="AE12" l="1"/>
  <c r="AB6"/>
  <c r="AR12"/>
  <c r="K12"/>
  <c r="H6"/>
  <c r="AQ12"/>
  <c r="AN6"/>
  <c r="I62"/>
  <c r="AS41"/>
  <c r="W43"/>
  <c r="T42"/>
  <c r="W42" s="1"/>
  <c r="AE43"/>
  <c r="AB42"/>
  <c r="AE42" s="1"/>
  <c r="AM43"/>
  <c r="AJ42"/>
  <c r="AM42" s="1"/>
  <c r="K28"/>
  <c r="AR28"/>
  <c r="S28"/>
  <c r="AZ28"/>
  <c r="BC28" s="1"/>
  <c r="S43"/>
  <c r="P42"/>
  <c r="AZ43"/>
  <c r="BC43" s="1"/>
  <c r="W12"/>
  <c r="T6"/>
  <c r="AM12"/>
  <c r="AJ6"/>
  <c r="AZ12"/>
  <c r="BC12" s="1"/>
  <c r="S12"/>
  <c r="P6"/>
  <c r="AI12"/>
  <c r="AF6"/>
  <c r="O43"/>
  <c r="L42"/>
  <c r="AV43"/>
  <c r="AY43" s="1"/>
  <c r="O28"/>
  <c r="AV28"/>
  <c r="K43"/>
  <c r="H42"/>
  <c r="AR43"/>
  <c r="AU43" s="1"/>
  <c r="AA43"/>
  <c r="X42"/>
  <c r="AA42" s="1"/>
  <c r="AI43"/>
  <c r="AF42"/>
  <c r="AI42" s="1"/>
  <c r="AQ43"/>
  <c r="AN42"/>
  <c r="AQ42" s="1"/>
  <c r="AX12"/>
  <c r="AT12"/>
  <c r="J6"/>
  <c r="AX28"/>
  <c r="AT28"/>
  <c r="BD22"/>
  <c r="AY31"/>
  <c r="BD31" s="1"/>
  <c r="AV12"/>
  <c r="AY12" s="1"/>
  <c r="O12"/>
  <c r="L6"/>
  <c r="AA12"/>
  <c r="X6"/>
  <c r="M62"/>
  <c r="AW41"/>
  <c r="Q62"/>
  <c r="BA41"/>
  <c r="N62"/>
  <c r="BB41"/>
  <c r="BD63"/>
  <c r="AV42" l="1"/>
  <c r="AY42" s="1"/>
  <c r="O42"/>
  <c r="AF41"/>
  <c r="AI6"/>
  <c r="P41"/>
  <c r="S6"/>
  <c r="AZ6"/>
  <c r="BC6" s="1"/>
  <c r="AZ42"/>
  <c r="BC42" s="1"/>
  <c r="S42"/>
  <c r="AN41"/>
  <c r="AQ6"/>
  <c r="H41"/>
  <c r="K6"/>
  <c r="AR6"/>
  <c r="AU28"/>
  <c r="AU12"/>
  <c r="X41"/>
  <c r="AA6"/>
  <c r="L41"/>
  <c r="O6"/>
  <c r="AV6"/>
  <c r="AY6" s="1"/>
  <c r="N64"/>
  <c r="BB64" s="1"/>
  <c r="BB62"/>
  <c r="Q64"/>
  <c r="BA64" s="1"/>
  <c r="BA62"/>
  <c r="M64"/>
  <c r="AW64" s="1"/>
  <c r="AW62"/>
  <c r="J41"/>
  <c r="AT6"/>
  <c r="AR42"/>
  <c r="AU42" s="1"/>
  <c r="K42"/>
  <c r="AJ41"/>
  <c r="AM6"/>
  <c r="T41"/>
  <c r="W6"/>
  <c r="I64"/>
  <c r="AS64" s="1"/>
  <c r="AS62"/>
  <c r="AB41"/>
  <c r="AE6"/>
  <c r="BD12"/>
  <c r="AY28"/>
  <c r="BD28" s="1"/>
  <c r="BD43"/>
  <c r="AB62" l="1"/>
  <c r="AE41"/>
  <c r="T62"/>
  <c r="W41"/>
  <c r="AJ62"/>
  <c r="AM41"/>
  <c r="J62"/>
  <c r="AX41"/>
  <c r="AT41"/>
  <c r="L62"/>
  <c r="O41"/>
  <c r="AV41"/>
  <c r="X62"/>
  <c r="AA41"/>
  <c r="P62"/>
  <c r="S41"/>
  <c r="AZ41"/>
  <c r="BC41" s="1"/>
  <c r="AF62"/>
  <c r="AI41"/>
  <c r="BD6"/>
  <c r="BD42"/>
  <c r="H62"/>
  <c r="K41"/>
  <c r="AR41"/>
  <c r="AU41" s="1"/>
  <c r="AN62"/>
  <c r="AQ41"/>
  <c r="AU6"/>
  <c r="AQ62" l="1"/>
  <c r="AN64"/>
  <c r="AQ64" s="1"/>
  <c r="S62"/>
  <c r="P64"/>
  <c r="AZ62"/>
  <c r="BC62" s="1"/>
  <c r="AA62"/>
  <c r="X64"/>
  <c r="AA64" s="1"/>
  <c r="J64"/>
  <c r="AX62"/>
  <c r="AT62"/>
  <c r="AM62"/>
  <c r="AJ64"/>
  <c r="AM64" s="1"/>
  <c r="W62"/>
  <c r="T64"/>
  <c r="W64" s="1"/>
  <c r="AE62"/>
  <c r="AB64"/>
  <c r="AE64" s="1"/>
  <c r="K62"/>
  <c r="H64"/>
  <c r="AR62"/>
  <c r="AI62"/>
  <c r="AF64"/>
  <c r="AI64" s="1"/>
  <c r="O62"/>
  <c r="L64"/>
  <c r="AV62"/>
  <c r="AY62" s="1"/>
  <c r="AY41"/>
  <c r="BD41" s="1"/>
  <c r="K64" l="1"/>
  <c r="AR64"/>
  <c r="AX64"/>
  <c r="AT64"/>
  <c r="S64"/>
  <c r="AZ64"/>
  <c r="BC64" s="1"/>
  <c r="BC69" s="1"/>
  <c r="O64"/>
  <c r="AV64"/>
  <c r="AY64" s="1"/>
  <c r="AU62"/>
  <c r="BD62" s="1"/>
  <c r="AU64" l="1"/>
  <c r="AY69"/>
  <c r="BD64"/>
  <c r="BD72" s="1"/>
</calcChain>
</file>

<file path=xl/sharedStrings.xml><?xml version="1.0" encoding="utf-8"?>
<sst xmlns="http://schemas.openxmlformats.org/spreadsheetml/2006/main" count="177" uniqueCount="108">
  <si>
    <t>Címszám</t>
  </si>
  <si>
    <t>Alcímszám</t>
  </si>
  <si>
    <t>Jogcímcsoportszám</t>
  </si>
  <si>
    <t>Jogcímszám</t>
  </si>
  <si>
    <t>Előirányzat megnevezése</t>
  </si>
  <si>
    <t>Rovat-
szám</t>
  </si>
  <si>
    <t>Eredeti előirányzat</t>
  </si>
  <si>
    <t>Módosított előirányzat</t>
  </si>
  <si>
    <t>Módosított előirányzat II.</t>
  </si>
  <si>
    <t>Harkányi Közös Önkormányzati Hivatal</t>
  </si>
  <si>
    <t>Harkányi Kultúrális- és Sportközpont</t>
  </si>
  <si>
    <t>Önkormányzat</t>
  </si>
  <si>
    <t>Összesen</t>
  </si>
  <si>
    <t>Kötelező feladatok</t>
  </si>
  <si>
    <t>Önként vállalt feladatok</t>
  </si>
  <si>
    <t>Államigazgatási feladatok</t>
  </si>
  <si>
    <t>Működési kiadások összesen:</t>
  </si>
  <si>
    <t>Személyi juttatások</t>
  </si>
  <si>
    <t>K1</t>
  </si>
  <si>
    <t>Munkaadókat terhelő járulékok és szociális hozzájárulási adó</t>
  </si>
  <si>
    <t>K2</t>
  </si>
  <si>
    <t>Dologi kiadások</t>
  </si>
  <si>
    <t>K3</t>
  </si>
  <si>
    <t>ebből:  kamatkiadások</t>
  </si>
  <si>
    <t>K353</t>
  </si>
  <si>
    <t>Ellátottak pénzbeli juttatásai</t>
  </si>
  <si>
    <t>K4</t>
  </si>
  <si>
    <t>Egyéb működési célú kiadások</t>
  </si>
  <si>
    <t>K5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</si>
  <si>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</si>
  <si>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</si>
  <si>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</si>
  <si>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</si>
  <si>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</si>
  <si>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</si>
  <si>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</si>
  <si>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</si>
  <si>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támogatások, kölcsönök törlesztése áht-n belülre</t>
  </si>
  <si>
    <t>K505</t>
  </si>
  <si>
    <t>Egyéb működési célú támogatások államháztartáson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</si>
  <si>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</si>
  <si>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</si>
  <si>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</si>
  <si>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</si>
  <si>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</si>
  <si>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Egyéb működési célú támogatások államháztartáson kívülre</t>
  </si>
  <si>
    <t>K511</t>
  </si>
  <si>
    <t>Tartalékok</t>
  </si>
  <si>
    <t>K512</t>
  </si>
  <si>
    <t>ebből:</t>
  </si>
  <si>
    <t xml:space="preserve">     Polgármesteri keret</t>
  </si>
  <si>
    <t xml:space="preserve">     Általános tartalék</t>
  </si>
  <si>
    <t xml:space="preserve">     Egyéb céltartalékok</t>
  </si>
  <si>
    <t xml:space="preserve">     Intézményi tartalékok</t>
  </si>
  <si>
    <t>Felhalmozási kiadások összesen:</t>
  </si>
  <si>
    <t>Beruházások</t>
  </si>
  <si>
    <t>K6</t>
  </si>
  <si>
    <t>Felújítások</t>
  </si>
  <si>
    <t>K7</t>
  </si>
  <si>
    <t>Egyéb felhalmozási célú kiadások</t>
  </si>
  <si>
    <t>K8</t>
  </si>
  <si>
    <t>Felhalmozási célú garancia- és kezességvállalásból származó kifizetés áht-n belülre</t>
  </si>
  <si>
    <t>K81</t>
  </si>
  <si>
    <t>Felhalmozási célú visszatérítendő támogatások, kölcsönök nyújtása áht-n belülre</t>
  </si>
  <si>
    <t>K82</t>
  </si>
  <si>
    <t>Felhalmozási célú visszatérítendő támogtások, kölcsönök törlesztése áht-n belülre</t>
  </si>
  <si>
    <t>K83</t>
  </si>
  <si>
    <t>Egyéb felhalmozási célú támogatások államháztartáson belülre</t>
  </si>
  <si>
    <t>K84</t>
  </si>
  <si>
    <t>Felhalmozási célú garancia- és kezességvállalásból származó kifizetés áht-n kívülre</t>
  </si>
  <si>
    <t>K85</t>
  </si>
  <si>
    <t>Felhalmozási célú visszatérítendő támogatások, kölcsönök nyújtása áht-n kívülre</t>
  </si>
  <si>
    <t>K86</t>
  </si>
  <si>
    <t>Lakástámogatás</t>
  </si>
  <si>
    <t>K87</t>
  </si>
  <si>
    <t>Egyéb felhalmozási célú támogatások államháztartáson kívülre</t>
  </si>
  <si>
    <t>K88</t>
  </si>
  <si>
    <t>9.</t>
  </si>
  <si>
    <t>Befektetési kiadások</t>
  </si>
  <si>
    <t>K</t>
  </si>
  <si>
    <t>Költségvetési kiadások:</t>
  </si>
  <si>
    <t>Finanszírozási kiadások</t>
  </si>
  <si>
    <t>Belföldi finanszírozás kiadásai</t>
  </si>
  <si>
    <t>K91</t>
  </si>
  <si>
    <t>Hitel-, kölcsöntörlesztés államháztartásson kívülre</t>
  </si>
  <si>
    <t>K911</t>
  </si>
  <si>
    <t>Hosszú lejáratú hitelek, kölcsönök törlesztése</t>
  </si>
  <si>
    <t>K9111</t>
  </si>
  <si>
    <t>Likviditási célú hitelek, kölcsönök törlesztése pénzügyi vállalkozásnak</t>
  </si>
  <si>
    <t>K9112</t>
  </si>
  <si>
    <t>K9113. Rövid lejáratú hitelek, kölcsönök törlesztése</t>
  </si>
  <si>
    <t>Rövid lejáratú hitelek, kölcsönök törlesztése</t>
  </si>
  <si>
    <t>K9113</t>
  </si>
  <si>
    <t>ÁHT-n belüli megelőlegezés visszafizetése</t>
  </si>
  <si>
    <t>K912</t>
  </si>
  <si>
    <t>Központi, irányító szervi támogatás folyósítása</t>
  </si>
  <si>
    <t>K915</t>
  </si>
  <si>
    <t>Pénzeszközök betétként elhelyezése</t>
  </si>
  <si>
    <t>K916</t>
  </si>
  <si>
    <t>Külföldi finanszírozás kiadásai</t>
  </si>
  <si>
    <t>K92</t>
  </si>
  <si>
    <t>Adóssághoz nem kapcsolódó származékos ügyletek kiadásai</t>
  </si>
  <si>
    <t>K93</t>
  </si>
  <si>
    <t>Kiadások összesen:</t>
  </si>
  <si>
    <t>Halmozódás (K915) miatti levonás:</t>
  </si>
  <si>
    <t>Halmozódás mentes kiadások összesen:</t>
  </si>
  <si>
    <t>Létszámkeret</t>
  </si>
  <si>
    <t>Közfoglalkoztaottak létszámelőirányzata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</si>
</sst>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</numFmts>
  <fonts count="12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24"/>
      <name val="Arial"/>
      <family val="2"/>
      <charset val="238"/>
    </font>
    <font>
      <b/>
      <u/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7" fillId="0" borderId="0"/>
    <xf numFmtId="3" fontId="10" fillId="0" borderId="0" applyFont="0" applyFill="0" applyBorder="0" applyAlignment="0">
      <protection locked="0"/>
    </xf>
  </cellStyleXfs>
  <cellXfs count="132">
    <xf numFmtId="0" fontId="0" fillId="0" borderId="0" xfId="0"/>
    <xf numFmtId="0" fontId="0" fillId="0" borderId="0" xfId="0" applyFont="1"/>
    <xf numFmtId="0" fontId="0" fillId="0" borderId="0" xfId="0" applyFont="1" applyFill="1"/>
    <xf numFmtId="164" fontId="2" fillId="0" borderId="1" xfId="1" applyNumberFormat="1" applyFont="1" applyBorder="1" applyAlignment="1" applyProtection="1">
      <alignment horizontal="right" vertical="center"/>
      <protection hidden="1"/>
    </xf>
    <xf numFmtId="0" fontId="4" fillId="0" borderId="2" xfId="2" applyFont="1" applyBorder="1" applyAlignment="1" applyProtection="1">
      <alignment horizontal="center" vertical="center"/>
    </xf>
    <xf numFmtId="0" fontId="4" fillId="0" borderId="3" xfId="2" applyFont="1" applyBorder="1" applyAlignment="1" applyProtection="1">
      <alignment horizontal="center" vertical="center"/>
    </xf>
    <xf numFmtId="0" fontId="4" fillId="0" borderId="4" xfId="2" applyFont="1" applyBorder="1" applyAlignment="1" applyProtection="1">
      <alignment horizontal="center" vertical="center"/>
    </xf>
    <xf numFmtId="0" fontId="4" fillId="0" borderId="5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7" xfId="2" applyFont="1" applyBorder="1" applyAlignment="1" applyProtection="1">
      <alignment horizontal="center" vertical="center"/>
    </xf>
    <xf numFmtId="0" fontId="5" fillId="0" borderId="8" xfId="2" applyFont="1" applyBorder="1" applyAlignment="1" applyProtection="1">
      <alignment horizontal="center" vertical="center"/>
    </xf>
    <xf numFmtId="0" fontId="4" fillId="0" borderId="9" xfId="2" applyFont="1" applyBorder="1" applyAlignment="1" applyProtection="1">
      <alignment horizontal="center" vertical="center"/>
    </xf>
    <xf numFmtId="0" fontId="4" fillId="0" borderId="10" xfId="2" applyFont="1" applyBorder="1" applyAlignment="1" applyProtection="1">
      <alignment horizontal="center" vertical="center"/>
    </xf>
    <xf numFmtId="0" fontId="5" fillId="2" borderId="11" xfId="2" applyFont="1" applyFill="1" applyBorder="1" applyAlignment="1" applyProtection="1">
      <alignment horizontal="center" vertical="center" textRotation="90"/>
    </xf>
    <xf numFmtId="0" fontId="5" fillId="2" borderId="12" xfId="2" applyFont="1" applyFill="1" applyBorder="1" applyAlignment="1" applyProtection="1">
      <alignment horizontal="center" vertical="center" textRotation="90"/>
    </xf>
    <xf numFmtId="0" fontId="5" fillId="2" borderId="13" xfId="2" applyFont="1" applyFill="1" applyBorder="1" applyAlignment="1" applyProtection="1">
      <alignment horizontal="center" vertical="center" wrapText="1"/>
    </xf>
    <xf numFmtId="0" fontId="5" fillId="2" borderId="14" xfId="2" applyFont="1" applyFill="1" applyBorder="1" applyAlignment="1" applyProtection="1">
      <alignment horizontal="center" vertical="center" wrapText="1"/>
    </xf>
    <xf numFmtId="0" fontId="5" fillId="2" borderId="12" xfId="2" applyFont="1" applyFill="1" applyBorder="1" applyAlignment="1" applyProtection="1">
      <alignment horizontal="center" vertical="center" wrapText="1"/>
    </xf>
    <xf numFmtId="164" fontId="5" fillId="2" borderId="6" xfId="1" applyNumberFormat="1" applyFont="1" applyFill="1" applyBorder="1" applyAlignment="1" applyProtection="1">
      <alignment horizontal="center" vertical="center" wrapText="1"/>
      <protection hidden="1"/>
    </xf>
    <xf numFmtId="164" fontId="5" fillId="2" borderId="7" xfId="1" applyNumberFormat="1" applyFont="1" applyFill="1" applyBorder="1" applyAlignment="1" applyProtection="1">
      <alignment horizontal="center" vertical="center" wrapText="1"/>
      <protection hidden="1"/>
    </xf>
    <xf numFmtId="164" fontId="5" fillId="2" borderId="15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16" xfId="2" applyFont="1" applyFill="1" applyBorder="1" applyAlignment="1" applyProtection="1">
      <alignment horizontal="center" vertical="center" textRotation="90"/>
    </xf>
    <xf numFmtId="0" fontId="5" fillId="2" borderId="17" xfId="2" applyFont="1" applyFill="1" applyBorder="1" applyAlignment="1" applyProtection="1">
      <alignment horizontal="center" vertical="center" textRotation="90"/>
    </xf>
    <xf numFmtId="0" fontId="5" fillId="2" borderId="18" xfId="2" applyFont="1" applyFill="1" applyBorder="1" applyAlignment="1" applyProtection="1">
      <alignment horizontal="center" vertical="center" wrapText="1"/>
    </xf>
    <xf numFmtId="0" fontId="5" fillId="2" borderId="19" xfId="2" applyFont="1" applyFill="1" applyBorder="1" applyAlignment="1" applyProtection="1">
      <alignment horizontal="center" vertical="center" wrapText="1"/>
    </xf>
    <xf numFmtId="0" fontId="5" fillId="2" borderId="17" xfId="2" applyFont="1" applyFill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164" fontId="5" fillId="2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21" xfId="2" applyFont="1" applyFill="1" applyBorder="1" applyAlignment="1" applyProtection="1">
      <alignment horizontal="center" vertical="center" textRotation="90"/>
    </xf>
    <xf numFmtId="0" fontId="5" fillId="2" borderId="22" xfId="2" applyFont="1" applyFill="1" applyBorder="1" applyAlignment="1" applyProtection="1">
      <alignment horizontal="center" vertical="center" textRotation="90"/>
    </xf>
    <xf numFmtId="0" fontId="5" fillId="2" borderId="23" xfId="2" applyFont="1" applyFill="1" applyBorder="1" applyAlignment="1" applyProtection="1">
      <alignment horizontal="center" vertical="center" wrapText="1"/>
    </xf>
    <xf numFmtId="0" fontId="5" fillId="2" borderId="24" xfId="2" applyFont="1" applyFill="1" applyBorder="1" applyAlignment="1" applyProtection="1">
      <alignment horizontal="center" vertical="center" wrapText="1"/>
    </xf>
    <xf numFmtId="0" fontId="5" fillId="2" borderId="22" xfId="2" applyFont="1" applyFill="1" applyBorder="1" applyAlignment="1" applyProtection="1">
      <alignment horizontal="center" vertical="center" wrapText="1"/>
    </xf>
    <xf numFmtId="0" fontId="5" fillId="2" borderId="25" xfId="3" applyFont="1" applyFill="1" applyBorder="1" applyAlignment="1" applyProtection="1">
      <alignment horizontal="center" vertical="center" wrapText="1"/>
      <protection hidden="1"/>
    </xf>
    <xf numFmtId="0" fontId="8" fillId="0" borderId="26" xfId="4" applyFont="1" applyBorder="1" applyAlignment="1">
      <alignment horizontal="center" vertical="center" wrapText="1"/>
    </xf>
    <xf numFmtId="0" fontId="4" fillId="0" borderId="27" xfId="2" applyFont="1" applyFill="1" applyBorder="1" applyAlignment="1" applyProtection="1">
      <alignment vertical="center" textRotation="90"/>
      <protection hidden="1"/>
    </xf>
    <xf numFmtId="0" fontId="4" fillId="3" borderId="25" xfId="2" applyFont="1" applyFill="1" applyBorder="1" applyAlignment="1" applyProtection="1">
      <alignment horizontal="center" vertical="center"/>
    </xf>
    <xf numFmtId="0" fontId="9" fillId="3" borderId="6" xfId="2" applyFont="1" applyFill="1" applyBorder="1" applyAlignment="1" applyProtection="1">
      <alignment horizontal="left" vertical="center"/>
    </xf>
    <xf numFmtId="0" fontId="9" fillId="3" borderId="7" xfId="2" applyFont="1" applyFill="1" applyBorder="1" applyAlignment="1" applyProtection="1">
      <alignment horizontal="left" vertical="center"/>
    </xf>
    <xf numFmtId="0" fontId="9" fillId="3" borderId="8" xfId="2" applyFont="1" applyFill="1" applyBorder="1" applyAlignment="1" applyProtection="1">
      <alignment horizontal="left" vertical="center"/>
    </xf>
    <xf numFmtId="3" fontId="9" fillId="3" borderId="25" xfId="1" applyNumberFormat="1" applyFont="1" applyFill="1" applyBorder="1" applyAlignment="1" applyProtection="1">
      <alignment horizontal="right" vertical="center" wrapText="1"/>
    </xf>
    <xf numFmtId="3" fontId="5" fillId="3" borderId="25" xfId="1" applyNumberFormat="1" applyFont="1" applyFill="1" applyBorder="1" applyAlignment="1" applyProtection="1">
      <alignment horizontal="right" vertical="center" wrapText="1"/>
    </xf>
    <xf numFmtId="3" fontId="9" fillId="4" borderId="25" xfId="1" applyNumberFormat="1" applyFont="1" applyFill="1" applyBorder="1" applyAlignment="1" applyProtection="1">
      <alignment horizontal="right" vertical="center" wrapText="1"/>
    </xf>
    <xf numFmtId="3" fontId="0" fillId="0" borderId="0" xfId="0" applyNumberFormat="1" applyFont="1" applyFill="1"/>
    <xf numFmtId="0" fontId="9" fillId="0" borderId="27" xfId="2" applyFont="1" applyFill="1" applyBorder="1" applyAlignment="1" applyProtection="1">
      <alignment vertical="center"/>
    </xf>
    <xf numFmtId="0" fontId="5" fillId="0" borderId="25" xfId="3" applyFont="1" applyFill="1" applyBorder="1" applyAlignment="1" applyProtection="1">
      <alignment horizontal="left" vertical="center"/>
      <protection hidden="1"/>
    </xf>
    <xf numFmtId="0" fontId="5" fillId="5" borderId="25" xfId="2" applyFont="1" applyFill="1" applyBorder="1" applyAlignment="1" applyProtection="1">
      <alignment horizontal="center" vertical="center"/>
    </xf>
    <xf numFmtId="0" fontId="5" fillId="5" borderId="25" xfId="3" applyFont="1" applyFill="1" applyBorder="1" applyAlignment="1" applyProtection="1">
      <alignment vertical="center"/>
      <protection hidden="1"/>
    </xf>
    <xf numFmtId="0" fontId="5" fillId="5" borderId="25" xfId="3" applyFont="1" applyFill="1" applyBorder="1" applyAlignment="1" applyProtection="1">
      <alignment horizontal="center" vertical="center"/>
      <protection hidden="1"/>
    </xf>
    <xf numFmtId="0" fontId="5" fillId="5" borderId="25" xfId="3" applyFont="1" applyFill="1" applyBorder="1" applyAlignment="1" applyProtection="1">
      <alignment horizontal="left" vertical="center"/>
      <protection hidden="1"/>
    </xf>
    <xf numFmtId="3" fontId="5" fillId="5" borderId="25" xfId="3" applyNumberFormat="1" applyFont="1" applyFill="1" applyBorder="1" applyAlignment="1" applyProtection="1">
      <alignment horizontal="right" vertical="center"/>
      <protection hidden="1"/>
    </xf>
    <xf numFmtId="3" fontId="9" fillId="5" borderId="25" xfId="1" applyNumberFormat="1" applyFont="1" applyFill="1" applyBorder="1" applyAlignment="1" applyProtection="1">
      <alignment horizontal="right" vertical="center" wrapText="1"/>
    </xf>
    <xf numFmtId="3" fontId="5" fillId="5" borderId="25" xfId="1" applyNumberFormat="1" applyFont="1" applyFill="1" applyBorder="1" applyAlignment="1" applyProtection="1">
      <alignment horizontal="right" vertical="center" wrapText="1"/>
    </xf>
    <xf numFmtId="3" fontId="9" fillId="6" borderId="25" xfId="1" applyNumberFormat="1" applyFont="1" applyFill="1" applyBorder="1" applyAlignment="1" applyProtection="1">
      <alignment horizontal="right" vertical="center" wrapText="1"/>
    </xf>
    <xf numFmtId="0" fontId="4" fillId="0" borderId="27" xfId="2" applyFont="1" applyFill="1" applyBorder="1" applyAlignment="1" applyProtection="1">
      <alignment vertical="center"/>
      <protection hidden="1"/>
    </xf>
    <xf numFmtId="0" fontId="5" fillId="5" borderId="6" xfId="3" applyFont="1" applyFill="1" applyBorder="1" applyAlignment="1" applyProtection="1">
      <alignment horizontal="left" vertical="center"/>
      <protection hidden="1"/>
    </xf>
    <xf numFmtId="0" fontId="5" fillId="5" borderId="7" xfId="3" applyFont="1" applyFill="1" applyBorder="1" applyAlignment="1" applyProtection="1">
      <alignment horizontal="left" vertical="center"/>
      <protection hidden="1"/>
    </xf>
    <xf numFmtId="0" fontId="5" fillId="5" borderId="8" xfId="3" applyFont="1" applyFill="1" applyBorder="1" applyAlignment="1" applyProtection="1">
      <alignment horizontal="left" vertical="center"/>
      <protection hidden="1"/>
    </xf>
    <xf numFmtId="0" fontId="5" fillId="0" borderId="25" xfId="3" applyFont="1" applyFill="1" applyBorder="1" applyAlignment="1" applyProtection="1">
      <alignment vertical="center"/>
      <protection hidden="1"/>
    </xf>
    <xf numFmtId="0" fontId="5" fillId="0" borderId="25" xfId="3" applyFont="1" applyFill="1" applyBorder="1" applyAlignment="1" applyProtection="1">
      <alignment horizontal="center" vertical="center"/>
      <protection hidden="1"/>
    </xf>
    <xf numFmtId="0" fontId="5" fillId="0" borderId="25" xfId="2" applyFont="1" applyFill="1" applyBorder="1" applyAlignment="1" applyProtection="1">
      <alignment vertical="center"/>
    </xf>
    <xf numFmtId="0" fontId="2" fillId="0" borderId="6" xfId="2" applyFont="1" applyFill="1" applyBorder="1" applyAlignment="1" applyProtection="1">
      <alignment horizontal="left" vertical="center"/>
      <protection hidden="1"/>
    </xf>
    <xf numFmtId="0" fontId="2" fillId="0" borderId="8" xfId="2" applyFont="1" applyFill="1" applyBorder="1" applyAlignment="1" applyProtection="1">
      <alignment horizontal="left" vertical="center"/>
      <protection hidden="1"/>
    </xf>
    <xf numFmtId="3" fontId="5" fillId="0" borderId="25" xfId="3" applyNumberFormat="1" applyFont="1" applyFill="1" applyBorder="1" applyAlignment="1" applyProtection="1">
      <alignment horizontal="right" vertical="center"/>
      <protection hidden="1"/>
    </xf>
    <xf numFmtId="3" fontId="9" fillId="0" borderId="25" xfId="1" applyNumberFormat="1" applyFont="1" applyFill="1" applyBorder="1" applyAlignment="1" applyProtection="1">
      <alignment horizontal="right" vertical="center" wrapText="1"/>
    </xf>
    <xf numFmtId="3" fontId="5" fillId="0" borderId="25" xfId="1" applyNumberFormat="1" applyFont="1" applyFill="1" applyBorder="1" applyAlignment="1" applyProtection="1">
      <alignment horizontal="right" vertical="center" wrapText="1"/>
    </xf>
    <xf numFmtId="3" fontId="2" fillId="5" borderId="25" xfId="5" applyNumberFormat="1" applyFont="1" applyFill="1" applyBorder="1" applyAlignment="1" applyProtection="1">
      <alignment horizontal="right" vertical="center"/>
    </xf>
    <xf numFmtId="0" fontId="5" fillId="0" borderId="25" xfId="2" applyFont="1" applyFill="1" applyBorder="1" applyAlignment="1" applyProtection="1">
      <alignment horizontal="center" vertical="center"/>
    </xf>
    <xf numFmtId="0" fontId="4" fillId="0" borderId="25" xfId="2" applyFont="1" applyFill="1" applyBorder="1" applyAlignment="1" applyProtection="1">
      <alignment vertical="center"/>
      <protection hidden="1"/>
    </xf>
    <xf numFmtId="0" fontId="5" fillId="0" borderId="25" xfId="2" applyFont="1" applyFill="1" applyBorder="1" applyAlignment="1" applyProtection="1">
      <alignment vertical="center"/>
      <protection hidden="1"/>
    </xf>
    <xf numFmtId="0" fontId="5" fillId="0" borderId="25" xfId="2" applyFont="1" applyFill="1" applyBorder="1" applyAlignment="1">
      <alignment horizontal="center" vertical="center"/>
    </xf>
    <xf numFmtId="3" fontId="5" fillId="0" borderId="25" xfId="2" applyNumberFormat="1" applyFont="1" applyFill="1" applyBorder="1" applyAlignment="1" applyProtection="1">
      <alignment horizontal="right" vertical="center"/>
      <protection hidden="1"/>
    </xf>
    <xf numFmtId="0" fontId="5" fillId="0" borderId="25" xfId="2" applyFont="1" applyFill="1" applyBorder="1" applyAlignment="1" applyProtection="1">
      <alignment horizontal="center" vertical="center"/>
      <protection hidden="1"/>
    </xf>
    <xf numFmtId="0" fontId="2" fillId="0" borderId="25" xfId="3" applyFont="1" applyFill="1" applyBorder="1" applyAlignment="1" applyProtection="1">
      <alignment vertical="center"/>
      <protection hidden="1"/>
    </xf>
    <xf numFmtId="0" fontId="5" fillId="0" borderId="25" xfId="3" applyFont="1" applyBorder="1" applyAlignment="1" applyProtection="1">
      <alignment vertical="center"/>
      <protection hidden="1"/>
    </xf>
    <xf numFmtId="3" fontId="5" fillId="0" borderId="25" xfId="3" applyNumberFormat="1" applyFont="1" applyBorder="1" applyAlignment="1" applyProtection="1">
      <alignment horizontal="right" vertical="center"/>
      <protection hidden="1"/>
    </xf>
    <xf numFmtId="0" fontId="9" fillId="3" borderId="6" xfId="2" applyFont="1" applyFill="1" applyBorder="1" applyAlignment="1" applyProtection="1">
      <alignment horizontal="left" vertical="center"/>
      <protection hidden="1"/>
    </xf>
    <xf numFmtId="0" fontId="9" fillId="3" borderId="7" xfId="2" applyFont="1" applyFill="1" applyBorder="1" applyAlignment="1" applyProtection="1">
      <alignment horizontal="left" vertical="center"/>
      <protection hidden="1"/>
    </xf>
    <xf numFmtId="0" fontId="9" fillId="3" borderId="8" xfId="2" applyFont="1" applyFill="1" applyBorder="1" applyAlignment="1" applyProtection="1">
      <alignment horizontal="left" vertical="center"/>
      <protection hidden="1"/>
    </xf>
    <xf numFmtId="3" fontId="9" fillId="3" borderId="25" xfId="3" applyNumberFormat="1" applyFont="1" applyFill="1" applyBorder="1" applyAlignment="1" applyProtection="1">
      <alignment horizontal="right" vertical="center"/>
      <protection hidden="1"/>
    </xf>
    <xf numFmtId="3" fontId="5" fillId="5" borderId="25" xfId="5" applyNumberFormat="1" applyFont="1" applyFill="1" applyBorder="1" applyAlignment="1" applyProtection="1">
      <alignment horizontal="right" vertical="center"/>
    </xf>
    <xf numFmtId="0" fontId="4" fillId="0" borderId="20" xfId="2" applyFont="1" applyFill="1" applyBorder="1" applyAlignment="1" applyProtection="1">
      <alignment vertical="center"/>
      <protection hidden="1"/>
    </xf>
    <xf numFmtId="0" fontId="4" fillId="0" borderId="7" xfId="2" applyFont="1" applyFill="1" applyBorder="1" applyAlignment="1" applyProtection="1">
      <alignment vertical="center"/>
      <protection hidden="1"/>
    </xf>
    <xf numFmtId="0" fontId="5" fillId="0" borderId="7" xfId="2" applyFont="1" applyFill="1" applyBorder="1" applyAlignment="1" applyProtection="1">
      <alignment vertical="center"/>
      <protection hidden="1"/>
    </xf>
    <xf numFmtId="0" fontId="5" fillId="0" borderId="7" xfId="2" applyFont="1" applyFill="1" applyBorder="1" applyAlignment="1" applyProtection="1">
      <alignment horizontal="center" vertical="center"/>
    </xf>
    <xf numFmtId="0" fontId="5" fillId="0" borderId="7" xfId="3" applyFont="1" applyFill="1" applyBorder="1" applyAlignment="1" applyProtection="1">
      <alignment vertical="center"/>
      <protection hidden="1"/>
    </xf>
    <xf numFmtId="0" fontId="5" fillId="0" borderId="7" xfId="3" applyFont="1" applyFill="1" applyBorder="1" applyAlignment="1" applyProtection="1">
      <alignment horizontal="center" vertical="center"/>
      <protection hidden="1"/>
    </xf>
    <xf numFmtId="0" fontId="5" fillId="0" borderId="8" xfId="3" applyFont="1" applyFill="1" applyBorder="1" applyAlignment="1" applyProtection="1">
      <alignment horizontal="left" vertical="center"/>
      <protection hidden="1"/>
    </xf>
    <xf numFmtId="0" fontId="4" fillId="7" borderId="20" xfId="3" applyFont="1" applyFill="1" applyBorder="1" applyAlignment="1" applyProtection="1">
      <alignment horizontal="left" vertical="center"/>
      <protection hidden="1"/>
    </xf>
    <xf numFmtId="0" fontId="4" fillId="7" borderId="7" xfId="3" applyFont="1" applyFill="1" applyBorder="1" applyAlignment="1" applyProtection="1">
      <alignment horizontal="left" vertical="center"/>
      <protection hidden="1"/>
    </xf>
    <xf numFmtId="0" fontId="4" fillId="7" borderId="8" xfId="3" applyFont="1" applyFill="1" applyBorder="1" applyAlignment="1" applyProtection="1">
      <alignment horizontal="left" vertical="center"/>
      <protection hidden="1"/>
    </xf>
    <xf numFmtId="3" fontId="4" fillId="7" borderId="25" xfId="3" applyNumberFormat="1" applyFont="1" applyFill="1" applyBorder="1" applyAlignment="1" applyProtection="1">
      <alignment horizontal="right" vertical="center"/>
      <protection hidden="1"/>
    </xf>
    <xf numFmtId="3" fontId="9" fillId="7" borderId="25" xfId="1" applyNumberFormat="1" applyFont="1" applyFill="1" applyBorder="1" applyAlignment="1" applyProtection="1">
      <alignment horizontal="right" vertical="center" wrapText="1"/>
    </xf>
    <xf numFmtId="3" fontId="5" fillId="7" borderId="25" xfId="1" applyNumberFormat="1" applyFont="1" applyFill="1" applyBorder="1" applyAlignment="1" applyProtection="1">
      <alignment horizontal="right" vertical="center" wrapText="1"/>
    </xf>
    <xf numFmtId="0" fontId="4" fillId="3" borderId="25" xfId="3" applyFont="1" applyFill="1" applyBorder="1" applyAlignment="1" applyProtection="1">
      <alignment horizontal="center" vertical="center"/>
      <protection hidden="1"/>
    </xf>
    <xf numFmtId="3" fontId="4" fillId="3" borderId="25" xfId="1" applyNumberFormat="1" applyFont="1" applyFill="1" applyBorder="1" applyAlignment="1" applyProtection="1">
      <alignment horizontal="right" vertical="center"/>
      <protection hidden="1"/>
    </xf>
    <xf numFmtId="0" fontId="5" fillId="5" borderId="25" xfId="2" applyFont="1" applyFill="1" applyBorder="1" applyAlignment="1">
      <alignment vertical="center"/>
    </xf>
    <xf numFmtId="3" fontId="5" fillId="5" borderId="25" xfId="2" applyNumberFormat="1" applyFont="1" applyFill="1" applyBorder="1" applyAlignment="1">
      <alignment horizontal="right" vertical="center"/>
    </xf>
    <xf numFmtId="3" fontId="5" fillId="6" borderId="25" xfId="2" applyNumberFormat="1" applyFont="1" applyFill="1" applyBorder="1" applyAlignment="1">
      <alignment horizontal="right" vertical="center"/>
    </xf>
    <xf numFmtId="3" fontId="5" fillId="6" borderId="25" xfId="1" applyNumberFormat="1" applyFont="1" applyFill="1" applyBorder="1" applyAlignment="1" applyProtection="1">
      <alignment horizontal="right" vertical="center" wrapText="1"/>
    </xf>
    <xf numFmtId="3" fontId="5" fillId="0" borderId="25" xfId="2" applyNumberFormat="1" applyFont="1" applyFill="1" applyBorder="1" applyAlignment="1">
      <alignment horizontal="right" vertical="center"/>
    </xf>
    <xf numFmtId="0" fontId="4" fillId="0" borderId="25" xfId="2" applyFont="1" applyFill="1" applyBorder="1" applyAlignment="1" applyProtection="1">
      <alignment horizontal="center" vertical="center"/>
      <protection hidden="1"/>
    </xf>
    <xf numFmtId="0" fontId="5" fillId="0" borderId="25" xfId="2" applyFont="1" applyFill="1" applyBorder="1" applyAlignment="1">
      <alignment vertical="center"/>
    </xf>
    <xf numFmtId="0" fontId="5" fillId="5" borderId="25" xfId="2" applyFont="1" applyFill="1" applyBorder="1" applyAlignment="1" applyProtection="1">
      <alignment horizontal="center" vertical="center"/>
      <protection hidden="1"/>
    </xf>
    <xf numFmtId="0" fontId="4" fillId="7" borderId="20" xfId="2" applyFont="1" applyFill="1" applyBorder="1" applyAlignment="1" applyProtection="1">
      <alignment horizontal="left" vertical="center"/>
    </xf>
    <xf numFmtId="0" fontId="4" fillId="7" borderId="7" xfId="2" applyFont="1" applyFill="1" applyBorder="1" applyAlignment="1" applyProtection="1">
      <alignment horizontal="left" vertical="center"/>
    </xf>
    <xf numFmtId="0" fontId="4" fillId="7" borderId="8" xfId="2" applyFont="1" applyFill="1" applyBorder="1" applyAlignment="1" applyProtection="1">
      <alignment horizontal="left" vertical="center"/>
    </xf>
    <xf numFmtId="3" fontId="4" fillId="7" borderId="25" xfId="5" applyNumberFormat="1" applyFont="1" applyFill="1" applyBorder="1" applyAlignment="1" applyProtection="1">
      <alignment horizontal="right" vertical="center"/>
    </xf>
    <xf numFmtId="0" fontId="4" fillId="7" borderId="28" xfId="2" applyFont="1" applyFill="1" applyBorder="1" applyAlignment="1" applyProtection="1">
      <alignment horizontal="left" vertical="center"/>
    </xf>
    <xf numFmtId="0" fontId="4" fillId="7" borderId="29" xfId="2" applyFont="1" applyFill="1" applyBorder="1" applyAlignment="1" applyProtection="1">
      <alignment horizontal="left" vertical="center"/>
    </xf>
    <xf numFmtId="0" fontId="4" fillId="7" borderId="30" xfId="2" applyFont="1" applyFill="1" applyBorder="1" applyAlignment="1" applyProtection="1">
      <alignment horizontal="left" vertical="center"/>
    </xf>
    <xf numFmtId="3" fontId="4" fillId="7" borderId="31" xfId="5" applyNumberFormat="1" applyFont="1" applyFill="1" applyBorder="1" applyAlignment="1" applyProtection="1">
      <alignment horizontal="right" vertical="center"/>
    </xf>
    <xf numFmtId="0" fontId="4" fillId="0" borderId="2" xfId="2" applyFont="1" applyFill="1" applyBorder="1" applyAlignment="1" applyProtection="1">
      <alignment horizontal="left" vertical="center"/>
    </xf>
    <xf numFmtId="0" fontId="4" fillId="0" borderId="3" xfId="2" applyFont="1" applyFill="1" applyBorder="1" applyAlignment="1" applyProtection="1">
      <alignment horizontal="left" vertical="center"/>
    </xf>
    <xf numFmtId="0" fontId="4" fillId="0" borderId="4" xfId="2" applyFont="1" applyFill="1" applyBorder="1" applyAlignment="1" applyProtection="1">
      <alignment horizontal="left" vertical="center"/>
    </xf>
    <xf numFmtId="165" fontId="5" fillId="0" borderId="25" xfId="3" applyNumberFormat="1" applyFont="1" applyFill="1" applyBorder="1" applyAlignment="1" applyProtection="1">
      <alignment horizontal="right" vertical="center"/>
      <protection hidden="1"/>
    </xf>
    <xf numFmtId="165" fontId="5" fillId="0" borderId="25" xfId="1" applyNumberFormat="1" applyFont="1" applyFill="1" applyBorder="1" applyAlignment="1" applyProtection="1">
      <alignment horizontal="right" vertical="center" wrapText="1"/>
    </xf>
    <xf numFmtId="165" fontId="9" fillId="0" borderId="25" xfId="1" applyNumberFormat="1" applyFont="1" applyFill="1" applyBorder="1" applyAlignment="1" applyProtection="1">
      <alignment horizontal="right" vertical="center" wrapText="1"/>
    </xf>
    <xf numFmtId="0" fontId="4" fillId="0" borderId="6" xfId="2" applyFont="1" applyFill="1" applyBorder="1" applyAlignment="1" applyProtection="1">
      <alignment horizontal="left" vertical="center"/>
      <protection hidden="1"/>
    </xf>
    <xf numFmtId="0" fontId="4" fillId="0" borderId="7" xfId="2" applyFont="1" applyFill="1" applyBorder="1" applyAlignment="1" applyProtection="1">
      <alignment horizontal="left" vertical="center"/>
      <protection hidden="1"/>
    </xf>
    <xf numFmtId="0" fontId="4" fillId="0" borderId="8" xfId="2" applyFont="1" applyFill="1" applyBorder="1" applyAlignment="1" applyProtection="1">
      <alignment horizontal="left" vertical="center"/>
      <protection hidden="1"/>
    </xf>
    <xf numFmtId="3" fontId="4" fillId="0" borderId="25" xfId="5" applyFont="1" applyFill="1" applyBorder="1" applyAlignment="1" applyProtection="1">
      <alignment horizontal="right" vertical="center"/>
      <protection hidden="1"/>
    </xf>
    <xf numFmtId="0" fontId="4" fillId="0" borderId="25" xfId="3" applyFont="1" applyBorder="1" applyAlignment="1" applyProtection="1">
      <alignment horizontal="left" vertical="center"/>
      <protection hidden="1"/>
    </xf>
    <xf numFmtId="0" fontId="4" fillId="0" borderId="25" xfId="3" applyFont="1" applyBorder="1" applyAlignment="1" applyProtection="1">
      <alignment vertical="center"/>
      <protection hidden="1"/>
    </xf>
    <xf numFmtId="164" fontId="5" fillId="0" borderId="25" xfId="1" applyNumberFormat="1" applyFont="1" applyFill="1" applyBorder="1" applyAlignment="1" applyProtection="1">
      <alignment horizontal="right" vertical="center"/>
      <protection hidden="1"/>
    </xf>
    <xf numFmtId="164" fontId="4" fillId="0" borderId="25" xfId="1" applyNumberFormat="1" applyFont="1" applyFill="1" applyBorder="1" applyAlignment="1" applyProtection="1">
      <alignment horizontal="right" vertical="center"/>
      <protection hidden="1"/>
    </xf>
    <xf numFmtId="3" fontId="4" fillId="0" borderId="25" xfId="5" applyFont="1" applyFill="1" applyBorder="1" applyAlignment="1" applyProtection="1">
      <alignment horizontal="right" vertical="center"/>
    </xf>
    <xf numFmtId="0" fontId="11" fillId="0" borderId="25" xfId="2" applyFont="1" applyBorder="1" applyAlignment="1" applyProtection="1">
      <alignment vertical="center"/>
    </xf>
    <xf numFmtId="3" fontId="4" fillId="0" borderId="25" xfId="2" applyNumberFormat="1" applyFont="1" applyBorder="1" applyAlignment="1" applyProtection="1">
      <alignment vertical="center"/>
    </xf>
    <xf numFmtId="0" fontId="5" fillId="0" borderId="25" xfId="2" applyFont="1" applyBorder="1" applyAlignment="1" applyProtection="1">
      <alignment vertical="center"/>
    </xf>
  </cellXfs>
  <cellStyles count="6">
    <cellStyle name="Comma0" xfId="5"/>
    <cellStyle name="Ezres 2" xfId="1"/>
    <cellStyle name="Normál" xfId="0" builtinId="0"/>
    <cellStyle name="Normál 2_2014szerkesztett ktgvetés" xfId="2"/>
    <cellStyle name="Normál_2014szerkesztett ktgvetés" xfId="4"/>
    <cellStyle name="Normál_KVFORMÁTUM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7/2016%20&#233;vi%20ktgvet%20rend%20m&#243;d.%20mell&#233;klete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"/>
      <sheetName val="működési felhalmozási m. 3. (2)"/>
      <sheetName val="bevételi tábla 4.sz."/>
      <sheetName val="mód.bevét 4a"/>
      <sheetName val="II.mód.bev.4-b"/>
      <sheetName val="kiadási tábla 5.sz"/>
      <sheetName val="mód.kiad 5a"/>
      <sheetName val="II.mód.kiad 5-b"/>
      <sheetName val="stab. 6.sz"/>
      <sheetName val="7.sz melléklet Normatíva"/>
      <sheetName val="8. sz. közhatalmi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21. Eus projekt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EJ7">
            <v>0</v>
          </cell>
        </row>
        <row r="10">
          <cell r="EI10">
            <v>0</v>
          </cell>
        </row>
        <row r="11">
          <cell r="AD11">
            <v>0</v>
          </cell>
          <cell r="EI11">
            <v>0</v>
          </cell>
        </row>
        <row r="13">
          <cell r="EH13">
            <v>0</v>
          </cell>
          <cell r="EI13">
            <v>0</v>
          </cell>
        </row>
        <row r="14">
          <cell r="EH14">
            <v>0</v>
          </cell>
          <cell r="EI14">
            <v>0</v>
          </cell>
        </row>
        <row r="15">
          <cell r="EH15">
            <v>0</v>
          </cell>
          <cell r="EI15">
            <v>0</v>
          </cell>
        </row>
        <row r="16">
          <cell r="EH16">
            <v>0</v>
          </cell>
          <cell r="EI16">
            <v>0</v>
          </cell>
        </row>
        <row r="17">
          <cell r="EH17">
            <v>0</v>
          </cell>
          <cell r="EI17">
            <v>0</v>
          </cell>
        </row>
        <row r="18">
          <cell r="EI18">
            <v>0</v>
          </cell>
        </row>
        <row r="19">
          <cell r="EH19">
            <v>0</v>
          </cell>
          <cell r="EI19">
            <v>0</v>
          </cell>
        </row>
        <row r="20">
          <cell r="EH20">
            <v>0</v>
          </cell>
          <cell r="EI20">
            <v>0</v>
          </cell>
        </row>
        <row r="23">
          <cell r="EH23">
            <v>0</v>
          </cell>
          <cell r="EI23">
            <v>0</v>
          </cell>
        </row>
        <row r="24">
          <cell r="EI24">
            <v>0</v>
          </cell>
        </row>
        <row r="25">
          <cell r="EH25">
            <v>0</v>
          </cell>
          <cell r="EI25">
            <v>0</v>
          </cell>
        </row>
        <row r="26">
          <cell r="EH26">
            <v>0</v>
          </cell>
          <cell r="EI26">
            <v>0</v>
          </cell>
        </row>
        <row r="29">
          <cell r="EI29">
            <v>0</v>
          </cell>
        </row>
        <row r="31">
          <cell r="AD31">
            <v>0</v>
          </cell>
          <cell r="EI31">
            <v>0</v>
          </cell>
        </row>
        <row r="33">
          <cell r="EH33">
            <v>0</v>
          </cell>
          <cell r="EI33">
            <v>0</v>
          </cell>
        </row>
        <row r="34">
          <cell r="EH34">
            <v>0</v>
          </cell>
          <cell r="EI34">
            <v>0</v>
          </cell>
        </row>
        <row r="35">
          <cell r="EH35">
            <v>0</v>
          </cell>
          <cell r="EI35">
            <v>0</v>
          </cell>
        </row>
        <row r="36">
          <cell r="EH36">
            <v>0</v>
          </cell>
          <cell r="EI36">
            <v>0</v>
          </cell>
        </row>
        <row r="37">
          <cell r="EH37">
            <v>0</v>
          </cell>
          <cell r="EI37">
            <v>0</v>
          </cell>
        </row>
        <row r="38">
          <cell r="EH38">
            <v>0</v>
          </cell>
          <cell r="EI38">
            <v>0</v>
          </cell>
        </row>
        <row r="39">
          <cell r="EH39">
            <v>0</v>
          </cell>
          <cell r="EI39">
            <v>0</v>
          </cell>
        </row>
        <row r="40">
          <cell r="EH40">
            <v>5000</v>
          </cell>
        </row>
        <row r="45">
          <cell r="EH45">
            <v>0</v>
          </cell>
          <cell r="EI45">
            <v>0</v>
          </cell>
        </row>
        <row r="46">
          <cell r="EI46">
            <v>0</v>
          </cell>
        </row>
        <row r="47">
          <cell r="EH47">
            <v>0</v>
          </cell>
          <cell r="EI47">
            <v>0</v>
          </cell>
        </row>
        <row r="48">
          <cell r="EH48">
            <v>0</v>
          </cell>
          <cell r="EI48">
            <v>0</v>
          </cell>
        </row>
        <row r="49">
          <cell r="EH49">
            <v>0</v>
          </cell>
          <cell r="EI49">
            <v>0</v>
          </cell>
        </row>
        <row r="50">
          <cell r="EH50">
            <v>0</v>
          </cell>
          <cell r="EI50">
            <v>0</v>
          </cell>
        </row>
        <row r="51">
          <cell r="EH51">
            <v>0</v>
          </cell>
          <cell r="EI51">
            <v>0</v>
          </cell>
        </row>
        <row r="52">
          <cell r="EH52">
            <v>0</v>
          </cell>
          <cell r="EI52">
            <v>0</v>
          </cell>
        </row>
        <row r="53">
          <cell r="EH53">
            <v>0</v>
          </cell>
          <cell r="EI53">
            <v>0</v>
          </cell>
        </row>
        <row r="54">
          <cell r="EH54">
            <v>0</v>
          </cell>
          <cell r="EI54">
            <v>0</v>
          </cell>
        </row>
        <row r="55">
          <cell r="EH55">
            <v>0</v>
          </cell>
          <cell r="EI55">
            <v>0</v>
          </cell>
        </row>
        <row r="56">
          <cell r="EH56">
            <v>0</v>
          </cell>
          <cell r="EI56">
            <v>0</v>
          </cell>
        </row>
        <row r="57">
          <cell r="EH57">
            <v>0</v>
          </cell>
          <cell r="EI57">
            <v>0</v>
          </cell>
        </row>
        <row r="58">
          <cell r="EI58">
            <v>0</v>
          </cell>
        </row>
        <row r="59">
          <cell r="EH59">
            <v>0</v>
          </cell>
          <cell r="EI59">
            <v>0</v>
          </cell>
        </row>
        <row r="60">
          <cell r="AD60">
            <v>0</v>
          </cell>
          <cell r="EH60">
            <v>0</v>
          </cell>
          <cell r="EI60">
            <v>0</v>
          </cell>
        </row>
        <row r="61">
          <cell r="AD61">
            <v>0</v>
          </cell>
          <cell r="EH61">
            <v>0</v>
          </cell>
          <cell r="EI61">
            <v>0</v>
          </cell>
        </row>
        <row r="65">
          <cell r="EI65">
            <v>0</v>
          </cell>
        </row>
        <row r="66">
          <cell r="EI6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K77"/>
  <sheetViews>
    <sheetView tabSelected="1" workbookViewId="0">
      <selection sqref="A1:BK77"/>
    </sheetView>
  </sheetViews>
  <sheetFormatPr defaultRowHeight="15"/>
  <sheetData>
    <row r="1" spans="1:63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2"/>
      <c r="BG1" s="2"/>
      <c r="BH1" s="2"/>
      <c r="BI1" s="2"/>
      <c r="BJ1" s="2"/>
      <c r="BK1" s="2"/>
    </row>
    <row r="2" spans="1:63">
      <c r="A2" s="3"/>
      <c r="B2" s="4"/>
      <c r="C2" s="5"/>
      <c r="D2" s="5"/>
      <c r="E2" s="5"/>
      <c r="F2" s="6"/>
      <c r="G2" s="7"/>
      <c r="H2" s="8"/>
      <c r="I2" s="9"/>
      <c r="J2" s="9"/>
      <c r="K2" s="10"/>
      <c r="L2" s="8"/>
      <c r="M2" s="9"/>
      <c r="N2" s="9"/>
      <c r="O2" s="10"/>
      <c r="P2" s="8"/>
      <c r="Q2" s="9"/>
      <c r="R2" s="9"/>
      <c r="S2" s="10"/>
      <c r="T2" s="11"/>
      <c r="U2" s="5"/>
      <c r="V2" s="5"/>
      <c r="W2" s="12"/>
      <c r="X2" s="11"/>
      <c r="Y2" s="5"/>
      <c r="Z2" s="5"/>
      <c r="AA2" s="12"/>
      <c r="AB2" s="11"/>
      <c r="AC2" s="5"/>
      <c r="AD2" s="5"/>
      <c r="AE2" s="12"/>
      <c r="AF2" s="11"/>
      <c r="AG2" s="5"/>
      <c r="AH2" s="5"/>
      <c r="AI2" s="12"/>
      <c r="AJ2" s="11"/>
      <c r="AK2" s="5"/>
      <c r="AL2" s="5"/>
      <c r="AM2" s="12"/>
      <c r="AN2" s="11"/>
      <c r="AO2" s="5"/>
      <c r="AP2" s="5"/>
      <c r="AQ2" s="12"/>
      <c r="AR2" s="11"/>
      <c r="AS2" s="5"/>
      <c r="AT2" s="5"/>
      <c r="AU2" s="12"/>
      <c r="AV2" s="11"/>
      <c r="AW2" s="5"/>
      <c r="AX2" s="5"/>
      <c r="AY2" s="12"/>
      <c r="AZ2" s="11"/>
      <c r="BA2" s="5"/>
      <c r="BB2" s="5"/>
      <c r="BC2" s="12"/>
      <c r="BD2" s="2"/>
      <c r="BE2" s="2"/>
      <c r="BF2" s="2"/>
      <c r="BG2" s="2"/>
      <c r="BH2" s="2"/>
      <c r="BI2" s="2"/>
      <c r="BJ2" s="2"/>
      <c r="BK2" s="2"/>
    </row>
    <row r="3" spans="1:63" ht="15.75" thickBot="1">
      <c r="A3" s="13" t="s">
        <v>0</v>
      </c>
      <c r="B3" s="14" t="s">
        <v>1</v>
      </c>
      <c r="C3" s="14" t="s">
        <v>2</v>
      </c>
      <c r="D3" s="14" t="s">
        <v>3</v>
      </c>
      <c r="E3" s="15" t="s">
        <v>4</v>
      </c>
      <c r="F3" s="16"/>
      <c r="G3" s="17" t="s">
        <v>5</v>
      </c>
      <c r="H3" s="18" t="s">
        <v>6</v>
      </c>
      <c r="I3" s="19"/>
      <c r="J3" s="19"/>
      <c r="K3" s="20"/>
      <c r="L3" s="18" t="s">
        <v>7</v>
      </c>
      <c r="M3" s="19"/>
      <c r="N3" s="19"/>
      <c r="O3" s="20"/>
      <c r="P3" s="18" t="s">
        <v>8</v>
      </c>
      <c r="Q3" s="19"/>
      <c r="R3" s="19"/>
      <c r="S3" s="20"/>
      <c r="T3" s="18" t="s">
        <v>6</v>
      </c>
      <c r="U3" s="19"/>
      <c r="V3" s="19"/>
      <c r="W3" s="20"/>
      <c r="X3" s="18" t="s">
        <v>7</v>
      </c>
      <c r="Y3" s="19"/>
      <c r="Z3" s="19"/>
      <c r="AA3" s="20"/>
      <c r="AB3" s="18" t="s">
        <v>8</v>
      </c>
      <c r="AC3" s="19"/>
      <c r="AD3" s="19"/>
      <c r="AE3" s="20"/>
      <c r="AF3" s="18" t="s">
        <v>6</v>
      </c>
      <c r="AG3" s="19"/>
      <c r="AH3" s="19"/>
      <c r="AI3" s="20"/>
      <c r="AJ3" s="18" t="s">
        <v>7</v>
      </c>
      <c r="AK3" s="19"/>
      <c r="AL3" s="19"/>
      <c r="AM3" s="20"/>
      <c r="AN3" s="18" t="s">
        <v>8</v>
      </c>
      <c r="AO3" s="19"/>
      <c r="AP3" s="19"/>
      <c r="AQ3" s="20"/>
      <c r="AR3" s="18" t="s">
        <v>6</v>
      </c>
      <c r="AS3" s="19"/>
      <c r="AT3" s="19"/>
      <c r="AU3" s="20"/>
      <c r="AV3" s="18" t="s">
        <v>7</v>
      </c>
      <c r="AW3" s="19"/>
      <c r="AX3" s="19"/>
      <c r="AY3" s="20"/>
      <c r="AZ3" s="18" t="s">
        <v>8</v>
      </c>
      <c r="BA3" s="19"/>
      <c r="BB3" s="19"/>
      <c r="BC3" s="20"/>
      <c r="BD3" s="2"/>
      <c r="BE3" s="2"/>
      <c r="BF3" s="2"/>
      <c r="BG3" s="2"/>
      <c r="BH3" s="2"/>
      <c r="BI3" s="2"/>
      <c r="BJ3" s="2"/>
      <c r="BK3" s="2"/>
    </row>
    <row r="4" spans="1:63">
      <c r="A4" s="21"/>
      <c r="B4" s="22"/>
      <c r="C4" s="22"/>
      <c r="D4" s="22"/>
      <c r="E4" s="23"/>
      <c r="F4" s="24"/>
      <c r="G4" s="25"/>
      <c r="H4" s="26" t="s">
        <v>9</v>
      </c>
      <c r="I4" s="27"/>
      <c r="J4" s="27"/>
      <c r="K4" s="28"/>
      <c r="L4" s="26" t="s">
        <v>9</v>
      </c>
      <c r="M4" s="27"/>
      <c r="N4" s="27"/>
      <c r="O4" s="28"/>
      <c r="P4" s="26" t="s">
        <v>9</v>
      </c>
      <c r="Q4" s="27"/>
      <c r="R4" s="27"/>
      <c r="S4" s="28"/>
      <c r="T4" s="29" t="s">
        <v>10</v>
      </c>
      <c r="U4" s="19"/>
      <c r="V4" s="19"/>
      <c r="W4" s="20"/>
      <c r="X4" s="29" t="s">
        <v>10</v>
      </c>
      <c r="Y4" s="19"/>
      <c r="Z4" s="19"/>
      <c r="AA4" s="20"/>
      <c r="AB4" s="29" t="s">
        <v>10</v>
      </c>
      <c r="AC4" s="19"/>
      <c r="AD4" s="19"/>
      <c r="AE4" s="20"/>
      <c r="AF4" s="29" t="s">
        <v>11</v>
      </c>
      <c r="AG4" s="19"/>
      <c r="AH4" s="19"/>
      <c r="AI4" s="20"/>
      <c r="AJ4" s="29" t="s">
        <v>11</v>
      </c>
      <c r="AK4" s="19"/>
      <c r="AL4" s="19"/>
      <c r="AM4" s="20"/>
      <c r="AN4" s="29" t="s">
        <v>11</v>
      </c>
      <c r="AO4" s="19"/>
      <c r="AP4" s="19"/>
      <c r="AQ4" s="20"/>
      <c r="AR4" s="29" t="s">
        <v>12</v>
      </c>
      <c r="AS4" s="19"/>
      <c r="AT4" s="19"/>
      <c r="AU4" s="20"/>
      <c r="AV4" s="29" t="s">
        <v>12</v>
      </c>
      <c r="AW4" s="19"/>
      <c r="AX4" s="19"/>
      <c r="AY4" s="20"/>
      <c r="AZ4" s="29" t="s">
        <v>12</v>
      </c>
      <c r="BA4" s="19"/>
      <c r="BB4" s="19"/>
      <c r="BC4" s="20"/>
      <c r="BD4" s="2"/>
      <c r="BE4" s="2"/>
      <c r="BF4" s="2"/>
      <c r="BG4" s="2"/>
      <c r="BH4" s="2"/>
      <c r="BI4" s="2"/>
      <c r="BJ4" s="2"/>
      <c r="BK4" s="2"/>
    </row>
    <row r="5" spans="1:63" ht="38.25">
      <c r="A5" s="30"/>
      <c r="B5" s="31"/>
      <c r="C5" s="31"/>
      <c r="D5" s="31"/>
      <c r="E5" s="32"/>
      <c r="F5" s="33"/>
      <c r="G5" s="34"/>
      <c r="H5" s="35" t="s">
        <v>13</v>
      </c>
      <c r="I5" s="35" t="s">
        <v>14</v>
      </c>
      <c r="J5" s="35" t="s">
        <v>15</v>
      </c>
      <c r="K5" s="36" t="s">
        <v>12</v>
      </c>
      <c r="L5" s="35" t="s">
        <v>13</v>
      </c>
      <c r="M5" s="35" t="s">
        <v>14</v>
      </c>
      <c r="N5" s="35" t="s">
        <v>15</v>
      </c>
      <c r="O5" s="36" t="s">
        <v>12</v>
      </c>
      <c r="P5" s="35" t="s">
        <v>13</v>
      </c>
      <c r="Q5" s="35" t="s">
        <v>14</v>
      </c>
      <c r="R5" s="35" t="s">
        <v>15</v>
      </c>
      <c r="S5" s="36" t="s">
        <v>12</v>
      </c>
      <c r="T5" s="35" t="s">
        <v>13</v>
      </c>
      <c r="U5" s="35" t="s">
        <v>14</v>
      </c>
      <c r="V5" s="35" t="s">
        <v>15</v>
      </c>
      <c r="W5" s="36" t="s">
        <v>12</v>
      </c>
      <c r="X5" s="35" t="s">
        <v>13</v>
      </c>
      <c r="Y5" s="35" t="s">
        <v>14</v>
      </c>
      <c r="Z5" s="35" t="s">
        <v>15</v>
      </c>
      <c r="AA5" s="36" t="s">
        <v>12</v>
      </c>
      <c r="AB5" s="35" t="s">
        <v>13</v>
      </c>
      <c r="AC5" s="35" t="s">
        <v>14</v>
      </c>
      <c r="AD5" s="35" t="s">
        <v>15</v>
      </c>
      <c r="AE5" s="36" t="s">
        <v>12</v>
      </c>
      <c r="AF5" s="35" t="s">
        <v>13</v>
      </c>
      <c r="AG5" s="35" t="s">
        <v>14</v>
      </c>
      <c r="AH5" s="35" t="s">
        <v>15</v>
      </c>
      <c r="AI5" s="36" t="s">
        <v>12</v>
      </c>
      <c r="AJ5" s="35" t="s">
        <v>13</v>
      </c>
      <c r="AK5" s="35" t="s">
        <v>14</v>
      </c>
      <c r="AL5" s="35" t="s">
        <v>15</v>
      </c>
      <c r="AM5" s="36" t="s">
        <v>12</v>
      </c>
      <c r="AN5" s="35" t="s">
        <v>13</v>
      </c>
      <c r="AO5" s="35" t="s">
        <v>14</v>
      </c>
      <c r="AP5" s="35" t="s">
        <v>15</v>
      </c>
      <c r="AQ5" s="36" t="s">
        <v>12</v>
      </c>
      <c r="AR5" s="35" t="s">
        <v>13</v>
      </c>
      <c r="AS5" s="35" t="s">
        <v>14</v>
      </c>
      <c r="AT5" s="35" t="s">
        <v>15</v>
      </c>
      <c r="AU5" s="36" t="s">
        <v>12</v>
      </c>
      <c r="AV5" s="35" t="s">
        <v>13</v>
      </c>
      <c r="AW5" s="35" t="s">
        <v>14</v>
      </c>
      <c r="AX5" s="35" t="s">
        <v>15</v>
      </c>
      <c r="AY5" s="36" t="s">
        <v>12</v>
      </c>
      <c r="AZ5" s="35" t="s">
        <v>13</v>
      </c>
      <c r="BA5" s="35" t="s">
        <v>14</v>
      </c>
      <c r="BB5" s="35" t="s">
        <v>15</v>
      </c>
      <c r="BC5" s="36" t="s">
        <v>12</v>
      </c>
      <c r="BD5" s="2"/>
      <c r="BE5" s="2"/>
      <c r="BF5" s="2"/>
      <c r="BG5" s="2"/>
      <c r="BH5" s="2"/>
      <c r="BI5" s="2"/>
      <c r="BJ5" s="2"/>
      <c r="BK5" s="2"/>
    </row>
    <row r="6" spans="1:63" ht="21">
      <c r="A6" s="37">
        <v>101</v>
      </c>
      <c r="B6" s="38">
        <v>1</v>
      </c>
      <c r="C6" s="39" t="s">
        <v>16</v>
      </c>
      <c r="D6" s="40"/>
      <c r="E6" s="40"/>
      <c r="F6" s="40"/>
      <c r="G6" s="41"/>
      <c r="H6" s="42">
        <f>H7+H8+H9+H11+H12</f>
        <v>142853</v>
      </c>
      <c r="I6" s="42">
        <f>I7+I8+I9+I11+I12</f>
        <v>0</v>
      </c>
      <c r="J6" s="42">
        <f>J7+J8+J9+J11+J12</f>
        <v>0</v>
      </c>
      <c r="K6" s="42">
        <f>SUM(H6:J6)</f>
        <v>142853</v>
      </c>
      <c r="L6" s="42">
        <f>L7+L8+L9+L11+L12</f>
        <v>147970</v>
      </c>
      <c r="M6" s="42">
        <f>M7+M8+M9+M11+M12</f>
        <v>0</v>
      </c>
      <c r="N6" s="42">
        <f>N7+N8+N9+N11+N12</f>
        <v>0</v>
      </c>
      <c r="O6" s="42">
        <f>SUM(L6:N6)</f>
        <v>147970</v>
      </c>
      <c r="P6" s="42">
        <f>P7+P8+P9+P11+P12</f>
        <v>144197</v>
      </c>
      <c r="Q6" s="42">
        <f>Q7+Q8+Q9+Q11+Q12</f>
        <v>0</v>
      </c>
      <c r="R6" s="42">
        <f>R7+R8+R9+R11+R12</f>
        <v>0</v>
      </c>
      <c r="S6" s="42">
        <f>SUM(P6:R6)</f>
        <v>144197</v>
      </c>
      <c r="T6" s="42">
        <f>T7+T8+T9+T11+T12</f>
        <v>58504</v>
      </c>
      <c r="U6" s="42">
        <f>U7+U8+U9+U11+U12</f>
        <v>0</v>
      </c>
      <c r="V6" s="42">
        <f>V7+V8+V9+V11+V12</f>
        <v>0</v>
      </c>
      <c r="W6" s="42">
        <f>SUM(T6:V6)</f>
        <v>58504</v>
      </c>
      <c r="X6" s="42">
        <f>X7+X8+X9+X11+X12</f>
        <v>58864</v>
      </c>
      <c r="Y6" s="42">
        <f>Y7+Y8+Y9+Y11+Y12</f>
        <v>0</v>
      </c>
      <c r="Z6" s="42">
        <f>Z7+Z8+Z9+Z11+Z12</f>
        <v>0</v>
      </c>
      <c r="AA6" s="42">
        <f>SUM(X6:Z6)</f>
        <v>58864</v>
      </c>
      <c r="AB6" s="42">
        <f>AB7+AB8+AB9+AB11+AB12</f>
        <v>60456</v>
      </c>
      <c r="AC6" s="42">
        <f>AC7+AC8+AC9+AC11+AC12</f>
        <v>0</v>
      </c>
      <c r="AD6" s="42">
        <f>AD7+AD8+AD9+AD11+AD12</f>
        <v>0</v>
      </c>
      <c r="AE6" s="42">
        <f>SUM(AB6:AD6)</f>
        <v>60456</v>
      </c>
      <c r="AF6" s="42">
        <f>AF7+AF8+AF9+AF11+AF12</f>
        <v>668353</v>
      </c>
      <c r="AG6" s="42">
        <f>AG7+AG8+AG9+AG11+AG12</f>
        <v>13128</v>
      </c>
      <c r="AH6" s="42">
        <f>AH7+AH8+AH9+AH11+AH12</f>
        <v>0</v>
      </c>
      <c r="AI6" s="43">
        <f>SUM(AF6:AH6)</f>
        <v>681481</v>
      </c>
      <c r="AJ6" s="42">
        <f>AJ7+AJ8+AJ9+AJ11+AJ12</f>
        <v>739612</v>
      </c>
      <c r="AK6" s="42">
        <f>AK7+AK8+AK9+AK11+AK12</f>
        <v>13128</v>
      </c>
      <c r="AL6" s="42">
        <f>AL7+AL8+AL9+AL11+AL12</f>
        <v>0</v>
      </c>
      <c r="AM6" s="43">
        <f>SUM(AJ6:AL6)</f>
        <v>752740</v>
      </c>
      <c r="AN6" s="42">
        <f>AN7+AN8+AN9+AN11+AN12</f>
        <v>860066</v>
      </c>
      <c r="AO6" s="42">
        <f>AO7+AO8+AO9+AO11+AO12</f>
        <v>30748</v>
      </c>
      <c r="AP6" s="42">
        <f>AP7+AP8+AP9+AP11+AP12</f>
        <v>0</v>
      </c>
      <c r="AQ6" s="43">
        <f>SUM(AN6:AP6)</f>
        <v>890814</v>
      </c>
      <c r="AR6" s="42">
        <f t="shared" ref="AR6:AT37" si="0">H6+T6+AF6</f>
        <v>869710</v>
      </c>
      <c r="AS6" s="42">
        <f t="shared" si="0"/>
        <v>13128</v>
      </c>
      <c r="AT6" s="44">
        <f t="shared" si="0"/>
        <v>0</v>
      </c>
      <c r="AU6" s="42">
        <f>SUM(AR6:AT6)</f>
        <v>882838</v>
      </c>
      <c r="AV6" s="44">
        <f>L6+X6+AJ6</f>
        <v>946446</v>
      </c>
      <c r="AW6" s="42">
        <f>M6+Y6+AK6</f>
        <v>13128</v>
      </c>
      <c r="AX6" s="42">
        <f>N6+Z6+AL6</f>
        <v>0</v>
      </c>
      <c r="AY6" s="42">
        <f>SUM(AV6:AX6)</f>
        <v>959574</v>
      </c>
      <c r="AZ6" s="44">
        <f>P6+AB6+AN6</f>
        <v>1064719</v>
      </c>
      <c r="BA6" s="42">
        <f>Q6+AC6+AO6</f>
        <v>30748</v>
      </c>
      <c r="BB6" s="42">
        <f>R6+AD6+AP6</f>
        <v>0</v>
      </c>
      <c r="BC6" s="42">
        <f>SUM(AZ6:BB6)</f>
        <v>1095467</v>
      </c>
      <c r="BD6" s="45">
        <f>AY6-AU6</f>
        <v>76736</v>
      </c>
      <c r="BE6" s="2"/>
      <c r="BF6" s="2"/>
      <c r="BG6" s="2"/>
      <c r="BH6" s="2"/>
      <c r="BI6" s="2"/>
      <c r="BJ6" s="2"/>
      <c r="BK6" s="2"/>
    </row>
    <row r="7" spans="1:63">
      <c r="A7" s="46"/>
      <c r="B7" s="47"/>
      <c r="C7" s="48">
        <v>1</v>
      </c>
      <c r="D7" s="49" t="s">
        <v>17</v>
      </c>
      <c r="E7" s="50"/>
      <c r="F7" s="50"/>
      <c r="G7" s="51" t="s">
        <v>18</v>
      </c>
      <c r="H7" s="52">
        <v>87406</v>
      </c>
      <c r="I7" s="52">
        <f>'[1]kiadási tábla 5.sz'!S7</f>
        <v>0</v>
      </c>
      <c r="J7" s="52">
        <f>'[1]kiadási tábla 5.sz'!T7</f>
        <v>0</v>
      </c>
      <c r="K7" s="53">
        <f t="shared" ref="K7:K66" si="1">SUM(H7:J7)</f>
        <v>87406</v>
      </c>
      <c r="L7" s="52">
        <f>87406+800+3229</f>
        <v>91435</v>
      </c>
      <c r="M7" s="52">
        <f>'[1]kiadási tábla 5.sz'!W7</f>
        <v>0</v>
      </c>
      <c r="N7" s="52">
        <v>0</v>
      </c>
      <c r="O7" s="53">
        <f t="shared" ref="O7:O66" si="2">SUM(L7:N7)</f>
        <v>91435</v>
      </c>
      <c r="P7" s="52">
        <v>89114</v>
      </c>
      <c r="Q7" s="52">
        <v>0</v>
      </c>
      <c r="R7" s="52">
        <v>0</v>
      </c>
      <c r="S7" s="53">
        <f t="shared" ref="S7:S39" si="3">SUM(P7:R7)</f>
        <v>89114</v>
      </c>
      <c r="T7" s="52">
        <v>21077</v>
      </c>
      <c r="U7" s="52">
        <f>'[1]kiadási tábla 5.sz'!AE7</f>
        <v>0</v>
      </c>
      <c r="V7" s="52">
        <f>'[1]kiadási tábla 5.sz'!AF7</f>
        <v>0</v>
      </c>
      <c r="W7" s="53">
        <f t="shared" ref="W7:W66" si="4">SUM(T7:V7)</f>
        <v>21077</v>
      </c>
      <c r="X7" s="52">
        <f>21077+283</f>
        <v>21360</v>
      </c>
      <c r="Y7" s="52">
        <f>'[1]kiadási tábla 5.sz'!AI7</f>
        <v>0</v>
      </c>
      <c r="Z7" s="52">
        <v>0</v>
      </c>
      <c r="AA7" s="53">
        <f t="shared" ref="AA7:AA66" si="5">SUM(X7:Z7)</f>
        <v>21360</v>
      </c>
      <c r="AB7" s="52">
        <v>22954</v>
      </c>
      <c r="AC7" s="52"/>
      <c r="AD7" s="52">
        <v>0</v>
      </c>
      <c r="AE7" s="53">
        <f t="shared" ref="AE7:AE39" si="6">SUM(AB7:AD7)</f>
        <v>22954</v>
      </c>
      <c r="AF7" s="52">
        <v>93268</v>
      </c>
      <c r="AG7" s="52">
        <v>841</v>
      </c>
      <c r="AH7" s="52">
        <f>'[1]kiadási tábla 5.sz'!EJ7</f>
        <v>0</v>
      </c>
      <c r="AI7" s="54">
        <f t="shared" ref="AI7:AI66" si="7">SUM(AF7:AH7)</f>
        <v>94109</v>
      </c>
      <c r="AJ7" s="52">
        <f>93268+53096-4101</f>
        <v>142263</v>
      </c>
      <c r="AK7" s="52">
        <v>841</v>
      </c>
      <c r="AL7" s="52">
        <f>'[1]kiadási tábla 5.sz'!EN7</f>
        <v>0</v>
      </c>
      <c r="AM7" s="54">
        <f t="shared" ref="AM7:AM66" si="8">SUM(AJ7:AL7)</f>
        <v>143104</v>
      </c>
      <c r="AN7" s="52">
        <v>140650</v>
      </c>
      <c r="AO7" s="52">
        <v>9066</v>
      </c>
      <c r="AP7" s="52">
        <f>'[1]kiadási tábla 5.sz'!ER7</f>
        <v>0</v>
      </c>
      <c r="AQ7" s="54">
        <f t="shared" ref="AQ7:AQ66" si="9">SUM(AN7:AP7)</f>
        <v>149716</v>
      </c>
      <c r="AR7" s="55">
        <f t="shared" si="0"/>
        <v>201751</v>
      </c>
      <c r="AS7" s="55">
        <f t="shared" si="0"/>
        <v>841</v>
      </c>
      <c r="AT7" s="55">
        <f t="shared" si="0"/>
        <v>0</v>
      </c>
      <c r="AU7" s="55">
        <f t="shared" ref="AU7:AU66" si="10">SUM(AR7:AT7)</f>
        <v>202592</v>
      </c>
      <c r="AV7" s="55">
        <f t="shared" ref="AV7:AW38" si="11">L7+X7+AJ7</f>
        <v>255058</v>
      </c>
      <c r="AW7" s="55">
        <f t="shared" si="11"/>
        <v>841</v>
      </c>
      <c r="AX7" s="55">
        <f t="shared" ref="AX7:AX66" si="12">SUMIF($H$5:$AI$5,"Kötelező feladatok",J7:AW7)</f>
        <v>0</v>
      </c>
      <c r="AY7" s="55">
        <f t="shared" ref="AY7:AY66" si="13">SUM(AV7:AX7)</f>
        <v>255899</v>
      </c>
      <c r="AZ7" s="55">
        <f t="shared" ref="AZ7:BA38" si="14">P7+AB7+AN7</f>
        <v>252718</v>
      </c>
      <c r="BA7" s="55">
        <f t="shared" si="14"/>
        <v>9066</v>
      </c>
      <c r="BB7" s="55">
        <f t="shared" ref="BB7:BB66" si="15">SUMIF($H$5:$AI$5,"Kötelező feladatok",N7:BA7)</f>
        <v>0</v>
      </c>
      <c r="BC7" s="55">
        <f t="shared" ref="BC7:BC39" si="16">SUM(AZ7:BB7)</f>
        <v>261784</v>
      </c>
      <c r="BD7" s="45">
        <f t="shared" ref="BD7:BD67" si="17">AY7-AU7</f>
        <v>53307</v>
      </c>
      <c r="BE7" s="2"/>
      <c r="BF7" s="2"/>
      <c r="BG7" s="2">
        <v>46706</v>
      </c>
      <c r="BH7" s="2"/>
      <c r="BI7" s="2"/>
      <c r="BJ7" s="2"/>
      <c r="BK7" s="2"/>
    </row>
    <row r="8" spans="1:63">
      <c r="A8" s="56"/>
      <c r="B8" s="47"/>
      <c r="C8" s="50">
        <v>2</v>
      </c>
      <c r="D8" s="57" t="s">
        <v>19</v>
      </c>
      <c r="E8" s="58"/>
      <c r="F8" s="59"/>
      <c r="G8" s="51" t="s">
        <v>20</v>
      </c>
      <c r="H8" s="52">
        <v>25520</v>
      </c>
      <c r="I8" s="52">
        <f>'[1]kiadási tábla 5.sz'!S8</f>
        <v>0</v>
      </c>
      <c r="J8" s="52">
        <f>'[1]kiadási tábla 5.sz'!T8</f>
        <v>0</v>
      </c>
      <c r="K8" s="53">
        <f t="shared" si="1"/>
        <v>25520</v>
      </c>
      <c r="L8" s="52">
        <f>25520+216+872</f>
        <v>26608</v>
      </c>
      <c r="M8" s="52">
        <f>'[1]kiadási tábla 5.sz'!W8</f>
        <v>0</v>
      </c>
      <c r="N8" s="52">
        <v>0</v>
      </c>
      <c r="O8" s="53">
        <f t="shared" si="2"/>
        <v>26608</v>
      </c>
      <c r="P8" s="52">
        <v>26116</v>
      </c>
      <c r="Q8" s="52">
        <v>0</v>
      </c>
      <c r="R8" s="52">
        <v>0</v>
      </c>
      <c r="S8" s="53">
        <f t="shared" si="3"/>
        <v>26116</v>
      </c>
      <c r="T8" s="52">
        <v>5683</v>
      </c>
      <c r="U8" s="52">
        <f>'[1]kiadási tábla 5.sz'!AE8</f>
        <v>0</v>
      </c>
      <c r="V8" s="52">
        <f>'[1]kiadási tábla 5.sz'!AF8</f>
        <v>0</v>
      </c>
      <c r="W8" s="53">
        <f t="shared" si="4"/>
        <v>5683</v>
      </c>
      <c r="X8" s="52">
        <f>5683+77</f>
        <v>5760</v>
      </c>
      <c r="Y8" s="52">
        <f>'[1]kiadási tábla 5.sz'!AI8</f>
        <v>0</v>
      </c>
      <c r="Z8" s="52">
        <v>0</v>
      </c>
      <c r="AA8" s="53">
        <f t="shared" si="5"/>
        <v>5760</v>
      </c>
      <c r="AB8" s="52">
        <v>6417</v>
      </c>
      <c r="AC8" s="52"/>
      <c r="AD8" s="52">
        <v>0</v>
      </c>
      <c r="AE8" s="53">
        <f t="shared" si="6"/>
        <v>6417</v>
      </c>
      <c r="AF8" s="52">
        <v>25430</v>
      </c>
      <c r="AG8" s="52">
        <v>477</v>
      </c>
      <c r="AH8" s="52">
        <f>'[1]kiadási tábla 5.sz'!EJ8</f>
        <v>0</v>
      </c>
      <c r="AI8" s="54">
        <f t="shared" si="7"/>
        <v>25907</v>
      </c>
      <c r="AJ8" s="52">
        <f>25430+6757</f>
        <v>32187</v>
      </c>
      <c r="AK8" s="52">
        <v>477</v>
      </c>
      <c r="AL8" s="52">
        <f>'[1]kiadási tábla 5.sz'!EN8</f>
        <v>0</v>
      </c>
      <c r="AM8" s="54">
        <f t="shared" si="8"/>
        <v>32664</v>
      </c>
      <c r="AN8" s="52">
        <v>33924</v>
      </c>
      <c r="AO8" s="52">
        <v>1776</v>
      </c>
      <c r="AP8" s="52">
        <f>'[1]kiadási tábla 5.sz'!ER8</f>
        <v>0</v>
      </c>
      <c r="AQ8" s="54">
        <f t="shared" si="9"/>
        <v>35700</v>
      </c>
      <c r="AR8" s="55">
        <f t="shared" si="0"/>
        <v>56633</v>
      </c>
      <c r="AS8" s="55">
        <f t="shared" si="0"/>
        <v>477</v>
      </c>
      <c r="AT8" s="55">
        <f t="shared" si="0"/>
        <v>0</v>
      </c>
      <c r="AU8" s="55">
        <f t="shared" si="10"/>
        <v>57110</v>
      </c>
      <c r="AV8" s="55">
        <f t="shared" si="11"/>
        <v>64555</v>
      </c>
      <c r="AW8" s="55">
        <f t="shared" si="11"/>
        <v>477</v>
      </c>
      <c r="AX8" s="55">
        <f t="shared" si="12"/>
        <v>0</v>
      </c>
      <c r="AY8" s="55">
        <f t="shared" si="13"/>
        <v>65032</v>
      </c>
      <c r="AZ8" s="55">
        <f t="shared" si="14"/>
        <v>66457</v>
      </c>
      <c r="BA8" s="55">
        <f t="shared" si="14"/>
        <v>1776</v>
      </c>
      <c r="BB8" s="55">
        <f t="shared" si="15"/>
        <v>0</v>
      </c>
      <c r="BC8" s="55">
        <f t="shared" si="16"/>
        <v>68233</v>
      </c>
      <c r="BD8" s="45">
        <f t="shared" si="17"/>
        <v>7922</v>
      </c>
      <c r="BE8" s="45">
        <f>SUM(BD8)</f>
        <v>7922</v>
      </c>
      <c r="BF8" s="2"/>
      <c r="BG8" s="2">
        <v>3372</v>
      </c>
      <c r="BH8" s="2"/>
      <c r="BI8" s="2"/>
      <c r="BJ8" s="2"/>
      <c r="BK8" s="2"/>
    </row>
    <row r="9" spans="1:63">
      <c r="A9" s="56"/>
      <c r="B9" s="47"/>
      <c r="C9" s="48">
        <v>3</v>
      </c>
      <c r="D9" s="49" t="s">
        <v>21</v>
      </c>
      <c r="E9" s="50"/>
      <c r="F9" s="50"/>
      <c r="G9" s="51" t="s">
        <v>22</v>
      </c>
      <c r="H9" s="52">
        <v>29927</v>
      </c>
      <c r="I9" s="52">
        <f>'[1]kiadási tábla 5.sz'!S9</f>
        <v>0</v>
      </c>
      <c r="J9" s="52">
        <f>'[1]kiadási tábla 5.sz'!T9</f>
        <v>0</v>
      </c>
      <c r="K9" s="53">
        <f t="shared" si="1"/>
        <v>29927</v>
      </c>
      <c r="L9" s="52">
        <v>29927</v>
      </c>
      <c r="M9" s="52">
        <f>'[1]kiadási tábla 5.sz'!W9</f>
        <v>0</v>
      </c>
      <c r="N9" s="52">
        <v>0</v>
      </c>
      <c r="O9" s="53">
        <f t="shared" si="2"/>
        <v>29927</v>
      </c>
      <c r="P9" s="52">
        <v>28967</v>
      </c>
      <c r="Q9" s="52">
        <v>0</v>
      </c>
      <c r="R9" s="52">
        <v>0</v>
      </c>
      <c r="S9" s="53">
        <f t="shared" si="3"/>
        <v>28967</v>
      </c>
      <c r="T9" s="52">
        <v>31744</v>
      </c>
      <c r="U9" s="52">
        <f>'[1]kiadási tábla 5.sz'!AE9</f>
        <v>0</v>
      </c>
      <c r="V9" s="52">
        <f>'[1]kiadási tábla 5.sz'!AF9</f>
        <v>0</v>
      </c>
      <c r="W9" s="53">
        <f t="shared" si="4"/>
        <v>31744</v>
      </c>
      <c r="X9" s="52">
        <v>31744</v>
      </c>
      <c r="Y9" s="52">
        <f>'[1]kiadási tábla 5.sz'!AI9</f>
        <v>0</v>
      </c>
      <c r="Z9" s="52">
        <v>0</v>
      </c>
      <c r="AA9" s="53">
        <f t="shared" si="5"/>
        <v>31744</v>
      </c>
      <c r="AB9" s="52">
        <v>31065</v>
      </c>
      <c r="AC9" s="52"/>
      <c r="AD9" s="52">
        <v>0</v>
      </c>
      <c r="AE9" s="53">
        <f t="shared" si="6"/>
        <v>31065</v>
      </c>
      <c r="AF9" s="52">
        <v>235764</v>
      </c>
      <c r="AG9" s="52">
        <v>3910</v>
      </c>
      <c r="AH9" s="52">
        <f>'[1]kiadási tábla 5.sz'!EJ9</f>
        <v>0</v>
      </c>
      <c r="AI9" s="54">
        <f t="shared" si="7"/>
        <v>239674</v>
      </c>
      <c r="AJ9" s="52">
        <f>235764+19635</f>
        <v>255399</v>
      </c>
      <c r="AK9" s="52">
        <v>3910</v>
      </c>
      <c r="AL9" s="52">
        <f>'[1]kiadási tábla 5.sz'!EN9</f>
        <v>0</v>
      </c>
      <c r="AM9" s="54">
        <f t="shared" si="8"/>
        <v>259309</v>
      </c>
      <c r="AN9" s="52">
        <v>302732</v>
      </c>
      <c r="AO9" s="52">
        <v>19906</v>
      </c>
      <c r="AP9" s="52">
        <f>'[1]kiadási tábla 5.sz'!ER9</f>
        <v>0</v>
      </c>
      <c r="AQ9" s="54">
        <f t="shared" si="9"/>
        <v>322638</v>
      </c>
      <c r="AR9" s="55">
        <f t="shared" si="0"/>
        <v>297435</v>
      </c>
      <c r="AS9" s="55">
        <f t="shared" si="0"/>
        <v>3910</v>
      </c>
      <c r="AT9" s="55">
        <f t="shared" si="0"/>
        <v>0</v>
      </c>
      <c r="AU9" s="55">
        <f t="shared" si="10"/>
        <v>301345</v>
      </c>
      <c r="AV9" s="55">
        <f t="shared" si="11"/>
        <v>317070</v>
      </c>
      <c r="AW9" s="55">
        <f t="shared" si="11"/>
        <v>3910</v>
      </c>
      <c r="AX9" s="55">
        <f t="shared" si="12"/>
        <v>0</v>
      </c>
      <c r="AY9" s="55">
        <f t="shared" si="13"/>
        <v>320980</v>
      </c>
      <c r="AZ9" s="55">
        <f t="shared" si="14"/>
        <v>362764</v>
      </c>
      <c r="BA9" s="55">
        <f t="shared" si="14"/>
        <v>19906</v>
      </c>
      <c r="BB9" s="55">
        <f t="shared" si="15"/>
        <v>0</v>
      </c>
      <c r="BC9" s="55">
        <f t="shared" si="16"/>
        <v>382670</v>
      </c>
      <c r="BD9" s="45">
        <f t="shared" si="17"/>
        <v>19635</v>
      </c>
      <c r="BE9" s="2"/>
      <c r="BF9" s="2"/>
      <c r="BG9" s="2">
        <f>SUM(BG7:BG8)</f>
        <v>50078</v>
      </c>
      <c r="BH9" s="2">
        <v>4101</v>
      </c>
      <c r="BI9" s="2"/>
      <c r="BJ9" s="2"/>
      <c r="BK9" s="2"/>
    </row>
    <row r="10" spans="1:63">
      <c r="A10" s="56"/>
      <c r="B10" s="60"/>
      <c r="C10" s="61"/>
      <c r="D10" s="62"/>
      <c r="E10" s="63" t="s">
        <v>23</v>
      </c>
      <c r="F10" s="64"/>
      <c r="G10" s="47" t="s">
        <v>24</v>
      </c>
      <c r="H10" s="65">
        <f>'[1]kiadási tábla 5.sz'!R10</f>
        <v>0</v>
      </c>
      <c r="I10" s="65">
        <f>'[1]kiadási tábla 5.sz'!S10</f>
        <v>0</v>
      </c>
      <c r="J10" s="65">
        <f>'[1]kiadási tábla 5.sz'!T10</f>
        <v>0</v>
      </c>
      <c r="K10" s="66">
        <f t="shared" si="1"/>
        <v>0</v>
      </c>
      <c r="L10" s="65">
        <f>'[1]kiadási tábla 5.sz'!V10</f>
        <v>0</v>
      </c>
      <c r="M10" s="65">
        <f>'[1]kiadási tábla 5.sz'!W10</f>
        <v>0</v>
      </c>
      <c r="N10" s="65">
        <f>'[1]kiadási tábla 5.sz'!X10</f>
        <v>0</v>
      </c>
      <c r="O10" s="66">
        <f t="shared" si="2"/>
        <v>0</v>
      </c>
      <c r="P10" s="65">
        <f>'[1]kiadási tábla 5.sz'!Z10</f>
        <v>0</v>
      </c>
      <c r="Q10" s="65">
        <f>'[1]kiadási tábla 5.sz'!AA10</f>
        <v>0</v>
      </c>
      <c r="R10" s="65">
        <f>'[1]kiadási tábla 5.sz'!AB10</f>
        <v>0</v>
      </c>
      <c r="S10" s="66">
        <f t="shared" si="3"/>
        <v>0</v>
      </c>
      <c r="T10" s="65">
        <f>'[1]kiadási tábla 5.sz'!AD10</f>
        <v>0</v>
      </c>
      <c r="U10" s="65">
        <f>'[1]kiadási tábla 5.sz'!AE10</f>
        <v>0</v>
      </c>
      <c r="V10" s="65">
        <f>'[1]kiadási tábla 5.sz'!AF10</f>
        <v>0</v>
      </c>
      <c r="W10" s="66">
        <f t="shared" si="4"/>
        <v>0</v>
      </c>
      <c r="X10" s="65">
        <f>'[1]kiadási tábla 5.sz'!AH10</f>
        <v>0</v>
      </c>
      <c r="Y10" s="65">
        <f>'[1]kiadási tábla 5.sz'!AI10</f>
        <v>0</v>
      </c>
      <c r="Z10" s="65">
        <f>'[1]kiadási tábla 5.sz'!AJ10</f>
        <v>0</v>
      </c>
      <c r="AA10" s="66">
        <f t="shared" si="5"/>
        <v>0</v>
      </c>
      <c r="AB10" s="65">
        <f>'[1]kiadási tábla 5.sz'!AL10</f>
        <v>0</v>
      </c>
      <c r="AC10" s="65">
        <f>'[1]kiadási tábla 5.sz'!AM10</f>
        <v>0</v>
      </c>
      <c r="AD10" s="65">
        <f>'[1]kiadási tábla 5.sz'!AN10</f>
        <v>0</v>
      </c>
      <c r="AE10" s="66">
        <f t="shared" si="6"/>
        <v>0</v>
      </c>
      <c r="AF10" s="65">
        <v>0</v>
      </c>
      <c r="AG10" s="65">
        <f>'[1]kiadási tábla 5.sz'!EI10</f>
        <v>0</v>
      </c>
      <c r="AH10" s="65">
        <f>'[1]kiadási tábla 5.sz'!EJ10</f>
        <v>0</v>
      </c>
      <c r="AI10" s="67">
        <f t="shared" si="7"/>
        <v>0</v>
      </c>
      <c r="AJ10" s="65">
        <v>0</v>
      </c>
      <c r="AK10" s="65">
        <f>'[1]kiadási tábla 5.sz'!EM10</f>
        <v>0</v>
      </c>
      <c r="AL10" s="65">
        <f>'[1]kiadási tábla 5.sz'!EN10</f>
        <v>0</v>
      </c>
      <c r="AM10" s="67">
        <f t="shared" si="8"/>
        <v>0</v>
      </c>
      <c r="AN10" s="65">
        <v>0</v>
      </c>
      <c r="AO10" s="65">
        <f>'[1]kiadási tábla 5.sz'!EQ10</f>
        <v>0</v>
      </c>
      <c r="AP10" s="65">
        <f>'[1]kiadási tábla 5.sz'!ER10</f>
        <v>0</v>
      </c>
      <c r="AQ10" s="67">
        <f t="shared" si="9"/>
        <v>0</v>
      </c>
      <c r="AR10" s="66">
        <f t="shared" si="0"/>
        <v>0</v>
      </c>
      <c r="AS10" s="66">
        <f t="shared" si="0"/>
        <v>0</v>
      </c>
      <c r="AT10" s="66">
        <f t="shared" si="0"/>
        <v>0</v>
      </c>
      <c r="AU10" s="66">
        <f t="shared" si="10"/>
        <v>0</v>
      </c>
      <c r="AV10" s="66">
        <f t="shared" si="11"/>
        <v>0</v>
      </c>
      <c r="AW10" s="66">
        <f t="shared" si="11"/>
        <v>0</v>
      </c>
      <c r="AX10" s="66">
        <f t="shared" si="12"/>
        <v>0</v>
      </c>
      <c r="AY10" s="66">
        <f t="shared" si="13"/>
        <v>0</v>
      </c>
      <c r="AZ10" s="66">
        <f t="shared" si="14"/>
        <v>0</v>
      </c>
      <c r="BA10" s="66">
        <f t="shared" si="14"/>
        <v>0</v>
      </c>
      <c r="BB10" s="66">
        <f t="shared" si="15"/>
        <v>0</v>
      </c>
      <c r="BC10" s="66">
        <f t="shared" si="16"/>
        <v>0</v>
      </c>
      <c r="BD10" s="45">
        <f t="shared" si="17"/>
        <v>0</v>
      </c>
      <c r="BE10" s="2"/>
      <c r="BF10" s="2"/>
      <c r="BG10" s="45">
        <f>BD7-BG9</f>
        <v>3229</v>
      </c>
      <c r="BH10" s="2">
        <v>3229</v>
      </c>
      <c r="BI10" s="2"/>
      <c r="BJ10" s="2"/>
      <c r="BK10" s="2"/>
    </row>
    <row r="11" spans="1:63">
      <c r="A11" s="56"/>
      <c r="B11" s="47"/>
      <c r="C11" s="48">
        <v>4</v>
      </c>
      <c r="D11" s="49" t="s">
        <v>25</v>
      </c>
      <c r="E11" s="50"/>
      <c r="F11" s="50"/>
      <c r="G11" s="51" t="s">
        <v>26</v>
      </c>
      <c r="H11" s="52">
        <f>'[1]kiadási tábla 5.sz'!R11</f>
        <v>0</v>
      </c>
      <c r="I11" s="52">
        <f>'[1]kiadási tábla 5.sz'!S11</f>
        <v>0</v>
      </c>
      <c r="J11" s="52">
        <f>'[1]kiadási tábla 5.sz'!T11</f>
        <v>0</v>
      </c>
      <c r="K11" s="53">
        <f t="shared" si="1"/>
        <v>0</v>
      </c>
      <c r="L11" s="52">
        <f>'[1]kiadási tábla 5.sz'!V11</f>
        <v>0</v>
      </c>
      <c r="M11" s="52">
        <f>'[1]kiadási tábla 5.sz'!W11</f>
        <v>0</v>
      </c>
      <c r="N11" s="52">
        <f>'[1]kiadási tábla 5.sz'!X11</f>
        <v>0</v>
      </c>
      <c r="O11" s="53">
        <f t="shared" si="2"/>
        <v>0</v>
      </c>
      <c r="P11" s="52">
        <f>'[1]kiadási tábla 5.sz'!Z11</f>
        <v>0</v>
      </c>
      <c r="Q11" s="52">
        <f>'[1]kiadási tábla 5.sz'!AA11</f>
        <v>0</v>
      </c>
      <c r="R11" s="52">
        <f>'[1]kiadási tábla 5.sz'!AB11</f>
        <v>0</v>
      </c>
      <c r="S11" s="53">
        <f t="shared" si="3"/>
        <v>0</v>
      </c>
      <c r="T11" s="52">
        <f>'[1]kiadási tábla 5.sz'!AD11</f>
        <v>0</v>
      </c>
      <c r="U11" s="52">
        <f>'[1]kiadási tábla 5.sz'!AE11</f>
        <v>0</v>
      </c>
      <c r="V11" s="52">
        <f>'[1]kiadási tábla 5.sz'!AF11</f>
        <v>0</v>
      </c>
      <c r="W11" s="53">
        <f t="shared" si="4"/>
        <v>0</v>
      </c>
      <c r="X11" s="52">
        <f>'[1]kiadási tábla 5.sz'!AH11</f>
        <v>0</v>
      </c>
      <c r="Y11" s="52">
        <f>'[1]kiadási tábla 5.sz'!AI11</f>
        <v>0</v>
      </c>
      <c r="Z11" s="52">
        <f>'[1]kiadási tábla 5.sz'!AJ11</f>
        <v>0</v>
      </c>
      <c r="AA11" s="53">
        <f t="shared" si="5"/>
        <v>0</v>
      </c>
      <c r="AB11" s="52">
        <f>'[1]kiadási tábla 5.sz'!AL11</f>
        <v>0</v>
      </c>
      <c r="AC11" s="52">
        <f>'[1]kiadási tábla 5.sz'!AM11</f>
        <v>0</v>
      </c>
      <c r="AD11" s="52">
        <f>'[1]kiadási tábla 5.sz'!AN11</f>
        <v>0</v>
      </c>
      <c r="AE11" s="53">
        <f t="shared" si="6"/>
        <v>0</v>
      </c>
      <c r="AF11" s="52">
        <v>7400</v>
      </c>
      <c r="AG11" s="52">
        <f>'[1]kiadási tábla 5.sz'!EI11</f>
        <v>0</v>
      </c>
      <c r="AH11" s="52">
        <f>'[1]kiadási tábla 5.sz'!EJ11</f>
        <v>0</v>
      </c>
      <c r="AI11" s="54">
        <f t="shared" si="7"/>
        <v>7400</v>
      </c>
      <c r="AJ11" s="52">
        <v>7400</v>
      </c>
      <c r="AK11" s="52">
        <f>'[1]kiadási tábla 5.sz'!EM11</f>
        <v>0</v>
      </c>
      <c r="AL11" s="52">
        <f>'[1]kiadási tábla 5.sz'!EN11</f>
        <v>0</v>
      </c>
      <c r="AM11" s="54">
        <f t="shared" si="8"/>
        <v>7400</v>
      </c>
      <c r="AN11" s="52">
        <v>8413</v>
      </c>
      <c r="AO11" s="52">
        <f>'[1]kiadási tábla 5.sz'!EQ11</f>
        <v>0</v>
      </c>
      <c r="AP11" s="52">
        <f>'[1]kiadási tábla 5.sz'!ER11</f>
        <v>0</v>
      </c>
      <c r="AQ11" s="54">
        <f t="shared" si="9"/>
        <v>8413</v>
      </c>
      <c r="AR11" s="55">
        <f t="shared" si="0"/>
        <v>7400</v>
      </c>
      <c r="AS11" s="55">
        <f t="shared" si="0"/>
        <v>0</v>
      </c>
      <c r="AT11" s="55">
        <f t="shared" si="0"/>
        <v>0</v>
      </c>
      <c r="AU11" s="55">
        <f t="shared" si="10"/>
        <v>7400</v>
      </c>
      <c r="AV11" s="55">
        <f t="shared" si="11"/>
        <v>7400</v>
      </c>
      <c r="AW11" s="55">
        <f t="shared" si="11"/>
        <v>0</v>
      </c>
      <c r="AX11" s="55">
        <f t="shared" si="12"/>
        <v>0</v>
      </c>
      <c r="AY11" s="55">
        <f t="shared" si="13"/>
        <v>7400</v>
      </c>
      <c r="AZ11" s="55">
        <f t="shared" si="14"/>
        <v>8413</v>
      </c>
      <c r="BA11" s="55">
        <f t="shared" si="14"/>
        <v>0</v>
      </c>
      <c r="BB11" s="55">
        <f t="shared" si="15"/>
        <v>0</v>
      </c>
      <c r="BC11" s="55">
        <f t="shared" si="16"/>
        <v>8413</v>
      </c>
      <c r="BD11" s="45">
        <f t="shared" si="17"/>
        <v>0</v>
      </c>
      <c r="BE11" s="2"/>
      <c r="BF11" s="2"/>
      <c r="BG11" s="2"/>
      <c r="BH11" s="45">
        <f>BH9-BH10</f>
        <v>872</v>
      </c>
      <c r="BI11" s="2"/>
      <c r="BJ11" s="2"/>
      <c r="BK11" s="2"/>
    </row>
    <row r="12" spans="1:63">
      <c r="A12" s="56"/>
      <c r="B12" s="47"/>
      <c r="C12" s="48">
        <v>5</v>
      </c>
      <c r="D12" s="49" t="s">
        <v>27</v>
      </c>
      <c r="E12" s="50"/>
      <c r="F12" s="50"/>
      <c r="G12" s="51" t="s">
        <v>28</v>
      </c>
      <c r="H12" s="68">
        <f>SUM(H13:H22)</f>
        <v>0</v>
      </c>
      <c r="I12" s="68">
        <f>SUM(I13:I22)</f>
        <v>0</v>
      </c>
      <c r="J12" s="68">
        <f>SUM(J13:J22)</f>
        <v>0</v>
      </c>
      <c r="K12" s="53">
        <f t="shared" si="1"/>
        <v>0</v>
      </c>
      <c r="L12" s="68">
        <f>SUM(L13:L22)</f>
        <v>0</v>
      </c>
      <c r="M12" s="68">
        <f>SUM(M13:M22)</f>
        <v>0</v>
      </c>
      <c r="N12" s="68">
        <f>SUM(N13:N22)</f>
        <v>0</v>
      </c>
      <c r="O12" s="53">
        <f t="shared" si="2"/>
        <v>0</v>
      </c>
      <c r="P12" s="68">
        <f>SUM(P13:P22)</f>
        <v>0</v>
      </c>
      <c r="Q12" s="68">
        <f>SUM(Q13:Q22)</f>
        <v>0</v>
      </c>
      <c r="R12" s="68">
        <f>SUM(R13:R22)</f>
        <v>0</v>
      </c>
      <c r="S12" s="53">
        <f t="shared" si="3"/>
        <v>0</v>
      </c>
      <c r="T12" s="68">
        <f>SUM(T13:T22)</f>
        <v>0</v>
      </c>
      <c r="U12" s="68">
        <f>SUM(U13:U22)</f>
        <v>0</v>
      </c>
      <c r="V12" s="68">
        <f>SUM(V13:V22)</f>
        <v>0</v>
      </c>
      <c r="W12" s="53">
        <f t="shared" si="4"/>
        <v>0</v>
      </c>
      <c r="X12" s="68">
        <f>SUM(X13:X22)</f>
        <v>0</v>
      </c>
      <c r="Y12" s="68">
        <f>SUM(Y13:Y22)</f>
        <v>0</v>
      </c>
      <c r="Z12" s="68">
        <f>SUM(Z13:Z22)</f>
        <v>0</v>
      </c>
      <c r="AA12" s="53">
        <f t="shared" si="5"/>
        <v>0</v>
      </c>
      <c r="AB12" s="68">
        <f>SUM(AB13:AB22)</f>
        <v>20</v>
      </c>
      <c r="AC12" s="68">
        <f>SUM(AC13:AC22)</f>
        <v>0</v>
      </c>
      <c r="AD12" s="68">
        <f>SUM(AD13:AD22)</f>
        <v>0</v>
      </c>
      <c r="AE12" s="53">
        <f t="shared" si="6"/>
        <v>20</v>
      </c>
      <c r="AF12" s="68">
        <f>SUM(AF13:AF22)</f>
        <v>306491</v>
      </c>
      <c r="AG12" s="68">
        <f>SUM(AG13:AG22)</f>
        <v>7900</v>
      </c>
      <c r="AH12" s="68">
        <f>SUM(AH13:AH22)</f>
        <v>0</v>
      </c>
      <c r="AI12" s="54">
        <f t="shared" si="7"/>
        <v>314391</v>
      </c>
      <c r="AJ12" s="68">
        <f>SUM(AJ13:AJ22)</f>
        <v>302363</v>
      </c>
      <c r="AK12" s="68">
        <f>SUM(AK13:AK22)</f>
        <v>7900</v>
      </c>
      <c r="AL12" s="68">
        <f>SUM(AL13:AL22)</f>
        <v>0</v>
      </c>
      <c r="AM12" s="54">
        <f t="shared" si="8"/>
        <v>310263</v>
      </c>
      <c r="AN12" s="68">
        <f>SUM(AN13:AN22)</f>
        <v>374347</v>
      </c>
      <c r="AO12" s="68">
        <f>SUM(AO13:AO22)</f>
        <v>0</v>
      </c>
      <c r="AP12" s="68">
        <f>SUM(AP13:AP22)</f>
        <v>0</v>
      </c>
      <c r="AQ12" s="54">
        <f t="shared" si="9"/>
        <v>374347</v>
      </c>
      <c r="AR12" s="55">
        <f t="shared" si="0"/>
        <v>306491</v>
      </c>
      <c r="AS12" s="55">
        <f t="shared" si="0"/>
        <v>7900</v>
      </c>
      <c r="AT12" s="55">
        <f t="shared" si="0"/>
        <v>0</v>
      </c>
      <c r="AU12" s="55">
        <f t="shared" si="10"/>
        <v>314391</v>
      </c>
      <c r="AV12" s="55">
        <f t="shared" si="11"/>
        <v>302363</v>
      </c>
      <c r="AW12" s="55">
        <f t="shared" si="11"/>
        <v>7900</v>
      </c>
      <c r="AX12" s="55">
        <f t="shared" si="12"/>
        <v>0</v>
      </c>
      <c r="AY12" s="55">
        <f t="shared" si="13"/>
        <v>310263</v>
      </c>
      <c r="AZ12" s="55">
        <f t="shared" si="14"/>
        <v>374367</v>
      </c>
      <c r="BA12" s="55">
        <f t="shared" si="14"/>
        <v>0</v>
      </c>
      <c r="BB12" s="55">
        <f t="shared" si="15"/>
        <v>0</v>
      </c>
      <c r="BC12" s="55">
        <f t="shared" si="16"/>
        <v>374367</v>
      </c>
      <c r="BD12" s="45">
        <f t="shared" si="17"/>
        <v>-4128</v>
      </c>
      <c r="BE12" s="2"/>
      <c r="BF12" s="2"/>
      <c r="BG12" s="2"/>
      <c r="BH12" s="2"/>
      <c r="BI12" s="2"/>
      <c r="BJ12" s="2"/>
      <c r="BK12" s="2"/>
    </row>
    <row r="13" spans="1:63">
      <c r="A13" s="56"/>
      <c r="B13" s="47"/>
      <c r="C13" s="69"/>
      <c r="D13" s="61">
        <v>1</v>
      </c>
      <c r="E13" s="47" t="s">
        <v>29</v>
      </c>
      <c r="F13" s="47"/>
      <c r="G13" s="47" t="s">
        <v>30</v>
      </c>
      <c r="H13" s="65">
        <f>'[1]kiadási tábla 5.sz'!R13</f>
        <v>0</v>
      </c>
      <c r="I13" s="65">
        <f>'[1]kiadási tábla 5.sz'!S13</f>
        <v>0</v>
      </c>
      <c r="J13" s="65">
        <f>'[1]kiadási tábla 5.sz'!T13</f>
        <v>0</v>
      </c>
      <c r="K13" s="66">
        <f t="shared" si="1"/>
        <v>0</v>
      </c>
      <c r="L13" s="65">
        <f>'[1]kiadási tábla 5.sz'!V13</f>
        <v>0</v>
      </c>
      <c r="M13" s="65">
        <f>'[1]kiadási tábla 5.sz'!W13</f>
        <v>0</v>
      </c>
      <c r="N13" s="65">
        <f>'[1]kiadási tábla 5.sz'!X13</f>
        <v>0</v>
      </c>
      <c r="O13" s="66">
        <f t="shared" si="2"/>
        <v>0</v>
      </c>
      <c r="P13" s="65">
        <f>'[1]kiadási tábla 5.sz'!Z13</f>
        <v>0</v>
      </c>
      <c r="Q13" s="65">
        <f>'[1]kiadási tábla 5.sz'!AA13</f>
        <v>0</v>
      </c>
      <c r="R13" s="65">
        <f>'[1]kiadási tábla 5.sz'!AB13</f>
        <v>0</v>
      </c>
      <c r="S13" s="66">
        <f t="shared" si="3"/>
        <v>0</v>
      </c>
      <c r="T13" s="65">
        <f>'[1]kiadási tábla 5.sz'!AD13</f>
        <v>0</v>
      </c>
      <c r="U13" s="65">
        <f>'[1]kiadási tábla 5.sz'!AE13</f>
        <v>0</v>
      </c>
      <c r="V13" s="65">
        <f>'[1]kiadási tábla 5.sz'!AF13</f>
        <v>0</v>
      </c>
      <c r="W13" s="66">
        <f t="shared" si="4"/>
        <v>0</v>
      </c>
      <c r="X13" s="65">
        <f>'[1]kiadási tábla 5.sz'!AH13</f>
        <v>0</v>
      </c>
      <c r="Y13" s="65">
        <f>'[1]kiadási tábla 5.sz'!AI13</f>
        <v>0</v>
      </c>
      <c r="Z13" s="65">
        <f>'[1]kiadási tábla 5.sz'!AJ13</f>
        <v>0</v>
      </c>
      <c r="AA13" s="66">
        <f t="shared" si="5"/>
        <v>0</v>
      </c>
      <c r="AB13" s="65">
        <f>'[1]kiadási tábla 5.sz'!AL13</f>
        <v>0</v>
      </c>
      <c r="AC13" s="65">
        <f>'[1]kiadási tábla 5.sz'!AM13</f>
        <v>0</v>
      </c>
      <c r="AD13" s="65">
        <f>'[1]kiadási tábla 5.sz'!AN13</f>
        <v>0</v>
      </c>
      <c r="AE13" s="66">
        <f t="shared" si="6"/>
        <v>0</v>
      </c>
      <c r="AF13" s="65">
        <f>'[1]kiadási tábla 5.sz'!EH13</f>
        <v>0</v>
      </c>
      <c r="AG13" s="65">
        <f>'[1]kiadási tábla 5.sz'!EI13</f>
        <v>0</v>
      </c>
      <c r="AH13" s="65">
        <f>'[1]kiadási tábla 5.sz'!EJ13</f>
        <v>0</v>
      </c>
      <c r="AI13" s="67">
        <f t="shared" si="7"/>
        <v>0</v>
      </c>
      <c r="AJ13" s="65">
        <f>'[1]kiadási tábla 5.sz'!EL13</f>
        <v>0</v>
      </c>
      <c r="AK13" s="65">
        <f>'[1]kiadási tábla 5.sz'!EM13</f>
        <v>0</v>
      </c>
      <c r="AL13" s="65">
        <f>'[1]kiadási tábla 5.sz'!EN13</f>
        <v>0</v>
      </c>
      <c r="AM13" s="67">
        <f t="shared" si="8"/>
        <v>0</v>
      </c>
      <c r="AN13" s="65">
        <f>'[1]kiadási tábla 5.sz'!EP13</f>
        <v>0</v>
      </c>
      <c r="AO13" s="65">
        <f>'[1]kiadási tábla 5.sz'!EQ13</f>
        <v>0</v>
      </c>
      <c r="AP13" s="65">
        <f>'[1]kiadási tábla 5.sz'!ER13</f>
        <v>0</v>
      </c>
      <c r="AQ13" s="67">
        <f t="shared" si="9"/>
        <v>0</v>
      </c>
      <c r="AR13" s="66">
        <f t="shared" si="0"/>
        <v>0</v>
      </c>
      <c r="AS13" s="66">
        <f t="shared" si="0"/>
        <v>0</v>
      </c>
      <c r="AT13" s="66">
        <f t="shared" si="0"/>
        <v>0</v>
      </c>
      <c r="AU13" s="66">
        <f t="shared" si="10"/>
        <v>0</v>
      </c>
      <c r="AV13" s="66">
        <f t="shared" si="11"/>
        <v>0</v>
      </c>
      <c r="AW13" s="66">
        <f t="shared" si="11"/>
        <v>0</v>
      </c>
      <c r="AX13" s="66">
        <f t="shared" si="12"/>
        <v>0</v>
      </c>
      <c r="AY13" s="66">
        <f t="shared" si="13"/>
        <v>0</v>
      </c>
      <c r="AZ13" s="66">
        <f t="shared" si="14"/>
        <v>0</v>
      </c>
      <c r="BA13" s="66">
        <f t="shared" si="14"/>
        <v>0</v>
      </c>
      <c r="BB13" s="66">
        <f t="shared" si="15"/>
        <v>0</v>
      </c>
      <c r="BC13" s="66">
        <f t="shared" si="16"/>
        <v>0</v>
      </c>
      <c r="BD13" s="45">
        <f t="shared" si="17"/>
        <v>0</v>
      </c>
      <c r="BE13" s="2"/>
      <c r="BF13" s="2"/>
      <c r="BG13" s="2"/>
      <c r="BH13" s="2"/>
      <c r="BI13" s="2"/>
      <c r="BJ13" s="2"/>
      <c r="BK13" s="2"/>
    </row>
    <row r="14" spans="1:63">
      <c r="A14" s="56"/>
      <c r="B14" s="47"/>
      <c r="C14" s="69"/>
      <c r="D14" s="61">
        <v>2</v>
      </c>
      <c r="E14" s="47" t="s">
        <v>31</v>
      </c>
      <c r="F14" s="47"/>
      <c r="G14" s="47" t="s">
        <v>32</v>
      </c>
      <c r="H14" s="65">
        <f>'[1]kiadási tábla 5.sz'!R14</f>
        <v>0</v>
      </c>
      <c r="I14" s="65">
        <f>'[1]kiadási tábla 5.sz'!S14</f>
        <v>0</v>
      </c>
      <c r="J14" s="65">
        <f>'[1]kiadási tábla 5.sz'!T14</f>
        <v>0</v>
      </c>
      <c r="K14" s="66">
        <f t="shared" si="1"/>
        <v>0</v>
      </c>
      <c r="L14" s="65">
        <f>'[1]kiadási tábla 5.sz'!V14</f>
        <v>0</v>
      </c>
      <c r="M14" s="65">
        <f>'[1]kiadási tábla 5.sz'!W14</f>
        <v>0</v>
      </c>
      <c r="N14" s="65">
        <f>'[1]kiadási tábla 5.sz'!X14</f>
        <v>0</v>
      </c>
      <c r="O14" s="66">
        <f t="shared" si="2"/>
        <v>0</v>
      </c>
      <c r="P14" s="65">
        <f>'[1]kiadási tábla 5.sz'!Z14</f>
        <v>0</v>
      </c>
      <c r="Q14" s="65">
        <f>'[1]kiadási tábla 5.sz'!AA14</f>
        <v>0</v>
      </c>
      <c r="R14" s="65">
        <f>'[1]kiadási tábla 5.sz'!AB14</f>
        <v>0</v>
      </c>
      <c r="S14" s="66">
        <f t="shared" si="3"/>
        <v>0</v>
      </c>
      <c r="T14" s="65">
        <f>'[1]kiadási tábla 5.sz'!AD14</f>
        <v>0</v>
      </c>
      <c r="U14" s="65">
        <f>'[1]kiadási tábla 5.sz'!AE14</f>
        <v>0</v>
      </c>
      <c r="V14" s="65">
        <f>'[1]kiadási tábla 5.sz'!AF14</f>
        <v>0</v>
      </c>
      <c r="W14" s="66">
        <f t="shared" si="4"/>
        <v>0</v>
      </c>
      <c r="X14" s="65">
        <f>'[1]kiadási tábla 5.sz'!AH14</f>
        <v>0</v>
      </c>
      <c r="Y14" s="65">
        <f>'[1]kiadási tábla 5.sz'!AI14</f>
        <v>0</v>
      </c>
      <c r="Z14" s="65">
        <f>'[1]kiadási tábla 5.sz'!AJ14</f>
        <v>0</v>
      </c>
      <c r="AA14" s="66">
        <f t="shared" si="5"/>
        <v>0</v>
      </c>
      <c r="AB14" s="65">
        <f>'[1]kiadási tábla 5.sz'!AL14</f>
        <v>0</v>
      </c>
      <c r="AC14" s="65">
        <f>'[1]kiadási tábla 5.sz'!AM14</f>
        <v>0</v>
      </c>
      <c r="AD14" s="65">
        <f>'[1]kiadási tábla 5.sz'!AN14</f>
        <v>0</v>
      </c>
      <c r="AE14" s="66">
        <f t="shared" si="6"/>
        <v>0</v>
      </c>
      <c r="AF14" s="65">
        <f>'[1]kiadási tábla 5.sz'!EH14</f>
        <v>0</v>
      </c>
      <c r="AG14" s="65">
        <f>'[1]kiadási tábla 5.sz'!EI14</f>
        <v>0</v>
      </c>
      <c r="AH14" s="65">
        <f>'[1]kiadási tábla 5.sz'!EJ14</f>
        <v>0</v>
      </c>
      <c r="AI14" s="67">
        <f t="shared" si="7"/>
        <v>0</v>
      </c>
      <c r="AJ14" s="65">
        <v>3724</v>
      </c>
      <c r="AK14" s="65">
        <f>'[1]kiadási tábla 5.sz'!EM14</f>
        <v>0</v>
      </c>
      <c r="AL14" s="65">
        <f>'[1]kiadási tábla 5.sz'!EN14</f>
        <v>0</v>
      </c>
      <c r="AM14" s="67">
        <f t="shared" si="8"/>
        <v>3724</v>
      </c>
      <c r="AN14" s="65">
        <v>3725</v>
      </c>
      <c r="AO14" s="65">
        <f>'[1]kiadási tábla 5.sz'!EQ14</f>
        <v>0</v>
      </c>
      <c r="AP14" s="65">
        <f>'[1]kiadási tábla 5.sz'!ER14</f>
        <v>0</v>
      </c>
      <c r="AQ14" s="67">
        <f t="shared" si="9"/>
        <v>3725</v>
      </c>
      <c r="AR14" s="66">
        <f t="shared" si="0"/>
        <v>0</v>
      </c>
      <c r="AS14" s="66">
        <f t="shared" si="0"/>
        <v>0</v>
      </c>
      <c r="AT14" s="66">
        <f t="shared" si="0"/>
        <v>0</v>
      </c>
      <c r="AU14" s="66">
        <f t="shared" si="10"/>
        <v>0</v>
      </c>
      <c r="AV14" s="66">
        <f t="shared" si="11"/>
        <v>3724</v>
      </c>
      <c r="AW14" s="66">
        <f t="shared" si="11"/>
        <v>0</v>
      </c>
      <c r="AX14" s="66">
        <f t="shared" si="12"/>
        <v>0</v>
      </c>
      <c r="AY14" s="66">
        <f t="shared" si="13"/>
        <v>3724</v>
      </c>
      <c r="AZ14" s="66">
        <f t="shared" si="14"/>
        <v>3725</v>
      </c>
      <c r="BA14" s="66">
        <f t="shared" si="14"/>
        <v>0</v>
      </c>
      <c r="BB14" s="66">
        <f t="shared" si="15"/>
        <v>0</v>
      </c>
      <c r="BC14" s="66">
        <f t="shared" si="16"/>
        <v>3725</v>
      </c>
      <c r="BD14" s="45">
        <f t="shared" si="17"/>
        <v>3724</v>
      </c>
      <c r="BE14" s="2"/>
      <c r="BF14" s="2"/>
      <c r="BG14" s="2"/>
      <c r="BH14" s="2"/>
      <c r="BI14" s="2"/>
      <c r="BJ14" s="2"/>
      <c r="BK14" s="2"/>
    </row>
    <row r="15" spans="1:63">
      <c r="A15" s="56"/>
      <c r="B15" s="70"/>
      <c r="C15" s="71"/>
      <c r="D15" s="61">
        <v>3</v>
      </c>
      <c r="E15" s="60" t="s">
        <v>33</v>
      </c>
      <c r="F15" s="72"/>
      <c r="G15" s="47" t="s">
        <v>34</v>
      </c>
      <c r="H15" s="65">
        <f>'[1]kiadási tábla 5.sz'!R15</f>
        <v>0</v>
      </c>
      <c r="I15" s="65">
        <f>'[1]kiadási tábla 5.sz'!S15</f>
        <v>0</v>
      </c>
      <c r="J15" s="65">
        <f>'[1]kiadási tábla 5.sz'!T15</f>
        <v>0</v>
      </c>
      <c r="K15" s="66">
        <f t="shared" si="1"/>
        <v>0</v>
      </c>
      <c r="L15" s="65">
        <f>'[1]kiadási tábla 5.sz'!V15</f>
        <v>0</v>
      </c>
      <c r="M15" s="65">
        <f>'[1]kiadási tábla 5.sz'!W15</f>
        <v>0</v>
      </c>
      <c r="N15" s="65">
        <f>'[1]kiadási tábla 5.sz'!X15</f>
        <v>0</v>
      </c>
      <c r="O15" s="66">
        <f t="shared" si="2"/>
        <v>0</v>
      </c>
      <c r="P15" s="65">
        <f>'[1]kiadási tábla 5.sz'!Z15</f>
        <v>0</v>
      </c>
      <c r="Q15" s="65">
        <f>'[1]kiadási tábla 5.sz'!AA15</f>
        <v>0</v>
      </c>
      <c r="R15" s="65">
        <f>'[1]kiadási tábla 5.sz'!AB15</f>
        <v>0</v>
      </c>
      <c r="S15" s="66">
        <f t="shared" si="3"/>
        <v>0</v>
      </c>
      <c r="T15" s="65">
        <f>'[1]kiadási tábla 5.sz'!AD15</f>
        <v>0</v>
      </c>
      <c r="U15" s="65">
        <f>'[1]kiadási tábla 5.sz'!AE15</f>
        <v>0</v>
      </c>
      <c r="V15" s="65">
        <f>'[1]kiadási tábla 5.sz'!AF15</f>
        <v>0</v>
      </c>
      <c r="W15" s="66">
        <f t="shared" si="4"/>
        <v>0</v>
      </c>
      <c r="X15" s="65">
        <f>'[1]kiadási tábla 5.sz'!AH15</f>
        <v>0</v>
      </c>
      <c r="Y15" s="65">
        <f>'[1]kiadási tábla 5.sz'!AI15</f>
        <v>0</v>
      </c>
      <c r="Z15" s="65">
        <f>'[1]kiadási tábla 5.sz'!AJ15</f>
        <v>0</v>
      </c>
      <c r="AA15" s="66">
        <f t="shared" si="5"/>
        <v>0</v>
      </c>
      <c r="AB15" s="65">
        <f>'[1]kiadási tábla 5.sz'!AL15</f>
        <v>0</v>
      </c>
      <c r="AC15" s="65">
        <f>'[1]kiadási tábla 5.sz'!AM15</f>
        <v>0</v>
      </c>
      <c r="AD15" s="65">
        <f>'[1]kiadási tábla 5.sz'!AN15</f>
        <v>0</v>
      </c>
      <c r="AE15" s="66">
        <f t="shared" si="6"/>
        <v>0</v>
      </c>
      <c r="AF15" s="65">
        <f>'[1]kiadási tábla 5.sz'!EH15</f>
        <v>0</v>
      </c>
      <c r="AG15" s="65">
        <f>'[1]kiadási tábla 5.sz'!EI15</f>
        <v>0</v>
      </c>
      <c r="AH15" s="65">
        <f>'[1]kiadási tábla 5.sz'!EJ15</f>
        <v>0</v>
      </c>
      <c r="AI15" s="67">
        <f t="shared" si="7"/>
        <v>0</v>
      </c>
      <c r="AJ15" s="65">
        <f>'[1]kiadási tábla 5.sz'!EL15</f>
        <v>0</v>
      </c>
      <c r="AK15" s="65">
        <f>'[1]kiadási tábla 5.sz'!EM15</f>
        <v>0</v>
      </c>
      <c r="AL15" s="65">
        <f>'[1]kiadási tábla 5.sz'!EN15</f>
        <v>0</v>
      </c>
      <c r="AM15" s="67">
        <f t="shared" si="8"/>
        <v>0</v>
      </c>
      <c r="AN15" s="65">
        <f>'[1]kiadási tábla 5.sz'!EP15</f>
        <v>0</v>
      </c>
      <c r="AO15" s="65">
        <f>'[1]kiadási tábla 5.sz'!EQ15</f>
        <v>0</v>
      </c>
      <c r="AP15" s="65">
        <f>'[1]kiadási tábla 5.sz'!ER15</f>
        <v>0</v>
      </c>
      <c r="AQ15" s="67">
        <f t="shared" si="9"/>
        <v>0</v>
      </c>
      <c r="AR15" s="66">
        <f t="shared" si="0"/>
        <v>0</v>
      </c>
      <c r="AS15" s="66">
        <f t="shared" si="0"/>
        <v>0</v>
      </c>
      <c r="AT15" s="66">
        <f t="shared" si="0"/>
        <v>0</v>
      </c>
      <c r="AU15" s="66">
        <f t="shared" si="10"/>
        <v>0</v>
      </c>
      <c r="AV15" s="66">
        <f t="shared" si="11"/>
        <v>0</v>
      </c>
      <c r="AW15" s="66">
        <f t="shared" si="11"/>
        <v>0</v>
      </c>
      <c r="AX15" s="66">
        <f t="shared" si="12"/>
        <v>0</v>
      </c>
      <c r="AY15" s="66">
        <f t="shared" si="13"/>
        <v>0</v>
      </c>
      <c r="AZ15" s="66">
        <f t="shared" si="14"/>
        <v>0</v>
      </c>
      <c r="BA15" s="66">
        <f t="shared" si="14"/>
        <v>0</v>
      </c>
      <c r="BB15" s="66">
        <f t="shared" si="15"/>
        <v>0</v>
      </c>
      <c r="BC15" s="66">
        <f t="shared" si="16"/>
        <v>0</v>
      </c>
      <c r="BD15" s="45">
        <f t="shared" si="17"/>
        <v>0</v>
      </c>
      <c r="BE15" s="2"/>
      <c r="BF15" s="2"/>
      <c r="BG15" s="2"/>
      <c r="BH15" s="2"/>
      <c r="BI15" s="2"/>
      <c r="BJ15" s="2"/>
      <c r="BK15" s="2"/>
    </row>
    <row r="16" spans="1:63">
      <c r="A16" s="56"/>
      <c r="B16" s="70"/>
      <c r="C16" s="71"/>
      <c r="D16" s="61">
        <v>4</v>
      </c>
      <c r="E16" s="60" t="s">
        <v>35</v>
      </c>
      <c r="F16" s="72"/>
      <c r="G16" s="47" t="s">
        <v>36</v>
      </c>
      <c r="H16" s="65">
        <f>'[1]kiadási tábla 5.sz'!R16</f>
        <v>0</v>
      </c>
      <c r="I16" s="65">
        <f>'[1]kiadási tábla 5.sz'!S16</f>
        <v>0</v>
      </c>
      <c r="J16" s="65">
        <f>'[1]kiadási tábla 5.sz'!T16</f>
        <v>0</v>
      </c>
      <c r="K16" s="66">
        <f t="shared" si="1"/>
        <v>0</v>
      </c>
      <c r="L16" s="65">
        <f>'[1]kiadási tábla 5.sz'!V16</f>
        <v>0</v>
      </c>
      <c r="M16" s="65">
        <f>'[1]kiadási tábla 5.sz'!W16</f>
        <v>0</v>
      </c>
      <c r="N16" s="65">
        <f>'[1]kiadási tábla 5.sz'!X16</f>
        <v>0</v>
      </c>
      <c r="O16" s="66">
        <f t="shared" si="2"/>
        <v>0</v>
      </c>
      <c r="P16" s="65">
        <f>'[1]kiadási tábla 5.sz'!Z16</f>
        <v>0</v>
      </c>
      <c r="Q16" s="65">
        <f>'[1]kiadási tábla 5.sz'!AA16</f>
        <v>0</v>
      </c>
      <c r="R16" s="65">
        <f>'[1]kiadási tábla 5.sz'!AB16</f>
        <v>0</v>
      </c>
      <c r="S16" s="66">
        <f t="shared" si="3"/>
        <v>0</v>
      </c>
      <c r="T16" s="65">
        <f>'[1]kiadási tábla 5.sz'!AD16</f>
        <v>0</v>
      </c>
      <c r="U16" s="65">
        <f>'[1]kiadási tábla 5.sz'!AE16</f>
        <v>0</v>
      </c>
      <c r="V16" s="65">
        <f>'[1]kiadási tábla 5.sz'!AF16</f>
        <v>0</v>
      </c>
      <c r="W16" s="66">
        <f t="shared" si="4"/>
        <v>0</v>
      </c>
      <c r="X16" s="65">
        <f>'[1]kiadási tábla 5.sz'!AH16</f>
        <v>0</v>
      </c>
      <c r="Y16" s="65">
        <f>'[1]kiadási tábla 5.sz'!AI16</f>
        <v>0</v>
      </c>
      <c r="Z16" s="65">
        <f>'[1]kiadási tábla 5.sz'!AJ16</f>
        <v>0</v>
      </c>
      <c r="AA16" s="66">
        <f t="shared" si="5"/>
        <v>0</v>
      </c>
      <c r="AB16" s="65">
        <f>'[1]kiadási tábla 5.sz'!AL16</f>
        <v>0</v>
      </c>
      <c r="AC16" s="65">
        <f>'[1]kiadási tábla 5.sz'!AM16</f>
        <v>0</v>
      </c>
      <c r="AD16" s="65">
        <f>'[1]kiadási tábla 5.sz'!AN16</f>
        <v>0</v>
      </c>
      <c r="AE16" s="66">
        <f t="shared" si="6"/>
        <v>0</v>
      </c>
      <c r="AF16" s="65">
        <f>'[1]kiadási tábla 5.sz'!EH16</f>
        <v>0</v>
      </c>
      <c r="AG16" s="65">
        <f>'[1]kiadási tábla 5.sz'!EI16</f>
        <v>0</v>
      </c>
      <c r="AH16" s="65">
        <f>'[1]kiadási tábla 5.sz'!EJ16</f>
        <v>0</v>
      </c>
      <c r="AI16" s="67">
        <f t="shared" si="7"/>
        <v>0</v>
      </c>
      <c r="AJ16" s="65">
        <f>'[1]kiadási tábla 5.sz'!EL16</f>
        <v>0</v>
      </c>
      <c r="AK16" s="65">
        <f>'[1]kiadási tábla 5.sz'!EM16</f>
        <v>0</v>
      </c>
      <c r="AL16" s="65">
        <f>'[1]kiadási tábla 5.sz'!EN16</f>
        <v>0</v>
      </c>
      <c r="AM16" s="67">
        <f t="shared" si="8"/>
        <v>0</v>
      </c>
      <c r="AN16" s="65">
        <f>'[1]kiadási tábla 5.sz'!EP16</f>
        <v>0</v>
      </c>
      <c r="AO16" s="65">
        <f>'[1]kiadási tábla 5.sz'!EQ16</f>
        <v>0</v>
      </c>
      <c r="AP16" s="65">
        <f>'[1]kiadási tábla 5.sz'!ER16</f>
        <v>0</v>
      </c>
      <c r="AQ16" s="67">
        <f t="shared" si="9"/>
        <v>0</v>
      </c>
      <c r="AR16" s="66">
        <f t="shared" si="0"/>
        <v>0</v>
      </c>
      <c r="AS16" s="66">
        <f t="shared" si="0"/>
        <v>0</v>
      </c>
      <c r="AT16" s="66">
        <f t="shared" si="0"/>
        <v>0</v>
      </c>
      <c r="AU16" s="66">
        <f t="shared" si="10"/>
        <v>0</v>
      </c>
      <c r="AV16" s="66">
        <f t="shared" si="11"/>
        <v>0</v>
      </c>
      <c r="AW16" s="66">
        <f t="shared" si="11"/>
        <v>0</v>
      </c>
      <c r="AX16" s="66">
        <f t="shared" si="12"/>
        <v>0</v>
      </c>
      <c r="AY16" s="66">
        <f t="shared" si="13"/>
        <v>0</v>
      </c>
      <c r="AZ16" s="66">
        <f t="shared" si="14"/>
        <v>0</v>
      </c>
      <c r="BA16" s="66">
        <f t="shared" si="14"/>
        <v>0</v>
      </c>
      <c r="BB16" s="66">
        <f t="shared" si="15"/>
        <v>0</v>
      </c>
      <c r="BC16" s="66">
        <f t="shared" si="16"/>
        <v>0</v>
      </c>
      <c r="BD16" s="45">
        <f t="shared" si="17"/>
        <v>0</v>
      </c>
      <c r="BE16" s="2"/>
      <c r="BF16" s="2"/>
      <c r="BG16" s="2"/>
      <c r="BH16" s="2"/>
      <c r="BI16" s="2"/>
      <c r="BJ16" s="2"/>
      <c r="BK16" s="2"/>
    </row>
    <row r="17" spans="1:63">
      <c r="A17" s="56"/>
      <c r="B17" s="70"/>
      <c r="C17" s="71"/>
      <c r="D17" s="61">
        <v>5</v>
      </c>
      <c r="E17" s="60" t="s">
        <v>37</v>
      </c>
      <c r="F17" s="72"/>
      <c r="G17" s="47" t="s">
        <v>38</v>
      </c>
      <c r="H17" s="65">
        <f>'[1]kiadási tábla 5.sz'!R17</f>
        <v>0</v>
      </c>
      <c r="I17" s="65">
        <f>'[1]kiadási tábla 5.sz'!S17</f>
        <v>0</v>
      </c>
      <c r="J17" s="65">
        <f>'[1]kiadási tábla 5.sz'!T17</f>
        <v>0</v>
      </c>
      <c r="K17" s="66">
        <f t="shared" si="1"/>
        <v>0</v>
      </c>
      <c r="L17" s="65">
        <f>'[1]kiadási tábla 5.sz'!V17</f>
        <v>0</v>
      </c>
      <c r="M17" s="65">
        <f>'[1]kiadási tábla 5.sz'!W17</f>
        <v>0</v>
      </c>
      <c r="N17" s="65">
        <f>'[1]kiadási tábla 5.sz'!X17</f>
        <v>0</v>
      </c>
      <c r="O17" s="66">
        <f t="shared" si="2"/>
        <v>0</v>
      </c>
      <c r="P17" s="65">
        <f>'[1]kiadási tábla 5.sz'!Z17</f>
        <v>0</v>
      </c>
      <c r="Q17" s="65">
        <f>'[1]kiadási tábla 5.sz'!AA17</f>
        <v>0</v>
      </c>
      <c r="R17" s="65">
        <f>'[1]kiadási tábla 5.sz'!AB17</f>
        <v>0</v>
      </c>
      <c r="S17" s="66">
        <f t="shared" si="3"/>
        <v>0</v>
      </c>
      <c r="T17" s="65">
        <f>'[1]kiadási tábla 5.sz'!AD17</f>
        <v>0</v>
      </c>
      <c r="U17" s="65">
        <f>'[1]kiadási tábla 5.sz'!AE17</f>
        <v>0</v>
      </c>
      <c r="V17" s="65">
        <f>'[1]kiadási tábla 5.sz'!AF17</f>
        <v>0</v>
      </c>
      <c r="W17" s="66">
        <f t="shared" si="4"/>
        <v>0</v>
      </c>
      <c r="X17" s="65">
        <f>'[1]kiadási tábla 5.sz'!AH17</f>
        <v>0</v>
      </c>
      <c r="Y17" s="65">
        <f>'[1]kiadási tábla 5.sz'!AI17</f>
        <v>0</v>
      </c>
      <c r="Z17" s="65">
        <f>'[1]kiadási tábla 5.sz'!AJ17</f>
        <v>0</v>
      </c>
      <c r="AA17" s="66">
        <f t="shared" si="5"/>
        <v>0</v>
      </c>
      <c r="AB17" s="65">
        <f>'[1]kiadási tábla 5.sz'!AL17</f>
        <v>0</v>
      </c>
      <c r="AC17" s="65">
        <f>'[1]kiadási tábla 5.sz'!AM17</f>
        <v>0</v>
      </c>
      <c r="AD17" s="65">
        <f>'[1]kiadási tábla 5.sz'!AN17</f>
        <v>0</v>
      </c>
      <c r="AE17" s="66">
        <f t="shared" si="6"/>
        <v>0</v>
      </c>
      <c r="AF17" s="65">
        <f>'[1]kiadási tábla 5.sz'!EH17</f>
        <v>0</v>
      </c>
      <c r="AG17" s="65">
        <f>'[1]kiadási tábla 5.sz'!EI17</f>
        <v>0</v>
      </c>
      <c r="AH17" s="65">
        <f>'[1]kiadási tábla 5.sz'!EJ17</f>
        <v>0</v>
      </c>
      <c r="AI17" s="67">
        <f t="shared" si="7"/>
        <v>0</v>
      </c>
      <c r="AJ17" s="65">
        <f>'[1]kiadási tábla 5.sz'!EL17</f>
        <v>0</v>
      </c>
      <c r="AK17" s="65">
        <f>'[1]kiadási tábla 5.sz'!EM17</f>
        <v>0</v>
      </c>
      <c r="AL17" s="65">
        <f>'[1]kiadási tábla 5.sz'!EN17</f>
        <v>0</v>
      </c>
      <c r="AM17" s="67">
        <f t="shared" si="8"/>
        <v>0</v>
      </c>
      <c r="AN17" s="65">
        <f>'[1]kiadási tábla 5.sz'!EP17</f>
        <v>0</v>
      </c>
      <c r="AO17" s="65">
        <f>'[1]kiadási tábla 5.sz'!EQ17</f>
        <v>0</v>
      </c>
      <c r="AP17" s="65">
        <f>'[1]kiadási tábla 5.sz'!ER17</f>
        <v>0</v>
      </c>
      <c r="AQ17" s="67">
        <f t="shared" si="9"/>
        <v>0</v>
      </c>
      <c r="AR17" s="66">
        <f t="shared" si="0"/>
        <v>0</v>
      </c>
      <c r="AS17" s="66">
        <f t="shared" si="0"/>
        <v>0</v>
      </c>
      <c r="AT17" s="66">
        <f t="shared" si="0"/>
        <v>0</v>
      </c>
      <c r="AU17" s="66">
        <f t="shared" si="10"/>
        <v>0</v>
      </c>
      <c r="AV17" s="66">
        <f t="shared" si="11"/>
        <v>0</v>
      </c>
      <c r="AW17" s="66">
        <f t="shared" si="11"/>
        <v>0</v>
      </c>
      <c r="AX17" s="66">
        <f t="shared" si="12"/>
        <v>0</v>
      </c>
      <c r="AY17" s="66">
        <f t="shared" si="13"/>
        <v>0</v>
      </c>
      <c r="AZ17" s="66">
        <f t="shared" si="14"/>
        <v>0</v>
      </c>
      <c r="BA17" s="66">
        <f t="shared" si="14"/>
        <v>0</v>
      </c>
      <c r="BB17" s="66">
        <f t="shared" si="15"/>
        <v>0</v>
      </c>
      <c r="BC17" s="66">
        <f t="shared" si="16"/>
        <v>0</v>
      </c>
      <c r="BD17" s="45">
        <f t="shared" si="17"/>
        <v>0</v>
      </c>
      <c r="BE17" s="2"/>
      <c r="BF17" s="2"/>
      <c r="BG17" s="2"/>
      <c r="BH17" s="2"/>
      <c r="BI17" s="2"/>
      <c r="BJ17" s="2"/>
      <c r="BK17" s="2"/>
    </row>
    <row r="18" spans="1:63">
      <c r="A18" s="56"/>
      <c r="B18" s="70"/>
      <c r="C18" s="71"/>
      <c r="D18" s="61">
        <v>6</v>
      </c>
      <c r="E18" s="60" t="s">
        <v>39</v>
      </c>
      <c r="F18" s="72"/>
      <c r="G18" s="47" t="s">
        <v>40</v>
      </c>
      <c r="H18" s="65">
        <f>'[1]kiadási tábla 5.sz'!R18</f>
        <v>0</v>
      </c>
      <c r="I18" s="65">
        <f>'[1]kiadási tábla 5.sz'!S18</f>
        <v>0</v>
      </c>
      <c r="J18" s="65">
        <f>'[1]kiadási tábla 5.sz'!T18</f>
        <v>0</v>
      </c>
      <c r="K18" s="66">
        <f t="shared" si="1"/>
        <v>0</v>
      </c>
      <c r="L18" s="65">
        <f>'[1]kiadási tábla 5.sz'!V18</f>
        <v>0</v>
      </c>
      <c r="M18" s="65">
        <f>'[1]kiadási tábla 5.sz'!W18</f>
        <v>0</v>
      </c>
      <c r="N18" s="65">
        <f>'[1]kiadási tábla 5.sz'!X18</f>
        <v>0</v>
      </c>
      <c r="O18" s="66">
        <f t="shared" si="2"/>
        <v>0</v>
      </c>
      <c r="P18" s="65">
        <f>'[1]kiadási tábla 5.sz'!Z18</f>
        <v>0</v>
      </c>
      <c r="Q18" s="65">
        <f>'[1]kiadási tábla 5.sz'!AA18</f>
        <v>0</v>
      </c>
      <c r="R18" s="65">
        <f>'[1]kiadási tábla 5.sz'!AB18</f>
        <v>0</v>
      </c>
      <c r="S18" s="66">
        <f t="shared" si="3"/>
        <v>0</v>
      </c>
      <c r="T18" s="65">
        <f>'[1]kiadási tábla 5.sz'!AD18</f>
        <v>0</v>
      </c>
      <c r="U18" s="65">
        <f>'[1]kiadási tábla 5.sz'!AE18</f>
        <v>0</v>
      </c>
      <c r="V18" s="65">
        <f>'[1]kiadási tábla 5.sz'!AF18</f>
        <v>0</v>
      </c>
      <c r="W18" s="66">
        <f t="shared" si="4"/>
        <v>0</v>
      </c>
      <c r="X18" s="65">
        <f>'[1]kiadási tábla 5.sz'!AH18</f>
        <v>0</v>
      </c>
      <c r="Y18" s="65">
        <f>'[1]kiadási tábla 5.sz'!AI18</f>
        <v>0</v>
      </c>
      <c r="Z18" s="65">
        <f>'[1]kiadási tábla 5.sz'!AJ18</f>
        <v>0</v>
      </c>
      <c r="AA18" s="66">
        <f t="shared" si="5"/>
        <v>0</v>
      </c>
      <c r="AB18" s="65">
        <f>'[1]kiadási tábla 5.sz'!AL18</f>
        <v>0</v>
      </c>
      <c r="AC18" s="65">
        <f>'[1]kiadási tábla 5.sz'!AM18</f>
        <v>0</v>
      </c>
      <c r="AD18" s="65">
        <f>'[1]kiadási tábla 5.sz'!AN18</f>
        <v>0</v>
      </c>
      <c r="AE18" s="66">
        <f t="shared" si="6"/>
        <v>0</v>
      </c>
      <c r="AF18" s="65">
        <v>120430</v>
      </c>
      <c r="AG18" s="65">
        <f>'[1]kiadási tábla 5.sz'!EI18</f>
        <v>0</v>
      </c>
      <c r="AH18" s="65">
        <f>'[1]kiadási tábla 5.sz'!EJ18</f>
        <v>0</v>
      </c>
      <c r="AI18" s="67">
        <f t="shared" si="7"/>
        <v>120430</v>
      </c>
      <c r="AJ18" s="65">
        <f>120430+301</f>
        <v>120731</v>
      </c>
      <c r="AK18" s="65">
        <f>'[1]kiadási tábla 5.sz'!EM18</f>
        <v>0</v>
      </c>
      <c r="AL18" s="65">
        <f>'[1]kiadási tábla 5.sz'!EN18</f>
        <v>0</v>
      </c>
      <c r="AM18" s="67">
        <f t="shared" si="8"/>
        <v>120731</v>
      </c>
      <c r="AN18" s="65">
        <v>120430</v>
      </c>
      <c r="AO18" s="65">
        <f>'[1]kiadási tábla 5.sz'!EQ18</f>
        <v>0</v>
      </c>
      <c r="AP18" s="65">
        <f>'[1]kiadási tábla 5.sz'!ER18</f>
        <v>0</v>
      </c>
      <c r="AQ18" s="67">
        <f t="shared" si="9"/>
        <v>120430</v>
      </c>
      <c r="AR18" s="66">
        <f t="shared" si="0"/>
        <v>120430</v>
      </c>
      <c r="AS18" s="66">
        <f t="shared" si="0"/>
        <v>0</v>
      </c>
      <c r="AT18" s="66">
        <f t="shared" si="0"/>
        <v>0</v>
      </c>
      <c r="AU18" s="66">
        <f t="shared" si="10"/>
        <v>120430</v>
      </c>
      <c r="AV18" s="66">
        <f t="shared" si="11"/>
        <v>120731</v>
      </c>
      <c r="AW18" s="66">
        <f t="shared" si="11"/>
        <v>0</v>
      </c>
      <c r="AX18" s="66">
        <f t="shared" si="12"/>
        <v>0</v>
      </c>
      <c r="AY18" s="66">
        <f t="shared" si="13"/>
        <v>120731</v>
      </c>
      <c r="AZ18" s="66">
        <f t="shared" si="14"/>
        <v>120430</v>
      </c>
      <c r="BA18" s="66">
        <f t="shared" si="14"/>
        <v>0</v>
      </c>
      <c r="BB18" s="66">
        <f t="shared" si="15"/>
        <v>0</v>
      </c>
      <c r="BC18" s="66">
        <f t="shared" si="16"/>
        <v>120430</v>
      </c>
      <c r="BD18" s="45">
        <f t="shared" si="17"/>
        <v>301</v>
      </c>
      <c r="BE18" s="2"/>
      <c r="BF18" s="2"/>
      <c r="BG18" s="2"/>
      <c r="BH18" s="2"/>
      <c r="BI18" s="2"/>
      <c r="BJ18" s="2"/>
      <c r="BK18" s="2"/>
    </row>
    <row r="19" spans="1:63">
      <c r="A19" s="56"/>
      <c r="B19" s="70"/>
      <c r="C19" s="71"/>
      <c r="D19" s="61">
        <v>7</v>
      </c>
      <c r="E19" s="60" t="s">
        <v>41</v>
      </c>
      <c r="F19" s="72"/>
      <c r="G19" s="47" t="s">
        <v>42</v>
      </c>
      <c r="H19" s="65">
        <f>'[1]kiadási tábla 5.sz'!R19</f>
        <v>0</v>
      </c>
      <c r="I19" s="65">
        <f>'[1]kiadási tábla 5.sz'!S19</f>
        <v>0</v>
      </c>
      <c r="J19" s="65">
        <f>'[1]kiadási tábla 5.sz'!T19</f>
        <v>0</v>
      </c>
      <c r="K19" s="66">
        <f t="shared" si="1"/>
        <v>0</v>
      </c>
      <c r="L19" s="65">
        <f>'[1]kiadási tábla 5.sz'!V19</f>
        <v>0</v>
      </c>
      <c r="M19" s="65">
        <f>'[1]kiadási tábla 5.sz'!W19</f>
        <v>0</v>
      </c>
      <c r="N19" s="65">
        <f>'[1]kiadási tábla 5.sz'!X19</f>
        <v>0</v>
      </c>
      <c r="O19" s="66">
        <f t="shared" si="2"/>
        <v>0</v>
      </c>
      <c r="P19" s="65">
        <f>'[1]kiadási tábla 5.sz'!Z19</f>
        <v>0</v>
      </c>
      <c r="Q19" s="65">
        <f>'[1]kiadási tábla 5.sz'!AA19</f>
        <v>0</v>
      </c>
      <c r="R19" s="65">
        <f>'[1]kiadási tábla 5.sz'!AB19</f>
        <v>0</v>
      </c>
      <c r="S19" s="66">
        <f t="shared" si="3"/>
        <v>0</v>
      </c>
      <c r="T19" s="65">
        <f>'[1]kiadási tábla 5.sz'!AD19</f>
        <v>0</v>
      </c>
      <c r="U19" s="65">
        <f>'[1]kiadási tábla 5.sz'!AE19</f>
        <v>0</v>
      </c>
      <c r="V19" s="65">
        <f>'[1]kiadási tábla 5.sz'!AF19</f>
        <v>0</v>
      </c>
      <c r="W19" s="66">
        <f t="shared" si="4"/>
        <v>0</v>
      </c>
      <c r="X19" s="65">
        <f>'[1]kiadási tábla 5.sz'!AH19</f>
        <v>0</v>
      </c>
      <c r="Y19" s="65">
        <f>'[1]kiadási tábla 5.sz'!AI19</f>
        <v>0</v>
      </c>
      <c r="Z19" s="65">
        <f>'[1]kiadási tábla 5.sz'!AJ19</f>
        <v>0</v>
      </c>
      <c r="AA19" s="66">
        <f t="shared" si="5"/>
        <v>0</v>
      </c>
      <c r="AB19" s="65">
        <f>'[1]kiadási tábla 5.sz'!AL19</f>
        <v>0</v>
      </c>
      <c r="AC19" s="65">
        <f>'[1]kiadási tábla 5.sz'!AM19</f>
        <v>0</v>
      </c>
      <c r="AD19" s="65">
        <f>'[1]kiadási tábla 5.sz'!AN19</f>
        <v>0</v>
      </c>
      <c r="AE19" s="66">
        <f t="shared" si="6"/>
        <v>0</v>
      </c>
      <c r="AF19" s="65">
        <f>'[1]kiadási tábla 5.sz'!EH19</f>
        <v>0</v>
      </c>
      <c r="AG19" s="65">
        <f>'[1]kiadási tábla 5.sz'!EI19</f>
        <v>0</v>
      </c>
      <c r="AH19" s="65">
        <f>'[1]kiadási tábla 5.sz'!EJ19</f>
        <v>0</v>
      </c>
      <c r="AI19" s="67">
        <f t="shared" si="7"/>
        <v>0</v>
      </c>
      <c r="AJ19" s="65">
        <f>'[1]kiadási tábla 5.sz'!EL19</f>
        <v>0</v>
      </c>
      <c r="AK19" s="65">
        <f>'[1]kiadási tábla 5.sz'!EM19</f>
        <v>0</v>
      </c>
      <c r="AL19" s="65">
        <f>'[1]kiadási tábla 5.sz'!EN19</f>
        <v>0</v>
      </c>
      <c r="AM19" s="67">
        <f t="shared" si="8"/>
        <v>0</v>
      </c>
      <c r="AN19" s="65">
        <f>'[1]kiadási tábla 5.sz'!EP19</f>
        <v>0</v>
      </c>
      <c r="AO19" s="65">
        <f>'[1]kiadási tábla 5.sz'!EQ19</f>
        <v>0</v>
      </c>
      <c r="AP19" s="65">
        <f>'[1]kiadási tábla 5.sz'!ER19</f>
        <v>0</v>
      </c>
      <c r="AQ19" s="67">
        <f t="shared" si="9"/>
        <v>0</v>
      </c>
      <c r="AR19" s="66">
        <f t="shared" si="0"/>
        <v>0</v>
      </c>
      <c r="AS19" s="66">
        <f t="shared" si="0"/>
        <v>0</v>
      </c>
      <c r="AT19" s="66">
        <f t="shared" si="0"/>
        <v>0</v>
      </c>
      <c r="AU19" s="66">
        <f t="shared" si="10"/>
        <v>0</v>
      </c>
      <c r="AV19" s="66">
        <f t="shared" si="11"/>
        <v>0</v>
      </c>
      <c r="AW19" s="66">
        <f t="shared" si="11"/>
        <v>0</v>
      </c>
      <c r="AX19" s="66">
        <f t="shared" si="12"/>
        <v>0</v>
      </c>
      <c r="AY19" s="66">
        <f t="shared" si="13"/>
        <v>0</v>
      </c>
      <c r="AZ19" s="66">
        <f t="shared" si="14"/>
        <v>0</v>
      </c>
      <c r="BA19" s="66">
        <f t="shared" si="14"/>
        <v>0</v>
      </c>
      <c r="BB19" s="66">
        <f t="shared" si="15"/>
        <v>0</v>
      </c>
      <c r="BC19" s="66">
        <f t="shared" si="16"/>
        <v>0</v>
      </c>
      <c r="BD19" s="45">
        <f t="shared" si="17"/>
        <v>0</v>
      </c>
      <c r="BE19" s="2"/>
      <c r="BF19" s="2"/>
      <c r="BG19" s="2"/>
      <c r="BH19" s="2"/>
      <c r="BI19" s="2"/>
      <c r="BJ19" s="2"/>
      <c r="BK19" s="2"/>
    </row>
    <row r="20" spans="1:63">
      <c r="A20" s="56"/>
      <c r="B20" s="70"/>
      <c r="C20" s="71"/>
      <c r="D20" s="61">
        <v>8</v>
      </c>
      <c r="E20" s="60" t="s">
        <v>43</v>
      </c>
      <c r="F20" s="72"/>
      <c r="G20" s="47" t="s">
        <v>44</v>
      </c>
      <c r="H20" s="65">
        <f>'[1]kiadási tábla 5.sz'!R20</f>
        <v>0</v>
      </c>
      <c r="I20" s="65">
        <f>'[1]kiadási tábla 5.sz'!S20</f>
        <v>0</v>
      </c>
      <c r="J20" s="65">
        <f>'[1]kiadási tábla 5.sz'!T20</f>
        <v>0</v>
      </c>
      <c r="K20" s="66">
        <f t="shared" si="1"/>
        <v>0</v>
      </c>
      <c r="L20" s="65">
        <f>'[1]kiadási tábla 5.sz'!V20</f>
        <v>0</v>
      </c>
      <c r="M20" s="65">
        <f>'[1]kiadási tábla 5.sz'!W20</f>
        <v>0</v>
      </c>
      <c r="N20" s="65">
        <f>'[1]kiadási tábla 5.sz'!X20</f>
        <v>0</v>
      </c>
      <c r="O20" s="66">
        <f t="shared" si="2"/>
        <v>0</v>
      </c>
      <c r="P20" s="65">
        <f>'[1]kiadási tábla 5.sz'!Z20</f>
        <v>0</v>
      </c>
      <c r="Q20" s="65">
        <f>'[1]kiadási tábla 5.sz'!AA20</f>
        <v>0</v>
      </c>
      <c r="R20" s="65">
        <f>'[1]kiadási tábla 5.sz'!AB20</f>
        <v>0</v>
      </c>
      <c r="S20" s="66">
        <f t="shared" si="3"/>
        <v>0</v>
      </c>
      <c r="T20" s="65">
        <f>'[1]kiadási tábla 5.sz'!AD20</f>
        <v>0</v>
      </c>
      <c r="U20" s="65">
        <f>'[1]kiadási tábla 5.sz'!AE20</f>
        <v>0</v>
      </c>
      <c r="V20" s="65">
        <f>'[1]kiadási tábla 5.sz'!AF20</f>
        <v>0</v>
      </c>
      <c r="W20" s="66">
        <f t="shared" si="4"/>
        <v>0</v>
      </c>
      <c r="X20" s="65">
        <f>'[1]kiadási tábla 5.sz'!AH20</f>
        <v>0</v>
      </c>
      <c r="Y20" s="65">
        <f>'[1]kiadási tábla 5.sz'!AI20</f>
        <v>0</v>
      </c>
      <c r="Z20" s="65">
        <f>'[1]kiadási tábla 5.sz'!AJ20</f>
        <v>0</v>
      </c>
      <c r="AA20" s="66">
        <f t="shared" si="5"/>
        <v>0</v>
      </c>
      <c r="AB20" s="65">
        <f>'[1]kiadási tábla 5.sz'!AL20</f>
        <v>0</v>
      </c>
      <c r="AC20" s="65">
        <f>'[1]kiadási tábla 5.sz'!AM20</f>
        <v>0</v>
      </c>
      <c r="AD20" s="65">
        <f>'[1]kiadási tábla 5.sz'!AN20</f>
        <v>0</v>
      </c>
      <c r="AE20" s="66">
        <f t="shared" si="6"/>
        <v>0</v>
      </c>
      <c r="AF20" s="65">
        <f>'[1]kiadási tábla 5.sz'!EH20</f>
        <v>0</v>
      </c>
      <c r="AG20" s="65">
        <f>'[1]kiadási tábla 5.sz'!EI20</f>
        <v>0</v>
      </c>
      <c r="AH20" s="65">
        <f>'[1]kiadási tábla 5.sz'!EJ20</f>
        <v>0</v>
      </c>
      <c r="AI20" s="67">
        <f t="shared" si="7"/>
        <v>0</v>
      </c>
      <c r="AJ20" s="65">
        <f>'[1]kiadási tábla 5.sz'!EL20</f>
        <v>0</v>
      </c>
      <c r="AK20" s="65">
        <f>'[1]kiadási tábla 5.sz'!EM20</f>
        <v>0</v>
      </c>
      <c r="AL20" s="65">
        <f>'[1]kiadási tábla 5.sz'!EN20</f>
        <v>0</v>
      </c>
      <c r="AM20" s="67">
        <f t="shared" si="8"/>
        <v>0</v>
      </c>
      <c r="AN20" s="65">
        <f>'[1]kiadási tábla 5.sz'!EP20</f>
        <v>0</v>
      </c>
      <c r="AO20" s="65">
        <f>'[1]kiadási tábla 5.sz'!EQ20</f>
        <v>0</v>
      </c>
      <c r="AP20" s="65">
        <f>'[1]kiadási tábla 5.sz'!ER20</f>
        <v>0</v>
      </c>
      <c r="AQ20" s="67">
        <f t="shared" si="9"/>
        <v>0</v>
      </c>
      <c r="AR20" s="66">
        <f t="shared" si="0"/>
        <v>0</v>
      </c>
      <c r="AS20" s="66">
        <f t="shared" si="0"/>
        <v>0</v>
      </c>
      <c r="AT20" s="66">
        <f t="shared" si="0"/>
        <v>0</v>
      </c>
      <c r="AU20" s="66">
        <f t="shared" si="10"/>
        <v>0</v>
      </c>
      <c r="AV20" s="66">
        <f t="shared" si="11"/>
        <v>0</v>
      </c>
      <c r="AW20" s="66">
        <f t="shared" si="11"/>
        <v>0</v>
      </c>
      <c r="AX20" s="66">
        <f t="shared" si="12"/>
        <v>0</v>
      </c>
      <c r="AY20" s="66">
        <f t="shared" si="13"/>
        <v>0</v>
      </c>
      <c r="AZ20" s="66">
        <f t="shared" si="14"/>
        <v>0</v>
      </c>
      <c r="BA20" s="66">
        <f t="shared" si="14"/>
        <v>0</v>
      </c>
      <c r="BB20" s="66">
        <f t="shared" si="15"/>
        <v>0</v>
      </c>
      <c r="BC20" s="66">
        <f t="shared" si="16"/>
        <v>0</v>
      </c>
      <c r="BD20" s="45">
        <f t="shared" si="17"/>
        <v>0</v>
      </c>
      <c r="BE20" s="2"/>
      <c r="BF20" s="2"/>
      <c r="BG20" s="2"/>
      <c r="BH20" s="2"/>
      <c r="BI20" s="2"/>
      <c r="BJ20" s="2"/>
      <c r="BK20" s="2"/>
    </row>
    <row r="21" spans="1:63">
      <c r="A21" s="56"/>
      <c r="B21" s="70"/>
      <c r="C21" s="71"/>
      <c r="D21" s="61">
        <v>9</v>
      </c>
      <c r="E21" s="60" t="s">
        <v>45</v>
      </c>
      <c r="F21" s="72"/>
      <c r="G21" s="47" t="s">
        <v>46</v>
      </c>
      <c r="H21" s="65">
        <f>'[1]kiadási tábla 5.sz'!R21</f>
        <v>0</v>
      </c>
      <c r="I21" s="65">
        <f>'[1]kiadási tábla 5.sz'!S21</f>
        <v>0</v>
      </c>
      <c r="J21" s="65">
        <f>'[1]kiadási tábla 5.sz'!T21</f>
        <v>0</v>
      </c>
      <c r="K21" s="66">
        <f t="shared" si="1"/>
        <v>0</v>
      </c>
      <c r="L21" s="65">
        <f>'[1]kiadási tábla 5.sz'!V21</f>
        <v>0</v>
      </c>
      <c r="M21" s="65">
        <f>'[1]kiadási tábla 5.sz'!W21</f>
        <v>0</v>
      </c>
      <c r="N21" s="65">
        <f>'[1]kiadási tábla 5.sz'!X21</f>
        <v>0</v>
      </c>
      <c r="O21" s="66">
        <f t="shared" si="2"/>
        <v>0</v>
      </c>
      <c r="P21" s="65">
        <f>'[1]kiadási tábla 5.sz'!Z21</f>
        <v>0</v>
      </c>
      <c r="Q21" s="65">
        <f>'[1]kiadási tábla 5.sz'!AA21</f>
        <v>0</v>
      </c>
      <c r="R21" s="65">
        <f>'[1]kiadási tábla 5.sz'!AB21</f>
        <v>0</v>
      </c>
      <c r="S21" s="66">
        <f t="shared" si="3"/>
        <v>0</v>
      </c>
      <c r="T21" s="65">
        <f>'[1]kiadási tábla 5.sz'!AD21</f>
        <v>0</v>
      </c>
      <c r="U21" s="65">
        <f>'[1]kiadási tábla 5.sz'!AE21</f>
        <v>0</v>
      </c>
      <c r="V21" s="65">
        <f>'[1]kiadási tábla 5.sz'!AF21</f>
        <v>0</v>
      </c>
      <c r="W21" s="66">
        <f t="shared" si="4"/>
        <v>0</v>
      </c>
      <c r="X21" s="65">
        <f>'[1]kiadási tábla 5.sz'!AH21</f>
        <v>0</v>
      </c>
      <c r="Y21" s="65">
        <f>'[1]kiadási tábla 5.sz'!AI21</f>
        <v>0</v>
      </c>
      <c r="Z21" s="65">
        <f>'[1]kiadási tábla 5.sz'!AJ21</f>
        <v>0</v>
      </c>
      <c r="AA21" s="66">
        <f t="shared" si="5"/>
        <v>0</v>
      </c>
      <c r="AB21" s="65">
        <v>20</v>
      </c>
      <c r="AC21" s="65">
        <f>'[1]kiadási tábla 5.sz'!AM21</f>
        <v>0</v>
      </c>
      <c r="AD21" s="65">
        <f>'[1]kiadási tábla 5.sz'!AN21</f>
        <v>0</v>
      </c>
      <c r="AE21" s="66">
        <f t="shared" si="6"/>
        <v>20</v>
      </c>
      <c r="AF21" s="65">
        <v>184061</v>
      </c>
      <c r="AG21" s="65">
        <v>7900</v>
      </c>
      <c r="AH21" s="65">
        <f>'[1]kiadási tábla 5.sz'!EJ21</f>
        <v>0</v>
      </c>
      <c r="AI21" s="67">
        <f t="shared" si="7"/>
        <v>191961</v>
      </c>
      <c r="AJ21" s="65">
        <f>184061-8153</f>
        <v>175908</v>
      </c>
      <c r="AK21" s="65">
        <v>7900</v>
      </c>
      <c r="AL21" s="65">
        <f>'[1]kiadási tábla 5.sz'!EN21</f>
        <v>0</v>
      </c>
      <c r="AM21" s="67">
        <f t="shared" si="8"/>
        <v>183808</v>
      </c>
      <c r="AN21" s="65">
        <v>183808</v>
      </c>
      <c r="AO21" s="65"/>
      <c r="AP21" s="65">
        <f>'[1]kiadási tábla 5.sz'!ER21</f>
        <v>0</v>
      </c>
      <c r="AQ21" s="67">
        <f t="shared" si="9"/>
        <v>183808</v>
      </c>
      <c r="AR21" s="66">
        <f t="shared" si="0"/>
        <v>184061</v>
      </c>
      <c r="AS21" s="66">
        <f t="shared" si="0"/>
        <v>7900</v>
      </c>
      <c r="AT21" s="66">
        <f t="shared" si="0"/>
        <v>0</v>
      </c>
      <c r="AU21" s="66">
        <f t="shared" si="10"/>
        <v>191961</v>
      </c>
      <c r="AV21" s="66">
        <f t="shared" si="11"/>
        <v>175908</v>
      </c>
      <c r="AW21" s="66">
        <f t="shared" si="11"/>
        <v>7900</v>
      </c>
      <c r="AX21" s="66">
        <f t="shared" si="12"/>
        <v>0</v>
      </c>
      <c r="AY21" s="66">
        <f t="shared" si="13"/>
        <v>183808</v>
      </c>
      <c r="AZ21" s="66">
        <f t="shared" si="14"/>
        <v>183828</v>
      </c>
      <c r="BA21" s="66">
        <f t="shared" si="14"/>
        <v>0</v>
      </c>
      <c r="BB21" s="66">
        <f t="shared" si="15"/>
        <v>0</v>
      </c>
      <c r="BC21" s="66">
        <f t="shared" si="16"/>
        <v>183828</v>
      </c>
      <c r="BD21" s="45">
        <f t="shared" si="17"/>
        <v>-8153</v>
      </c>
      <c r="BE21" s="2"/>
      <c r="BF21" s="2"/>
      <c r="BG21" s="2"/>
      <c r="BH21" s="2"/>
      <c r="BI21" s="2"/>
      <c r="BJ21" s="2"/>
      <c r="BK21" s="2"/>
    </row>
    <row r="22" spans="1:63">
      <c r="A22" s="56"/>
      <c r="B22" s="70"/>
      <c r="C22" s="71"/>
      <c r="D22" s="61">
        <v>10</v>
      </c>
      <c r="E22" s="60" t="s">
        <v>47</v>
      </c>
      <c r="F22" s="61"/>
      <c r="G22" s="47" t="s">
        <v>48</v>
      </c>
      <c r="H22" s="73">
        <f>SUM(H23:H26)</f>
        <v>0</v>
      </c>
      <c r="I22" s="73">
        <f>SUM(I23:I26)</f>
        <v>0</v>
      </c>
      <c r="J22" s="73">
        <f>SUM(J23:J26)</f>
        <v>0</v>
      </c>
      <c r="K22" s="66">
        <f t="shared" si="1"/>
        <v>0</v>
      </c>
      <c r="L22" s="73">
        <f>SUM(L23:L26)</f>
        <v>0</v>
      </c>
      <c r="M22" s="73">
        <f>SUM(M23:M26)</f>
        <v>0</v>
      </c>
      <c r="N22" s="73">
        <f>SUM(N23:N26)</f>
        <v>0</v>
      </c>
      <c r="O22" s="66">
        <f t="shared" si="2"/>
        <v>0</v>
      </c>
      <c r="P22" s="73">
        <f>SUM(P23:P26)</f>
        <v>0</v>
      </c>
      <c r="Q22" s="73">
        <f>SUM(Q23:Q26)</f>
        <v>0</v>
      </c>
      <c r="R22" s="73">
        <f>SUM(R23:R26)</f>
        <v>0</v>
      </c>
      <c r="S22" s="66">
        <f t="shared" si="3"/>
        <v>0</v>
      </c>
      <c r="T22" s="73">
        <f>SUM(T23:T26)</f>
        <v>0</v>
      </c>
      <c r="U22" s="73">
        <f>SUM(U23:U26)</f>
        <v>0</v>
      </c>
      <c r="V22" s="73">
        <f>SUM(V23:V26)</f>
        <v>0</v>
      </c>
      <c r="W22" s="66">
        <f t="shared" si="4"/>
        <v>0</v>
      </c>
      <c r="X22" s="73">
        <f>SUM(X23:X26)</f>
        <v>0</v>
      </c>
      <c r="Y22" s="73">
        <f>SUM(Y23:Y26)</f>
        <v>0</v>
      </c>
      <c r="Z22" s="73">
        <f>SUM(Z23:Z26)</f>
        <v>0</v>
      </c>
      <c r="AA22" s="66">
        <f t="shared" si="5"/>
        <v>0</v>
      </c>
      <c r="AB22" s="73">
        <f>SUM(AB23:AB26)</f>
        <v>0</v>
      </c>
      <c r="AC22" s="73">
        <f>SUM(AC23:AC26)</f>
        <v>0</v>
      </c>
      <c r="AD22" s="73">
        <f>SUM(AD23:AD26)</f>
        <v>0</v>
      </c>
      <c r="AE22" s="66">
        <f t="shared" si="6"/>
        <v>0</v>
      </c>
      <c r="AF22" s="73">
        <f>SUM(AF23:AF26)</f>
        <v>2000</v>
      </c>
      <c r="AG22" s="73">
        <f>SUM(AG23:AG26)</f>
        <v>0</v>
      </c>
      <c r="AH22" s="73">
        <f>SUM(AH23:AH26)</f>
        <v>0</v>
      </c>
      <c r="AI22" s="67">
        <f t="shared" si="7"/>
        <v>2000</v>
      </c>
      <c r="AJ22" s="73">
        <f>SUM(AJ23:AJ26)</f>
        <v>2000</v>
      </c>
      <c r="AK22" s="73">
        <f>SUM(AK23:AK26)</f>
        <v>0</v>
      </c>
      <c r="AL22" s="73">
        <f>SUM(AL23:AL26)</f>
        <v>0</v>
      </c>
      <c r="AM22" s="67">
        <f t="shared" si="8"/>
        <v>2000</v>
      </c>
      <c r="AN22" s="73">
        <f>SUM(AN23:AN26)</f>
        <v>66384</v>
      </c>
      <c r="AO22" s="73">
        <f>SUM(AO23:AO26)</f>
        <v>0</v>
      </c>
      <c r="AP22" s="73">
        <f>SUM(AP23:AP26)</f>
        <v>0</v>
      </c>
      <c r="AQ22" s="67">
        <f t="shared" si="9"/>
        <v>66384</v>
      </c>
      <c r="AR22" s="66">
        <f t="shared" si="0"/>
        <v>2000</v>
      </c>
      <c r="AS22" s="66">
        <f t="shared" si="0"/>
        <v>0</v>
      </c>
      <c r="AT22" s="66">
        <f t="shared" si="0"/>
        <v>0</v>
      </c>
      <c r="AU22" s="66">
        <f t="shared" si="10"/>
        <v>2000</v>
      </c>
      <c r="AV22" s="66">
        <f t="shared" si="11"/>
        <v>2000</v>
      </c>
      <c r="AW22" s="66">
        <f t="shared" si="11"/>
        <v>0</v>
      </c>
      <c r="AX22" s="66">
        <f t="shared" si="12"/>
        <v>0</v>
      </c>
      <c r="AY22" s="66">
        <f t="shared" si="13"/>
        <v>2000</v>
      </c>
      <c r="AZ22" s="66">
        <f t="shared" si="14"/>
        <v>66384</v>
      </c>
      <c r="BA22" s="66">
        <f t="shared" si="14"/>
        <v>0</v>
      </c>
      <c r="BB22" s="66">
        <f t="shared" si="15"/>
        <v>0</v>
      </c>
      <c r="BC22" s="66">
        <f t="shared" si="16"/>
        <v>66384</v>
      </c>
      <c r="BD22" s="45">
        <f t="shared" si="17"/>
        <v>0</v>
      </c>
      <c r="BE22" s="2"/>
      <c r="BF22" s="2"/>
      <c r="BG22" s="2"/>
      <c r="BH22" s="2"/>
      <c r="BI22" s="2"/>
      <c r="BJ22" s="2"/>
      <c r="BK22" s="2"/>
    </row>
    <row r="23" spans="1:63">
      <c r="A23" s="56"/>
      <c r="B23" s="70"/>
      <c r="C23" s="71"/>
      <c r="D23" s="74"/>
      <c r="E23" s="75" t="s">
        <v>49</v>
      </c>
      <c r="F23" s="47" t="s">
        <v>50</v>
      </c>
      <c r="G23" s="47" t="s">
        <v>48</v>
      </c>
      <c r="H23" s="65">
        <f>'[1]kiadási tábla 5.sz'!R23</f>
        <v>0</v>
      </c>
      <c r="I23" s="65">
        <f>'[1]kiadási tábla 5.sz'!S23</f>
        <v>0</v>
      </c>
      <c r="J23" s="65">
        <f>'[1]kiadási tábla 5.sz'!T23</f>
        <v>0</v>
      </c>
      <c r="K23" s="66">
        <f t="shared" si="1"/>
        <v>0</v>
      </c>
      <c r="L23" s="65">
        <f>'[1]kiadási tábla 5.sz'!V23</f>
        <v>0</v>
      </c>
      <c r="M23" s="65">
        <f>'[1]kiadási tábla 5.sz'!W23</f>
        <v>0</v>
      </c>
      <c r="N23" s="65">
        <f>'[1]kiadási tábla 5.sz'!X23</f>
        <v>0</v>
      </c>
      <c r="O23" s="66">
        <f t="shared" si="2"/>
        <v>0</v>
      </c>
      <c r="P23" s="65">
        <f>'[1]kiadási tábla 5.sz'!Z23</f>
        <v>0</v>
      </c>
      <c r="Q23" s="65">
        <f>'[1]kiadási tábla 5.sz'!AA23</f>
        <v>0</v>
      </c>
      <c r="R23" s="65">
        <f>'[1]kiadási tábla 5.sz'!AB23</f>
        <v>0</v>
      </c>
      <c r="S23" s="66">
        <f t="shared" si="3"/>
        <v>0</v>
      </c>
      <c r="T23" s="65">
        <f>'[1]kiadási tábla 5.sz'!AD23</f>
        <v>0</v>
      </c>
      <c r="U23" s="65">
        <f>'[1]kiadási tábla 5.sz'!AE23</f>
        <v>0</v>
      </c>
      <c r="V23" s="65">
        <f>'[1]kiadási tábla 5.sz'!AF23</f>
        <v>0</v>
      </c>
      <c r="W23" s="66">
        <f t="shared" si="4"/>
        <v>0</v>
      </c>
      <c r="X23" s="65">
        <f>'[1]kiadási tábla 5.sz'!AH23</f>
        <v>0</v>
      </c>
      <c r="Y23" s="65">
        <f>'[1]kiadási tábla 5.sz'!AI23</f>
        <v>0</v>
      </c>
      <c r="Z23" s="65">
        <f>'[1]kiadási tábla 5.sz'!AJ23</f>
        <v>0</v>
      </c>
      <c r="AA23" s="66">
        <f t="shared" si="5"/>
        <v>0</v>
      </c>
      <c r="AB23" s="65">
        <f>'[1]kiadási tábla 5.sz'!AL23</f>
        <v>0</v>
      </c>
      <c r="AC23" s="65">
        <f>'[1]kiadási tábla 5.sz'!AM23</f>
        <v>0</v>
      </c>
      <c r="AD23" s="65">
        <f>'[1]kiadási tábla 5.sz'!AN23</f>
        <v>0</v>
      </c>
      <c r="AE23" s="66">
        <f t="shared" si="6"/>
        <v>0</v>
      </c>
      <c r="AF23" s="65">
        <f>'[1]kiadási tábla 5.sz'!EH23</f>
        <v>0</v>
      </c>
      <c r="AG23" s="65">
        <f>'[1]kiadási tábla 5.sz'!EI23</f>
        <v>0</v>
      </c>
      <c r="AH23" s="65">
        <f>'[1]kiadási tábla 5.sz'!EJ23</f>
        <v>0</v>
      </c>
      <c r="AI23" s="67">
        <f t="shared" si="7"/>
        <v>0</v>
      </c>
      <c r="AJ23" s="65">
        <f>'[1]kiadási tábla 5.sz'!EL23</f>
        <v>0</v>
      </c>
      <c r="AK23" s="65">
        <f>'[1]kiadási tábla 5.sz'!EM23</f>
        <v>0</v>
      </c>
      <c r="AL23" s="65">
        <f>'[1]kiadási tábla 5.sz'!EN23</f>
        <v>0</v>
      </c>
      <c r="AM23" s="67">
        <f t="shared" si="8"/>
        <v>0</v>
      </c>
      <c r="AN23" s="65">
        <f>'[1]kiadási tábla 5.sz'!EP23</f>
        <v>0</v>
      </c>
      <c r="AO23" s="65">
        <f>'[1]kiadási tábla 5.sz'!EQ23</f>
        <v>0</v>
      </c>
      <c r="AP23" s="65">
        <f>'[1]kiadási tábla 5.sz'!ER23</f>
        <v>0</v>
      </c>
      <c r="AQ23" s="67">
        <f t="shared" si="9"/>
        <v>0</v>
      </c>
      <c r="AR23" s="66">
        <f t="shared" si="0"/>
        <v>0</v>
      </c>
      <c r="AS23" s="66">
        <f t="shared" si="0"/>
        <v>0</v>
      </c>
      <c r="AT23" s="66">
        <f t="shared" si="0"/>
        <v>0</v>
      </c>
      <c r="AU23" s="66">
        <f t="shared" si="10"/>
        <v>0</v>
      </c>
      <c r="AV23" s="66">
        <f t="shared" si="11"/>
        <v>0</v>
      </c>
      <c r="AW23" s="66">
        <f t="shared" si="11"/>
        <v>0</v>
      </c>
      <c r="AX23" s="66">
        <f t="shared" si="12"/>
        <v>0</v>
      </c>
      <c r="AY23" s="66">
        <f t="shared" si="13"/>
        <v>0</v>
      </c>
      <c r="AZ23" s="66">
        <f t="shared" si="14"/>
        <v>0</v>
      </c>
      <c r="BA23" s="66">
        <f t="shared" si="14"/>
        <v>0</v>
      </c>
      <c r="BB23" s="66">
        <f t="shared" si="15"/>
        <v>0</v>
      </c>
      <c r="BC23" s="66">
        <f t="shared" si="16"/>
        <v>0</v>
      </c>
      <c r="BD23" s="45">
        <f t="shared" si="17"/>
        <v>0</v>
      </c>
      <c r="BE23" s="2"/>
      <c r="BF23" s="2"/>
      <c r="BG23" s="2"/>
      <c r="BH23" s="2"/>
      <c r="BI23" s="2"/>
      <c r="BJ23" s="2"/>
      <c r="BK23" s="2"/>
    </row>
    <row r="24" spans="1:63">
      <c r="A24" s="56"/>
      <c r="B24" s="70"/>
      <c r="C24" s="71"/>
      <c r="D24" s="74"/>
      <c r="E24" s="75" t="s">
        <v>49</v>
      </c>
      <c r="F24" s="60" t="s">
        <v>51</v>
      </c>
      <c r="G24" s="47" t="s">
        <v>48</v>
      </c>
      <c r="H24" s="65">
        <f>'[1]kiadási tábla 5.sz'!R24</f>
        <v>0</v>
      </c>
      <c r="I24" s="65">
        <f>'[1]kiadási tábla 5.sz'!S24</f>
        <v>0</v>
      </c>
      <c r="J24" s="65">
        <f>'[1]kiadási tábla 5.sz'!T24</f>
        <v>0</v>
      </c>
      <c r="K24" s="66">
        <f t="shared" si="1"/>
        <v>0</v>
      </c>
      <c r="L24" s="65">
        <f>'[1]kiadási tábla 5.sz'!V24</f>
        <v>0</v>
      </c>
      <c r="M24" s="65">
        <f>'[1]kiadási tábla 5.sz'!W24</f>
        <v>0</v>
      </c>
      <c r="N24" s="65">
        <f>'[1]kiadási tábla 5.sz'!X24</f>
        <v>0</v>
      </c>
      <c r="O24" s="66">
        <f t="shared" si="2"/>
        <v>0</v>
      </c>
      <c r="P24" s="65">
        <f>'[1]kiadási tábla 5.sz'!Z24</f>
        <v>0</v>
      </c>
      <c r="Q24" s="65">
        <f>'[1]kiadási tábla 5.sz'!AA24</f>
        <v>0</v>
      </c>
      <c r="R24" s="65">
        <f>'[1]kiadási tábla 5.sz'!AB24</f>
        <v>0</v>
      </c>
      <c r="S24" s="66">
        <f t="shared" si="3"/>
        <v>0</v>
      </c>
      <c r="T24" s="65">
        <f>'[1]kiadási tábla 5.sz'!AD24</f>
        <v>0</v>
      </c>
      <c r="U24" s="65">
        <f>'[1]kiadási tábla 5.sz'!AE24</f>
        <v>0</v>
      </c>
      <c r="V24" s="65">
        <f>'[1]kiadási tábla 5.sz'!AF24</f>
        <v>0</v>
      </c>
      <c r="W24" s="66">
        <f t="shared" si="4"/>
        <v>0</v>
      </c>
      <c r="X24" s="65">
        <f>'[1]kiadási tábla 5.sz'!AH24</f>
        <v>0</v>
      </c>
      <c r="Y24" s="65">
        <f>'[1]kiadási tábla 5.sz'!AI24</f>
        <v>0</v>
      </c>
      <c r="Z24" s="65">
        <f>'[1]kiadási tábla 5.sz'!AJ24</f>
        <v>0</v>
      </c>
      <c r="AA24" s="66">
        <f t="shared" si="5"/>
        <v>0</v>
      </c>
      <c r="AB24" s="65">
        <f>'[1]kiadási tábla 5.sz'!AL24</f>
        <v>0</v>
      </c>
      <c r="AC24" s="65">
        <f>'[1]kiadási tábla 5.sz'!AM24</f>
        <v>0</v>
      </c>
      <c r="AD24" s="65">
        <f>'[1]kiadási tábla 5.sz'!AN24</f>
        <v>0</v>
      </c>
      <c r="AE24" s="66">
        <f t="shared" si="6"/>
        <v>0</v>
      </c>
      <c r="AF24" s="65">
        <v>2000</v>
      </c>
      <c r="AG24" s="65">
        <f>'[1]kiadási tábla 5.sz'!EI24</f>
        <v>0</v>
      </c>
      <c r="AH24" s="65">
        <f>'[1]kiadási tábla 5.sz'!EJ24</f>
        <v>0</v>
      </c>
      <c r="AI24" s="67">
        <f t="shared" si="7"/>
        <v>2000</v>
      </c>
      <c r="AJ24" s="65">
        <v>2000</v>
      </c>
      <c r="AK24" s="65">
        <f>'[1]kiadási tábla 5.sz'!EM24</f>
        <v>0</v>
      </c>
      <c r="AL24" s="65">
        <f>'[1]kiadási tábla 5.sz'!EN24</f>
        <v>0</v>
      </c>
      <c r="AM24" s="67">
        <f t="shared" si="8"/>
        <v>2000</v>
      </c>
      <c r="AN24" s="65">
        <v>66384</v>
      </c>
      <c r="AO24" s="65">
        <f>'[1]kiadási tábla 5.sz'!EQ24</f>
        <v>0</v>
      </c>
      <c r="AP24" s="65">
        <f>'[1]kiadási tábla 5.sz'!ER24</f>
        <v>0</v>
      </c>
      <c r="AQ24" s="67">
        <f t="shared" si="9"/>
        <v>66384</v>
      </c>
      <c r="AR24" s="66">
        <f t="shared" si="0"/>
        <v>2000</v>
      </c>
      <c r="AS24" s="66">
        <f t="shared" si="0"/>
        <v>0</v>
      </c>
      <c r="AT24" s="66">
        <f t="shared" si="0"/>
        <v>0</v>
      </c>
      <c r="AU24" s="66">
        <f t="shared" si="10"/>
        <v>2000</v>
      </c>
      <c r="AV24" s="66">
        <f t="shared" si="11"/>
        <v>2000</v>
      </c>
      <c r="AW24" s="66">
        <f t="shared" si="11"/>
        <v>0</v>
      </c>
      <c r="AX24" s="66">
        <f t="shared" si="12"/>
        <v>0</v>
      </c>
      <c r="AY24" s="66">
        <f t="shared" si="13"/>
        <v>2000</v>
      </c>
      <c r="AZ24" s="66">
        <f t="shared" si="14"/>
        <v>66384</v>
      </c>
      <c r="BA24" s="66">
        <f t="shared" si="14"/>
        <v>0</v>
      </c>
      <c r="BB24" s="66">
        <f t="shared" si="15"/>
        <v>0</v>
      </c>
      <c r="BC24" s="66">
        <f t="shared" si="16"/>
        <v>66384</v>
      </c>
      <c r="BD24" s="45">
        <f t="shared" si="17"/>
        <v>0</v>
      </c>
      <c r="BE24" s="2"/>
      <c r="BF24" s="2"/>
      <c r="BG24" s="2"/>
      <c r="BH24" s="2"/>
      <c r="BI24" s="2"/>
      <c r="BJ24" s="2"/>
      <c r="BK24" s="2"/>
    </row>
    <row r="25" spans="1:63">
      <c r="A25" s="56"/>
      <c r="B25" s="70"/>
      <c r="C25" s="71"/>
      <c r="D25" s="74"/>
      <c r="E25" s="75" t="s">
        <v>49</v>
      </c>
      <c r="F25" s="60" t="s">
        <v>52</v>
      </c>
      <c r="G25" s="47" t="s">
        <v>48</v>
      </c>
      <c r="H25" s="65">
        <f>'[1]kiadási tábla 5.sz'!R25</f>
        <v>0</v>
      </c>
      <c r="I25" s="65">
        <f>'[1]kiadási tábla 5.sz'!S25</f>
        <v>0</v>
      </c>
      <c r="J25" s="65">
        <f>'[1]kiadási tábla 5.sz'!T25</f>
        <v>0</v>
      </c>
      <c r="K25" s="66">
        <f t="shared" si="1"/>
        <v>0</v>
      </c>
      <c r="L25" s="65">
        <f>'[1]kiadási tábla 5.sz'!V25</f>
        <v>0</v>
      </c>
      <c r="M25" s="65">
        <f>'[1]kiadási tábla 5.sz'!W25</f>
        <v>0</v>
      </c>
      <c r="N25" s="65">
        <f>'[1]kiadási tábla 5.sz'!X25</f>
        <v>0</v>
      </c>
      <c r="O25" s="66">
        <f t="shared" si="2"/>
        <v>0</v>
      </c>
      <c r="P25" s="65">
        <f>'[1]kiadási tábla 5.sz'!Z25</f>
        <v>0</v>
      </c>
      <c r="Q25" s="65">
        <f>'[1]kiadási tábla 5.sz'!AA25</f>
        <v>0</v>
      </c>
      <c r="R25" s="65">
        <f>'[1]kiadási tábla 5.sz'!AB25</f>
        <v>0</v>
      </c>
      <c r="S25" s="66">
        <f t="shared" si="3"/>
        <v>0</v>
      </c>
      <c r="T25" s="65">
        <f>'[1]kiadási tábla 5.sz'!AD25</f>
        <v>0</v>
      </c>
      <c r="U25" s="65">
        <f>'[1]kiadási tábla 5.sz'!AE25</f>
        <v>0</v>
      </c>
      <c r="V25" s="65">
        <f>'[1]kiadási tábla 5.sz'!AF25</f>
        <v>0</v>
      </c>
      <c r="W25" s="66">
        <f t="shared" si="4"/>
        <v>0</v>
      </c>
      <c r="X25" s="65">
        <f>'[1]kiadási tábla 5.sz'!AH25</f>
        <v>0</v>
      </c>
      <c r="Y25" s="65">
        <f>'[1]kiadási tábla 5.sz'!AI25</f>
        <v>0</v>
      </c>
      <c r="Z25" s="65">
        <f>'[1]kiadási tábla 5.sz'!AJ25</f>
        <v>0</v>
      </c>
      <c r="AA25" s="66">
        <f t="shared" si="5"/>
        <v>0</v>
      </c>
      <c r="AB25" s="65">
        <f>'[1]kiadási tábla 5.sz'!AL25</f>
        <v>0</v>
      </c>
      <c r="AC25" s="65">
        <f>'[1]kiadási tábla 5.sz'!AM25</f>
        <v>0</v>
      </c>
      <c r="AD25" s="65">
        <f>'[1]kiadási tábla 5.sz'!AN25</f>
        <v>0</v>
      </c>
      <c r="AE25" s="66">
        <f t="shared" si="6"/>
        <v>0</v>
      </c>
      <c r="AF25" s="65">
        <f>'[1]kiadási tábla 5.sz'!EH25</f>
        <v>0</v>
      </c>
      <c r="AG25" s="65">
        <f>'[1]kiadási tábla 5.sz'!EI25</f>
        <v>0</v>
      </c>
      <c r="AH25" s="65">
        <f>'[1]kiadási tábla 5.sz'!EJ25</f>
        <v>0</v>
      </c>
      <c r="AI25" s="67">
        <f t="shared" si="7"/>
        <v>0</v>
      </c>
      <c r="AJ25" s="65">
        <f>'[1]kiadási tábla 5.sz'!EL25</f>
        <v>0</v>
      </c>
      <c r="AK25" s="65">
        <f>'[1]kiadási tábla 5.sz'!EM25</f>
        <v>0</v>
      </c>
      <c r="AL25" s="65">
        <f>'[1]kiadási tábla 5.sz'!EN25</f>
        <v>0</v>
      </c>
      <c r="AM25" s="67">
        <f t="shared" si="8"/>
        <v>0</v>
      </c>
      <c r="AN25" s="65">
        <f>'[1]kiadási tábla 5.sz'!EP25</f>
        <v>0</v>
      </c>
      <c r="AO25" s="65">
        <f>'[1]kiadási tábla 5.sz'!EQ25</f>
        <v>0</v>
      </c>
      <c r="AP25" s="65">
        <f>'[1]kiadási tábla 5.sz'!ER25</f>
        <v>0</v>
      </c>
      <c r="AQ25" s="67">
        <f t="shared" si="9"/>
        <v>0</v>
      </c>
      <c r="AR25" s="66">
        <f t="shared" si="0"/>
        <v>0</v>
      </c>
      <c r="AS25" s="66">
        <f t="shared" si="0"/>
        <v>0</v>
      </c>
      <c r="AT25" s="66">
        <f t="shared" si="0"/>
        <v>0</v>
      </c>
      <c r="AU25" s="66">
        <f t="shared" si="10"/>
        <v>0</v>
      </c>
      <c r="AV25" s="66">
        <f t="shared" si="11"/>
        <v>0</v>
      </c>
      <c r="AW25" s="66">
        <f t="shared" si="11"/>
        <v>0</v>
      </c>
      <c r="AX25" s="66">
        <f t="shared" si="12"/>
        <v>0</v>
      </c>
      <c r="AY25" s="66">
        <f t="shared" si="13"/>
        <v>0</v>
      </c>
      <c r="AZ25" s="66">
        <f t="shared" si="14"/>
        <v>0</v>
      </c>
      <c r="BA25" s="66">
        <f t="shared" si="14"/>
        <v>0</v>
      </c>
      <c r="BB25" s="66">
        <f t="shared" si="15"/>
        <v>0</v>
      </c>
      <c r="BC25" s="66">
        <f t="shared" si="16"/>
        <v>0</v>
      </c>
      <c r="BD25" s="45">
        <f t="shared" si="17"/>
        <v>0</v>
      </c>
      <c r="BE25" s="2"/>
      <c r="BF25" s="2"/>
      <c r="BG25" s="2"/>
      <c r="BH25" s="2"/>
      <c r="BI25" s="2"/>
      <c r="BJ25" s="2"/>
      <c r="BK25" s="2"/>
    </row>
    <row r="26" spans="1:63">
      <c r="A26" s="56"/>
      <c r="B26" s="70"/>
      <c r="C26" s="71"/>
      <c r="D26" s="74"/>
      <c r="E26" s="75" t="s">
        <v>49</v>
      </c>
      <c r="F26" s="60" t="s">
        <v>53</v>
      </c>
      <c r="G26" s="47" t="s">
        <v>48</v>
      </c>
      <c r="H26" s="65">
        <f>'[1]kiadási tábla 5.sz'!R26</f>
        <v>0</v>
      </c>
      <c r="I26" s="65">
        <f>'[1]kiadási tábla 5.sz'!S26</f>
        <v>0</v>
      </c>
      <c r="J26" s="65">
        <f>'[1]kiadási tábla 5.sz'!T26</f>
        <v>0</v>
      </c>
      <c r="K26" s="66">
        <f t="shared" si="1"/>
        <v>0</v>
      </c>
      <c r="L26" s="65">
        <f>'[1]kiadási tábla 5.sz'!V26</f>
        <v>0</v>
      </c>
      <c r="M26" s="65">
        <f>'[1]kiadási tábla 5.sz'!W26</f>
        <v>0</v>
      </c>
      <c r="N26" s="65">
        <f>'[1]kiadási tábla 5.sz'!X26</f>
        <v>0</v>
      </c>
      <c r="O26" s="66">
        <f t="shared" si="2"/>
        <v>0</v>
      </c>
      <c r="P26" s="65">
        <f>'[1]kiadási tábla 5.sz'!Z26</f>
        <v>0</v>
      </c>
      <c r="Q26" s="65">
        <f>'[1]kiadási tábla 5.sz'!AA26</f>
        <v>0</v>
      </c>
      <c r="R26" s="65">
        <f>'[1]kiadási tábla 5.sz'!AB26</f>
        <v>0</v>
      </c>
      <c r="S26" s="66">
        <f t="shared" si="3"/>
        <v>0</v>
      </c>
      <c r="T26" s="65">
        <f>'[1]kiadási tábla 5.sz'!AD26</f>
        <v>0</v>
      </c>
      <c r="U26" s="65">
        <f>'[1]kiadási tábla 5.sz'!AE26</f>
        <v>0</v>
      </c>
      <c r="V26" s="65">
        <f>'[1]kiadási tábla 5.sz'!AF26</f>
        <v>0</v>
      </c>
      <c r="W26" s="66">
        <f t="shared" si="4"/>
        <v>0</v>
      </c>
      <c r="X26" s="65">
        <f>'[1]kiadási tábla 5.sz'!AH26</f>
        <v>0</v>
      </c>
      <c r="Y26" s="65">
        <f>'[1]kiadási tábla 5.sz'!AI26</f>
        <v>0</v>
      </c>
      <c r="Z26" s="65">
        <f>'[1]kiadási tábla 5.sz'!AJ26</f>
        <v>0</v>
      </c>
      <c r="AA26" s="66">
        <f t="shared" si="5"/>
        <v>0</v>
      </c>
      <c r="AB26" s="65">
        <f>'[1]kiadási tábla 5.sz'!AL26</f>
        <v>0</v>
      </c>
      <c r="AC26" s="65">
        <f>'[1]kiadási tábla 5.sz'!AM26</f>
        <v>0</v>
      </c>
      <c r="AD26" s="65">
        <f>'[1]kiadási tábla 5.sz'!AN26</f>
        <v>0</v>
      </c>
      <c r="AE26" s="66">
        <f t="shared" si="6"/>
        <v>0</v>
      </c>
      <c r="AF26" s="65">
        <f>'[1]kiadási tábla 5.sz'!EH26</f>
        <v>0</v>
      </c>
      <c r="AG26" s="65">
        <f>'[1]kiadási tábla 5.sz'!EI26</f>
        <v>0</v>
      </c>
      <c r="AH26" s="65">
        <f>'[1]kiadási tábla 5.sz'!EJ26</f>
        <v>0</v>
      </c>
      <c r="AI26" s="67">
        <f t="shared" si="7"/>
        <v>0</v>
      </c>
      <c r="AJ26" s="65">
        <f>'[1]kiadási tábla 5.sz'!EL26</f>
        <v>0</v>
      </c>
      <c r="AK26" s="65">
        <f>'[1]kiadási tábla 5.sz'!EM26</f>
        <v>0</v>
      </c>
      <c r="AL26" s="65">
        <f>'[1]kiadási tábla 5.sz'!EN26</f>
        <v>0</v>
      </c>
      <c r="AM26" s="67">
        <f t="shared" si="8"/>
        <v>0</v>
      </c>
      <c r="AN26" s="65">
        <f>'[1]kiadási tábla 5.sz'!EP26</f>
        <v>0</v>
      </c>
      <c r="AO26" s="65">
        <f>'[1]kiadási tábla 5.sz'!EQ26</f>
        <v>0</v>
      </c>
      <c r="AP26" s="65">
        <f>'[1]kiadási tábla 5.sz'!ER26</f>
        <v>0</v>
      </c>
      <c r="AQ26" s="67">
        <f t="shared" si="9"/>
        <v>0</v>
      </c>
      <c r="AR26" s="66">
        <f t="shared" si="0"/>
        <v>0</v>
      </c>
      <c r="AS26" s="66">
        <f t="shared" si="0"/>
        <v>0</v>
      </c>
      <c r="AT26" s="66">
        <f t="shared" si="0"/>
        <v>0</v>
      </c>
      <c r="AU26" s="66">
        <f t="shared" si="10"/>
        <v>0</v>
      </c>
      <c r="AV26" s="66">
        <f t="shared" si="11"/>
        <v>0</v>
      </c>
      <c r="AW26" s="66">
        <f t="shared" si="11"/>
        <v>0</v>
      </c>
      <c r="AX26" s="66">
        <f t="shared" si="12"/>
        <v>0</v>
      </c>
      <c r="AY26" s="66">
        <f t="shared" si="13"/>
        <v>0</v>
      </c>
      <c r="AZ26" s="66">
        <f t="shared" si="14"/>
        <v>0</v>
      </c>
      <c r="BA26" s="66">
        <f t="shared" si="14"/>
        <v>0</v>
      </c>
      <c r="BB26" s="66">
        <f t="shared" si="15"/>
        <v>0</v>
      </c>
      <c r="BC26" s="66">
        <f t="shared" si="16"/>
        <v>0</v>
      </c>
      <c r="BD26" s="45">
        <f t="shared" si="17"/>
        <v>0</v>
      </c>
      <c r="BE26" s="2"/>
      <c r="BF26" s="2"/>
      <c r="BG26" s="2"/>
      <c r="BH26" s="2"/>
      <c r="BI26" s="2"/>
      <c r="BJ26" s="2"/>
      <c r="BK26" s="2"/>
    </row>
    <row r="27" spans="1:63">
      <c r="A27" s="56"/>
      <c r="B27" s="70"/>
      <c r="C27" s="71"/>
      <c r="D27" s="74"/>
      <c r="E27" s="76"/>
      <c r="F27" s="76"/>
      <c r="G27" s="76"/>
      <c r="H27" s="77"/>
      <c r="I27" s="77"/>
      <c r="J27" s="77"/>
      <c r="K27" s="42">
        <f t="shared" si="1"/>
        <v>0</v>
      </c>
      <c r="L27" s="77"/>
      <c r="M27" s="77"/>
      <c r="N27" s="77"/>
      <c r="O27" s="42">
        <f t="shared" si="2"/>
        <v>0</v>
      </c>
      <c r="P27" s="77"/>
      <c r="Q27" s="77"/>
      <c r="R27" s="77"/>
      <c r="S27" s="42">
        <f t="shared" si="3"/>
        <v>0</v>
      </c>
      <c r="T27" s="77"/>
      <c r="U27" s="77"/>
      <c r="V27" s="77"/>
      <c r="W27" s="42">
        <f t="shared" si="4"/>
        <v>0</v>
      </c>
      <c r="X27" s="77"/>
      <c r="Y27" s="77"/>
      <c r="Z27" s="77"/>
      <c r="AA27" s="42">
        <f t="shared" si="5"/>
        <v>0</v>
      </c>
      <c r="AB27" s="77"/>
      <c r="AC27" s="77"/>
      <c r="AD27" s="77"/>
      <c r="AE27" s="42">
        <f t="shared" si="6"/>
        <v>0</v>
      </c>
      <c r="AF27" s="77"/>
      <c r="AG27" s="77"/>
      <c r="AH27" s="77"/>
      <c r="AI27" s="43">
        <f t="shared" si="7"/>
        <v>0</v>
      </c>
      <c r="AJ27" s="77"/>
      <c r="AK27" s="77"/>
      <c r="AL27" s="77"/>
      <c r="AM27" s="43">
        <f t="shared" si="8"/>
        <v>0</v>
      </c>
      <c r="AN27" s="77"/>
      <c r="AO27" s="77"/>
      <c r="AP27" s="77"/>
      <c r="AQ27" s="43">
        <f t="shared" si="9"/>
        <v>0</v>
      </c>
      <c r="AR27" s="42">
        <f t="shared" si="0"/>
        <v>0</v>
      </c>
      <c r="AS27" s="42">
        <f t="shared" si="0"/>
        <v>0</v>
      </c>
      <c r="AT27" s="42">
        <f t="shared" si="0"/>
        <v>0</v>
      </c>
      <c r="AU27" s="42">
        <f t="shared" si="10"/>
        <v>0</v>
      </c>
      <c r="AV27" s="66">
        <f t="shared" si="11"/>
        <v>0</v>
      </c>
      <c r="AW27" s="42">
        <f t="shared" si="11"/>
        <v>0</v>
      </c>
      <c r="AX27" s="42">
        <f t="shared" si="12"/>
        <v>0</v>
      </c>
      <c r="AY27" s="42">
        <f t="shared" si="13"/>
        <v>0</v>
      </c>
      <c r="AZ27" s="66">
        <f t="shared" si="14"/>
        <v>0</v>
      </c>
      <c r="BA27" s="42">
        <f t="shared" si="14"/>
        <v>0</v>
      </c>
      <c r="BB27" s="42">
        <f t="shared" si="15"/>
        <v>0</v>
      </c>
      <c r="BC27" s="42">
        <f t="shared" si="16"/>
        <v>0</v>
      </c>
      <c r="BD27" s="45">
        <f t="shared" si="17"/>
        <v>0</v>
      </c>
      <c r="BE27" s="2"/>
      <c r="BF27" s="2"/>
      <c r="BG27" s="2"/>
      <c r="BH27" s="2"/>
      <c r="BI27" s="2"/>
      <c r="BJ27" s="2"/>
      <c r="BK27" s="2"/>
    </row>
    <row r="28" spans="1:63">
      <c r="A28" s="56"/>
      <c r="B28" s="38">
        <v>2</v>
      </c>
      <c r="C28" s="78" t="s">
        <v>54</v>
      </c>
      <c r="D28" s="79"/>
      <c r="E28" s="79"/>
      <c r="F28" s="79"/>
      <c r="G28" s="80"/>
      <c r="H28" s="81">
        <f>H29+H30+H31</f>
        <v>5000</v>
      </c>
      <c r="I28" s="81">
        <f>I29+I30+I31</f>
        <v>0</v>
      </c>
      <c r="J28" s="81">
        <f>J29+J30+J31</f>
        <v>0</v>
      </c>
      <c r="K28" s="42">
        <f t="shared" si="1"/>
        <v>5000</v>
      </c>
      <c r="L28" s="81">
        <f>L29+L30+L31</f>
        <v>5700</v>
      </c>
      <c r="M28" s="81">
        <f>M29+M30+M31</f>
        <v>0</v>
      </c>
      <c r="N28" s="81">
        <f>N29+N30+N31</f>
        <v>0</v>
      </c>
      <c r="O28" s="42">
        <f t="shared" si="2"/>
        <v>5700</v>
      </c>
      <c r="P28" s="81">
        <f>P29+P30+P31</f>
        <v>3656</v>
      </c>
      <c r="Q28" s="81">
        <f>Q29+Q30+Q31</f>
        <v>0</v>
      </c>
      <c r="R28" s="81">
        <f>R29+R30+R31</f>
        <v>0</v>
      </c>
      <c r="S28" s="42">
        <f t="shared" si="3"/>
        <v>3656</v>
      </c>
      <c r="T28" s="81">
        <f>T29+T30+T31</f>
        <v>2700</v>
      </c>
      <c r="U28" s="81">
        <f>U29+U30+U31</f>
        <v>0</v>
      </c>
      <c r="V28" s="81">
        <f>V29+V30+V31</f>
        <v>0</v>
      </c>
      <c r="W28" s="42">
        <f t="shared" si="4"/>
        <v>2700</v>
      </c>
      <c r="X28" s="81">
        <f>X29+X30+X31</f>
        <v>5100</v>
      </c>
      <c r="Y28" s="81">
        <f>Y29+Y30+Y31</f>
        <v>0</v>
      </c>
      <c r="Z28" s="81">
        <f>Z29+Z30+Z31</f>
        <v>0</v>
      </c>
      <c r="AA28" s="42">
        <f t="shared" si="5"/>
        <v>5100</v>
      </c>
      <c r="AB28" s="81">
        <f>AB29+AB30+AB31</f>
        <v>4085</v>
      </c>
      <c r="AC28" s="81">
        <f>AC29+AC30+AC31</f>
        <v>0</v>
      </c>
      <c r="AD28" s="81">
        <f>AD29+AD30+AD31</f>
        <v>0</v>
      </c>
      <c r="AE28" s="42">
        <f t="shared" si="6"/>
        <v>4085</v>
      </c>
      <c r="AF28" s="81">
        <f>AF29+AF30+AF31</f>
        <v>359036</v>
      </c>
      <c r="AG28" s="81">
        <f>AG29+AG30+AG31</f>
        <v>8000</v>
      </c>
      <c r="AH28" s="81">
        <f>AH29+AH30+AH31</f>
        <v>0</v>
      </c>
      <c r="AI28" s="43">
        <f t="shared" si="7"/>
        <v>367036</v>
      </c>
      <c r="AJ28" s="81">
        <f>AJ29+AJ30+AJ31</f>
        <v>689212</v>
      </c>
      <c r="AK28" s="81">
        <f>AK29+AK30+AK31</f>
        <v>12000</v>
      </c>
      <c r="AL28" s="81">
        <f>AL29+AL30+AL31</f>
        <v>0</v>
      </c>
      <c r="AM28" s="43">
        <f t="shared" si="8"/>
        <v>701212</v>
      </c>
      <c r="AN28" s="81">
        <f>AN29+AN30+AN31</f>
        <v>549177</v>
      </c>
      <c r="AO28" s="81">
        <f>AO29+AO30+AO31</f>
        <v>18</v>
      </c>
      <c r="AP28" s="81">
        <f>AP29+AP30+AP31</f>
        <v>0</v>
      </c>
      <c r="AQ28" s="43">
        <f t="shared" si="9"/>
        <v>549195</v>
      </c>
      <c r="AR28" s="42">
        <f t="shared" si="0"/>
        <v>366736</v>
      </c>
      <c r="AS28" s="42">
        <f t="shared" si="0"/>
        <v>8000</v>
      </c>
      <c r="AT28" s="42">
        <f t="shared" si="0"/>
        <v>0</v>
      </c>
      <c r="AU28" s="42">
        <f t="shared" si="10"/>
        <v>374736</v>
      </c>
      <c r="AV28" s="44">
        <f t="shared" si="11"/>
        <v>700012</v>
      </c>
      <c r="AW28" s="42">
        <f t="shared" si="11"/>
        <v>12000</v>
      </c>
      <c r="AX28" s="42">
        <f t="shared" si="12"/>
        <v>0</v>
      </c>
      <c r="AY28" s="42">
        <f t="shared" si="13"/>
        <v>712012</v>
      </c>
      <c r="AZ28" s="44">
        <f t="shared" si="14"/>
        <v>556918</v>
      </c>
      <c r="BA28" s="42">
        <f t="shared" si="14"/>
        <v>18</v>
      </c>
      <c r="BB28" s="42">
        <f t="shared" si="15"/>
        <v>0</v>
      </c>
      <c r="BC28" s="42">
        <f t="shared" si="16"/>
        <v>556936</v>
      </c>
      <c r="BD28" s="45">
        <f t="shared" si="17"/>
        <v>337276</v>
      </c>
      <c r="BE28" s="2"/>
      <c r="BF28" s="2"/>
      <c r="BG28" s="2"/>
      <c r="BH28" s="2"/>
      <c r="BI28" s="2"/>
      <c r="BJ28" s="2"/>
      <c r="BK28" s="2"/>
    </row>
    <row r="29" spans="1:63">
      <c r="A29" s="56"/>
      <c r="B29" s="47"/>
      <c r="C29" s="48">
        <v>1</v>
      </c>
      <c r="D29" s="49" t="s">
        <v>55</v>
      </c>
      <c r="E29" s="50"/>
      <c r="F29" s="50"/>
      <c r="G29" s="51" t="s">
        <v>56</v>
      </c>
      <c r="H29" s="52">
        <v>5000</v>
      </c>
      <c r="I29" s="52">
        <f>'[1]kiadási tábla 5.sz'!S29</f>
        <v>0</v>
      </c>
      <c r="J29" s="52">
        <f>'[1]kiadási tábla 5.sz'!T29</f>
        <v>0</v>
      </c>
      <c r="K29" s="53">
        <f t="shared" si="1"/>
        <v>5000</v>
      </c>
      <c r="L29" s="52">
        <f>5000+700</f>
        <v>5700</v>
      </c>
      <c r="M29" s="52">
        <f>'[1]kiadási tábla 5.sz'!W29</f>
        <v>0</v>
      </c>
      <c r="N29" s="52">
        <v>0</v>
      </c>
      <c r="O29" s="53">
        <f t="shared" si="2"/>
        <v>5700</v>
      </c>
      <c r="P29" s="52">
        <v>3656</v>
      </c>
      <c r="Q29" s="52"/>
      <c r="R29" s="52">
        <v>0</v>
      </c>
      <c r="S29" s="53">
        <f t="shared" si="3"/>
        <v>3656</v>
      </c>
      <c r="T29" s="52">
        <v>2700</v>
      </c>
      <c r="U29" s="53"/>
      <c r="V29" s="53"/>
      <c r="W29" s="53">
        <f t="shared" si="4"/>
        <v>2700</v>
      </c>
      <c r="X29" s="52">
        <f>2700+1600</f>
        <v>4300</v>
      </c>
      <c r="Y29" s="53"/>
      <c r="Z29" s="53"/>
      <c r="AA29" s="53">
        <f t="shared" si="5"/>
        <v>4300</v>
      </c>
      <c r="AB29" s="52">
        <v>3286</v>
      </c>
      <c r="AC29" s="53"/>
      <c r="AD29" s="53"/>
      <c r="AE29" s="53">
        <f t="shared" si="6"/>
        <v>3286</v>
      </c>
      <c r="AF29" s="52">
        <v>272183</v>
      </c>
      <c r="AG29" s="52">
        <f>'[1]kiadási tábla 5.sz'!EI29</f>
        <v>0</v>
      </c>
      <c r="AH29" s="52">
        <f>'[1]kiadási tábla 5.sz'!EJ29</f>
        <v>0</v>
      </c>
      <c r="AI29" s="54">
        <f t="shared" si="7"/>
        <v>272183</v>
      </c>
      <c r="AJ29" s="52">
        <f>272183+296396</f>
        <v>568579</v>
      </c>
      <c r="AK29" s="52">
        <f>'[1]kiadási tábla 5.sz'!EM29</f>
        <v>0</v>
      </c>
      <c r="AL29" s="52">
        <f>'[1]kiadási tábla 5.sz'!EN29</f>
        <v>0</v>
      </c>
      <c r="AM29" s="54">
        <f t="shared" si="8"/>
        <v>568579</v>
      </c>
      <c r="AN29" s="52">
        <v>381044</v>
      </c>
      <c r="AO29" s="52">
        <v>18</v>
      </c>
      <c r="AP29" s="52">
        <f>'[1]kiadási tábla 5.sz'!ER29</f>
        <v>0</v>
      </c>
      <c r="AQ29" s="54">
        <f t="shared" si="9"/>
        <v>381062</v>
      </c>
      <c r="AR29" s="55">
        <f t="shared" si="0"/>
        <v>279883</v>
      </c>
      <c r="AS29" s="55">
        <f t="shared" si="0"/>
        <v>0</v>
      </c>
      <c r="AT29" s="55">
        <f t="shared" si="0"/>
        <v>0</v>
      </c>
      <c r="AU29" s="55">
        <f t="shared" si="10"/>
        <v>279883</v>
      </c>
      <c r="AV29" s="55">
        <f t="shared" si="11"/>
        <v>578579</v>
      </c>
      <c r="AW29" s="55">
        <f t="shared" si="11"/>
        <v>0</v>
      </c>
      <c r="AX29" s="55">
        <f t="shared" si="12"/>
        <v>0</v>
      </c>
      <c r="AY29" s="55">
        <f t="shared" si="13"/>
        <v>578579</v>
      </c>
      <c r="AZ29" s="55">
        <f t="shared" si="14"/>
        <v>387986</v>
      </c>
      <c r="BA29" s="55">
        <f t="shared" si="14"/>
        <v>18</v>
      </c>
      <c r="BB29" s="55">
        <f t="shared" si="15"/>
        <v>0</v>
      </c>
      <c r="BC29" s="55">
        <f t="shared" si="16"/>
        <v>388004</v>
      </c>
      <c r="BD29" s="45">
        <f t="shared" si="17"/>
        <v>298696</v>
      </c>
      <c r="BE29" s="2"/>
      <c r="BF29" s="2"/>
      <c r="BG29" s="2">
        <v>114933</v>
      </c>
      <c r="BH29" s="2"/>
      <c r="BI29" s="2"/>
      <c r="BJ29" s="2"/>
      <c r="BK29" s="2"/>
    </row>
    <row r="30" spans="1:63">
      <c r="A30" s="56"/>
      <c r="B30" s="47"/>
      <c r="C30" s="48">
        <v>2</v>
      </c>
      <c r="D30" s="49" t="s">
        <v>57</v>
      </c>
      <c r="E30" s="50"/>
      <c r="F30" s="50"/>
      <c r="G30" s="51" t="s">
        <v>58</v>
      </c>
      <c r="H30" s="52">
        <f>'[1]kiadási tábla 5.sz'!R31</f>
        <v>0</v>
      </c>
      <c r="I30" s="52">
        <f>'[1]kiadási tábla 5.sz'!S31</f>
        <v>0</v>
      </c>
      <c r="J30" s="52">
        <f>'[1]kiadási tábla 5.sz'!T31</f>
        <v>0</v>
      </c>
      <c r="K30" s="53">
        <f t="shared" si="1"/>
        <v>0</v>
      </c>
      <c r="L30" s="52">
        <f>'[1]kiadási tábla 5.sz'!V31</f>
        <v>0</v>
      </c>
      <c r="M30" s="52">
        <f>'[1]kiadási tábla 5.sz'!W31</f>
        <v>0</v>
      </c>
      <c r="N30" s="52">
        <f>'[1]kiadási tábla 5.sz'!X31</f>
        <v>0</v>
      </c>
      <c r="O30" s="53">
        <f t="shared" si="2"/>
        <v>0</v>
      </c>
      <c r="P30" s="52">
        <f>'[1]kiadási tábla 5.sz'!Z31</f>
        <v>0</v>
      </c>
      <c r="Q30" s="52">
        <f>'[1]kiadási tábla 5.sz'!AA31</f>
        <v>0</v>
      </c>
      <c r="R30" s="52">
        <f>'[1]kiadási tábla 5.sz'!AB31</f>
        <v>0</v>
      </c>
      <c r="S30" s="53">
        <f t="shared" si="3"/>
        <v>0</v>
      </c>
      <c r="T30" s="52">
        <f>'[1]kiadási tábla 5.sz'!AD31</f>
        <v>0</v>
      </c>
      <c r="U30" s="52">
        <f>'[1]kiadási tábla 5.sz'!AE31</f>
        <v>0</v>
      </c>
      <c r="V30" s="52">
        <f>'[1]kiadási tábla 5.sz'!AF31</f>
        <v>0</v>
      </c>
      <c r="W30" s="53">
        <f t="shared" si="4"/>
        <v>0</v>
      </c>
      <c r="X30" s="52">
        <v>800</v>
      </c>
      <c r="Y30" s="52">
        <f>'[1]kiadási tábla 5.sz'!AI31</f>
        <v>0</v>
      </c>
      <c r="Z30" s="52">
        <f>'[1]kiadási tábla 5.sz'!AJ31</f>
        <v>0</v>
      </c>
      <c r="AA30" s="53">
        <f t="shared" si="5"/>
        <v>800</v>
      </c>
      <c r="AB30" s="52">
        <v>799</v>
      </c>
      <c r="AC30" s="52">
        <f>'[1]kiadási tábla 5.sz'!AM31</f>
        <v>0</v>
      </c>
      <c r="AD30" s="52">
        <f>'[1]kiadási tábla 5.sz'!AN31</f>
        <v>0</v>
      </c>
      <c r="AE30" s="53">
        <f t="shared" si="6"/>
        <v>799</v>
      </c>
      <c r="AF30" s="52">
        <v>81853</v>
      </c>
      <c r="AG30" s="52">
        <f>'[1]kiadási tábla 5.sz'!EI31</f>
        <v>0</v>
      </c>
      <c r="AH30" s="52">
        <f>'[1]kiadási tábla 5.sz'!EJ31</f>
        <v>0</v>
      </c>
      <c r="AI30" s="54">
        <f t="shared" si="7"/>
        <v>81853</v>
      </c>
      <c r="AJ30" s="52">
        <v>114133</v>
      </c>
      <c r="AK30" s="52">
        <f>'[1]kiadási tábla 5.sz'!EM31</f>
        <v>0</v>
      </c>
      <c r="AL30" s="52">
        <f>'[1]kiadási tábla 5.sz'!EN31</f>
        <v>0</v>
      </c>
      <c r="AM30" s="54">
        <f t="shared" si="8"/>
        <v>114133</v>
      </c>
      <c r="AN30" s="52">
        <v>149633</v>
      </c>
      <c r="AO30" s="52">
        <f>'[1]kiadási tábla 5.sz'!EQ31</f>
        <v>0</v>
      </c>
      <c r="AP30" s="52">
        <f>'[1]kiadási tábla 5.sz'!ER31</f>
        <v>0</v>
      </c>
      <c r="AQ30" s="54">
        <f t="shared" si="9"/>
        <v>149633</v>
      </c>
      <c r="AR30" s="55">
        <f t="shared" si="0"/>
        <v>81853</v>
      </c>
      <c r="AS30" s="55">
        <f t="shared" si="0"/>
        <v>0</v>
      </c>
      <c r="AT30" s="55">
        <f t="shared" si="0"/>
        <v>0</v>
      </c>
      <c r="AU30" s="55">
        <f t="shared" si="10"/>
        <v>81853</v>
      </c>
      <c r="AV30" s="55">
        <f t="shared" si="11"/>
        <v>114933</v>
      </c>
      <c r="AW30" s="55">
        <f t="shared" si="11"/>
        <v>0</v>
      </c>
      <c r="AX30" s="55">
        <f t="shared" si="12"/>
        <v>0</v>
      </c>
      <c r="AY30" s="55">
        <f t="shared" si="13"/>
        <v>114933</v>
      </c>
      <c r="AZ30" s="55">
        <f t="shared" si="14"/>
        <v>150432</v>
      </c>
      <c r="BA30" s="55">
        <f t="shared" si="14"/>
        <v>0</v>
      </c>
      <c r="BB30" s="55">
        <f t="shared" si="15"/>
        <v>0</v>
      </c>
      <c r="BC30" s="55">
        <f t="shared" si="16"/>
        <v>150432</v>
      </c>
      <c r="BD30" s="45">
        <f t="shared" si="17"/>
        <v>33080</v>
      </c>
      <c r="BE30" s="2"/>
      <c r="BF30" s="2"/>
      <c r="BG30" s="2">
        <v>800</v>
      </c>
      <c r="BH30" s="2"/>
      <c r="BI30" s="2"/>
      <c r="BJ30" s="2"/>
      <c r="BK30" s="2"/>
    </row>
    <row r="31" spans="1:63">
      <c r="A31" s="56"/>
      <c r="B31" s="47"/>
      <c r="C31" s="48">
        <v>3</v>
      </c>
      <c r="D31" s="49" t="s">
        <v>59</v>
      </c>
      <c r="E31" s="50"/>
      <c r="F31" s="50"/>
      <c r="G31" s="51" t="s">
        <v>60</v>
      </c>
      <c r="H31" s="82">
        <f>SUM(H32:H39)</f>
        <v>0</v>
      </c>
      <c r="I31" s="82">
        <f>SUM(I32:I39)</f>
        <v>0</v>
      </c>
      <c r="J31" s="82">
        <f>SUM(J32:J39)</f>
        <v>0</v>
      </c>
      <c r="K31" s="53">
        <f t="shared" si="1"/>
        <v>0</v>
      </c>
      <c r="L31" s="82">
        <f>SUM(L32:L39)</f>
        <v>0</v>
      </c>
      <c r="M31" s="82">
        <f>SUM(M32:M39)</f>
        <v>0</v>
      </c>
      <c r="N31" s="82">
        <f>SUM(N32:N39)</f>
        <v>0</v>
      </c>
      <c r="O31" s="53">
        <f t="shared" si="2"/>
        <v>0</v>
      </c>
      <c r="P31" s="82">
        <f>SUM(P32:P39)</f>
        <v>0</v>
      </c>
      <c r="Q31" s="82">
        <f>SUM(Q32:Q39)</f>
        <v>0</v>
      </c>
      <c r="R31" s="82">
        <f>SUM(R32:R39)</f>
        <v>0</v>
      </c>
      <c r="S31" s="53">
        <f t="shared" si="3"/>
        <v>0</v>
      </c>
      <c r="T31" s="82">
        <f>SUM(T32:T39)</f>
        <v>0</v>
      </c>
      <c r="U31" s="82">
        <f>SUM(U32:U39)</f>
        <v>0</v>
      </c>
      <c r="V31" s="82">
        <f>SUM(V32:V39)</f>
        <v>0</v>
      </c>
      <c r="W31" s="53">
        <f t="shared" si="4"/>
        <v>0</v>
      </c>
      <c r="X31" s="82">
        <f>SUM(X32:X39)</f>
        <v>0</v>
      </c>
      <c r="Y31" s="82">
        <f>SUM(Y32:Y39)</f>
        <v>0</v>
      </c>
      <c r="Z31" s="82">
        <f>SUM(Z32:Z39)</f>
        <v>0</v>
      </c>
      <c r="AA31" s="53">
        <f t="shared" si="5"/>
        <v>0</v>
      </c>
      <c r="AB31" s="82">
        <f>SUM(AB32:AB39)</f>
        <v>0</v>
      </c>
      <c r="AC31" s="82">
        <f>SUM(AC32:AC39)</f>
        <v>0</v>
      </c>
      <c r="AD31" s="82">
        <f>SUM(AD32:AD39)</f>
        <v>0</v>
      </c>
      <c r="AE31" s="53">
        <f t="shared" si="6"/>
        <v>0</v>
      </c>
      <c r="AF31" s="82">
        <f>SUM(AF32:AF39)</f>
        <v>5000</v>
      </c>
      <c r="AG31" s="82">
        <v>8000</v>
      </c>
      <c r="AH31" s="82">
        <f>SUM(AH32:AH39)</f>
        <v>0</v>
      </c>
      <c r="AI31" s="54">
        <f t="shared" si="7"/>
        <v>13000</v>
      </c>
      <c r="AJ31" s="82">
        <f>SUM(AJ32:AJ40)</f>
        <v>6500</v>
      </c>
      <c r="AK31" s="82">
        <f>SUM(AK32:AK40)</f>
        <v>12000</v>
      </c>
      <c r="AL31" s="82">
        <f>SUM(AL32:AL40)</f>
        <v>0</v>
      </c>
      <c r="AM31" s="54">
        <f t="shared" si="8"/>
        <v>18500</v>
      </c>
      <c r="AN31" s="82">
        <f>SUM(AN32:AN40)</f>
        <v>18500</v>
      </c>
      <c r="AO31" s="82">
        <f>SUM(AO32:AO40)</f>
        <v>0</v>
      </c>
      <c r="AP31" s="82">
        <f>SUM(AP32:AP40)</f>
        <v>0</v>
      </c>
      <c r="AQ31" s="54">
        <f t="shared" si="9"/>
        <v>18500</v>
      </c>
      <c r="AR31" s="55">
        <f t="shared" si="0"/>
        <v>5000</v>
      </c>
      <c r="AS31" s="55">
        <f t="shared" si="0"/>
        <v>8000</v>
      </c>
      <c r="AT31" s="55">
        <f t="shared" si="0"/>
        <v>0</v>
      </c>
      <c r="AU31" s="55">
        <f t="shared" si="10"/>
        <v>13000</v>
      </c>
      <c r="AV31" s="55">
        <f t="shared" si="11"/>
        <v>6500</v>
      </c>
      <c r="AW31" s="55">
        <f t="shared" si="11"/>
        <v>12000</v>
      </c>
      <c r="AX31" s="55">
        <f t="shared" si="12"/>
        <v>0</v>
      </c>
      <c r="AY31" s="55">
        <f t="shared" si="13"/>
        <v>18500</v>
      </c>
      <c r="AZ31" s="55">
        <f t="shared" si="14"/>
        <v>18500</v>
      </c>
      <c r="BA31" s="55">
        <f t="shared" si="14"/>
        <v>0</v>
      </c>
      <c r="BB31" s="55">
        <f t="shared" si="15"/>
        <v>0</v>
      </c>
      <c r="BC31" s="55">
        <f t="shared" si="16"/>
        <v>18500</v>
      </c>
      <c r="BD31" s="45">
        <f t="shared" si="17"/>
        <v>5500</v>
      </c>
      <c r="BE31" s="2"/>
      <c r="BF31" s="2"/>
      <c r="BG31" s="2">
        <f>BG29-BG30</f>
        <v>114133</v>
      </c>
      <c r="BH31" s="2"/>
      <c r="BI31" s="2"/>
      <c r="BJ31" s="2"/>
      <c r="BK31" s="2"/>
    </row>
    <row r="32" spans="1:63">
      <c r="A32" s="56"/>
      <c r="B32" s="70"/>
      <c r="C32" s="71"/>
      <c r="D32" s="69">
        <v>1</v>
      </c>
      <c r="E32" s="60" t="s">
        <v>61</v>
      </c>
      <c r="F32" s="61"/>
      <c r="G32" s="47" t="s">
        <v>62</v>
      </c>
      <c r="H32" s="65">
        <f>'[1]kiadási tábla 5.sz'!R33</f>
        <v>0</v>
      </c>
      <c r="I32" s="65">
        <f>'[1]kiadási tábla 5.sz'!S33</f>
        <v>0</v>
      </c>
      <c r="J32" s="65">
        <f>'[1]kiadási tábla 5.sz'!T33</f>
        <v>0</v>
      </c>
      <c r="K32" s="66">
        <f t="shared" si="1"/>
        <v>0</v>
      </c>
      <c r="L32" s="65">
        <f>'[1]kiadási tábla 5.sz'!V33</f>
        <v>0</v>
      </c>
      <c r="M32" s="65">
        <f>'[1]kiadási tábla 5.sz'!W33</f>
        <v>0</v>
      </c>
      <c r="N32" s="65">
        <f>'[1]kiadási tábla 5.sz'!X33</f>
        <v>0</v>
      </c>
      <c r="O32" s="66">
        <f t="shared" si="2"/>
        <v>0</v>
      </c>
      <c r="P32" s="65">
        <f>'[1]kiadási tábla 5.sz'!Z33</f>
        <v>0</v>
      </c>
      <c r="Q32" s="65">
        <f>'[1]kiadási tábla 5.sz'!AA33</f>
        <v>0</v>
      </c>
      <c r="R32" s="65">
        <f>'[1]kiadási tábla 5.sz'!AB33</f>
        <v>0</v>
      </c>
      <c r="S32" s="66">
        <f t="shared" si="3"/>
        <v>0</v>
      </c>
      <c r="T32" s="65">
        <f>'[1]kiadási tábla 5.sz'!AD33</f>
        <v>0</v>
      </c>
      <c r="U32" s="65">
        <f>'[1]kiadási tábla 5.sz'!AE33</f>
        <v>0</v>
      </c>
      <c r="V32" s="65">
        <f>'[1]kiadási tábla 5.sz'!AF33</f>
        <v>0</v>
      </c>
      <c r="W32" s="66">
        <f t="shared" si="4"/>
        <v>0</v>
      </c>
      <c r="X32" s="65">
        <f>'[1]kiadási tábla 5.sz'!AH33</f>
        <v>0</v>
      </c>
      <c r="Y32" s="65">
        <f>'[1]kiadási tábla 5.sz'!AI33</f>
        <v>0</v>
      </c>
      <c r="Z32" s="65">
        <f>'[1]kiadási tábla 5.sz'!AJ33</f>
        <v>0</v>
      </c>
      <c r="AA32" s="66">
        <f t="shared" si="5"/>
        <v>0</v>
      </c>
      <c r="AB32" s="65">
        <f>'[1]kiadási tábla 5.sz'!AL33</f>
        <v>0</v>
      </c>
      <c r="AC32" s="65">
        <f>'[1]kiadási tábla 5.sz'!AM33</f>
        <v>0</v>
      </c>
      <c r="AD32" s="65">
        <f>'[1]kiadási tábla 5.sz'!AN33</f>
        <v>0</v>
      </c>
      <c r="AE32" s="66">
        <f t="shared" si="6"/>
        <v>0</v>
      </c>
      <c r="AF32" s="65">
        <f>'[1]kiadási tábla 5.sz'!EH33</f>
        <v>0</v>
      </c>
      <c r="AG32" s="65">
        <f>'[1]kiadási tábla 5.sz'!EI33</f>
        <v>0</v>
      </c>
      <c r="AH32" s="65">
        <f>'[1]kiadási tábla 5.sz'!EJ33</f>
        <v>0</v>
      </c>
      <c r="AI32" s="67">
        <f t="shared" si="7"/>
        <v>0</v>
      </c>
      <c r="AJ32" s="65">
        <f>'[1]kiadási tábla 5.sz'!EL33</f>
        <v>0</v>
      </c>
      <c r="AK32" s="65">
        <f>'[1]kiadási tábla 5.sz'!EM33</f>
        <v>0</v>
      </c>
      <c r="AL32" s="65">
        <f>'[1]kiadási tábla 5.sz'!EN33</f>
        <v>0</v>
      </c>
      <c r="AM32" s="67">
        <f t="shared" si="8"/>
        <v>0</v>
      </c>
      <c r="AN32" s="65">
        <f>'[1]kiadási tábla 5.sz'!EP33</f>
        <v>0</v>
      </c>
      <c r="AO32" s="65">
        <f>'[1]kiadási tábla 5.sz'!EQ33</f>
        <v>0</v>
      </c>
      <c r="AP32" s="65">
        <f>'[1]kiadási tábla 5.sz'!ER33</f>
        <v>0</v>
      </c>
      <c r="AQ32" s="67">
        <f t="shared" si="9"/>
        <v>0</v>
      </c>
      <c r="AR32" s="66">
        <f t="shared" si="0"/>
        <v>0</v>
      </c>
      <c r="AS32" s="66">
        <f t="shared" si="0"/>
        <v>0</v>
      </c>
      <c r="AT32" s="66">
        <f t="shared" si="0"/>
        <v>0</v>
      </c>
      <c r="AU32" s="66">
        <f t="shared" si="10"/>
        <v>0</v>
      </c>
      <c r="AV32" s="66">
        <f t="shared" si="11"/>
        <v>0</v>
      </c>
      <c r="AW32" s="66">
        <f t="shared" si="11"/>
        <v>0</v>
      </c>
      <c r="AX32" s="66">
        <f t="shared" si="12"/>
        <v>0</v>
      </c>
      <c r="AY32" s="66">
        <f t="shared" si="13"/>
        <v>0</v>
      </c>
      <c r="AZ32" s="66">
        <f t="shared" si="14"/>
        <v>0</v>
      </c>
      <c r="BA32" s="66">
        <f t="shared" si="14"/>
        <v>0</v>
      </c>
      <c r="BB32" s="66">
        <f t="shared" si="15"/>
        <v>0</v>
      </c>
      <c r="BC32" s="66">
        <f t="shared" si="16"/>
        <v>0</v>
      </c>
      <c r="BD32" s="45">
        <f t="shared" si="17"/>
        <v>0</v>
      </c>
      <c r="BE32" s="2"/>
      <c r="BF32" s="2"/>
      <c r="BG32" s="2"/>
      <c r="BH32" s="2"/>
      <c r="BI32" s="2"/>
      <c r="BJ32" s="2"/>
      <c r="BK32" s="2"/>
    </row>
    <row r="33" spans="1:63">
      <c r="A33" s="56"/>
      <c r="B33" s="70"/>
      <c r="C33" s="71"/>
      <c r="D33" s="69">
        <v>2</v>
      </c>
      <c r="E33" s="60" t="s">
        <v>63</v>
      </c>
      <c r="F33" s="61"/>
      <c r="G33" s="47" t="s">
        <v>64</v>
      </c>
      <c r="H33" s="65">
        <f>'[1]kiadási tábla 5.sz'!R34</f>
        <v>0</v>
      </c>
      <c r="I33" s="65">
        <f>'[1]kiadási tábla 5.sz'!S34</f>
        <v>0</v>
      </c>
      <c r="J33" s="65">
        <f>'[1]kiadási tábla 5.sz'!T34</f>
        <v>0</v>
      </c>
      <c r="K33" s="66">
        <f t="shared" si="1"/>
        <v>0</v>
      </c>
      <c r="L33" s="65">
        <f>'[1]kiadási tábla 5.sz'!V34</f>
        <v>0</v>
      </c>
      <c r="M33" s="65">
        <f>'[1]kiadási tábla 5.sz'!W34</f>
        <v>0</v>
      </c>
      <c r="N33" s="65">
        <f>'[1]kiadási tábla 5.sz'!X34</f>
        <v>0</v>
      </c>
      <c r="O33" s="66">
        <f t="shared" si="2"/>
        <v>0</v>
      </c>
      <c r="P33" s="65">
        <f>'[1]kiadási tábla 5.sz'!Z34</f>
        <v>0</v>
      </c>
      <c r="Q33" s="65">
        <f>'[1]kiadási tábla 5.sz'!AA34</f>
        <v>0</v>
      </c>
      <c r="R33" s="65">
        <f>'[1]kiadási tábla 5.sz'!AB34</f>
        <v>0</v>
      </c>
      <c r="S33" s="66">
        <f t="shared" si="3"/>
        <v>0</v>
      </c>
      <c r="T33" s="65">
        <f>'[1]kiadási tábla 5.sz'!AD34</f>
        <v>0</v>
      </c>
      <c r="U33" s="65">
        <f>'[1]kiadási tábla 5.sz'!AE34</f>
        <v>0</v>
      </c>
      <c r="V33" s="65">
        <f>'[1]kiadási tábla 5.sz'!AF34</f>
        <v>0</v>
      </c>
      <c r="W33" s="66">
        <f t="shared" si="4"/>
        <v>0</v>
      </c>
      <c r="X33" s="65">
        <f>'[1]kiadási tábla 5.sz'!AH34</f>
        <v>0</v>
      </c>
      <c r="Y33" s="65">
        <f>'[1]kiadási tábla 5.sz'!AI34</f>
        <v>0</v>
      </c>
      <c r="Z33" s="65">
        <f>'[1]kiadási tábla 5.sz'!AJ34</f>
        <v>0</v>
      </c>
      <c r="AA33" s="66">
        <f t="shared" si="5"/>
        <v>0</v>
      </c>
      <c r="AB33" s="65">
        <f>'[1]kiadási tábla 5.sz'!AL34</f>
        <v>0</v>
      </c>
      <c r="AC33" s="65">
        <f>'[1]kiadási tábla 5.sz'!AM34</f>
        <v>0</v>
      </c>
      <c r="AD33" s="65">
        <f>'[1]kiadási tábla 5.sz'!AN34</f>
        <v>0</v>
      </c>
      <c r="AE33" s="66">
        <f t="shared" si="6"/>
        <v>0</v>
      </c>
      <c r="AF33" s="65">
        <f>'[1]kiadási tábla 5.sz'!EH34</f>
        <v>0</v>
      </c>
      <c r="AG33" s="65">
        <f>'[1]kiadási tábla 5.sz'!EI34</f>
        <v>0</v>
      </c>
      <c r="AH33" s="65">
        <f>'[1]kiadási tábla 5.sz'!EJ34</f>
        <v>0</v>
      </c>
      <c r="AI33" s="67">
        <f t="shared" si="7"/>
        <v>0</v>
      </c>
      <c r="AJ33" s="65">
        <f>'[1]kiadási tábla 5.sz'!EL34</f>
        <v>0</v>
      </c>
      <c r="AK33" s="65">
        <f>'[1]kiadási tábla 5.sz'!EM34</f>
        <v>0</v>
      </c>
      <c r="AL33" s="65">
        <f>'[1]kiadási tábla 5.sz'!EN34</f>
        <v>0</v>
      </c>
      <c r="AM33" s="67">
        <f t="shared" si="8"/>
        <v>0</v>
      </c>
      <c r="AN33" s="65">
        <f>'[1]kiadási tábla 5.sz'!EP34</f>
        <v>0</v>
      </c>
      <c r="AO33" s="65">
        <f>'[1]kiadási tábla 5.sz'!EQ34</f>
        <v>0</v>
      </c>
      <c r="AP33" s="65">
        <f>'[1]kiadási tábla 5.sz'!ER34</f>
        <v>0</v>
      </c>
      <c r="AQ33" s="67">
        <f t="shared" si="9"/>
        <v>0</v>
      </c>
      <c r="AR33" s="66">
        <f t="shared" si="0"/>
        <v>0</v>
      </c>
      <c r="AS33" s="66">
        <f t="shared" si="0"/>
        <v>0</v>
      </c>
      <c r="AT33" s="66">
        <f t="shared" si="0"/>
        <v>0</v>
      </c>
      <c r="AU33" s="66">
        <f t="shared" si="10"/>
        <v>0</v>
      </c>
      <c r="AV33" s="66">
        <f t="shared" si="11"/>
        <v>0</v>
      </c>
      <c r="AW33" s="66">
        <f t="shared" si="11"/>
        <v>0</v>
      </c>
      <c r="AX33" s="66">
        <f t="shared" si="12"/>
        <v>0</v>
      </c>
      <c r="AY33" s="66">
        <f t="shared" si="13"/>
        <v>0</v>
      </c>
      <c r="AZ33" s="66">
        <f t="shared" si="14"/>
        <v>0</v>
      </c>
      <c r="BA33" s="66">
        <f t="shared" si="14"/>
        <v>0</v>
      </c>
      <c r="BB33" s="66">
        <f t="shared" si="15"/>
        <v>0</v>
      </c>
      <c r="BC33" s="66">
        <f t="shared" si="16"/>
        <v>0</v>
      </c>
      <c r="BD33" s="45">
        <f t="shared" si="17"/>
        <v>0</v>
      </c>
      <c r="BE33" s="2"/>
      <c r="BF33" s="2"/>
      <c r="BG33" s="2"/>
      <c r="BH33" s="2"/>
      <c r="BI33" s="2"/>
      <c r="BJ33" s="2"/>
      <c r="BK33" s="2"/>
    </row>
    <row r="34" spans="1:63">
      <c r="A34" s="56"/>
      <c r="B34" s="70"/>
      <c r="C34" s="71"/>
      <c r="D34" s="69">
        <v>3</v>
      </c>
      <c r="E34" s="60" t="s">
        <v>65</v>
      </c>
      <c r="F34" s="61"/>
      <c r="G34" s="47" t="s">
        <v>66</v>
      </c>
      <c r="H34" s="65">
        <f>'[1]kiadási tábla 5.sz'!R35</f>
        <v>0</v>
      </c>
      <c r="I34" s="65">
        <f>'[1]kiadási tábla 5.sz'!S35</f>
        <v>0</v>
      </c>
      <c r="J34" s="65">
        <f>'[1]kiadási tábla 5.sz'!T35</f>
        <v>0</v>
      </c>
      <c r="K34" s="66">
        <f t="shared" si="1"/>
        <v>0</v>
      </c>
      <c r="L34" s="65">
        <f>'[1]kiadási tábla 5.sz'!V35</f>
        <v>0</v>
      </c>
      <c r="M34" s="65">
        <f>'[1]kiadási tábla 5.sz'!W35</f>
        <v>0</v>
      </c>
      <c r="N34" s="65">
        <f>'[1]kiadási tábla 5.sz'!X35</f>
        <v>0</v>
      </c>
      <c r="O34" s="66">
        <f t="shared" si="2"/>
        <v>0</v>
      </c>
      <c r="P34" s="65">
        <f>'[1]kiadási tábla 5.sz'!Z35</f>
        <v>0</v>
      </c>
      <c r="Q34" s="65">
        <f>'[1]kiadási tábla 5.sz'!AA35</f>
        <v>0</v>
      </c>
      <c r="R34" s="65">
        <f>'[1]kiadási tábla 5.sz'!AB35</f>
        <v>0</v>
      </c>
      <c r="S34" s="66">
        <f t="shared" si="3"/>
        <v>0</v>
      </c>
      <c r="T34" s="65">
        <f>'[1]kiadási tábla 5.sz'!AD35</f>
        <v>0</v>
      </c>
      <c r="U34" s="65">
        <f>'[1]kiadási tábla 5.sz'!AE35</f>
        <v>0</v>
      </c>
      <c r="V34" s="65">
        <f>'[1]kiadási tábla 5.sz'!AF35</f>
        <v>0</v>
      </c>
      <c r="W34" s="66">
        <f t="shared" si="4"/>
        <v>0</v>
      </c>
      <c r="X34" s="65">
        <f>'[1]kiadási tábla 5.sz'!AH35</f>
        <v>0</v>
      </c>
      <c r="Y34" s="65">
        <f>'[1]kiadási tábla 5.sz'!AI35</f>
        <v>0</v>
      </c>
      <c r="Z34" s="65">
        <f>'[1]kiadási tábla 5.sz'!AJ35</f>
        <v>0</v>
      </c>
      <c r="AA34" s="66">
        <f t="shared" si="5"/>
        <v>0</v>
      </c>
      <c r="AB34" s="65">
        <f>'[1]kiadási tábla 5.sz'!AL35</f>
        <v>0</v>
      </c>
      <c r="AC34" s="65">
        <f>'[1]kiadási tábla 5.sz'!AM35</f>
        <v>0</v>
      </c>
      <c r="AD34" s="65">
        <f>'[1]kiadási tábla 5.sz'!AN35</f>
        <v>0</v>
      </c>
      <c r="AE34" s="66">
        <f t="shared" si="6"/>
        <v>0</v>
      </c>
      <c r="AF34" s="65">
        <f>'[1]kiadási tábla 5.sz'!EH35</f>
        <v>0</v>
      </c>
      <c r="AG34" s="65">
        <f>'[1]kiadási tábla 5.sz'!EI35</f>
        <v>0</v>
      </c>
      <c r="AH34" s="65">
        <f>'[1]kiadási tábla 5.sz'!EJ35</f>
        <v>0</v>
      </c>
      <c r="AI34" s="67">
        <f t="shared" si="7"/>
        <v>0</v>
      </c>
      <c r="AJ34" s="65">
        <f>'[1]kiadási tábla 5.sz'!EL35</f>
        <v>0</v>
      </c>
      <c r="AK34" s="65">
        <f>'[1]kiadási tábla 5.sz'!EM35</f>
        <v>0</v>
      </c>
      <c r="AL34" s="65">
        <f>'[1]kiadási tábla 5.sz'!EN35</f>
        <v>0</v>
      </c>
      <c r="AM34" s="67">
        <f t="shared" si="8"/>
        <v>0</v>
      </c>
      <c r="AN34" s="65">
        <f>'[1]kiadási tábla 5.sz'!EP35</f>
        <v>0</v>
      </c>
      <c r="AO34" s="65">
        <f>'[1]kiadási tábla 5.sz'!EQ35</f>
        <v>0</v>
      </c>
      <c r="AP34" s="65">
        <f>'[1]kiadási tábla 5.sz'!ER35</f>
        <v>0</v>
      </c>
      <c r="AQ34" s="67">
        <f t="shared" si="9"/>
        <v>0</v>
      </c>
      <c r="AR34" s="66">
        <f t="shared" si="0"/>
        <v>0</v>
      </c>
      <c r="AS34" s="66">
        <f t="shared" si="0"/>
        <v>0</v>
      </c>
      <c r="AT34" s="66">
        <f t="shared" si="0"/>
        <v>0</v>
      </c>
      <c r="AU34" s="66">
        <f t="shared" si="10"/>
        <v>0</v>
      </c>
      <c r="AV34" s="66">
        <f t="shared" si="11"/>
        <v>0</v>
      </c>
      <c r="AW34" s="66">
        <f t="shared" si="11"/>
        <v>0</v>
      </c>
      <c r="AX34" s="66">
        <f t="shared" si="12"/>
        <v>0</v>
      </c>
      <c r="AY34" s="66">
        <f t="shared" si="13"/>
        <v>0</v>
      </c>
      <c r="AZ34" s="66">
        <f t="shared" si="14"/>
        <v>0</v>
      </c>
      <c r="BA34" s="66">
        <f t="shared" si="14"/>
        <v>0</v>
      </c>
      <c r="BB34" s="66">
        <f t="shared" si="15"/>
        <v>0</v>
      </c>
      <c r="BC34" s="66">
        <f t="shared" si="16"/>
        <v>0</v>
      </c>
      <c r="BD34" s="45">
        <f t="shared" si="17"/>
        <v>0</v>
      </c>
      <c r="BE34" s="2"/>
      <c r="BF34" s="2"/>
      <c r="BG34" s="2"/>
      <c r="BH34" s="2"/>
      <c r="BI34" s="2"/>
      <c r="BJ34" s="2"/>
      <c r="BK34" s="2"/>
    </row>
    <row r="35" spans="1:63">
      <c r="A35" s="56"/>
      <c r="B35" s="70"/>
      <c r="C35" s="71"/>
      <c r="D35" s="69">
        <v>4</v>
      </c>
      <c r="E35" s="60" t="s">
        <v>67</v>
      </c>
      <c r="F35" s="61"/>
      <c r="G35" s="47" t="s">
        <v>68</v>
      </c>
      <c r="H35" s="65">
        <f>'[1]kiadási tábla 5.sz'!R36</f>
        <v>0</v>
      </c>
      <c r="I35" s="65">
        <f>'[1]kiadási tábla 5.sz'!S36</f>
        <v>0</v>
      </c>
      <c r="J35" s="65">
        <f>'[1]kiadási tábla 5.sz'!T36</f>
        <v>0</v>
      </c>
      <c r="K35" s="66">
        <f t="shared" si="1"/>
        <v>0</v>
      </c>
      <c r="L35" s="65">
        <f>'[1]kiadási tábla 5.sz'!V36</f>
        <v>0</v>
      </c>
      <c r="M35" s="65">
        <f>'[1]kiadási tábla 5.sz'!W36</f>
        <v>0</v>
      </c>
      <c r="N35" s="65">
        <f>'[1]kiadási tábla 5.sz'!X36</f>
        <v>0</v>
      </c>
      <c r="O35" s="66">
        <f t="shared" si="2"/>
        <v>0</v>
      </c>
      <c r="P35" s="65">
        <f>'[1]kiadási tábla 5.sz'!Z36</f>
        <v>0</v>
      </c>
      <c r="Q35" s="65">
        <f>'[1]kiadási tábla 5.sz'!AA36</f>
        <v>0</v>
      </c>
      <c r="R35" s="65">
        <f>'[1]kiadási tábla 5.sz'!AB36</f>
        <v>0</v>
      </c>
      <c r="S35" s="66">
        <f t="shared" si="3"/>
        <v>0</v>
      </c>
      <c r="T35" s="65">
        <f>'[1]kiadási tábla 5.sz'!AD36</f>
        <v>0</v>
      </c>
      <c r="U35" s="65">
        <f>'[1]kiadási tábla 5.sz'!AE36</f>
        <v>0</v>
      </c>
      <c r="V35" s="65">
        <f>'[1]kiadási tábla 5.sz'!AF36</f>
        <v>0</v>
      </c>
      <c r="W35" s="66">
        <f t="shared" si="4"/>
        <v>0</v>
      </c>
      <c r="X35" s="65">
        <f>'[1]kiadási tábla 5.sz'!AH36</f>
        <v>0</v>
      </c>
      <c r="Y35" s="65">
        <f>'[1]kiadási tábla 5.sz'!AI36</f>
        <v>0</v>
      </c>
      <c r="Z35" s="65">
        <f>'[1]kiadási tábla 5.sz'!AJ36</f>
        <v>0</v>
      </c>
      <c r="AA35" s="66">
        <f t="shared" si="5"/>
        <v>0</v>
      </c>
      <c r="AB35" s="65">
        <f>'[1]kiadási tábla 5.sz'!AL36</f>
        <v>0</v>
      </c>
      <c r="AC35" s="65">
        <f>'[1]kiadási tábla 5.sz'!AM36</f>
        <v>0</v>
      </c>
      <c r="AD35" s="65">
        <f>'[1]kiadási tábla 5.sz'!AN36</f>
        <v>0</v>
      </c>
      <c r="AE35" s="66">
        <f t="shared" si="6"/>
        <v>0</v>
      </c>
      <c r="AF35" s="65">
        <f>'[1]kiadási tábla 5.sz'!EH36</f>
        <v>0</v>
      </c>
      <c r="AG35" s="65">
        <f>'[1]kiadási tábla 5.sz'!EI36</f>
        <v>0</v>
      </c>
      <c r="AH35" s="65">
        <f>'[1]kiadási tábla 5.sz'!EJ36</f>
        <v>0</v>
      </c>
      <c r="AI35" s="67">
        <f t="shared" si="7"/>
        <v>0</v>
      </c>
      <c r="AJ35" s="65">
        <f>'[1]kiadási tábla 5.sz'!EL36</f>
        <v>0</v>
      </c>
      <c r="AK35" s="65">
        <f>'[1]kiadási tábla 5.sz'!EM36</f>
        <v>0</v>
      </c>
      <c r="AL35" s="65">
        <f>'[1]kiadási tábla 5.sz'!EN36</f>
        <v>0</v>
      </c>
      <c r="AM35" s="67">
        <f t="shared" si="8"/>
        <v>0</v>
      </c>
      <c r="AN35" s="65">
        <f>'[1]kiadási tábla 5.sz'!EP36</f>
        <v>0</v>
      </c>
      <c r="AO35" s="65">
        <f>'[1]kiadási tábla 5.sz'!EQ36</f>
        <v>0</v>
      </c>
      <c r="AP35" s="65">
        <f>'[1]kiadási tábla 5.sz'!ER36</f>
        <v>0</v>
      </c>
      <c r="AQ35" s="67">
        <f t="shared" si="9"/>
        <v>0</v>
      </c>
      <c r="AR35" s="66">
        <f t="shared" si="0"/>
        <v>0</v>
      </c>
      <c r="AS35" s="66">
        <f t="shared" si="0"/>
        <v>0</v>
      </c>
      <c r="AT35" s="66">
        <f t="shared" si="0"/>
        <v>0</v>
      </c>
      <c r="AU35" s="66">
        <f t="shared" si="10"/>
        <v>0</v>
      </c>
      <c r="AV35" s="66">
        <f t="shared" si="11"/>
        <v>0</v>
      </c>
      <c r="AW35" s="66">
        <f t="shared" si="11"/>
        <v>0</v>
      </c>
      <c r="AX35" s="66">
        <f t="shared" si="12"/>
        <v>0</v>
      </c>
      <c r="AY35" s="66">
        <f t="shared" si="13"/>
        <v>0</v>
      </c>
      <c r="AZ35" s="66">
        <f t="shared" si="14"/>
        <v>0</v>
      </c>
      <c r="BA35" s="66">
        <f t="shared" si="14"/>
        <v>0</v>
      </c>
      <c r="BB35" s="66">
        <f t="shared" si="15"/>
        <v>0</v>
      </c>
      <c r="BC35" s="66">
        <f t="shared" si="16"/>
        <v>0</v>
      </c>
      <c r="BD35" s="45">
        <f t="shared" si="17"/>
        <v>0</v>
      </c>
      <c r="BE35" s="2"/>
      <c r="BF35" s="2"/>
      <c r="BG35" s="2"/>
      <c r="BH35" s="2"/>
      <c r="BI35" s="2"/>
      <c r="BJ35" s="2"/>
      <c r="BK35" s="2"/>
    </row>
    <row r="36" spans="1:63">
      <c r="A36" s="56"/>
      <c r="B36" s="70"/>
      <c r="C36" s="71"/>
      <c r="D36" s="69">
        <v>5</v>
      </c>
      <c r="E36" s="60" t="s">
        <v>69</v>
      </c>
      <c r="F36" s="61"/>
      <c r="G36" s="47" t="s">
        <v>70</v>
      </c>
      <c r="H36" s="65">
        <f>'[1]kiadási tábla 5.sz'!R37</f>
        <v>0</v>
      </c>
      <c r="I36" s="65">
        <f>'[1]kiadási tábla 5.sz'!S37</f>
        <v>0</v>
      </c>
      <c r="J36" s="65">
        <f>'[1]kiadási tábla 5.sz'!T37</f>
        <v>0</v>
      </c>
      <c r="K36" s="66">
        <f t="shared" si="1"/>
        <v>0</v>
      </c>
      <c r="L36" s="65">
        <f>'[1]kiadási tábla 5.sz'!V37</f>
        <v>0</v>
      </c>
      <c r="M36" s="65">
        <f>'[1]kiadási tábla 5.sz'!W37</f>
        <v>0</v>
      </c>
      <c r="N36" s="65">
        <f>'[1]kiadási tábla 5.sz'!X37</f>
        <v>0</v>
      </c>
      <c r="O36" s="66">
        <f t="shared" si="2"/>
        <v>0</v>
      </c>
      <c r="P36" s="65">
        <f>'[1]kiadási tábla 5.sz'!Z37</f>
        <v>0</v>
      </c>
      <c r="Q36" s="65">
        <f>'[1]kiadási tábla 5.sz'!AA37</f>
        <v>0</v>
      </c>
      <c r="R36" s="65">
        <f>'[1]kiadási tábla 5.sz'!AB37</f>
        <v>0</v>
      </c>
      <c r="S36" s="66">
        <f t="shared" si="3"/>
        <v>0</v>
      </c>
      <c r="T36" s="65">
        <f>'[1]kiadási tábla 5.sz'!AD37</f>
        <v>0</v>
      </c>
      <c r="U36" s="65">
        <f>'[1]kiadási tábla 5.sz'!AE37</f>
        <v>0</v>
      </c>
      <c r="V36" s="65">
        <f>'[1]kiadási tábla 5.sz'!AF37</f>
        <v>0</v>
      </c>
      <c r="W36" s="66">
        <f t="shared" si="4"/>
        <v>0</v>
      </c>
      <c r="X36" s="65">
        <f>'[1]kiadási tábla 5.sz'!AH37</f>
        <v>0</v>
      </c>
      <c r="Y36" s="65">
        <f>'[1]kiadási tábla 5.sz'!AI37</f>
        <v>0</v>
      </c>
      <c r="Z36" s="65">
        <f>'[1]kiadási tábla 5.sz'!AJ37</f>
        <v>0</v>
      </c>
      <c r="AA36" s="66">
        <f t="shared" si="5"/>
        <v>0</v>
      </c>
      <c r="AB36" s="65">
        <f>'[1]kiadási tábla 5.sz'!AL37</f>
        <v>0</v>
      </c>
      <c r="AC36" s="65">
        <f>'[1]kiadási tábla 5.sz'!AM37</f>
        <v>0</v>
      </c>
      <c r="AD36" s="65">
        <f>'[1]kiadási tábla 5.sz'!AN37</f>
        <v>0</v>
      </c>
      <c r="AE36" s="66">
        <f t="shared" si="6"/>
        <v>0</v>
      </c>
      <c r="AF36" s="65">
        <f>'[1]kiadási tábla 5.sz'!EH37</f>
        <v>0</v>
      </c>
      <c r="AG36" s="65">
        <f>'[1]kiadási tábla 5.sz'!EI37</f>
        <v>0</v>
      </c>
      <c r="AH36" s="65">
        <f>'[1]kiadási tábla 5.sz'!EJ37</f>
        <v>0</v>
      </c>
      <c r="AI36" s="67">
        <f t="shared" si="7"/>
        <v>0</v>
      </c>
      <c r="AJ36" s="65">
        <f>'[1]kiadási tábla 5.sz'!EL37</f>
        <v>0</v>
      </c>
      <c r="AK36" s="65">
        <f>'[1]kiadási tábla 5.sz'!EM37</f>
        <v>0</v>
      </c>
      <c r="AL36" s="65">
        <f>'[1]kiadási tábla 5.sz'!EN37</f>
        <v>0</v>
      </c>
      <c r="AM36" s="67">
        <f t="shared" si="8"/>
        <v>0</v>
      </c>
      <c r="AN36" s="65">
        <f>'[1]kiadási tábla 5.sz'!EP37</f>
        <v>0</v>
      </c>
      <c r="AO36" s="65">
        <f>'[1]kiadási tábla 5.sz'!EQ37</f>
        <v>0</v>
      </c>
      <c r="AP36" s="65">
        <f>'[1]kiadási tábla 5.sz'!ER37</f>
        <v>0</v>
      </c>
      <c r="AQ36" s="67">
        <f t="shared" si="9"/>
        <v>0</v>
      </c>
      <c r="AR36" s="66">
        <f t="shared" si="0"/>
        <v>0</v>
      </c>
      <c r="AS36" s="66">
        <f t="shared" si="0"/>
        <v>0</v>
      </c>
      <c r="AT36" s="66">
        <f t="shared" si="0"/>
        <v>0</v>
      </c>
      <c r="AU36" s="66">
        <f t="shared" si="10"/>
        <v>0</v>
      </c>
      <c r="AV36" s="66">
        <f t="shared" si="11"/>
        <v>0</v>
      </c>
      <c r="AW36" s="66">
        <f t="shared" si="11"/>
        <v>0</v>
      </c>
      <c r="AX36" s="66">
        <f t="shared" si="12"/>
        <v>0</v>
      </c>
      <c r="AY36" s="66">
        <f t="shared" si="13"/>
        <v>0</v>
      </c>
      <c r="AZ36" s="66">
        <f t="shared" si="14"/>
        <v>0</v>
      </c>
      <c r="BA36" s="66">
        <f t="shared" si="14"/>
        <v>0</v>
      </c>
      <c r="BB36" s="66">
        <f t="shared" si="15"/>
        <v>0</v>
      </c>
      <c r="BC36" s="66">
        <f t="shared" si="16"/>
        <v>0</v>
      </c>
      <c r="BD36" s="45">
        <f t="shared" si="17"/>
        <v>0</v>
      </c>
      <c r="BE36" s="2"/>
      <c r="BF36" s="2"/>
      <c r="BG36" s="2"/>
      <c r="BH36" s="2"/>
      <c r="BI36" s="2"/>
      <c r="BJ36" s="2"/>
      <c r="BK36" s="2"/>
    </row>
    <row r="37" spans="1:63">
      <c r="A37" s="56"/>
      <c r="B37" s="70"/>
      <c r="C37" s="71"/>
      <c r="D37" s="69">
        <v>6</v>
      </c>
      <c r="E37" s="60" t="s">
        <v>71</v>
      </c>
      <c r="F37" s="61"/>
      <c r="G37" s="47" t="s">
        <v>72</v>
      </c>
      <c r="H37" s="65">
        <f>'[1]kiadási tábla 5.sz'!R38</f>
        <v>0</v>
      </c>
      <c r="I37" s="65">
        <f>'[1]kiadási tábla 5.sz'!S38</f>
        <v>0</v>
      </c>
      <c r="J37" s="65">
        <f>'[1]kiadási tábla 5.sz'!T38</f>
        <v>0</v>
      </c>
      <c r="K37" s="66">
        <f t="shared" si="1"/>
        <v>0</v>
      </c>
      <c r="L37" s="65">
        <f>'[1]kiadási tábla 5.sz'!V38</f>
        <v>0</v>
      </c>
      <c r="M37" s="65">
        <f>'[1]kiadási tábla 5.sz'!W38</f>
        <v>0</v>
      </c>
      <c r="N37" s="65">
        <f>'[1]kiadási tábla 5.sz'!X38</f>
        <v>0</v>
      </c>
      <c r="O37" s="66">
        <f t="shared" si="2"/>
        <v>0</v>
      </c>
      <c r="P37" s="65">
        <f>'[1]kiadási tábla 5.sz'!Z38</f>
        <v>0</v>
      </c>
      <c r="Q37" s="65">
        <f>'[1]kiadási tábla 5.sz'!AA38</f>
        <v>0</v>
      </c>
      <c r="R37" s="65">
        <f>'[1]kiadási tábla 5.sz'!AB38</f>
        <v>0</v>
      </c>
      <c r="S37" s="66">
        <f t="shared" si="3"/>
        <v>0</v>
      </c>
      <c r="T37" s="65">
        <f>'[1]kiadási tábla 5.sz'!AD38</f>
        <v>0</v>
      </c>
      <c r="U37" s="65">
        <f>'[1]kiadási tábla 5.sz'!AE38</f>
        <v>0</v>
      </c>
      <c r="V37" s="65">
        <f>'[1]kiadási tábla 5.sz'!AF38</f>
        <v>0</v>
      </c>
      <c r="W37" s="66">
        <f t="shared" si="4"/>
        <v>0</v>
      </c>
      <c r="X37" s="65">
        <f>'[1]kiadási tábla 5.sz'!AH38</f>
        <v>0</v>
      </c>
      <c r="Y37" s="65">
        <f>'[1]kiadási tábla 5.sz'!AI38</f>
        <v>0</v>
      </c>
      <c r="Z37" s="65">
        <f>'[1]kiadási tábla 5.sz'!AJ38</f>
        <v>0</v>
      </c>
      <c r="AA37" s="66">
        <f t="shared" si="5"/>
        <v>0</v>
      </c>
      <c r="AB37" s="65">
        <f>'[1]kiadási tábla 5.sz'!AL38</f>
        <v>0</v>
      </c>
      <c r="AC37" s="65">
        <f>'[1]kiadási tábla 5.sz'!AM38</f>
        <v>0</v>
      </c>
      <c r="AD37" s="65">
        <f>'[1]kiadási tábla 5.sz'!AN38</f>
        <v>0</v>
      </c>
      <c r="AE37" s="66">
        <f t="shared" si="6"/>
        <v>0</v>
      </c>
      <c r="AF37" s="65">
        <f>'[1]kiadási tábla 5.sz'!EH38</f>
        <v>0</v>
      </c>
      <c r="AG37" s="65">
        <f>'[1]kiadási tábla 5.sz'!EI38</f>
        <v>0</v>
      </c>
      <c r="AH37" s="65">
        <f>'[1]kiadási tábla 5.sz'!EJ38</f>
        <v>0</v>
      </c>
      <c r="AI37" s="67">
        <f t="shared" si="7"/>
        <v>0</v>
      </c>
      <c r="AJ37" s="65">
        <f>'[1]kiadási tábla 5.sz'!EL38</f>
        <v>0</v>
      </c>
      <c r="AK37" s="65">
        <f>'[1]kiadási tábla 5.sz'!EM38</f>
        <v>0</v>
      </c>
      <c r="AL37" s="65">
        <f>'[1]kiadási tábla 5.sz'!EN38</f>
        <v>0</v>
      </c>
      <c r="AM37" s="67">
        <f t="shared" si="8"/>
        <v>0</v>
      </c>
      <c r="AN37" s="65">
        <f>'[1]kiadási tábla 5.sz'!EP38</f>
        <v>0</v>
      </c>
      <c r="AO37" s="65">
        <f>'[1]kiadási tábla 5.sz'!EQ38</f>
        <v>0</v>
      </c>
      <c r="AP37" s="65">
        <f>'[1]kiadási tábla 5.sz'!ER38</f>
        <v>0</v>
      </c>
      <c r="AQ37" s="67">
        <f t="shared" si="9"/>
        <v>0</v>
      </c>
      <c r="AR37" s="66">
        <f t="shared" si="0"/>
        <v>0</v>
      </c>
      <c r="AS37" s="66">
        <f t="shared" si="0"/>
        <v>0</v>
      </c>
      <c r="AT37" s="66">
        <f t="shared" si="0"/>
        <v>0</v>
      </c>
      <c r="AU37" s="66">
        <f t="shared" si="10"/>
        <v>0</v>
      </c>
      <c r="AV37" s="66">
        <f t="shared" si="11"/>
        <v>0</v>
      </c>
      <c r="AW37" s="66">
        <f t="shared" si="11"/>
        <v>0</v>
      </c>
      <c r="AX37" s="66">
        <f t="shared" si="12"/>
        <v>0</v>
      </c>
      <c r="AY37" s="66">
        <f t="shared" si="13"/>
        <v>0</v>
      </c>
      <c r="AZ37" s="66">
        <f t="shared" si="14"/>
        <v>0</v>
      </c>
      <c r="BA37" s="66">
        <f t="shared" si="14"/>
        <v>0</v>
      </c>
      <c r="BB37" s="66">
        <f t="shared" si="15"/>
        <v>0</v>
      </c>
      <c r="BC37" s="66">
        <f t="shared" si="16"/>
        <v>0</v>
      </c>
      <c r="BD37" s="45">
        <f t="shared" si="17"/>
        <v>0</v>
      </c>
      <c r="BE37" s="2"/>
      <c r="BF37" s="2"/>
      <c r="BG37" s="2"/>
      <c r="BH37" s="2"/>
      <c r="BI37" s="2"/>
      <c r="BJ37" s="2"/>
      <c r="BK37" s="2"/>
    </row>
    <row r="38" spans="1:63">
      <c r="A38" s="56"/>
      <c r="B38" s="70"/>
      <c r="C38" s="71"/>
      <c r="D38" s="69">
        <v>7</v>
      </c>
      <c r="E38" s="60" t="s">
        <v>73</v>
      </c>
      <c r="F38" s="61"/>
      <c r="G38" s="47" t="s">
        <v>74</v>
      </c>
      <c r="H38" s="65">
        <f>'[1]kiadási tábla 5.sz'!R39</f>
        <v>0</v>
      </c>
      <c r="I38" s="65">
        <f>'[1]kiadási tábla 5.sz'!S39</f>
        <v>0</v>
      </c>
      <c r="J38" s="65">
        <f>'[1]kiadási tábla 5.sz'!T39</f>
        <v>0</v>
      </c>
      <c r="K38" s="66">
        <f t="shared" si="1"/>
        <v>0</v>
      </c>
      <c r="L38" s="65">
        <f>'[1]kiadási tábla 5.sz'!V39</f>
        <v>0</v>
      </c>
      <c r="M38" s="65">
        <f>'[1]kiadási tábla 5.sz'!W39</f>
        <v>0</v>
      </c>
      <c r="N38" s="65">
        <f>'[1]kiadási tábla 5.sz'!X39</f>
        <v>0</v>
      </c>
      <c r="O38" s="66">
        <f t="shared" si="2"/>
        <v>0</v>
      </c>
      <c r="P38" s="65">
        <f>'[1]kiadási tábla 5.sz'!Z39</f>
        <v>0</v>
      </c>
      <c r="Q38" s="65">
        <f>'[1]kiadási tábla 5.sz'!AA39</f>
        <v>0</v>
      </c>
      <c r="R38" s="65">
        <f>'[1]kiadási tábla 5.sz'!AB39</f>
        <v>0</v>
      </c>
      <c r="S38" s="66">
        <f t="shared" si="3"/>
        <v>0</v>
      </c>
      <c r="T38" s="65">
        <f>'[1]kiadási tábla 5.sz'!AD39</f>
        <v>0</v>
      </c>
      <c r="U38" s="65">
        <f>'[1]kiadási tábla 5.sz'!AE39</f>
        <v>0</v>
      </c>
      <c r="V38" s="65">
        <f>'[1]kiadási tábla 5.sz'!AF39</f>
        <v>0</v>
      </c>
      <c r="W38" s="66">
        <f t="shared" si="4"/>
        <v>0</v>
      </c>
      <c r="X38" s="65">
        <f>'[1]kiadási tábla 5.sz'!AH39</f>
        <v>0</v>
      </c>
      <c r="Y38" s="65">
        <f>'[1]kiadási tábla 5.sz'!AI39</f>
        <v>0</v>
      </c>
      <c r="Z38" s="65">
        <f>'[1]kiadási tábla 5.sz'!AJ39</f>
        <v>0</v>
      </c>
      <c r="AA38" s="66">
        <f t="shared" si="5"/>
        <v>0</v>
      </c>
      <c r="AB38" s="65">
        <f>'[1]kiadási tábla 5.sz'!AL39</f>
        <v>0</v>
      </c>
      <c r="AC38" s="65">
        <f>'[1]kiadási tábla 5.sz'!AM39</f>
        <v>0</v>
      </c>
      <c r="AD38" s="65">
        <f>'[1]kiadási tábla 5.sz'!AN39</f>
        <v>0</v>
      </c>
      <c r="AE38" s="66">
        <f t="shared" si="6"/>
        <v>0</v>
      </c>
      <c r="AF38" s="65">
        <f>'[1]kiadási tábla 5.sz'!EH39</f>
        <v>0</v>
      </c>
      <c r="AG38" s="65">
        <f>'[1]kiadási tábla 5.sz'!EI39</f>
        <v>0</v>
      </c>
      <c r="AH38" s="65">
        <f>'[1]kiadási tábla 5.sz'!EJ39</f>
        <v>0</v>
      </c>
      <c r="AI38" s="67">
        <f t="shared" si="7"/>
        <v>0</v>
      </c>
      <c r="AJ38" s="65">
        <f>'[1]kiadási tábla 5.sz'!EL39</f>
        <v>0</v>
      </c>
      <c r="AK38" s="65">
        <f>'[1]kiadási tábla 5.sz'!EM39</f>
        <v>0</v>
      </c>
      <c r="AL38" s="65">
        <f>'[1]kiadási tábla 5.sz'!EN39</f>
        <v>0</v>
      </c>
      <c r="AM38" s="67">
        <f t="shared" si="8"/>
        <v>0</v>
      </c>
      <c r="AN38" s="65">
        <f>'[1]kiadási tábla 5.sz'!EP39</f>
        <v>0</v>
      </c>
      <c r="AO38" s="65">
        <f>'[1]kiadási tábla 5.sz'!EQ39</f>
        <v>0</v>
      </c>
      <c r="AP38" s="65">
        <f>'[1]kiadási tábla 5.sz'!ER39</f>
        <v>0</v>
      </c>
      <c r="AQ38" s="67">
        <f t="shared" si="9"/>
        <v>0</v>
      </c>
      <c r="AR38" s="66">
        <f t="shared" ref="AR38:AT66" si="18">H38+T38+AF38</f>
        <v>0</v>
      </c>
      <c r="AS38" s="66">
        <f t="shared" si="18"/>
        <v>0</v>
      </c>
      <c r="AT38" s="66">
        <f t="shared" si="18"/>
        <v>0</v>
      </c>
      <c r="AU38" s="66">
        <f t="shared" si="10"/>
        <v>0</v>
      </c>
      <c r="AV38" s="66">
        <f t="shared" si="11"/>
        <v>0</v>
      </c>
      <c r="AW38" s="66">
        <f t="shared" si="11"/>
        <v>0</v>
      </c>
      <c r="AX38" s="66">
        <f t="shared" si="12"/>
        <v>0</v>
      </c>
      <c r="AY38" s="66">
        <f t="shared" si="13"/>
        <v>0</v>
      </c>
      <c r="AZ38" s="66">
        <f t="shared" si="14"/>
        <v>0</v>
      </c>
      <c r="BA38" s="66">
        <f t="shared" si="14"/>
        <v>0</v>
      </c>
      <c r="BB38" s="66">
        <f t="shared" si="15"/>
        <v>0</v>
      </c>
      <c r="BC38" s="66">
        <f t="shared" si="16"/>
        <v>0</v>
      </c>
      <c r="BD38" s="45">
        <f t="shared" si="17"/>
        <v>0</v>
      </c>
      <c r="BE38" s="2"/>
      <c r="BF38" s="2"/>
      <c r="BG38" s="2"/>
      <c r="BH38" s="2"/>
      <c r="BI38" s="2"/>
      <c r="BJ38" s="2"/>
      <c r="BK38" s="2"/>
    </row>
    <row r="39" spans="1:63">
      <c r="A39" s="56"/>
      <c r="B39" s="70"/>
      <c r="C39" s="71"/>
      <c r="D39" s="69">
        <v>8</v>
      </c>
      <c r="E39" s="60" t="s">
        <v>75</v>
      </c>
      <c r="F39" s="61"/>
      <c r="G39" s="47" t="s">
        <v>76</v>
      </c>
      <c r="H39" s="65">
        <f>'[1]kiadási tábla 5.sz'!R40</f>
        <v>0</v>
      </c>
      <c r="I39" s="65">
        <f>'[1]kiadási tábla 5.sz'!S40</f>
        <v>0</v>
      </c>
      <c r="J39" s="65">
        <f>'[1]kiadási tábla 5.sz'!T40</f>
        <v>0</v>
      </c>
      <c r="K39" s="66">
        <f t="shared" si="1"/>
        <v>0</v>
      </c>
      <c r="L39" s="65">
        <f>'[1]kiadási tábla 5.sz'!V40</f>
        <v>0</v>
      </c>
      <c r="M39" s="65">
        <f>'[1]kiadási tábla 5.sz'!W40</f>
        <v>0</v>
      </c>
      <c r="N39" s="65">
        <f>'[1]kiadási tábla 5.sz'!X40</f>
        <v>0</v>
      </c>
      <c r="O39" s="66">
        <f t="shared" si="2"/>
        <v>0</v>
      </c>
      <c r="P39" s="65">
        <f>'[1]kiadási tábla 5.sz'!Z40</f>
        <v>0</v>
      </c>
      <c r="Q39" s="65">
        <f>'[1]kiadási tábla 5.sz'!AA40</f>
        <v>0</v>
      </c>
      <c r="R39" s="65">
        <f>'[1]kiadási tábla 5.sz'!AB40</f>
        <v>0</v>
      </c>
      <c r="S39" s="66">
        <f t="shared" si="3"/>
        <v>0</v>
      </c>
      <c r="T39" s="65">
        <f>'[1]kiadási tábla 5.sz'!AD40</f>
        <v>0</v>
      </c>
      <c r="U39" s="65">
        <f>'[1]kiadási tábla 5.sz'!AE40</f>
        <v>0</v>
      </c>
      <c r="V39" s="65">
        <f>'[1]kiadási tábla 5.sz'!AF40</f>
        <v>0</v>
      </c>
      <c r="W39" s="66">
        <f t="shared" si="4"/>
        <v>0</v>
      </c>
      <c r="X39" s="65">
        <f>'[1]kiadási tábla 5.sz'!AH40</f>
        <v>0</v>
      </c>
      <c r="Y39" s="65">
        <f>'[1]kiadási tábla 5.sz'!AI40</f>
        <v>0</v>
      </c>
      <c r="Z39" s="65">
        <f>'[1]kiadási tábla 5.sz'!AJ40</f>
        <v>0</v>
      </c>
      <c r="AA39" s="66">
        <f t="shared" si="5"/>
        <v>0</v>
      </c>
      <c r="AB39" s="65">
        <f>'[1]kiadási tábla 5.sz'!AL40</f>
        <v>0</v>
      </c>
      <c r="AC39" s="65">
        <f>'[1]kiadási tábla 5.sz'!AM40</f>
        <v>0</v>
      </c>
      <c r="AD39" s="65">
        <f>'[1]kiadási tábla 5.sz'!AN40</f>
        <v>0</v>
      </c>
      <c r="AE39" s="66">
        <f t="shared" si="6"/>
        <v>0</v>
      </c>
      <c r="AF39" s="65">
        <f>'[1]kiadási tábla 5.sz'!EH40</f>
        <v>5000</v>
      </c>
      <c r="AG39" s="65">
        <v>8000</v>
      </c>
      <c r="AH39" s="65">
        <f>'[1]kiadási tábla 5.sz'!EJ40</f>
        <v>0</v>
      </c>
      <c r="AI39" s="67">
        <f t="shared" si="7"/>
        <v>13000</v>
      </c>
      <c r="AJ39" s="65"/>
      <c r="AK39" s="65">
        <v>12000</v>
      </c>
      <c r="AL39" s="65">
        <f>'[1]kiadási tábla 5.sz'!EN40</f>
        <v>0</v>
      </c>
      <c r="AM39" s="67">
        <f t="shared" si="8"/>
        <v>12000</v>
      </c>
      <c r="AN39" s="65">
        <v>12000</v>
      </c>
      <c r="AO39" s="65"/>
      <c r="AP39" s="65">
        <f>'[1]kiadási tábla 5.sz'!ER40</f>
        <v>0</v>
      </c>
      <c r="AQ39" s="67">
        <f t="shared" si="9"/>
        <v>12000</v>
      </c>
      <c r="AR39" s="66">
        <f t="shared" si="18"/>
        <v>5000</v>
      </c>
      <c r="AS39" s="66">
        <f t="shared" si="18"/>
        <v>8000</v>
      </c>
      <c r="AT39" s="66">
        <f t="shared" si="18"/>
        <v>0</v>
      </c>
      <c r="AU39" s="66">
        <f t="shared" si="10"/>
        <v>13000</v>
      </c>
      <c r="AV39" s="66">
        <f t="shared" ref="AV39:AW66" si="19">L39+X39+AJ39</f>
        <v>0</v>
      </c>
      <c r="AW39" s="66">
        <f t="shared" si="19"/>
        <v>12000</v>
      </c>
      <c r="AX39" s="66">
        <f t="shared" si="12"/>
        <v>0</v>
      </c>
      <c r="AY39" s="66">
        <f t="shared" si="13"/>
        <v>12000</v>
      </c>
      <c r="AZ39" s="66">
        <f t="shared" ref="AZ39:BA66" si="20">P39+AB39+AN39</f>
        <v>12000</v>
      </c>
      <c r="BA39" s="66">
        <f t="shared" si="20"/>
        <v>0</v>
      </c>
      <c r="BB39" s="66">
        <f t="shared" si="15"/>
        <v>0</v>
      </c>
      <c r="BC39" s="66">
        <f t="shared" si="16"/>
        <v>12000</v>
      </c>
      <c r="BD39" s="45">
        <f t="shared" si="17"/>
        <v>-1000</v>
      </c>
      <c r="BE39" s="2"/>
      <c r="BF39" s="2"/>
      <c r="BG39" s="2"/>
      <c r="BH39" s="2"/>
      <c r="BI39" s="2"/>
      <c r="BJ39" s="2"/>
      <c r="BK39" s="2"/>
    </row>
    <row r="40" spans="1:63">
      <c r="A40" s="83"/>
      <c r="B40" s="84"/>
      <c r="C40" s="85"/>
      <c r="D40" s="86" t="s">
        <v>77</v>
      </c>
      <c r="E40" s="87" t="s">
        <v>78</v>
      </c>
      <c r="F40" s="88"/>
      <c r="G40" s="89" t="s">
        <v>79</v>
      </c>
      <c r="H40" s="65"/>
      <c r="I40" s="65"/>
      <c r="J40" s="65"/>
      <c r="K40" s="66"/>
      <c r="L40" s="65"/>
      <c r="M40" s="65"/>
      <c r="N40" s="65"/>
      <c r="O40" s="66"/>
      <c r="P40" s="65"/>
      <c r="Q40" s="65"/>
      <c r="R40" s="65"/>
      <c r="S40" s="66"/>
      <c r="T40" s="65"/>
      <c r="U40" s="65"/>
      <c r="V40" s="65"/>
      <c r="W40" s="66"/>
      <c r="X40" s="65"/>
      <c r="Y40" s="65"/>
      <c r="Z40" s="65"/>
      <c r="AA40" s="66"/>
      <c r="AB40" s="65"/>
      <c r="AC40" s="65"/>
      <c r="AD40" s="65"/>
      <c r="AE40" s="66"/>
      <c r="AF40" s="65"/>
      <c r="AG40" s="65"/>
      <c r="AH40" s="65"/>
      <c r="AI40" s="67"/>
      <c r="AJ40" s="65">
        <v>6500</v>
      </c>
      <c r="AK40" s="65"/>
      <c r="AL40" s="65"/>
      <c r="AM40" s="67">
        <f t="shared" si="8"/>
        <v>6500</v>
      </c>
      <c r="AN40" s="65">
        <v>6500</v>
      </c>
      <c r="AO40" s="65"/>
      <c r="AP40" s="65"/>
      <c r="AQ40" s="67">
        <f t="shared" si="9"/>
        <v>6500</v>
      </c>
      <c r="AR40" s="66">
        <f t="shared" si="18"/>
        <v>0</v>
      </c>
      <c r="AS40" s="66">
        <f t="shared" si="18"/>
        <v>0</v>
      </c>
      <c r="AT40" s="66">
        <f t="shared" si="18"/>
        <v>0</v>
      </c>
      <c r="AU40" s="66">
        <f>SUM(AR40:AT40)</f>
        <v>0</v>
      </c>
      <c r="AV40" s="66">
        <f t="shared" si="19"/>
        <v>6500</v>
      </c>
      <c r="AW40" s="66">
        <f t="shared" si="19"/>
        <v>0</v>
      </c>
      <c r="AX40" s="66">
        <f t="shared" si="12"/>
        <v>0</v>
      </c>
      <c r="AY40" s="66">
        <f>SUM(AV40:AX40)</f>
        <v>6500</v>
      </c>
      <c r="AZ40" s="66">
        <f t="shared" si="20"/>
        <v>6500</v>
      </c>
      <c r="BA40" s="66">
        <f t="shared" si="20"/>
        <v>0</v>
      </c>
      <c r="BB40" s="66">
        <f t="shared" si="15"/>
        <v>0</v>
      </c>
      <c r="BC40" s="66">
        <f t="shared" ref="BC40:BC66" si="21">SUM(AZ40:BB40)</f>
        <v>6500</v>
      </c>
      <c r="BD40" s="45">
        <f t="shared" si="17"/>
        <v>6500</v>
      </c>
      <c r="BE40" s="45">
        <f>SUM(BD39:BD40)</f>
        <v>5500</v>
      </c>
      <c r="BF40" s="2"/>
      <c r="BG40" s="2"/>
      <c r="BH40" s="2"/>
      <c r="BI40" s="2"/>
      <c r="BJ40" s="2"/>
      <c r="BK40" s="2"/>
    </row>
    <row r="41" spans="1:63">
      <c r="A41" s="90" t="s">
        <v>80</v>
      </c>
      <c r="B41" s="91"/>
      <c r="C41" s="91"/>
      <c r="D41" s="91"/>
      <c r="E41" s="91"/>
      <c r="F41" s="91"/>
      <c r="G41" s="92"/>
      <c r="H41" s="93">
        <f>H6+H28</f>
        <v>147853</v>
      </c>
      <c r="I41" s="93">
        <f>I6+I28</f>
        <v>0</v>
      </c>
      <c r="J41" s="93">
        <f>J6+J28</f>
        <v>0</v>
      </c>
      <c r="K41" s="94">
        <f t="shared" si="1"/>
        <v>147853</v>
      </c>
      <c r="L41" s="93">
        <f>L6+L28</f>
        <v>153670</v>
      </c>
      <c r="M41" s="93">
        <f>M6+M28</f>
        <v>0</v>
      </c>
      <c r="N41" s="93">
        <f>N6+N28</f>
        <v>0</v>
      </c>
      <c r="O41" s="94">
        <f t="shared" si="2"/>
        <v>153670</v>
      </c>
      <c r="P41" s="93">
        <f>P6+P28</f>
        <v>147853</v>
      </c>
      <c r="Q41" s="93">
        <f>Q6+Q28</f>
        <v>0</v>
      </c>
      <c r="R41" s="93">
        <f>R6+R28</f>
        <v>0</v>
      </c>
      <c r="S41" s="94">
        <f t="shared" ref="S41:S66" si="22">SUM(P41:R41)</f>
        <v>147853</v>
      </c>
      <c r="T41" s="93">
        <f>T6+T28</f>
        <v>61204</v>
      </c>
      <c r="U41" s="93">
        <f>U6+U28</f>
        <v>0</v>
      </c>
      <c r="V41" s="93">
        <f>V6+V28</f>
        <v>0</v>
      </c>
      <c r="W41" s="94">
        <f t="shared" si="4"/>
        <v>61204</v>
      </c>
      <c r="X41" s="93">
        <f>X6+X28</f>
        <v>63964</v>
      </c>
      <c r="Y41" s="93">
        <f>Y6+Y28</f>
        <v>0</v>
      </c>
      <c r="Z41" s="93">
        <f>Z6+Z28</f>
        <v>0</v>
      </c>
      <c r="AA41" s="94">
        <f t="shared" si="5"/>
        <v>63964</v>
      </c>
      <c r="AB41" s="93">
        <f>AB6+AB28</f>
        <v>64541</v>
      </c>
      <c r="AC41" s="93">
        <f>AC6+AC28</f>
        <v>0</v>
      </c>
      <c r="AD41" s="93">
        <f>AD6+AD28</f>
        <v>0</v>
      </c>
      <c r="AE41" s="94">
        <f t="shared" ref="AE41:AE66" si="23">SUM(AB41:AD41)</f>
        <v>64541</v>
      </c>
      <c r="AF41" s="93">
        <f>AF6+AF28</f>
        <v>1027389</v>
      </c>
      <c r="AG41" s="93">
        <f>AG6+AG28</f>
        <v>21128</v>
      </c>
      <c r="AH41" s="93">
        <f>AH6+AH28</f>
        <v>0</v>
      </c>
      <c r="AI41" s="95">
        <f t="shared" si="7"/>
        <v>1048517</v>
      </c>
      <c r="AJ41" s="93">
        <f>AJ6+AJ28</f>
        <v>1428824</v>
      </c>
      <c r="AK41" s="93">
        <f>AK6+AK28</f>
        <v>25128</v>
      </c>
      <c r="AL41" s="93">
        <f>AL6+AL28</f>
        <v>0</v>
      </c>
      <c r="AM41" s="95">
        <f t="shared" si="8"/>
        <v>1453952</v>
      </c>
      <c r="AN41" s="93">
        <f>AN6+AN28</f>
        <v>1409243</v>
      </c>
      <c r="AO41" s="93">
        <f>AO6+AO28</f>
        <v>30766</v>
      </c>
      <c r="AP41" s="93">
        <f>AP6+AP28</f>
        <v>0</v>
      </c>
      <c r="AQ41" s="95">
        <f t="shared" si="9"/>
        <v>1440009</v>
      </c>
      <c r="AR41" s="94">
        <f t="shared" si="18"/>
        <v>1236446</v>
      </c>
      <c r="AS41" s="94">
        <f t="shared" si="18"/>
        <v>21128</v>
      </c>
      <c r="AT41" s="94">
        <f t="shared" si="18"/>
        <v>0</v>
      </c>
      <c r="AU41" s="94">
        <f>SUM(AR41:AT41)</f>
        <v>1257574</v>
      </c>
      <c r="AV41" s="94">
        <f t="shared" si="19"/>
        <v>1646458</v>
      </c>
      <c r="AW41" s="94">
        <f t="shared" si="19"/>
        <v>25128</v>
      </c>
      <c r="AX41" s="94">
        <f t="shared" si="12"/>
        <v>0</v>
      </c>
      <c r="AY41" s="94">
        <f t="shared" si="13"/>
        <v>1671586</v>
      </c>
      <c r="AZ41" s="94">
        <f t="shared" si="20"/>
        <v>1621637</v>
      </c>
      <c r="BA41" s="94">
        <f t="shared" si="20"/>
        <v>30766</v>
      </c>
      <c r="BB41" s="94">
        <f t="shared" si="15"/>
        <v>0</v>
      </c>
      <c r="BC41" s="94">
        <f t="shared" si="21"/>
        <v>1652403</v>
      </c>
      <c r="BD41" s="45">
        <f t="shared" si="17"/>
        <v>414012</v>
      </c>
      <c r="BE41" s="2"/>
      <c r="BF41" s="2"/>
      <c r="BG41" s="2"/>
      <c r="BH41" s="2"/>
      <c r="BI41" s="2"/>
      <c r="BJ41" s="2"/>
      <c r="BK41" s="2"/>
    </row>
    <row r="42" spans="1:63">
      <c r="A42" s="56"/>
      <c r="B42" s="96">
        <v>3</v>
      </c>
      <c r="C42" s="78" t="s">
        <v>81</v>
      </c>
      <c r="D42" s="79"/>
      <c r="E42" s="79"/>
      <c r="F42" s="79"/>
      <c r="G42" s="80"/>
      <c r="H42" s="97">
        <f>H43+H60+H61</f>
        <v>0</v>
      </c>
      <c r="I42" s="97">
        <f>I43+I60+I61</f>
        <v>0</v>
      </c>
      <c r="J42" s="97">
        <f>J43+J60+J61</f>
        <v>0</v>
      </c>
      <c r="K42" s="42">
        <f t="shared" si="1"/>
        <v>0</v>
      </c>
      <c r="L42" s="97">
        <f>L43+L60+L61</f>
        <v>0</v>
      </c>
      <c r="M42" s="97">
        <f>M43+M60+M61</f>
        <v>0</v>
      </c>
      <c r="N42" s="97">
        <f>N43+N60+N61</f>
        <v>0</v>
      </c>
      <c r="O42" s="42">
        <f t="shared" si="2"/>
        <v>0</v>
      </c>
      <c r="P42" s="97">
        <f>P43+P60+P61</f>
        <v>0</v>
      </c>
      <c r="Q42" s="97">
        <f>Q43+Q60+Q61</f>
        <v>0</v>
      </c>
      <c r="R42" s="97">
        <f>R43+R60+R61</f>
        <v>0</v>
      </c>
      <c r="S42" s="42">
        <f t="shared" si="22"/>
        <v>0</v>
      </c>
      <c r="T42" s="97">
        <f>T43+T60+T61</f>
        <v>0</v>
      </c>
      <c r="U42" s="97">
        <f>U43+U60+U61</f>
        <v>0</v>
      </c>
      <c r="V42" s="97">
        <f>V43+V60+V61</f>
        <v>0</v>
      </c>
      <c r="W42" s="42">
        <f t="shared" si="4"/>
        <v>0</v>
      </c>
      <c r="X42" s="97">
        <f>X43+X60+X61</f>
        <v>0</v>
      </c>
      <c r="Y42" s="97">
        <f>Y43+Y60+Y61</f>
        <v>0</v>
      </c>
      <c r="Z42" s="97">
        <f>Z43+Z60+Z61</f>
        <v>0</v>
      </c>
      <c r="AA42" s="42">
        <f t="shared" si="5"/>
        <v>0</v>
      </c>
      <c r="AB42" s="97">
        <f>AB43+AB60+AB61</f>
        <v>0</v>
      </c>
      <c r="AC42" s="97">
        <f>AC43+AC60+AC61</f>
        <v>0</v>
      </c>
      <c r="AD42" s="97">
        <f>AD43+AD60+AD61</f>
        <v>0</v>
      </c>
      <c r="AE42" s="42">
        <f t="shared" si="23"/>
        <v>0</v>
      </c>
      <c r="AF42" s="97">
        <f>AF43+AF60+AF61</f>
        <v>92764</v>
      </c>
      <c r="AG42" s="97">
        <f>AG43+AG60+AG61</f>
        <v>0</v>
      </c>
      <c r="AH42" s="97">
        <f>AH43+AH60+AH61</f>
        <v>0</v>
      </c>
      <c r="AI42" s="43">
        <f t="shared" si="7"/>
        <v>92764</v>
      </c>
      <c r="AJ42" s="97">
        <f>AJ43+AJ60+AJ61</f>
        <v>92764</v>
      </c>
      <c r="AK42" s="97">
        <f>AK43+AK60+AK61</f>
        <v>0</v>
      </c>
      <c r="AL42" s="97">
        <f>AL43+AL60+AL61</f>
        <v>0</v>
      </c>
      <c r="AM42" s="43">
        <f t="shared" si="8"/>
        <v>92764</v>
      </c>
      <c r="AN42" s="97">
        <f>AN43+AN60+AN61</f>
        <v>310237</v>
      </c>
      <c r="AO42" s="97">
        <f>AO43+AO60+AO61</f>
        <v>0</v>
      </c>
      <c r="AP42" s="97">
        <f>AP43+AP60+AP61</f>
        <v>0</v>
      </c>
      <c r="AQ42" s="43">
        <f t="shared" si="9"/>
        <v>310237</v>
      </c>
      <c r="AR42" s="42">
        <f t="shared" si="18"/>
        <v>92764</v>
      </c>
      <c r="AS42" s="42">
        <f t="shared" si="18"/>
        <v>0</v>
      </c>
      <c r="AT42" s="42">
        <f t="shared" si="18"/>
        <v>0</v>
      </c>
      <c r="AU42" s="42">
        <f t="shared" si="10"/>
        <v>92764</v>
      </c>
      <c r="AV42" s="44">
        <f t="shared" si="19"/>
        <v>92764</v>
      </c>
      <c r="AW42" s="42">
        <f t="shared" si="19"/>
        <v>0</v>
      </c>
      <c r="AX42" s="42">
        <f t="shared" si="12"/>
        <v>0</v>
      </c>
      <c r="AY42" s="42">
        <f t="shared" si="13"/>
        <v>92764</v>
      </c>
      <c r="AZ42" s="44">
        <f t="shared" si="20"/>
        <v>310237</v>
      </c>
      <c r="BA42" s="42">
        <f t="shared" si="20"/>
        <v>0</v>
      </c>
      <c r="BB42" s="42">
        <f t="shared" si="15"/>
        <v>0</v>
      </c>
      <c r="BC42" s="42">
        <f t="shared" si="21"/>
        <v>310237</v>
      </c>
      <c r="BD42" s="45">
        <f t="shared" si="17"/>
        <v>0</v>
      </c>
      <c r="BE42" s="2"/>
      <c r="BF42" s="2"/>
      <c r="BG42" s="2"/>
      <c r="BH42" s="2"/>
      <c r="BI42" s="2"/>
      <c r="BJ42" s="2"/>
      <c r="BK42" s="2"/>
    </row>
    <row r="43" spans="1:63">
      <c r="A43" s="56"/>
      <c r="B43" s="70"/>
      <c r="C43" s="50">
        <v>1</v>
      </c>
      <c r="D43" s="49" t="s">
        <v>82</v>
      </c>
      <c r="E43" s="98"/>
      <c r="F43" s="98"/>
      <c r="G43" s="51" t="s">
        <v>83</v>
      </c>
      <c r="H43" s="99">
        <f>H44+H57+H58+H59</f>
        <v>0</v>
      </c>
      <c r="I43" s="99">
        <f>I44+I57+I58+I59</f>
        <v>0</v>
      </c>
      <c r="J43" s="99">
        <f>J44+J57+J58+J59</f>
        <v>0</v>
      </c>
      <c r="K43" s="53">
        <f t="shared" si="1"/>
        <v>0</v>
      </c>
      <c r="L43" s="99">
        <f>L44+L57+L58+L59</f>
        <v>0</v>
      </c>
      <c r="M43" s="99">
        <f>M44+M57+M58+M59</f>
        <v>0</v>
      </c>
      <c r="N43" s="99">
        <f>N44+N57+N58+N59</f>
        <v>0</v>
      </c>
      <c r="O43" s="53">
        <f t="shared" si="2"/>
        <v>0</v>
      </c>
      <c r="P43" s="99">
        <f>P44+P57+P58+P59</f>
        <v>0</v>
      </c>
      <c r="Q43" s="99">
        <f>Q44+Q57+Q58+Q59</f>
        <v>0</v>
      </c>
      <c r="R43" s="99">
        <f>R44+R57+R58+R59</f>
        <v>0</v>
      </c>
      <c r="S43" s="53">
        <f t="shared" si="22"/>
        <v>0</v>
      </c>
      <c r="T43" s="99">
        <f>T44+T57+T58+T59</f>
        <v>0</v>
      </c>
      <c r="U43" s="99">
        <f>U44+U57+U58+U59</f>
        <v>0</v>
      </c>
      <c r="V43" s="99">
        <f>V44+V57+V58+V59</f>
        <v>0</v>
      </c>
      <c r="W43" s="53">
        <f t="shared" si="4"/>
        <v>0</v>
      </c>
      <c r="X43" s="99">
        <f>X44+X57+X58+X59</f>
        <v>0</v>
      </c>
      <c r="Y43" s="99">
        <f>Y44+Y57+Y58+Y59</f>
        <v>0</v>
      </c>
      <c r="Z43" s="99">
        <f>Z44+Z57+Z58+Z59</f>
        <v>0</v>
      </c>
      <c r="AA43" s="53">
        <f t="shared" si="5"/>
        <v>0</v>
      </c>
      <c r="AB43" s="99">
        <f>AB44+AB57+AB58+AB59</f>
        <v>0</v>
      </c>
      <c r="AC43" s="99">
        <f>AC44+AC57+AC58+AC59</f>
        <v>0</v>
      </c>
      <c r="AD43" s="99">
        <f>AD44+AD57+AD58+AD59</f>
        <v>0</v>
      </c>
      <c r="AE43" s="53">
        <f t="shared" si="23"/>
        <v>0</v>
      </c>
      <c r="AF43" s="99">
        <f>AF44+AF57+AF58+AF59</f>
        <v>92764</v>
      </c>
      <c r="AG43" s="99">
        <f>AG44+AG57+AG58+AG59</f>
        <v>0</v>
      </c>
      <c r="AH43" s="99">
        <f>AH44+AH57+AH58+AH59</f>
        <v>0</v>
      </c>
      <c r="AI43" s="54">
        <f t="shared" si="7"/>
        <v>92764</v>
      </c>
      <c r="AJ43" s="99">
        <f>AJ44+AJ57+AJ58+AJ59</f>
        <v>92764</v>
      </c>
      <c r="AK43" s="99">
        <f>AK44+AK57+AK58+AK59</f>
        <v>0</v>
      </c>
      <c r="AL43" s="100">
        <f>AL44+AL57+AL58+AL59</f>
        <v>0</v>
      </c>
      <c r="AM43" s="101">
        <f t="shared" si="8"/>
        <v>92764</v>
      </c>
      <c r="AN43" s="99">
        <f>AN44+AN57+AN58+AN59</f>
        <v>310237</v>
      </c>
      <c r="AO43" s="99">
        <f>AO44+AO57+AO58+AO59</f>
        <v>0</v>
      </c>
      <c r="AP43" s="100">
        <f>AP44+AP57+AP58+AP59</f>
        <v>0</v>
      </c>
      <c r="AQ43" s="101">
        <f t="shared" si="9"/>
        <v>310237</v>
      </c>
      <c r="AR43" s="55">
        <f t="shared" si="18"/>
        <v>92764</v>
      </c>
      <c r="AS43" s="55">
        <f t="shared" si="18"/>
        <v>0</v>
      </c>
      <c r="AT43" s="55">
        <f t="shared" si="18"/>
        <v>0</v>
      </c>
      <c r="AU43" s="55">
        <f t="shared" si="10"/>
        <v>92764</v>
      </c>
      <c r="AV43" s="55">
        <f t="shared" si="19"/>
        <v>92764</v>
      </c>
      <c r="AW43" s="55">
        <f t="shared" si="19"/>
        <v>0</v>
      </c>
      <c r="AX43" s="55">
        <f t="shared" si="12"/>
        <v>0</v>
      </c>
      <c r="AY43" s="55">
        <f t="shared" si="13"/>
        <v>92764</v>
      </c>
      <c r="AZ43" s="55">
        <f t="shared" si="20"/>
        <v>310237</v>
      </c>
      <c r="BA43" s="55">
        <f t="shared" si="20"/>
        <v>0</v>
      </c>
      <c r="BB43" s="55">
        <f t="shared" si="15"/>
        <v>0</v>
      </c>
      <c r="BC43" s="55">
        <f t="shared" si="21"/>
        <v>310237</v>
      </c>
      <c r="BD43" s="45">
        <f t="shared" si="17"/>
        <v>0</v>
      </c>
      <c r="BE43" s="2"/>
      <c r="BF43" s="2"/>
      <c r="BG43" s="2"/>
      <c r="BH43" s="2"/>
      <c r="BI43" s="2"/>
      <c r="BJ43" s="2"/>
      <c r="BK43" s="2"/>
    </row>
    <row r="44" spans="1:63">
      <c r="A44" s="56"/>
      <c r="B44" s="70"/>
      <c r="C44" s="71"/>
      <c r="D44" s="61">
        <v>1</v>
      </c>
      <c r="E44" s="60" t="s">
        <v>84</v>
      </c>
      <c r="F44" s="60"/>
      <c r="G44" s="60" t="s">
        <v>85</v>
      </c>
      <c r="H44" s="102">
        <f>SUM(H45:H56)</f>
        <v>0</v>
      </c>
      <c r="I44" s="102">
        <f>SUM(I45:I56)</f>
        <v>0</v>
      </c>
      <c r="J44" s="102">
        <f>SUM(J45:J56)</f>
        <v>0</v>
      </c>
      <c r="K44" s="66">
        <f t="shared" si="1"/>
        <v>0</v>
      </c>
      <c r="L44" s="102">
        <f>SUM(L45:L56)</f>
        <v>0</v>
      </c>
      <c r="M44" s="102">
        <f>SUM(M45:M56)</f>
        <v>0</v>
      </c>
      <c r="N44" s="102">
        <f>SUM(N45:N56)</f>
        <v>0</v>
      </c>
      <c r="O44" s="66">
        <f t="shared" si="2"/>
        <v>0</v>
      </c>
      <c r="P44" s="102">
        <f>SUM(P45:P56)</f>
        <v>0</v>
      </c>
      <c r="Q44" s="102">
        <f>SUM(Q45:Q56)</f>
        <v>0</v>
      </c>
      <c r="R44" s="102">
        <f>SUM(R45:R56)</f>
        <v>0</v>
      </c>
      <c r="S44" s="66">
        <f t="shared" si="22"/>
        <v>0</v>
      </c>
      <c r="T44" s="102">
        <f>SUM(T45:T56)</f>
        <v>0</v>
      </c>
      <c r="U44" s="102">
        <f>SUM(U45:U56)</f>
        <v>0</v>
      </c>
      <c r="V44" s="102">
        <f>SUM(V45:V56)</f>
        <v>0</v>
      </c>
      <c r="W44" s="66">
        <f t="shared" si="4"/>
        <v>0</v>
      </c>
      <c r="X44" s="102">
        <f>SUM(X45:X56)</f>
        <v>0</v>
      </c>
      <c r="Y44" s="102">
        <f>SUM(Y45:Y56)</f>
        <v>0</v>
      </c>
      <c r="Z44" s="102">
        <f>SUM(Z45:Z56)</f>
        <v>0</v>
      </c>
      <c r="AA44" s="66">
        <f t="shared" si="5"/>
        <v>0</v>
      </c>
      <c r="AB44" s="102">
        <f>SUM(AB45:AB56)</f>
        <v>0</v>
      </c>
      <c r="AC44" s="102">
        <f>SUM(AC45:AC56)</f>
        <v>0</v>
      </c>
      <c r="AD44" s="102">
        <f>SUM(AD45:AD56)</f>
        <v>0</v>
      </c>
      <c r="AE44" s="66">
        <f t="shared" si="23"/>
        <v>0</v>
      </c>
      <c r="AF44" s="102">
        <f>SUM(AF45:AF56)</f>
        <v>0</v>
      </c>
      <c r="AG44" s="102">
        <f>SUM(AG45:AG56)</f>
        <v>0</v>
      </c>
      <c r="AH44" s="102">
        <f>SUM(AH45:AH56)</f>
        <v>0</v>
      </c>
      <c r="AI44" s="67">
        <f t="shared" si="7"/>
        <v>0</v>
      </c>
      <c r="AJ44" s="102">
        <f>SUM(AJ45:AJ56)</f>
        <v>0</v>
      </c>
      <c r="AK44" s="102">
        <f>SUM(AK45:AK56)</f>
        <v>0</v>
      </c>
      <c r="AL44" s="102">
        <f>SUM(AL45:AL56)</f>
        <v>0</v>
      </c>
      <c r="AM44" s="67">
        <f t="shared" si="8"/>
        <v>0</v>
      </c>
      <c r="AN44" s="102">
        <f>SUM(AN45:AN56)</f>
        <v>0</v>
      </c>
      <c r="AO44" s="102">
        <f>SUM(AO45:AO56)</f>
        <v>0</v>
      </c>
      <c r="AP44" s="102">
        <f>SUM(AP45:AP56)</f>
        <v>0</v>
      </c>
      <c r="AQ44" s="67">
        <f t="shared" si="9"/>
        <v>0</v>
      </c>
      <c r="AR44" s="66">
        <f t="shared" si="18"/>
        <v>0</v>
      </c>
      <c r="AS44" s="66">
        <f t="shared" si="18"/>
        <v>0</v>
      </c>
      <c r="AT44" s="66">
        <f t="shared" si="18"/>
        <v>0</v>
      </c>
      <c r="AU44" s="66">
        <f t="shared" si="10"/>
        <v>0</v>
      </c>
      <c r="AV44" s="66">
        <f t="shared" si="19"/>
        <v>0</v>
      </c>
      <c r="AW44" s="66">
        <f t="shared" si="19"/>
        <v>0</v>
      </c>
      <c r="AX44" s="66">
        <f t="shared" si="12"/>
        <v>0</v>
      </c>
      <c r="AY44" s="66">
        <f t="shared" si="13"/>
        <v>0</v>
      </c>
      <c r="AZ44" s="66">
        <f t="shared" si="20"/>
        <v>0</v>
      </c>
      <c r="BA44" s="66">
        <f t="shared" si="20"/>
        <v>0</v>
      </c>
      <c r="BB44" s="66">
        <f t="shared" si="15"/>
        <v>0</v>
      </c>
      <c r="BC44" s="66">
        <f t="shared" si="21"/>
        <v>0</v>
      </c>
      <c r="BD44" s="45">
        <f t="shared" si="17"/>
        <v>0</v>
      </c>
      <c r="BE44" s="2"/>
      <c r="BF44" s="2"/>
      <c r="BG44" s="2"/>
      <c r="BH44" s="2"/>
      <c r="BI44" s="2"/>
      <c r="BJ44" s="2"/>
      <c r="BK44" s="2"/>
    </row>
    <row r="45" spans="1:63">
      <c r="A45" s="56"/>
      <c r="B45" s="70"/>
      <c r="C45" s="71"/>
      <c r="D45" s="74"/>
      <c r="E45" s="61">
        <v>1</v>
      </c>
      <c r="F45" s="60" t="s">
        <v>86</v>
      </c>
      <c r="G45" s="60" t="s">
        <v>87</v>
      </c>
      <c r="H45" s="65">
        <f>'[1]kiadási tábla 5.sz'!R45</f>
        <v>0</v>
      </c>
      <c r="I45" s="65">
        <f>'[1]kiadási tábla 5.sz'!S45</f>
        <v>0</v>
      </c>
      <c r="J45" s="65">
        <f>'[1]kiadási tábla 5.sz'!T45</f>
        <v>0</v>
      </c>
      <c r="K45" s="66">
        <f t="shared" si="1"/>
        <v>0</v>
      </c>
      <c r="L45" s="65">
        <f>'[1]kiadási tábla 5.sz'!V45</f>
        <v>0</v>
      </c>
      <c r="M45" s="65">
        <f>'[1]kiadási tábla 5.sz'!W45</f>
        <v>0</v>
      </c>
      <c r="N45" s="65">
        <f>'[1]kiadási tábla 5.sz'!X45</f>
        <v>0</v>
      </c>
      <c r="O45" s="66">
        <f t="shared" si="2"/>
        <v>0</v>
      </c>
      <c r="P45" s="65">
        <f>'[1]kiadási tábla 5.sz'!Z45</f>
        <v>0</v>
      </c>
      <c r="Q45" s="65">
        <f>'[1]kiadási tábla 5.sz'!AA45</f>
        <v>0</v>
      </c>
      <c r="R45" s="65">
        <f>'[1]kiadási tábla 5.sz'!AB45</f>
        <v>0</v>
      </c>
      <c r="S45" s="66">
        <f t="shared" si="22"/>
        <v>0</v>
      </c>
      <c r="T45" s="65">
        <f>'[1]kiadási tábla 5.sz'!AD45</f>
        <v>0</v>
      </c>
      <c r="U45" s="65">
        <f>'[1]kiadási tábla 5.sz'!AE45</f>
        <v>0</v>
      </c>
      <c r="V45" s="65">
        <f>'[1]kiadási tábla 5.sz'!AF45</f>
        <v>0</v>
      </c>
      <c r="W45" s="66">
        <f t="shared" si="4"/>
        <v>0</v>
      </c>
      <c r="X45" s="65">
        <f>'[1]kiadási tábla 5.sz'!AH45</f>
        <v>0</v>
      </c>
      <c r="Y45" s="65">
        <f>'[1]kiadási tábla 5.sz'!AI45</f>
        <v>0</v>
      </c>
      <c r="Z45" s="65">
        <f>'[1]kiadási tábla 5.sz'!AJ45</f>
        <v>0</v>
      </c>
      <c r="AA45" s="66">
        <f t="shared" si="5"/>
        <v>0</v>
      </c>
      <c r="AB45" s="65">
        <f>'[1]kiadási tábla 5.sz'!AL45</f>
        <v>0</v>
      </c>
      <c r="AC45" s="65">
        <f>'[1]kiadási tábla 5.sz'!AM45</f>
        <v>0</v>
      </c>
      <c r="AD45" s="65">
        <f>'[1]kiadási tábla 5.sz'!AN45</f>
        <v>0</v>
      </c>
      <c r="AE45" s="66">
        <f t="shared" si="23"/>
        <v>0</v>
      </c>
      <c r="AF45" s="65">
        <f>'[1]kiadási tábla 5.sz'!EH45</f>
        <v>0</v>
      </c>
      <c r="AG45" s="65">
        <f>'[1]kiadási tábla 5.sz'!EI45</f>
        <v>0</v>
      </c>
      <c r="AH45" s="65">
        <f>'[1]kiadási tábla 5.sz'!EJ45</f>
        <v>0</v>
      </c>
      <c r="AI45" s="67">
        <f t="shared" si="7"/>
        <v>0</v>
      </c>
      <c r="AJ45" s="65">
        <f>'[1]kiadási tábla 5.sz'!EL45</f>
        <v>0</v>
      </c>
      <c r="AK45" s="65">
        <f>'[1]kiadási tábla 5.sz'!EM45</f>
        <v>0</v>
      </c>
      <c r="AL45" s="65">
        <f>'[1]kiadási tábla 5.sz'!EN45</f>
        <v>0</v>
      </c>
      <c r="AM45" s="67">
        <f t="shared" si="8"/>
        <v>0</v>
      </c>
      <c r="AN45" s="65">
        <f>'[1]kiadási tábla 5.sz'!EP45</f>
        <v>0</v>
      </c>
      <c r="AO45" s="65">
        <f>'[1]kiadási tábla 5.sz'!EQ45</f>
        <v>0</v>
      </c>
      <c r="AP45" s="65">
        <f>'[1]kiadási tábla 5.sz'!ER45</f>
        <v>0</v>
      </c>
      <c r="AQ45" s="67">
        <f t="shared" si="9"/>
        <v>0</v>
      </c>
      <c r="AR45" s="66">
        <f t="shared" si="18"/>
        <v>0</v>
      </c>
      <c r="AS45" s="66">
        <f t="shared" si="18"/>
        <v>0</v>
      </c>
      <c r="AT45" s="66">
        <f t="shared" si="18"/>
        <v>0</v>
      </c>
      <c r="AU45" s="66">
        <f t="shared" si="10"/>
        <v>0</v>
      </c>
      <c r="AV45" s="66">
        <f t="shared" si="19"/>
        <v>0</v>
      </c>
      <c r="AW45" s="66">
        <f t="shared" si="19"/>
        <v>0</v>
      </c>
      <c r="AX45" s="66">
        <f t="shared" si="12"/>
        <v>0</v>
      </c>
      <c r="AY45" s="66">
        <f t="shared" si="13"/>
        <v>0</v>
      </c>
      <c r="AZ45" s="66">
        <f t="shared" si="20"/>
        <v>0</v>
      </c>
      <c r="BA45" s="66">
        <f t="shared" si="20"/>
        <v>0</v>
      </c>
      <c r="BB45" s="66">
        <f t="shared" si="15"/>
        <v>0</v>
      </c>
      <c r="BC45" s="66">
        <f t="shared" si="21"/>
        <v>0</v>
      </c>
      <c r="BD45" s="45">
        <f t="shared" si="17"/>
        <v>0</v>
      </c>
      <c r="BE45" s="2"/>
      <c r="BF45" s="2"/>
      <c r="BG45" s="2"/>
      <c r="BH45" s="2"/>
      <c r="BI45" s="2"/>
      <c r="BJ45" s="2"/>
      <c r="BK45" s="2"/>
    </row>
    <row r="46" spans="1:63">
      <c r="A46" s="56"/>
      <c r="B46" s="70"/>
      <c r="C46" s="71"/>
      <c r="D46" s="74"/>
      <c r="E46" s="61">
        <v>2</v>
      </c>
      <c r="F46" s="60" t="s">
        <v>88</v>
      </c>
      <c r="G46" s="60" t="s">
        <v>89</v>
      </c>
      <c r="H46" s="65">
        <f>'[1]kiadási tábla 5.sz'!R46</f>
        <v>0</v>
      </c>
      <c r="I46" s="65">
        <f>'[1]kiadási tábla 5.sz'!S46</f>
        <v>0</v>
      </c>
      <c r="J46" s="65">
        <f>'[1]kiadási tábla 5.sz'!T46</f>
        <v>0</v>
      </c>
      <c r="K46" s="66">
        <f t="shared" si="1"/>
        <v>0</v>
      </c>
      <c r="L46" s="65">
        <f>'[1]kiadási tábla 5.sz'!V46</f>
        <v>0</v>
      </c>
      <c r="M46" s="65">
        <f>'[1]kiadási tábla 5.sz'!W46</f>
        <v>0</v>
      </c>
      <c r="N46" s="65">
        <f>'[1]kiadási tábla 5.sz'!X46</f>
        <v>0</v>
      </c>
      <c r="O46" s="66">
        <f t="shared" si="2"/>
        <v>0</v>
      </c>
      <c r="P46" s="65">
        <f>'[1]kiadási tábla 5.sz'!Z46</f>
        <v>0</v>
      </c>
      <c r="Q46" s="65">
        <f>'[1]kiadási tábla 5.sz'!AA46</f>
        <v>0</v>
      </c>
      <c r="R46" s="65">
        <f>'[1]kiadási tábla 5.sz'!AB46</f>
        <v>0</v>
      </c>
      <c r="S46" s="66">
        <f t="shared" si="22"/>
        <v>0</v>
      </c>
      <c r="T46" s="65">
        <f>'[1]kiadási tábla 5.sz'!AD46</f>
        <v>0</v>
      </c>
      <c r="U46" s="65">
        <f>'[1]kiadási tábla 5.sz'!AE46</f>
        <v>0</v>
      </c>
      <c r="V46" s="65">
        <f>'[1]kiadási tábla 5.sz'!AF46</f>
        <v>0</v>
      </c>
      <c r="W46" s="66">
        <f t="shared" si="4"/>
        <v>0</v>
      </c>
      <c r="X46" s="65">
        <f>'[1]kiadási tábla 5.sz'!AH46</f>
        <v>0</v>
      </c>
      <c r="Y46" s="65">
        <f>'[1]kiadási tábla 5.sz'!AI46</f>
        <v>0</v>
      </c>
      <c r="Z46" s="65">
        <f>'[1]kiadási tábla 5.sz'!AJ46</f>
        <v>0</v>
      </c>
      <c r="AA46" s="66">
        <f t="shared" si="5"/>
        <v>0</v>
      </c>
      <c r="AB46" s="65">
        <f>'[1]kiadási tábla 5.sz'!AL46</f>
        <v>0</v>
      </c>
      <c r="AC46" s="65">
        <f>'[1]kiadási tábla 5.sz'!AM46</f>
        <v>0</v>
      </c>
      <c r="AD46" s="65">
        <f>'[1]kiadási tábla 5.sz'!AN46</f>
        <v>0</v>
      </c>
      <c r="AE46" s="66">
        <f t="shared" si="23"/>
        <v>0</v>
      </c>
      <c r="AF46" s="65"/>
      <c r="AG46" s="65">
        <f>'[1]kiadási tábla 5.sz'!EI46</f>
        <v>0</v>
      </c>
      <c r="AH46" s="65">
        <f>'[1]kiadási tábla 5.sz'!EJ46</f>
        <v>0</v>
      </c>
      <c r="AI46" s="67">
        <f t="shared" si="7"/>
        <v>0</v>
      </c>
      <c r="AJ46" s="65"/>
      <c r="AK46" s="65">
        <f>'[1]kiadási tábla 5.sz'!EM46</f>
        <v>0</v>
      </c>
      <c r="AL46" s="65">
        <f>'[1]kiadási tábla 5.sz'!EN46</f>
        <v>0</v>
      </c>
      <c r="AM46" s="67">
        <f t="shared" si="8"/>
        <v>0</v>
      </c>
      <c r="AN46" s="65"/>
      <c r="AO46" s="65">
        <f>'[1]kiadási tábla 5.sz'!EQ46</f>
        <v>0</v>
      </c>
      <c r="AP46" s="65">
        <f>'[1]kiadási tábla 5.sz'!ER46</f>
        <v>0</v>
      </c>
      <c r="AQ46" s="67">
        <f t="shared" si="9"/>
        <v>0</v>
      </c>
      <c r="AR46" s="66">
        <f t="shared" si="18"/>
        <v>0</v>
      </c>
      <c r="AS46" s="66">
        <f t="shared" si="18"/>
        <v>0</v>
      </c>
      <c r="AT46" s="66">
        <f t="shared" si="18"/>
        <v>0</v>
      </c>
      <c r="AU46" s="66">
        <f t="shared" si="10"/>
        <v>0</v>
      </c>
      <c r="AV46" s="66">
        <f t="shared" si="19"/>
        <v>0</v>
      </c>
      <c r="AW46" s="66">
        <f t="shared" si="19"/>
        <v>0</v>
      </c>
      <c r="AX46" s="66">
        <f t="shared" si="12"/>
        <v>0</v>
      </c>
      <c r="AY46" s="66">
        <f t="shared" si="13"/>
        <v>0</v>
      </c>
      <c r="AZ46" s="66">
        <f t="shared" si="20"/>
        <v>0</v>
      </c>
      <c r="BA46" s="66">
        <f t="shared" si="20"/>
        <v>0</v>
      </c>
      <c r="BB46" s="66">
        <f t="shared" si="15"/>
        <v>0</v>
      </c>
      <c r="BC46" s="66">
        <f t="shared" si="21"/>
        <v>0</v>
      </c>
      <c r="BD46" s="45">
        <f t="shared" si="17"/>
        <v>0</v>
      </c>
      <c r="BE46" s="2"/>
      <c r="BF46" s="2"/>
      <c r="BG46" s="2"/>
      <c r="BH46" s="2"/>
      <c r="BI46" s="2"/>
      <c r="BJ46" s="2"/>
      <c r="BK46" s="2"/>
    </row>
    <row r="47" spans="1:63">
      <c r="A47" s="56"/>
      <c r="B47" s="70"/>
      <c r="C47" s="71"/>
      <c r="D47" s="74"/>
      <c r="E47" s="103"/>
      <c r="F47" s="104" t="s">
        <v>90</v>
      </c>
      <c r="G47" s="104"/>
      <c r="H47" s="65">
        <f>'[1]kiadási tábla 5.sz'!R47</f>
        <v>0</v>
      </c>
      <c r="I47" s="65">
        <f>'[1]kiadási tábla 5.sz'!S47</f>
        <v>0</v>
      </c>
      <c r="J47" s="65">
        <f>'[1]kiadási tábla 5.sz'!T47</f>
        <v>0</v>
      </c>
      <c r="K47" s="66">
        <f t="shared" si="1"/>
        <v>0</v>
      </c>
      <c r="L47" s="65">
        <f>'[1]kiadási tábla 5.sz'!V47</f>
        <v>0</v>
      </c>
      <c r="M47" s="65">
        <f>'[1]kiadási tábla 5.sz'!W47</f>
        <v>0</v>
      </c>
      <c r="N47" s="65">
        <f>'[1]kiadási tábla 5.sz'!X47</f>
        <v>0</v>
      </c>
      <c r="O47" s="66">
        <f t="shared" si="2"/>
        <v>0</v>
      </c>
      <c r="P47" s="65">
        <f>'[1]kiadási tábla 5.sz'!Z47</f>
        <v>0</v>
      </c>
      <c r="Q47" s="65">
        <f>'[1]kiadási tábla 5.sz'!AA47</f>
        <v>0</v>
      </c>
      <c r="R47" s="65">
        <f>'[1]kiadási tábla 5.sz'!AB47</f>
        <v>0</v>
      </c>
      <c r="S47" s="66">
        <f t="shared" si="22"/>
        <v>0</v>
      </c>
      <c r="T47" s="65">
        <f>'[1]kiadási tábla 5.sz'!AD47</f>
        <v>0</v>
      </c>
      <c r="U47" s="65">
        <f>'[1]kiadási tábla 5.sz'!AE47</f>
        <v>0</v>
      </c>
      <c r="V47" s="65">
        <f>'[1]kiadási tábla 5.sz'!AF47</f>
        <v>0</v>
      </c>
      <c r="W47" s="66">
        <f t="shared" si="4"/>
        <v>0</v>
      </c>
      <c r="X47" s="65">
        <f>'[1]kiadási tábla 5.sz'!AH47</f>
        <v>0</v>
      </c>
      <c r="Y47" s="65">
        <f>'[1]kiadási tábla 5.sz'!AI47</f>
        <v>0</v>
      </c>
      <c r="Z47" s="65">
        <f>'[1]kiadási tábla 5.sz'!AJ47</f>
        <v>0</v>
      </c>
      <c r="AA47" s="66">
        <f t="shared" si="5"/>
        <v>0</v>
      </c>
      <c r="AB47" s="65">
        <f>'[1]kiadási tábla 5.sz'!AL47</f>
        <v>0</v>
      </c>
      <c r="AC47" s="65">
        <f>'[1]kiadási tábla 5.sz'!AM47</f>
        <v>0</v>
      </c>
      <c r="AD47" s="65">
        <f>'[1]kiadási tábla 5.sz'!AN47</f>
        <v>0</v>
      </c>
      <c r="AE47" s="66">
        <f t="shared" si="23"/>
        <v>0</v>
      </c>
      <c r="AF47" s="65">
        <f>'[1]kiadási tábla 5.sz'!EH47</f>
        <v>0</v>
      </c>
      <c r="AG47" s="65">
        <f>'[1]kiadási tábla 5.sz'!EI47</f>
        <v>0</v>
      </c>
      <c r="AH47" s="65">
        <f>'[1]kiadási tábla 5.sz'!EJ47</f>
        <v>0</v>
      </c>
      <c r="AI47" s="67">
        <f t="shared" si="7"/>
        <v>0</v>
      </c>
      <c r="AJ47" s="65">
        <f>'[1]kiadási tábla 5.sz'!EL47</f>
        <v>0</v>
      </c>
      <c r="AK47" s="65">
        <f>'[1]kiadási tábla 5.sz'!EM47</f>
        <v>0</v>
      </c>
      <c r="AL47" s="65">
        <f>'[1]kiadási tábla 5.sz'!EN47</f>
        <v>0</v>
      </c>
      <c r="AM47" s="67">
        <f t="shared" si="8"/>
        <v>0</v>
      </c>
      <c r="AN47" s="65">
        <f>'[1]kiadási tábla 5.sz'!EP47</f>
        <v>0</v>
      </c>
      <c r="AO47" s="65">
        <f>'[1]kiadási tábla 5.sz'!EQ47</f>
        <v>0</v>
      </c>
      <c r="AP47" s="65">
        <f>'[1]kiadási tábla 5.sz'!ER47</f>
        <v>0</v>
      </c>
      <c r="AQ47" s="67">
        <f t="shared" si="9"/>
        <v>0</v>
      </c>
      <c r="AR47" s="66">
        <f t="shared" si="18"/>
        <v>0</v>
      </c>
      <c r="AS47" s="66">
        <f t="shared" si="18"/>
        <v>0</v>
      </c>
      <c r="AT47" s="66">
        <f t="shared" si="18"/>
        <v>0</v>
      </c>
      <c r="AU47" s="66">
        <f t="shared" si="10"/>
        <v>0</v>
      </c>
      <c r="AV47" s="66">
        <f t="shared" si="19"/>
        <v>0</v>
      </c>
      <c r="AW47" s="66">
        <f t="shared" si="19"/>
        <v>0</v>
      </c>
      <c r="AX47" s="66">
        <f t="shared" si="12"/>
        <v>0</v>
      </c>
      <c r="AY47" s="66">
        <f t="shared" si="13"/>
        <v>0</v>
      </c>
      <c r="AZ47" s="66">
        <f t="shared" si="20"/>
        <v>0</v>
      </c>
      <c r="BA47" s="66">
        <f t="shared" si="20"/>
        <v>0</v>
      </c>
      <c r="BB47" s="66">
        <f t="shared" si="15"/>
        <v>0</v>
      </c>
      <c r="BC47" s="66">
        <f t="shared" si="21"/>
        <v>0</v>
      </c>
      <c r="BD47" s="45">
        <f t="shared" si="17"/>
        <v>0</v>
      </c>
      <c r="BE47" s="2"/>
      <c r="BF47" s="2"/>
      <c r="BG47" s="2"/>
      <c r="BH47" s="2"/>
      <c r="BI47" s="2"/>
      <c r="BJ47" s="2"/>
      <c r="BK47" s="2"/>
    </row>
    <row r="48" spans="1:63">
      <c r="A48" s="56"/>
      <c r="B48" s="70"/>
      <c r="C48" s="71"/>
      <c r="D48" s="74"/>
      <c r="E48" s="103"/>
      <c r="F48" s="70"/>
      <c r="G48" s="70"/>
      <c r="H48" s="65">
        <f>'[1]kiadási tábla 5.sz'!R48</f>
        <v>0</v>
      </c>
      <c r="I48" s="65">
        <f>'[1]kiadási tábla 5.sz'!S48</f>
        <v>0</v>
      </c>
      <c r="J48" s="65">
        <f>'[1]kiadási tábla 5.sz'!T48</f>
        <v>0</v>
      </c>
      <c r="K48" s="66">
        <f t="shared" si="1"/>
        <v>0</v>
      </c>
      <c r="L48" s="65">
        <f>'[1]kiadási tábla 5.sz'!V48</f>
        <v>0</v>
      </c>
      <c r="M48" s="65">
        <f>'[1]kiadási tábla 5.sz'!W48</f>
        <v>0</v>
      </c>
      <c r="N48" s="65">
        <f>'[1]kiadási tábla 5.sz'!X48</f>
        <v>0</v>
      </c>
      <c r="O48" s="66">
        <f t="shared" si="2"/>
        <v>0</v>
      </c>
      <c r="P48" s="65">
        <f>'[1]kiadási tábla 5.sz'!Z48</f>
        <v>0</v>
      </c>
      <c r="Q48" s="65">
        <f>'[1]kiadási tábla 5.sz'!AA48</f>
        <v>0</v>
      </c>
      <c r="R48" s="65">
        <f>'[1]kiadási tábla 5.sz'!AB48</f>
        <v>0</v>
      </c>
      <c r="S48" s="66">
        <f t="shared" si="22"/>
        <v>0</v>
      </c>
      <c r="T48" s="65">
        <f>'[1]kiadási tábla 5.sz'!AD48</f>
        <v>0</v>
      </c>
      <c r="U48" s="65">
        <f>'[1]kiadási tábla 5.sz'!AE48</f>
        <v>0</v>
      </c>
      <c r="V48" s="65">
        <f>'[1]kiadási tábla 5.sz'!AF48</f>
        <v>0</v>
      </c>
      <c r="W48" s="66">
        <f t="shared" si="4"/>
        <v>0</v>
      </c>
      <c r="X48" s="65">
        <f>'[1]kiadási tábla 5.sz'!AH48</f>
        <v>0</v>
      </c>
      <c r="Y48" s="65">
        <f>'[1]kiadási tábla 5.sz'!AI48</f>
        <v>0</v>
      </c>
      <c r="Z48" s="65">
        <f>'[1]kiadási tábla 5.sz'!AJ48</f>
        <v>0</v>
      </c>
      <c r="AA48" s="66">
        <f t="shared" si="5"/>
        <v>0</v>
      </c>
      <c r="AB48" s="65">
        <f>'[1]kiadási tábla 5.sz'!AL48</f>
        <v>0</v>
      </c>
      <c r="AC48" s="65">
        <f>'[1]kiadási tábla 5.sz'!AM48</f>
        <v>0</v>
      </c>
      <c r="AD48" s="65">
        <f>'[1]kiadási tábla 5.sz'!AN48</f>
        <v>0</v>
      </c>
      <c r="AE48" s="66">
        <f t="shared" si="23"/>
        <v>0</v>
      </c>
      <c r="AF48" s="65">
        <f>'[1]kiadási tábla 5.sz'!EH48</f>
        <v>0</v>
      </c>
      <c r="AG48" s="65">
        <f>'[1]kiadási tábla 5.sz'!EI48</f>
        <v>0</v>
      </c>
      <c r="AH48" s="65">
        <f>'[1]kiadási tábla 5.sz'!EJ48</f>
        <v>0</v>
      </c>
      <c r="AI48" s="67">
        <f t="shared" si="7"/>
        <v>0</v>
      </c>
      <c r="AJ48" s="65">
        <f>'[1]kiadási tábla 5.sz'!EL48</f>
        <v>0</v>
      </c>
      <c r="AK48" s="65">
        <f>'[1]kiadási tábla 5.sz'!EM48</f>
        <v>0</v>
      </c>
      <c r="AL48" s="65">
        <f>'[1]kiadási tábla 5.sz'!EN48</f>
        <v>0</v>
      </c>
      <c r="AM48" s="67">
        <f t="shared" si="8"/>
        <v>0</v>
      </c>
      <c r="AN48" s="65">
        <f>'[1]kiadási tábla 5.sz'!EP48</f>
        <v>0</v>
      </c>
      <c r="AO48" s="65">
        <f>'[1]kiadási tábla 5.sz'!EQ48</f>
        <v>0</v>
      </c>
      <c r="AP48" s="65">
        <f>'[1]kiadási tábla 5.sz'!ER48</f>
        <v>0</v>
      </c>
      <c r="AQ48" s="67">
        <f t="shared" si="9"/>
        <v>0</v>
      </c>
      <c r="AR48" s="66">
        <f t="shared" si="18"/>
        <v>0</v>
      </c>
      <c r="AS48" s="66">
        <f t="shared" si="18"/>
        <v>0</v>
      </c>
      <c r="AT48" s="66">
        <f t="shared" si="18"/>
        <v>0</v>
      </c>
      <c r="AU48" s="66">
        <f t="shared" si="10"/>
        <v>0</v>
      </c>
      <c r="AV48" s="66">
        <f t="shared" si="19"/>
        <v>0</v>
      </c>
      <c r="AW48" s="66">
        <f t="shared" si="19"/>
        <v>0</v>
      </c>
      <c r="AX48" s="66">
        <f t="shared" si="12"/>
        <v>0</v>
      </c>
      <c r="AY48" s="66">
        <f t="shared" si="13"/>
        <v>0</v>
      </c>
      <c r="AZ48" s="66">
        <f t="shared" si="20"/>
        <v>0</v>
      </c>
      <c r="BA48" s="66">
        <f t="shared" si="20"/>
        <v>0</v>
      </c>
      <c r="BB48" s="66">
        <f t="shared" si="15"/>
        <v>0</v>
      </c>
      <c r="BC48" s="66">
        <f t="shared" si="21"/>
        <v>0</v>
      </c>
      <c r="BD48" s="45">
        <f t="shared" si="17"/>
        <v>0</v>
      </c>
      <c r="BE48" s="2"/>
      <c r="BF48" s="2"/>
      <c r="BG48" s="2"/>
      <c r="BH48" s="2"/>
      <c r="BI48" s="2"/>
      <c r="BJ48" s="2"/>
      <c r="BK48" s="2"/>
    </row>
    <row r="49" spans="1:63">
      <c r="A49" s="56"/>
      <c r="B49" s="70"/>
      <c r="C49" s="71"/>
      <c r="D49" s="74"/>
      <c r="E49" s="103"/>
      <c r="F49" s="70"/>
      <c r="G49" s="70"/>
      <c r="H49" s="65">
        <f>'[1]kiadási tábla 5.sz'!R49</f>
        <v>0</v>
      </c>
      <c r="I49" s="65">
        <f>'[1]kiadási tábla 5.sz'!S49</f>
        <v>0</v>
      </c>
      <c r="J49" s="65">
        <f>'[1]kiadási tábla 5.sz'!T49</f>
        <v>0</v>
      </c>
      <c r="K49" s="66">
        <f t="shared" si="1"/>
        <v>0</v>
      </c>
      <c r="L49" s="65">
        <f>'[1]kiadási tábla 5.sz'!V49</f>
        <v>0</v>
      </c>
      <c r="M49" s="65">
        <f>'[1]kiadási tábla 5.sz'!W49</f>
        <v>0</v>
      </c>
      <c r="N49" s="65">
        <f>'[1]kiadási tábla 5.sz'!X49</f>
        <v>0</v>
      </c>
      <c r="O49" s="66">
        <f t="shared" si="2"/>
        <v>0</v>
      </c>
      <c r="P49" s="65">
        <f>'[1]kiadási tábla 5.sz'!Z49</f>
        <v>0</v>
      </c>
      <c r="Q49" s="65">
        <f>'[1]kiadási tábla 5.sz'!AA49</f>
        <v>0</v>
      </c>
      <c r="R49" s="65">
        <f>'[1]kiadási tábla 5.sz'!AB49</f>
        <v>0</v>
      </c>
      <c r="S49" s="66">
        <f t="shared" si="22"/>
        <v>0</v>
      </c>
      <c r="T49" s="65">
        <f>'[1]kiadási tábla 5.sz'!AD49</f>
        <v>0</v>
      </c>
      <c r="U49" s="65">
        <f>'[1]kiadási tábla 5.sz'!AE49</f>
        <v>0</v>
      </c>
      <c r="V49" s="65">
        <f>'[1]kiadási tábla 5.sz'!AF49</f>
        <v>0</v>
      </c>
      <c r="W49" s="66">
        <f t="shared" si="4"/>
        <v>0</v>
      </c>
      <c r="X49" s="65">
        <f>'[1]kiadási tábla 5.sz'!AH49</f>
        <v>0</v>
      </c>
      <c r="Y49" s="65">
        <f>'[1]kiadási tábla 5.sz'!AI49</f>
        <v>0</v>
      </c>
      <c r="Z49" s="65">
        <f>'[1]kiadási tábla 5.sz'!AJ49</f>
        <v>0</v>
      </c>
      <c r="AA49" s="66">
        <f t="shared" si="5"/>
        <v>0</v>
      </c>
      <c r="AB49" s="65">
        <f>'[1]kiadási tábla 5.sz'!AL49</f>
        <v>0</v>
      </c>
      <c r="AC49" s="65">
        <f>'[1]kiadási tábla 5.sz'!AM49</f>
        <v>0</v>
      </c>
      <c r="AD49" s="65">
        <f>'[1]kiadási tábla 5.sz'!AN49</f>
        <v>0</v>
      </c>
      <c r="AE49" s="66">
        <f t="shared" si="23"/>
        <v>0</v>
      </c>
      <c r="AF49" s="65">
        <f>'[1]kiadási tábla 5.sz'!EH49</f>
        <v>0</v>
      </c>
      <c r="AG49" s="65">
        <f>'[1]kiadási tábla 5.sz'!EI49</f>
        <v>0</v>
      </c>
      <c r="AH49" s="65">
        <f>'[1]kiadási tábla 5.sz'!EJ49</f>
        <v>0</v>
      </c>
      <c r="AI49" s="67">
        <f t="shared" si="7"/>
        <v>0</v>
      </c>
      <c r="AJ49" s="65">
        <f>'[1]kiadási tábla 5.sz'!EL49</f>
        <v>0</v>
      </c>
      <c r="AK49" s="65">
        <f>'[1]kiadási tábla 5.sz'!EM49</f>
        <v>0</v>
      </c>
      <c r="AL49" s="65">
        <f>'[1]kiadási tábla 5.sz'!EN49</f>
        <v>0</v>
      </c>
      <c r="AM49" s="67">
        <f t="shared" si="8"/>
        <v>0</v>
      </c>
      <c r="AN49" s="65">
        <f>'[1]kiadási tábla 5.sz'!EP49</f>
        <v>0</v>
      </c>
      <c r="AO49" s="65">
        <f>'[1]kiadási tábla 5.sz'!EQ49</f>
        <v>0</v>
      </c>
      <c r="AP49" s="65">
        <f>'[1]kiadási tábla 5.sz'!ER49</f>
        <v>0</v>
      </c>
      <c r="AQ49" s="67">
        <f t="shared" si="9"/>
        <v>0</v>
      </c>
      <c r="AR49" s="66">
        <f t="shared" si="18"/>
        <v>0</v>
      </c>
      <c r="AS49" s="66">
        <f t="shared" si="18"/>
        <v>0</v>
      </c>
      <c r="AT49" s="66">
        <f t="shared" si="18"/>
        <v>0</v>
      </c>
      <c r="AU49" s="66">
        <f t="shared" si="10"/>
        <v>0</v>
      </c>
      <c r="AV49" s="66">
        <f t="shared" si="19"/>
        <v>0</v>
      </c>
      <c r="AW49" s="66">
        <f t="shared" si="19"/>
        <v>0</v>
      </c>
      <c r="AX49" s="66">
        <f t="shared" si="12"/>
        <v>0</v>
      </c>
      <c r="AY49" s="66">
        <f t="shared" si="13"/>
        <v>0</v>
      </c>
      <c r="AZ49" s="66">
        <f t="shared" si="20"/>
        <v>0</v>
      </c>
      <c r="BA49" s="66">
        <f t="shared" si="20"/>
        <v>0</v>
      </c>
      <c r="BB49" s="66">
        <f t="shared" si="15"/>
        <v>0</v>
      </c>
      <c r="BC49" s="66">
        <f t="shared" si="21"/>
        <v>0</v>
      </c>
      <c r="BD49" s="45">
        <f t="shared" si="17"/>
        <v>0</v>
      </c>
      <c r="BE49" s="2"/>
      <c r="BF49" s="2"/>
      <c r="BG49" s="2"/>
      <c r="BH49" s="2"/>
      <c r="BI49" s="2"/>
      <c r="BJ49" s="2"/>
      <c r="BK49" s="2"/>
    </row>
    <row r="50" spans="1:63">
      <c r="A50" s="56"/>
      <c r="B50" s="70"/>
      <c r="C50" s="71"/>
      <c r="D50" s="74"/>
      <c r="E50" s="103"/>
      <c r="F50" s="70"/>
      <c r="G50" s="70"/>
      <c r="H50" s="65">
        <f>'[1]kiadási tábla 5.sz'!R50</f>
        <v>0</v>
      </c>
      <c r="I50" s="65">
        <f>'[1]kiadási tábla 5.sz'!S50</f>
        <v>0</v>
      </c>
      <c r="J50" s="65">
        <f>'[1]kiadási tábla 5.sz'!T50</f>
        <v>0</v>
      </c>
      <c r="K50" s="66">
        <f t="shared" si="1"/>
        <v>0</v>
      </c>
      <c r="L50" s="65">
        <f>'[1]kiadási tábla 5.sz'!V50</f>
        <v>0</v>
      </c>
      <c r="M50" s="65">
        <f>'[1]kiadási tábla 5.sz'!W50</f>
        <v>0</v>
      </c>
      <c r="N50" s="65">
        <f>'[1]kiadási tábla 5.sz'!X50</f>
        <v>0</v>
      </c>
      <c r="O50" s="66">
        <f t="shared" si="2"/>
        <v>0</v>
      </c>
      <c r="P50" s="65">
        <f>'[1]kiadási tábla 5.sz'!Z50</f>
        <v>0</v>
      </c>
      <c r="Q50" s="65">
        <f>'[1]kiadási tábla 5.sz'!AA50</f>
        <v>0</v>
      </c>
      <c r="R50" s="65">
        <f>'[1]kiadási tábla 5.sz'!AB50</f>
        <v>0</v>
      </c>
      <c r="S50" s="66">
        <f t="shared" si="22"/>
        <v>0</v>
      </c>
      <c r="T50" s="65">
        <f>'[1]kiadási tábla 5.sz'!AD50</f>
        <v>0</v>
      </c>
      <c r="U50" s="65">
        <f>'[1]kiadási tábla 5.sz'!AE50</f>
        <v>0</v>
      </c>
      <c r="V50" s="65">
        <f>'[1]kiadási tábla 5.sz'!AF50</f>
        <v>0</v>
      </c>
      <c r="W50" s="66">
        <f t="shared" si="4"/>
        <v>0</v>
      </c>
      <c r="X50" s="65">
        <f>'[1]kiadási tábla 5.sz'!AH50</f>
        <v>0</v>
      </c>
      <c r="Y50" s="65">
        <f>'[1]kiadási tábla 5.sz'!AI50</f>
        <v>0</v>
      </c>
      <c r="Z50" s="65">
        <f>'[1]kiadási tábla 5.sz'!AJ50</f>
        <v>0</v>
      </c>
      <c r="AA50" s="66">
        <f t="shared" si="5"/>
        <v>0</v>
      </c>
      <c r="AB50" s="65">
        <f>'[1]kiadási tábla 5.sz'!AL50</f>
        <v>0</v>
      </c>
      <c r="AC50" s="65">
        <f>'[1]kiadási tábla 5.sz'!AM50</f>
        <v>0</v>
      </c>
      <c r="AD50" s="65">
        <f>'[1]kiadási tábla 5.sz'!AN50</f>
        <v>0</v>
      </c>
      <c r="AE50" s="66">
        <f t="shared" si="23"/>
        <v>0</v>
      </c>
      <c r="AF50" s="65">
        <f>'[1]kiadási tábla 5.sz'!EH50</f>
        <v>0</v>
      </c>
      <c r="AG50" s="65">
        <f>'[1]kiadási tábla 5.sz'!EI50</f>
        <v>0</v>
      </c>
      <c r="AH50" s="65">
        <f>'[1]kiadási tábla 5.sz'!EJ50</f>
        <v>0</v>
      </c>
      <c r="AI50" s="67">
        <f t="shared" si="7"/>
        <v>0</v>
      </c>
      <c r="AJ50" s="65">
        <f>'[1]kiadási tábla 5.sz'!EL50</f>
        <v>0</v>
      </c>
      <c r="AK50" s="65">
        <f>'[1]kiadási tábla 5.sz'!EM50</f>
        <v>0</v>
      </c>
      <c r="AL50" s="65">
        <f>'[1]kiadási tábla 5.sz'!EN50</f>
        <v>0</v>
      </c>
      <c r="AM50" s="67">
        <f t="shared" si="8"/>
        <v>0</v>
      </c>
      <c r="AN50" s="65">
        <f>'[1]kiadási tábla 5.sz'!EP50</f>
        <v>0</v>
      </c>
      <c r="AO50" s="65">
        <f>'[1]kiadási tábla 5.sz'!EQ50</f>
        <v>0</v>
      </c>
      <c r="AP50" s="65">
        <f>'[1]kiadási tábla 5.sz'!ER50</f>
        <v>0</v>
      </c>
      <c r="AQ50" s="67">
        <f t="shared" si="9"/>
        <v>0</v>
      </c>
      <c r="AR50" s="66">
        <f t="shared" si="18"/>
        <v>0</v>
      </c>
      <c r="AS50" s="66">
        <f t="shared" si="18"/>
        <v>0</v>
      </c>
      <c r="AT50" s="66">
        <f t="shared" si="18"/>
        <v>0</v>
      </c>
      <c r="AU50" s="66">
        <f t="shared" si="10"/>
        <v>0</v>
      </c>
      <c r="AV50" s="66">
        <f t="shared" si="19"/>
        <v>0</v>
      </c>
      <c r="AW50" s="66">
        <f t="shared" si="19"/>
        <v>0</v>
      </c>
      <c r="AX50" s="66">
        <f t="shared" si="12"/>
        <v>0</v>
      </c>
      <c r="AY50" s="66">
        <f t="shared" si="13"/>
        <v>0</v>
      </c>
      <c r="AZ50" s="66">
        <f t="shared" si="20"/>
        <v>0</v>
      </c>
      <c r="BA50" s="66">
        <f t="shared" si="20"/>
        <v>0</v>
      </c>
      <c r="BB50" s="66">
        <f t="shared" si="15"/>
        <v>0</v>
      </c>
      <c r="BC50" s="66">
        <f t="shared" si="21"/>
        <v>0</v>
      </c>
      <c r="BD50" s="45">
        <f t="shared" si="17"/>
        <v>0</v>
      </c>
      <c r="BE50" s="2"/>
      <c r="BF50" s="2"/>
      <c r="BG50" s="2"/>
      <c r="BH50" s="2"/>
      <c r="BI50" s="2"/>
      <c r="BJ50" s="2"/>
      <c r="BK50" s="2"/>
    </row>
    <row r="51" spans="1:63">
      <c r="A51" s="56"/>
      <c r="B51" s="70"/>
      <c r="C51" s="71"/>
      <c r="D51" s="74"/>
      <c r="E51" s="103"/>
      <c r="F51" s="70"/>
      <c r="G51" s="70"/>
      <c r="H51" s="65">
        <f>'[1]kiadási tábla 5.sz'!R51</f>
        <v>0</v>
      </c>
      <c r="I51" s="65">
        <f>'[1]kiadási tábla 5.sz'!S51</f>
        <v>0</v>
      </c>
      <c r="J51" s="65">
        <f>'[1]kiadási tábla 5.sz'!T51</f>
        <v>0</v>
      </c>
      <c r="K51" s="66">
        <f t="shared" si="1"/>
        <v>0</v>
      </c>
      <c r="L51" s="65">
        <f>'[1]kiadási tábla 5.sz'!V51</f>
        <v>0</v>
      </c>
      <c r="M51" s="65">
        <f>'[1]kiadási tábla 5.sz'!W51</f>
        <v>0</v>
      </c>
      <c r="N51" s="65">
        <f>'[1]kiadási tábla 5.sz'!X51</f>
        <v>0</v>
      </c>
      <c r="O51" s="66">
        <f t="shared" si="2"/>
        <v>0</v>
      </c>
      <c r="P51" s="65">
        <f>'[1]kiadási tábla 5.sz'!Z51</f>
        <v>0</v>
      </c>
      <c r="Q51" s="65">
        <f>'[1]kiadási tábla 5.sz'!AA51</f>
        <v>0</v>
      </c>
      <c r="R51" s="65">
        <f>'[1]kiadási tábla 5.sz'!AB51</f>
        <v>0</v>
      </c>
      <c r="S51" s="66">
        <f t="shared" si="22"/>
        <v>0</v>
      </c>
      <c r="T51" s="65">
        <f>'[1]kiadási tábla 5.sz'!AD51</f>
        <v>0</v>
      </c>
      <c r="U51" s="65">
        <f>'[1]kiadási tábla 5.sz'!AE51</f>
        <v>0</v>
      </c>
      <c r="V51" s="65">
        <f>'[1]kiadási tábla 5.sz'!AF51</f>
        <v>0</v>
      </c>
      <c r="W51" s="66">
        <f t="shared" si="4"/>
        <v>0</v>
      </c>
      <c r="X51" s="65">
        <f>'[1]kiadási tábla 5.sz'!AH51</f>
        <v>0</v>
      </c>
      <c r="Y51" s="65">
        <f>'[1]kiadási tábla 5.sz'!AI51</f>
        <v>0</v>
      </c>
      <c r="Z51" s="65">
        <f>'[1]kiadási tábla 5.sz'!AJ51</f>
        <v>0</v>
      </c>
      <c r="AA51" s="66">
        <f t="shared" si="5"/>
        <v>0</v>
      </c>
      <c r="AB51" s="65">
        <f>'[1]kiadási tábla 5.sz'!AL51</f>
        <v>0</v>
      </c>
      <c r="AC51" s="65">
        <f>'[1]kiadási tábla 5.sz'!AM51</f>
        <v>0</v>
      </c>
      <c r="AD51" s="65">
        <f>'[1]kiadási tábla 5.sz'!AN51</f>
        <v>0</v>
      </c>
      <c r="AE51" s="66">
        <f t="shared" si="23"/>
        <v>0</v>
      </c>
      <c r="AF51" s="65">
        <f>'[1]kiadási tábla 5.sz'!EH51</f>
        <v>0</v>
      </c>
      <c r="AG51" s="65">
        <f>'[1]kiadási tábla 5.sz'!EI51</f>
        <v>0</v>
      </c>
      <c r="AH51" s="65">
        <f>'[1]kiadási tábla 5.sz'!EJ51</f>
        <v>0</v>
      </c>
      <c r="AI51" s="67">
        <f t="shared" si="7"/>
        <v>0</v>
      </c>
      <c r="AJ51" s="65">
        <f>'[1]kiadási tábla 5.sz'!EL51</f>
        <v>0</v>
      </c>
      <c r="AK51" s="65">
        <f>'[1]kiadási tábla 5.sz'!EM51</f>
        <v>0</v>
      </c>
      <c r="AL51" s="65">
        <f>'[1]kiadási tábla 5.sz'!EN51</f>
        <v>0</v>
      </c>
      <c r="AM51" s="67">
        <f t="shared" si="8"/>
        <v>0</v>
      </c>
      <c r="AN51" s="65">
        <f>'[1]kiadási tábla 5.sz'!EP51</f>
        <v>0</v>
      </c>
      <c r="AO51" s="65">
        <f>'[1]kiadási tábla 5.sz'!EQ51</f>
        <v>0</v>
      </c>
      <c r="AP51" s="65">
        <f>'[1]kiadási tábla 5.sz'!ER51</f>
        <v>0</v>
      </c>
      <c r="AQ51" s="67">
        <f t="shared" si="9"/>
        <v>0</v>
      </c>
      <c r="AR51" s="66">
        <f t="shared" si="18"/>
        <v>0</v>
      </c>
      <c r="AS51" s="66">
        <f t="shared" si="18"/>
        <v>0</v>
      </c>
      <c r="AT51" s="66">
        <f t="shared" si="18"/>
        <v>0</v>
      </c>
      <c r="AU51" s="66">
        <f t="shared" si="10"/>
        <v>0</v>
      </c>
      <c r="AV51" s="66">
        <f t="shared" si="19"/>
        <v>0</v>
      </c>
      <c r="AW51" s="66">
        <f t="shared" si="19"/>
        <v>0</v>
      </c>
      <c r="AX51" s="66">
        <f t="shared" si="12"/>
        <v>0</v>
      </c>
      <c r="AY51" s="66">
        <f t="shared" si="13"/>
        <v>0</v>
      </c>
      <c r="AZ51" s="66">
        <f t="shared" si="20"/>
        <v>0</v>
      </c>
      <c r="BA51" s="66">
        <f t="shared" si="20"/>
        <v>0</v>
      </c>
      <c r="BB51" s="66">
        <f t="shared" si="15"/>
        <v>0</v>
      </c>
      <c r="BC51" s="66">
        <f t="shared" si="21"/>
        <v>0</v>
      </c>
      <c r="BD51" s="45">
        <f t="shared" si="17"/>
        <v>0</v>
      </c>
      <c r="BE51" s="2"/>
      <c r="BF51" s="2"/>
      <c r="BG51" s="2"/>
      <c r="BH51" s="2"/>
      <c r="BI51" s="2"/>
      <c r="BJ51" s="2"/>
      <c r="BK51" s="2"/>
    </row>
    <row r="52" spans="1:63">
      <c r="A52" s="56"/>
      <c r="B52" s="70"/>
      <c r="C52" s="71"/>
      <c r="D52" s="74"/>
      <c r="E52" s="103"/>
      <c r="F52" s="70"/>
      <c r="G52" s="70"/>
      <c r="H52" s="65">
        <f>'[1]kiadási tábla 5.sz'!R52</f>
        <v>0</v>
      </c>
      <c r="I52" s="65">
        <f>'[1]kiadási tábla 5.sz'!S52</f>
        <v>0</v>
      </c>
      <c r="J52" s="65">
        <f>'[1]kiadási tábla 5.sz'!T52</f>
        <v>0</v>
      </c>
      <c r="K52" s="66">
        <f t="shared" si="1"/>
        <v>0</v>
      </c>
      <c r="L52" s="65">
        <f>'[1]kiadási tábla 5.sz'!V52</f>
        <v>0</v>
      </c>
      <c r="M52" s="65">
        <f>'[1]kiadási tábla 5.sz'!W52</f>
        <v>0</v>
      </c>
      <c r="N52" s="65">
        <f>'[1]kiadási tábla 5.sz'!X52</f>
        <v>0</v>
      </c>
      <c r="O52" s="66">
        <f t="shared" si="2"/>
        <v>0</v>
      </c>
      <c r="P52" s="65">
        <f>'[1]kiadási tábla 5.sz'!Z52</f>
        <v>0</v>
      </c>
      <c r="Q52" s="65">
        <f>'[1]kiadási tábla 5.sz'!AA52</f>
        <v>0</v>
      </c>
      <c r="R52" s="65">
        <f>'[1]kiadási tábla 5.sz'!AB52</f>
        <v>0</v>
      </c>
      <c r="S52" s="66">
        <f t="shared" si="22"/>
        <v>0</v>
      </c>
      <c r="T52" s="65">
        <f>'[1]kiadási tábla 5.sz'!AD52</f>
        <v>0</v>
      </c>
      <c r="U52" s="65">
        <f>'[1]kiadási tábla 5.sz'!AE52</f>
        <v>0</v>
      </c>
      <c r="V52" s="65">
        <f>'[1]kiadási tábla 5.sz'!AF52</f>
        <v>0</v>
      </c>
      <c r="W52" s="66">
        <f t="shared" si="4"/>
        <v>0</v>
      </c>
      <c r="X52" s="65">
        <f>'[1]kiadási tábla 5.sz'!AH52</f>
        <v>0</v>
      </c>
      <c r="Y52" s="65">
        <f>'[1]kiadási tábla 5.sz'!AI52</f>
        <v>0</v>
      </c>
      <c r="Z52" s="65">
        <f>'[1]kiadási tábla 5.sz'!AJ52</f>
        <v>0</v>
      </c>
      <c r="AA52" s="66">
        <f t="shared" si="5"/>
        <v>0</v>
      </c>
      <c r="AB52" s="65">
        <f>'[1]kiadási tábla 5.sz'!AL52</f>
        <v>0</v>
      </c>
      <c r="AC52" s="65">
        <f>'[1]kiadási tábla 5.sz'!AM52</f>
        <v>0</v>
      </c>
      <c r="AD52" s="65">
        <f>'[1]kiadási tábla 5.sz'!AN52</f>
        <v>0</v>
      </c>
      <c r="AE52" s="66">
        <f t="shared" si="23"/>
        <v>0</v>
      </c>
      <c r="AF52" s="65">
        <f>'[1]kiadási tábla 5.sz'!EH52</f>
        <v>0</v>
      </c>
      <c r="AG52" s="65">
        <f>'[1]kiadási tábla 5.sz'!EI52</f>
        <v>0</v>
      </c>
      <c r="AH52" s="65">
        <f>'[1]kiadási tábla 5.sz'!EJ52</f>
        <v>0</v>
      </c>
      <c r="AI52" s="67">
        <f t="shared" si="7"/>
        <v>0</v>
      </c>
      <c r="AJ52" s="65">
        <f>'[1]kiadási tábla 5.sz'!EL52</f>
        <v>0</v>
      </c>
      <c r="AK52" s="65">
        <f>'[1]kiadási tábla 5.sz'!EM52</f>
        <v>0</v>
      </c>
      <c r="AL52" s="65">
        <f>'[1]kiadási tábla 5.sz'!EN52</f>
        <v>0</v>
      </c>
      <c r="AM52" s="67">
        <f t="shared" si="8"/>
        <v>0</v>
      </c>
      <c r="AN52" s="65">
        <f>'[1]kiadási tábla 5.sz'!EP52</f>
        <v>0</v>
      </c>
      <c r="AO52" s="65">
        <f>'[1]kiadási tábla 5.sz'!EQ52</f>
        <v>0</v>
      </c>
      <c r="AP52" s="65">
        <f>'[1]kiadási tábla 5.sz'!ER52</f>
        <v>0</v>
      </c>
      <c r="AQ52" s="67">
        <f t="shared" si="9"/>
        <v>0</v>
      </c>
      <c r="AR52" s="66">
        <f t="shared" si="18"/>
        <v>0</v>
      </c>
      <c r="AS52" s="66">
        <f t="shared" si="18"/>
        <v>0</v>
      </c>
      <c r="AT52" s="66">
        <f t="shared" si="18"/>
        <v>0</v>
      </c>
      <c r="AU52" s="66">
        <f t="shared" si="10"/>
        <v>0</v>
      </c>
      <c r="AV52" s="66">
        <f t="shared" si="19"/>
        <v>0</v>
      </c>
      <c r="AW52" s="66">
        <f t="shared" si="19"/>
        <v>0</v>
      </c>
      <c r="AX52" s="66">
        <f t="shared" si="12"/>
        <v>0</v>
      </c>
      <c r="AY52" s="66">
        <f t="shared" si="13"/>
        <v>0</v>
      </c>
      <c r="AZ52" s="66">
        <f t="shared" si="20"/>
        <v>0</v>
      </c>
      <c r="BA52" s="66">
        <f t="shared" si="20"/>
        <v>0</v>
      </c>
      <c r="BB52" s="66">
        <f t="shared" si="15"/>
        <v>0</v>
      </c>
      <c r="BC52" s="66">
        <f t="shared" si="21"/>
        <v>0</v>
      </c>
      <c r="BD52" s="45">
        <f t="shared" si="17"/>
        <v>0</v>
      </c>
      <c r="BE52" s="2"/>
      <c r="BF52" s="2"/>
      <c r="BG52" s="2"/>
      <c r="BH52" s="2"/>
      <c r="BI52" s="2"/>
      <c r="BJ52" s="2"/>
      <c r="BK52" s="2"/>
    </row>
    <row r="53" spans="1:63">
      <c r="A53" s="56"/>
      <c r="B53" s="70"/>
      <c r="C53" s="71"/>
      <c r="D53" s="74"/>
      <c r="E53" s="103"/>
      <c r="F53" s="70"/>
      <c r="G53" s="70"/>
      <c r="H53" s="65">
        <f>'[1]kiadási tábla 5.sz'!R53</f>
        <v>0</v>
      </c>
      <c r="I53" s="65">
        <f>'[1]kiadási tábla 5.sz'!S53</f>
        <v>0</v>
      </c>
      <c r="J53" s="65">
        <f>'[1]kiadási tábla 5.sz'!T53</f>
        <v>0</v>
      </c>
      <c r="K53" s="66">
        <f t="shared" si="1"/>
        <v>0</v>
      </c>
      <c r="L53" s="65">
        <f>'[1]kiadási tábla 5.sz'!V53</f>
        <v>0</v>
      </c>
      <c r="M53" s="65">
        <f>'[1]kiadási tábla 5.sz'!W53</f>
        <v>0</v>
      </c>
      <c r="N53" s="65">
        <f>'[1]kiadási tábla 5.sz'!X53</f>
        <v>0</v>
      </c>
      <c r="O53" s="66">
        <f t="shared" si="2"/>
        <v>0</v>
      </c>
      <c r="P53" s="65">
        <f>'[1]kiadási tábla 5.sz'!Z53</f>
        <v>0</v>
      </c>
      <c r="Q53" s="65">
        <f>'[1]kiadási tábla 5.sz'!AA53</f>
        <v>0</v>
      </c>
      <c r="R53" s="65">
        <f>'[1]kiadási tábla 5.sz'!AB53</f>
        <v>0</v>
      </c>
      <c r="S53" s="66">
        <f t="shared" si="22"/>
        <v>0</v>
      </c>
      <c r="T53" s="65">
        <f>'[1]kiadási tábla 5.sz'!AD53</f>
        <v>0</v>
      </c>
      <c r="U53" s="65">
        <f>'[1]kiadási tábla 5.sz'!AE53</f>
        <v>0</v>
      </c>
      <c r="V53" s="65">
        <f>'[1]kiadási tábla 5.sz'!AF53</f>
        <v>0</v>
      </c>
      <c r="W53" s="66">
        <f t="shared" si="4"/>
        <v>0</v>
      </c>
      <c r="X53" s="65">
        <f>'[1]kiadási tábla 5.sz'!AH53</f>
        <v>0</v>
      </c>
      <c r="Y53" s="65">
        <f>'[1]kiadási tábla 5.sz'!AI53</f>
        <v>0</v>
      </c>
      <c r="Z53" s="65">
        <f>'[1]kiadási tábla 5.sz'!AJ53</f>
        <v>0</v>
      </c>
      <c r="AA53" s="66">
        <f t="shared" si="5"/>
        <v>0</v>
      </c>
      <c r="AB53" s="65">
        <f>'[1]kiadási tábla 5.sz'!AL53</f>
        <v>0</v>
      </c>
      <c r="AC53" s="65">
        <f>'[1]kiadási tábla 5.sz'!AM53</f>
        <v>0</v>
      </c>
      <c r="AD53" s="65">
        <f>'[1]kiadási tábla 5.sz'!AN53</f>
        <v>0</v>
      </c>
      <c r="AE53" s="66">
        <f t="shared" si="23"/>
        <v>0</v>
      </c>
      <c r="AF53" s="65">
        <f>'[1]kiadási tábla 5.sz'!EH53</f>
        <v>0</v>
      </c>
      <c r="AG53" s="65">
        <f>'[1]kiadási tábla 5.sz'!EI53</f>
        <v>0</v>
      </c>
      <c r="AH53" s="65">
        <f>'[1]kiadási tábla 5.sz'!EJ53</f>
        <v>0</v>
      </c>
      <c r="AI53" s="67">
        <f t="shared" si="7"/>
        <v>0</v>
      </c>
      <c r="AJ53" s="65">
        <f>'[1]kiadási tábla 5.sz'!EL53</f>
        <v>0</v>
      </c>
      <c r="AK53" s="65">
        <f>'[1]kiadási tábla 5.sz'!EM53</f>
        <v>0</v>
      </c>
      <c r="AL53" s="65">
        <f>'[1]kiadási tábla 5.sz'!EN53</f>
        <v>0</v>
      </c>
      <c r="AM53" s="67">
        <f t="shared" si="8"/>
        <v>0</v>
      </c>
      <c r="AN53" s="65">
        <f>'[1]kiadási tábla 5.sz'!EP53</f>
        <v>0</v>
      </c>
      <c r="AO53" s="65">
        <f>'[1]kiadási tábla 5.sz'!EQ53</f>
        <v>0</v>
      </c>
      <c r="AP53" s="65">
        <f>'[1]kiadási tábla 5.sz'!ER53</f>
        <v>0</v>
      </c>
      <c r="AQ53" s="67">
        <f t="shared" si="9"/>
        <v>0</v>
      </c>
      <c r="AR53" s="66">
        <f t="shared" si="18"/>
        <v>0</v>
      </c>
      <c r="AS53" s="66">
        <f t="shared" si="18"/>
        <v>0</v>
      </c>
      <c r="AT53" s="66">
        <f t="shared" si="18"/>
        <v>0</v>
      </c>
      <c r="AU53" s="66">
        <f t="shared" si="10"/>
        <v>0</v>
      </c>
      <c r="AV53" s="66">
        <f t="shared" si="19"/>
        <v>0</v>
      </c>
      <c r="AW53" s="66">
        <f t="shared" si="19"/>
        <v>0</v>
      </c>
      <c r="AX53" s="66">
        <f t="shared" si="12"/>
        <v>0</v>
      </c>
      <c r="AY53" s="66">
        <f t="shared" si="13"/>
        <v>0</v>
      </c>
      <c r="AZ53" s="66">
        <f t="shared" si="20"/>
        <v>0</v>
      </c>
      <c r="BA53" s="66">
        <f t="shared" si="20"/>
        <v>0</v>
      </c>
      <c r="BB53" s="66">
        <f t="shared" si="15"/>
        <v>0</v>
      </c>
      <c r="BC53" s="66">
        <f t="shared" si="21"/>
        <v>0</v>
      </c>
      <c r="BD53" s="45">
        <f t="shared" si="17"/>
        <v>0</v>
      </c>
      <c r="BE53" s="2"/>
      <c r="BF53" s="2"/>
      <c r="BG53" s="2"/>
      <c r="BH53" s="2"/>
      <c r="BI53" s="2"/>
      <c r="BJ53" s="2"/>
      <c r="BK53" s="2"/>
    </row>
    <row r="54" spans="1:63">
      <c r="A54" s="56"/>
      <c r="B54" s="70"/>
      <c r="C54" s="71"/>
      <c r="D54" s="74"/>
      <c r="E54" s="103"/>
      <c r="F54" s="70"/>
      <c r="G54" s="70"/>
      <c r="H54" s="65">
        <f>'[1]kiadási tábla 5.sz'!R54</f>
        <v>0</v>
      </c>
      <c r="I54" s="65">
        <f>'[1]kiadási tábla 5.sz'!S54</f>
        <v>0</v>
      </c>
      <c r="J54" s="65">
        <f>'[1]kiadási tábla 5.sz'!T54</f>
        <v>0</v>
      </c>
      <c r="K54" s="66">
        <f t="shared" si="1"/>
        <v>0</v>
      </c>
      <c r="L54" s="65">
        <f>'[1]kiadási tábla 5.sz'!V54</f>
        <v>0</v>
      </c>
      <c r="M54" s="65">
        <f>'[1]kiadási tábla 5.sz'!W54</f>
        <v>0</v>
      </c>
      <c r="N54" s="65">
        <f>'[1]kiadási tábla 5.sz'!X54</f>
        <v>0</v>
      </c>
      <c r="O54" s="66">
        <f t="shared" si="2"/>
        <v>0</v>
      </c>
      <c r="P54" s="65">
        <f>'[1]kiadási tábla 5.sz'!Z54</f>
        <v>0</v>
      </c>
      <c r="Q54" s="65">
        <f>'[1]kiadási tábla 5.sz'!AA54</f>
        <v>0</v>
      </c>
      <c r="R54" s="65">
        <f>'[1]kiadási tábla 5.sz'!AB54</f>
        <v>0</v>
      </c>
      <c r="S54" s="66">
        <f t="shared" si="22"/>
        <v>0</v>
      </c>
      <c r="T54" s="65">
        <f>'[1]kiadási tábla 5.sz'!AD54</f>
        <v>0</v>
      </c>
      <c r="U54" s="65">
        <f>'[1]kiadási tábla 5.sz'!AE54</f>
        <v>0</v>
      </c>
      <c r="V54" s="65">
        <f>'[1]kiadási tábla 5.sz'!AF54</f>
        <v>0</v>
      </c>
      <c r="W54" s="66">
        <f t="shared" si="4"/>
        <v>0</v>
      </c>
      <c r="X54" s="65">
        <f>'[1]kiadási tábla 5.sz'!AH54</f>
        <v>0</v>
      </c>
      <c r="Y54" s="65">
        <f>'[1]kiadási tábla 5.sz'!AI54</f>
        <v>0</v>
      </c>
      <c r="Z54" s="65">
        <f>'[1]kiadási tábla 5.sz'!AJ54</f>
        <v>0</v>
      </c>
      <c r="AA54" s="66">
        <f t="shared" si="5"/>
        <v>0</v>
      </c>
      <c r="AB54" s="65">
        <f>'[1]kiadási tábla 5.sz'!AL54</f>
        <v>0</v>
      </c>
      <c r="AC54" s="65">
        <f>'[1]kiadási tábla 5.sz'!AM54</f>
        <v>0</v>
      </c>
      <c r="AD54" s="65">
        <f>'[1]kiadási tábla 5.sz'!AN54</f>
        <v>0</v>
      </c>
      <c r="AE54" s="66">
        <f t="shared" si="23"/>
        <v>0</v>
      </c>
      <c r="AF54" s="65">
        <f>'[1]kiadási tábla 5.sz'!EH54</f>
        <v>0</v>
      </c>
      <c r="AG54" s="65">
        <f>'[1]kiadási tábla 5.sz'!EI54</f>
        <v>0</v>
      </c>
      <c r="AH54" s="65">
        <f>'[1]kiadási tábla 5.sz'!EJ54</f>
        <v>0</v>
      </c>
      <c r="AI54" s="67">
        <f t="shared" si="7"/>
        <v>0</v>
      </c>
      <c r="AJ54" s="65">
        <f>'[1]kiadási tábla 5.sz'!EL54</f>
        <v>0</v>
      </c>
      <c r="AK54" s="65">
        <f>'[1]kiadási tábla 5.sz'!EM54</f>
        <v>0</v>
      </c>
      <c r="AL54" s="65">
        <f>'[1]kiadási tábla 5.sz'!EN54</f>
        <v>0</v>
      </c>
      <c r="AM54" s="67">
        <f t="shared" si="8"/>
        <v>0</v>
      </c>
      <c r="AN54" s="65">
        <f>'[1]kiadási tábla 5.sz'!EP54</f>
        <v>0</v>
      </c>
      <c r="AO54" s="65">
        <f>'[1]kiadási tábla 5.sz'!EQ54</f>
        <v>0</v>
      </c>
      <c r="AP54" s="65">
        <f>'[1]kiadási tábla 5.sz'!ER54</f>
        <v>0</v>
      </c>
      <c r="AQ54" s="67">
        <f t="shared" si="9"/>
        <v>0</v>
      </c>
      <c r="AR54" s="66">
        <f t="shared" si="18"/>
        <v>0</v>
      </c>
      <c r="AS54" s="66">
        <f t="shared" si="18"/>
        <v>0</v>
      </c>
      <c r="AT54" s="66">
        <f t="shared" si="18"/>
        <v>0</v>
      </c>
      <c r="AU54" s="66">
        <f t="shared" si="10"/>
        <v>0</v>
      </c>
      <c r="AV54" s="66">
        <f t="shared" si="19"/>
        <v>0</v>
      </c>
      <c r="AW54" s="66">
        <f t="shared" si="19"/>
        <v>0</v>
      </c>
      <c r="AX54" s="66">
        <f t="shared" si="12"/>
        <v>0</v>
      </c>
      <c r="AY54" s="66">
        <f t="shared" si="13"/>
        <v>0</v>
      </c>
      <c r="AZ54" s="66">
        <f t="shared" si="20"/>
        <v>0</v>
      </c>
      <c r="BA54" s="66">
        <f t="shared" si="20"/>
        <v>0</v>
      </c>
      <c r="BB54" s="66">
        <f t="shared" si="15"/>
        <v>0</v>
      </c>
      <c r="BC54" s="66">
        <f t="shared" si="21"/>
        <v>0</v>
      </c>
      <c r="BD54" s="45">
        <f t="shared" si="17"/>
        <v>0</v>
      </c>
      <c r="BE54" s="2"/>
      <c r="BF54" s="2"/>
      <c r="BG54" s="2"/>
      <c r="BH54" s="2"/>
      <c r="BI54" s="2"/>
      <c r="BJ54" s="2"/>
      <c r="BK54" s="2"/>
    </row>
    <row r="55" spans="1:63">
      <c r="A55" s="56"/>
      <c r="B55" s="70"/>
      <c r="C55" s="71"/>
      <c r="D55" s="74"/>
      <c r="E55" s="103"/>
      <c r="F55" s="70"/>
      <c r="G55" s="70"/>
      <c r="H55" s="65">
        <f>'[1]kiadási tábla 5.sz'!R55</f>
        <v>0</v>
      </c>
      <c r="I55" s="65">
        <f>'[1]kiadási tábla 5.sz'!S55</f>
        <v>0</v>
      </c>
      <c r="J55" s="65">
        <f>'[1]kiadási tábla 5.sz'!T55</f>
        <v>0</v>
      </c>
      <c r="K55" s="66">
        <f t="shared" si="1"/>
        <v>0</v>
      </c>
      <c r="L55" s="65">
        <f>'[1]kiadási tábla 5.sz'!V55</f>
        <v>0</v>
      </c>
      <c r="M55" s="65">
        <f>'[1]kiadási tábla 5.sz'!W55</f>
        <v>0</v>
      </c>
      <c r="N55" s="65">
        <f>'[1]kiadási tábla 5.sz'!X55</f>
        <v>0</v>
      </c>
      <c r="O55" s="66">
        <f t="shared" si="2"/>
        <v>0</v>
      </c>
      <c r="P55" s="65">
        <f>'[1]kiadási tábla 5.sz'!Z55</f>
        <v>0</v>
      </c>
      <c r="Q55" s="65">
        <f>'[1]kiadási tábla 5.sz'!AA55</f>
        <v>0</v>
      </c>
      <c r="R55" s="65">
        <f>'[1]kiadási tábla 5.sz'!AB55</f>
        <v>0</v>
      </c>
      <c r="S55" s="66">
        <f t="shared" si="22"/>
        <v>0</v>
      </c>
      <c r="T55" s="65">
        <f>'[1]kiadási tábla 5.sz'!AD55</f>
        <v>0</v>
      </c>
      <c r="U55" s="65">
        <f>'[1]kiadási tábla 5.sz'!AE55</f>
        <v>0</v>
      </c>
      <c r="V55" s="65">
        <f>'[1]kiadási tábla 5.sz'!AF55</f>
        <v>0</v>
      </c>
      <c r="W55" s="66">
        <f t="shared" si="4"/>
        <v>0</v>
      </c>
      <c r="X55" s="65">
        <f>'[1]kiadási tábla 5.sz'!AH55</f>
        <v>0</v>
      </c>
      <c r="Y55" s="65">
        <f>'[1]kiadási tábla 5.sz'!AI55</f>
        <v>0</v>
      </c>
      <c r="Z55" s="65">
        <f>'[1]kiadási tábla 5.sz'!AJ55</f>
        <v>0</v>
      </c>
      <c r="AA55" s="66">
        <f t="shared" si="5"/>
        <v>0</v>
      </c>
      <c r="AB55" s="65">
        <f>'[1]kiadási tábla 5.sz'!AL55</f>
        <v>0</v>
      </c>
      <c r="AC55" s="65">
        <f>'[1]kiadási tábla 5.sz'!AM55</f>
        <v>0</v>
      </c>
      <c r="AD55" s="65">
        <f>'[1]kiadási tábla 5.sz'!AN55</f>
        <v>0</v>
      </c>
      <c r="AE55" s="66">
        <f t="shared" si="23"/>
        <v>0</v>
      </c>
      <c r="AF55" s="65">
        <f>'[1]kiadási tábla 5.sz'!EH55</f>
        <v>0</v>
      </c>
      <c r="AG55" s="65">
        <f>'[1]kiadási tábla 5.sz'!EI55</f>
        <v>0</v>
      </c>
      <c r="AH55" s="65">
        <f>'[1]kiadási tábla 5.sz'!EJ55</f>
        <v>0</v>
      </c>
      <c r="AI55" s="67">
        <f t="shared" si="7"/>
        <v>0</v>
      </c>
      <c r="AJ55" s="65">
        <f>'[1]kiadási tábla 5.sz'!EL55</f>
        <v>0</v>
      </c>
      <c r="AK55" s="65">
        <f>'[1]kiadási tábla 5.sz'!EM55</f>
        <v>0</v>
      </c>
      <c r="AL55" s="65">
        <f>'[1]kiadási tábla 5.sz'!EN55</f>
        <v>0</v>
      </c>
      <c r="AM55" s="67">
        <f t="shared" si="8"/>
        <v>0</v>
      </c>
      <c r="AN55" s="65">
        <f>'[1]kiadási tábla 5.sz'!EP55</f>
        <v>0</v>
      </c>
      <c r="AO55" s="65">
        <f>'[1]kiadási tábla 5.sz'!EQ55</f>
        <v>0</v>
      </c>
      <c r="AP55" s="65">
        <f>'[1]kiadási tábla 5.sz'!ER55</f>
        <v>0</v>
      </c>
      <c r="AQ55" s="67">
        <f t="shared" si="9"/>
        <v>0</v>
      </c>
      <c r="AR55" s="66">
        <f t="shared" si="18"/>
        <v>0</v>
      </c>
      <c r="AS55" s="66">
        <f t="shared" si="18"/>
        <v>0</v>
      </c>
      <c r="AT55" s="66">
        <f t="shared" si="18"/>
        <v>0</v>
      </c>
      <c r="AU55" s="66">
        <f t="shared" si="10"/>
        <v>0</v>
      </c>
      <c r="AV55" s="66">
        <f t="shared" si="19"/>
        <v>0</v>
      </c>
      <c r="AW55" s="66">
        <f t="shared" si="19"/>
        <v>0</v>
      </c>
      <c r="AX55" s="66">
        <f t="shared" si="12"/>
        <v>0</v>
      </c>
      <c r="AY55" s="66">
        <f t="shared" si="13"/>
        <v>0</v>
      </c>
      <c r="AZ55" s="66">
        <f t="shared" si="20"/>
        <v>0</v>
      </c>
      <c r="BA55" s="66">
        <f t="shared" si="20"/>
        <v>0</v>
      </c>
      <c r="BB55" s="66">
        <f t="shared" si="15"/>
        <v>0</v>
      </c>
      <c r="BC55" s="66">
        <f t="shared" si="21"/>
        <v>0</v>
      </c>
      <c r="BD55" s="45">
        <f t="shared" si="17"/>
        <v>0</v>
      </c>
      <c r="BE55" s="2"/>
      <c r="BF55" s="2"/>
      <c r="BG55" s="2"/>
      <c r="BH55" s="2"/>
      <c r="BI55" s="2"/>
      <c r="BJ55" s="2"/>
      <c r="BK55" s="2"/>
    </row>
    <row r="56" spans="1:63">
      <c r="A56" s="56"/>
      <c r="B56" s="70"/>
      <c r="C56" s="71"/>
      <c r="D56" s="74"/>
      <c r="E56" s="61">
        <v>3</v>
      </c>
      <c r="F56" s="47" t="s">
        <v>91</v>
      </c>
      <c r="G56" s="60" t="s">
        <v>92</v>
      </c>
      <c r="H56" s="65">
        <f>'[1]kiadási tábla 5.sz'!R56</f>
        <v>0</v>
      </c>
      <c r="I56" s="65">
        <f>'[1]kiadási tábla 5.sz'!S56</f>
        <v>0</v>
      </c>
      <c r="J56" s="65">
        <f>'[1]kiadási tábla 5.sz'!T56</f>
        <v>0</v>
      </c>
      <c r="K56" s="66">
        <f t="shared" si="1"/>
        <v>0</v>
      </c>
      <c r="L56" s="65">
        <f>'[1]kiadási tábla 5.sz'!V56</f>
        <v>0</v>
      </c>
      <c r="M56" s="65">
        <f>'[1]kiadási tábla 5.sz'!W56</f>
        <v>0</v>
      </c>
      <c r="N56" s="65">
        <f>'[1]kiadási tábla 5.sz'!X56</f>
        <v>0</v>
      </c>
      <c r="O56" s="66">
        <f t="shared" si="2"/>
        <v>0</v>
      </c>
      <c r="P56" s="65">
        <f>'[1]kiadási tábla 5.sz'!Z56</f>
        <v>0</v>
      </c>
      <c r="Q56" s="65">
        <f>'[1]kiadási tábla 5.sz'!AA56</f>
        <v>0</v>
      </c>
      <c r="R56" s="65">
        <f>'[1]kiadási tábla 5.sz'!AB56</f>
        <v>0</v>
      </c>
      <c r="S56" s="66">
        <f t="shared" si="22"/>
        <v>0</v>
      </c>
      <c r="T56" s="65">
        <f>'[1]kiadási tábla 5.sz'!AD56</f>
        <v>0</v>
      </c>
      <c r="U56" s="65">
        <f>'[1]kiadási tábla 5.sz'!AE56</f>
        <v>0</v>
      </c>
      <c r="V56" s="65">
        <f>'[1]kiadási tábla 5.sz'!AF56</f>
        <v>0</v>
      </c>
      <c r="W56" s="66">
        <f t="shared" si="4"/>
        <v>0</v>
      </c>
      <c r="X56" s="65">
        <f>'[1]kiadási tábla 5.sz'!AH56</f>
        <v>0</v>
      </c>
      <c r="Y56" s="65">
        <f>'[1]kiadási tábla 5.sz'!AI56</f>
        <v>0</v>
      </c>
      <c r="Z56" s="65">
        <f>'[1]kiadási tábla 5.sz'!AJ56</f>
        <v>0</v>
      </c>
      <c r="AA56" s="66">
        <f t="shared" si="5"/>
        <v>0</v>
      </c>
      <c r="AB56" s="65">
        <f>'[1]kiadási tábla 5.sz'!AL56</f>
        <v>0</v>
      </c>
      <c r="AC56" s="65">
        <f>'[1]kiadási tábla 5.sz'!AM56</f>
        <v>0</v>
      </c>
      <c r="AD56" s="65">
        <f>'[1]kiadási tábla 5.sz'!AN56</f>
        <v>0</v>
      </c>
      <c r="AE56" s="66">
        <f t="shared" si="23"/>
        <v>0</v>
      </c>
      <c r="AF56" s="65">
        <f>'[1]kiadási tábla 5.sz'!EH56</f>
        <v>0</v>
      </c>
      <c r="AG56" s="65">
        <f>'[1]kiadási tábla 5.sz'!EI56</f>
        <v>0</v>
      </c>
      <c r="AH56" s="65">
        <f>'[1]kiadási tábla 5.sz'!EJ56</f>
        <v>0</v>
      </c>
      <c r="AI56" s="67">
        <f t="shared" si="7"/>
        <v>0</v>
      </c>
      <c r="AJ56" s="65">
        <f>'[1]kiadási tábla 5.sz'!EL56</f>
        <v>0</v>
      </c>
      <c r="AK56" s="65">
        <f>'[1]kiadási tábla 5.sz'!EM56</f>
        <v>0</v>
      </c>
      <c r="AL56" s="65">
        <f>'[1]kiadási tábla 5.sz'!EN56</f>
        <v>0</v>
      </c>
      <c r="AM56" s="67">
        <f t="shared" si="8"/>
        <v>0</v>
      </c>
      <c r="AN56" s="65">
        <f>'[1]kiadási tábla 5.sz'!EP56</f>
        <v>0</v>
      </c>
      <c r="AO56" s="65">
        <f>'[1]kiadási tábla 5.sz'!EQ56</f>
        <v>0</v>
      </c>
      <c r="AP56" s="65">
        <f>'[1]kiadási tábla 5.sz'!ER56</f>
        <v>0</v>
      </c>
      <c r="AQ56" s="67">
        <f t="shared" si="9"/>
        <v>0</v>
      </c>
      <c r="AR56" s="66">
        <f t="shared" si="18"/>
        <v>0</v>
      </c>
      <c r="AS56" s="66">
        <f t="shared" si="18"/>
        <v>0</v>
      </c>
      <c r="AT56" s="66">
        <f t="shared" si="18"/>
        <v>0</v>
      </c>
      <c r="AU56" s="66">
        <f t="shared" si="10"/>
        <v>0</v>
      </c>
      <c r="AV56" s="66">
        <f t="shared" si="19"/>
        <v>0</v>
      </c>
      <c r="AW56" s="66">
        <f t="shared" si="19"/>
        <v>0</v>
      </c>
      <c r="AX56" s="66">
        <f t="shared" si="12"/>
        <v>0</v>
      </c>
      <c r="AY56" s="66">
        <f t="shared" si="13"/>
        <v>0</v>
      </c>
      <c r="AZ56" s="66">
        <f t="shared" si="20"/>
        <v>0</v>
      </c>
      <c r="BA56" s="66">
        <f t="shared" si="20"/>
        <v>0</v>
      </c>
      <c r="BB56" s="66">
        <f t="shared" si="15"/>
        <v>0</v>
      </c>
      <c r="BC56" s="66">
        <f t="shared" si="21"/>
        <v>0</v>
      </c>
      <c r="BD56" s="45">
        <f t="shared" si="17"/>
        <v>0</v>
      </c>
      <c r="BE56" s="2"/>
      <c r="BF56" s="2"/>
      <c r="BG56" s="2"/>
      <c r="BH56" s="2"/>
      <c r="BI56" s="2"/>
      <c r="BJ56" s="2"/>
      <c r="BK56" s="2"/>
    </row>
    <row r="57" spans="1:63">
      <c r="A57" s="56"/>
      <c r="B57" s="70"/>
      <c r="C57" s="71"/>
      <c r="D57" s="74">
        <v>2</v>
      </c>
      <c r="E57" s="60" t="s">
        <v>93</v>
      </c>
      <c r="F57" s="104"/>
      <c r="G57" s="104" t="s">
        <v>94</v>
      </c>
      <c r="H57" s="65">
        <f>'[1]kiadási tábla 5.sz'!R57</f>
        <v>0</v>
      </c>
      <c r="I57" s="65">
        <f>'[1]kiadási tábla 5.sz'!S57</f>
        <v>0</v>
      </c>
      <c r="J57" s="65">
        <f>'[1]kiadási tábla 5.sz'!T57</f>
        <v>0</v>
      </c>
      <c r="K57" s="66">
        <f t="shared" si="1"/>
        <v>0</v>
      </c>
      <c r="L57" s="65">
        <f>'[1]kiadási tábla 5.sz'!V57</f>
        <v>0</v>
      </c>
      <c r="M57" s="65">
        <f>'[1]kiadási tábla 5.sz'!W57</f>
        <v>0</v>
      </c>
      <c r="N57" s="65">
        <f>'[1]kiadási tábla 5.sz'!X57</f>
        <v>0</v>
      </c>
      <c r="O57" s="66">
        <f t="shared" si="2"/>
        <v>0</v>
      </c>
      <c r="P57" s="65">
        <f>'[1]kiadási tábla 5.sz'!Z57</f>
        <v>0</v>
      </c>
      <c r="Q57" s="65">
        <f>'[1]kiadási tábla 5.sz'!AA57</f>
        <v>0</v>
      </c>
      <c r="R57" s="65">
        <f>'[1]kiadási tábla 5.sz'!AB57</f>
        <v>0</v>
      </c>
      <c r="S57" s="66">
        <f t="shared" si="22"/>
        <v>0</v>
      </c>
      <c r="T57" s="65">
        <f>'[1]kiadási tábla 5.sz'!AD57</f>
        <v>0</v>
      </c>
      <c r="U57" s="65">
        <f>'[1]kiadási tábla 5.sz'!AE57</f>
        <v>0</v>
      </c>
      <c r="V57" s="65">
        <f>'[1]kiadási tábla 5.sz'!AF57</f>
        <v>0</v>
      </c>
      <c r="W57" s="66">
        <f t="shared" si="4"/>
        <v>0</v>
      </c>
      <c r="X57" s="65">
        <f>'[1]kiadási tábla 5.sz'!AH57</f>
        <v>0</v>
      </c>
      <c r="Y57" s="65">
        <f>'[1]kiadási tábla 5.sz'!AI57</f>
        <v>0</v>
      </c>
      <c r="Z57" s="65">
        <f>'[1]kiadási tábla 5.sz'!AJ57</f>
        <v>0</v>
      </c>
      <c r="AA57" s="66">
        <f t="shared" si="5"/>
        <v>0</v>
      </c>
      <c r="AB57" s="65">
        <f>'[1]kiadási tábla 5.sz'!AL57</f>
        <v>0</v>
      </c>
      <c r="AC57" s="65">
        <f>'[1]kiadási tábla 5.sz'!AM57</f>
        <v>0</v>
      </c>
      <c r="AD57" s="65">
        <f>'[1]kiadási tábla 5.sz'!AN57</f>
        <v>0</v>
      </c>
      <c r="AE57" s="66">
        <f t="shared" si="23"/>
        <v>0</v>
      </c>
      <c r="AF57" s="65">
        <f>'[1]kiadási tábla 5.sz'!EH57</f>
        <v>0</v>
      </c>
      <c r="AG57" s="65">
        <f>'[1]kiadási tábla 5.sz'!EI57</f>
        <v>0</v>
      </c>
      <c r="AH57" s="65">
        <f>'[1]kiadási tábla 5.sz'!EJ57</f>
        <v>0</v>
      </c>
      <c r="AI57" s="67">
        <f t="shared" si="7"/>
        <v>0</v>
      </c>
      <c r="AJ57" s="65">
        <f>'[1]kiadási tábla 5.sz'!EL57</f>
        <v>0</v>
      </c>
      <c r="AK57" s="65">
        <f>'[1]kiadási tábla 5.sz'!EM57</f>
        <v>0</v>
      </c>
      <c r="AL57" s="65">
        <f>'[1]kiadási tábla 5.sz'!EN57</f>
        <v>0</v>
      </c>
      <c r="AM57" s="67">
        <f t="shared" si="8"/>
        <v>0</v>
      </c>
      <c r="AN57" s="65">
        <v>15029</v>
      </c>
      <c r="AO57" s="65">
        <f>'[1]kiadási tábla 5.sz'!EQ57</f>
        <v>0</v>
      </c>
      <c r="AP57" s="65">
        <f>'[1]kiadási tábla 5.sz'!ER57</f>
        <v>0</v>
      </c>
      <c r="AQ57" s="67">
        <f t="shared" si="9"/>
        <v>15029</v>
      </c>
      <c r="AR57" s="66">
        <f t="shared" si="18"/>
        <v>0</v>
      </c>
      <c r="AS57" s="66">
        <f t="shared" si="18"/>
        <v>0</v>
      </c>
      <c r="AT57" s="66">
        <f t="shared" si="18"/>
        <v>0</v>
      </c>
      <c r="AU57" s="66">
        <f t="shared" si="10"/>
        <v>0</v>
      </c>
      <c r="AV57" s="66">
        <f t="shared" si="19"/>
        <v>0</v>
      </c>
      <c r="AW57" s="66">
        <f t="shared" si="19"/>
        <v>0</v>
      </c>
      <c r="AX57" s="66">
        <f t="shared" si="12"/>
        <v>0</v>
      </c>
      <c r="AY57" s="66">
        <f t="shared" si="13"/>
        <v>0</v>
      </c>
      <c r="AZ57" s="66">
        <f t="shared" si="20"/>
        <v>15029</v>
      </c>
      <c r="BA57" s="66">
        <f t="shared" si="20"/>
        <v>0</v>
      </c>
      <c r="BB57" s="66">
        <f t="shared" si="15"/>
        <v>0</v>
      </c>
      <c r="BC57" s="66">
        <f t="shared" si="21"/>
        <v>15029</v>
      </c>
      <c r="BD57" s="45">
        <f t="shared" si="17"/>
        <v>0</v>
      </c>
      <c r="BE57" s="2"/>
      <c r="BF57" s="2"/>
      <c r="BG57" s="2"/>
      <c r="BH57" s="2"/>
      <c r="BI57" s="2"/>
      <c r="BJ57" s="2"/>
      <c r="BK57" s="2"/>
    </row>
    <row r="58" spans="1:63">
      <c r="A58" s="56"/>
      <c r="B58" s="70"/>
      <c r="C58" s="71"/>
      <c r="D58" s="74">
        <v>3</v>
      </c>
      <c r="E58" s="60" t="s">
        <v>95</v>
      </c>
      <c r="F58" s="104"/>
      <c r="G58" s="104" t="s">
        <v>96</v>
      </c>
      <c r="H58" s="65">
        <f>'[1]kiadási tábla 5.sz'!R58</f>
        <v>0</v>
      </c>
      <c r="I58" s="65">
        <f>'[1]kiadási tábla 5.sz'!S58</f>
        <v>0</v>
      </c>
      <c r="J58" s="65">
        <f>'[1]kiadási tábla 5.sz'!T58</f>
        <v>0</v>
      </c>
      <c r="K58" s="66">
        <f t="shared" si="1"/>
        <v>0</v>
      </c>
      <c r="L58" s="65">
        <f>'[1]kiadási tábla 5.sz'!V58</f>
        <v>0</v>
      </c>
      <c r="M58" s="65">
        <f>'[1]kiadási tábla 5.sz'!W58</f>
        <v>0</v>
      </c>
      <c r="N58" s="65">
        <f>'[1]kiadási tábla 5.sz'!X58</f>
        <v>0</v>
      </c>
      <c r="O58" s="66">
        <f t="shared" si="2"/>
        <v>0</v>
      </c>
      <c r="P58" s="65">
        <f>'[1]kiadási tábla 5.sz'!Z58</f>
        <v>0</v>
      </c>
      <c r="Q58" s="65">
        <f>'[1]kiadási tábla 5.sz'!AA58</f>
        <v>0</v>
      </c>
      <c r="R58" s="65">
        <f>'[1]kiadási tábla 5.sz'!AB58</f>
        <v>0</v>
      </c>
      <c r="S58" s="66">
        <f t="shared" si="22"/>
        <v>0</v>
      </c>
      <c r="T58" s="65">
        <f>'[1]kiadási tábla 5.sz'!AD58</f>
        <v>0</v>
      </c>
      <c r="U58" s="65">
        <f>'[1]kiadási tábla 5.sz'!AE58</f>
        <v>0</v>
      </c>
      <c r="V58" s="65">
        <f>'[1]kiadási tábla 5.sz'!AF58</f>
        <v>0</v>
      </c>
      <c r="W58" s="66">
        <f t="shared" si="4"/>
        <v>0</v>
      </c>
      <c r="X58" s="65">
        <f>'[1]kiadási tábla 5.sz'!AH58</f>
        <v>0</v>
      </c>
      <c r="Y58" s="65">
        <f>'[1]kiadási tábla 5.sz'!AI58</f>
        <v>0</v>
      </c>
      <c r="Z58" s="65">
        <f>'[1]kiadási tábla 5.sz'!AJ58</f>
        <v>0</v>
      </c>
      <c r="AA58" s="66">
        <f t="shared" si="5"/>
        <v>0</v>
      </c>
      <c r="AB58" s="65">
        <f>'[1]kiadási tábla 5.sz'!AL58</f>
        <v>0</v>
      </c>
      <c r="AC58" s="65">
        <f>'[1]kiadási tábla 5.sz'!AM58</f>
        <v>0</v>
      </c>
      <c r="AD58" s="65">
        <f>'[1]kiadási tábla 5.sz'!AN58</f>
        <v>0</v>
      </c>
      <c r="AE58" s="66">
        <f t="shared" si="23"/>
        <v>0</v>
      </c>
      <c r="AF58" s="65">
        <v>92764</v>
      </c>
      <c r="AG58" s="65">
        <f>'[1]kiadási tábla 5.sz'!EI58</f>
        <v>0</v>
      </c>
      <c r="AH58" s="65">
        <f>'[1]kiadási tábla 5.sz'!EJ58</f>
        <v>0</v>
      </c>
      <c r="AI58" s="67">
        <f t="shared" si="7"/>
        <v>92764</v>
      </c>
      <c r="AJ58" s="65">
        <v>92764</v>
      </c>
      <c r="AK58" s="65">
        <f>'[1]kiadási tábla 5.sz'!EM58</f>
        <v>0</v>
      </c>
      <c r="AL58" s="65">
        <f>'[1]kiadási tábla 5.sz'!EN58</f>
        <v>0</v>
      </c>
      <c r="AM58" s="67">
        <f t="shared" si="8"/>
        <v>92764</v>
      </c>
      <c r="AN58" s="65">
        <f>195209-1</f>
        <v>195208</v>
      </c>
      <c r="AO58" s="65">
        <f>'[1]kiadási tábla 5.sz'!EQ58</f>
        <v>0</v>
      </c>
      <c r="AP58" s="65">
        <f>'[1]kiadási tábla 5.sz'!ER58</f>
        <v>0</v>
      </c>
      <c r="AQ58" s="67">
        <f t="shared" si="9"/>
        <v>195208</v>
      </c>
      <c r="AR58" s="66">
        <f t="shared" si="18"/>
        <v>92764</v>
      </c>
      <c r="AS58" s="66">
        <f t="shared" si="18"/>
        <v>0</v>
      </c>
      <c r="AT58" s="66">
        <f t="shared" si="18"/>
        <v>0</v>
      </c>
      <c r="AU58" s="66">
        <f t="shared" si="10"/>
        <v>92764</v>
      </c>
      <c r="AV58" s="66">
        <f t="shared" si="19"/>
        <v>92764</v>
      </c>
      <c r="AW58" s="66">
        <f t="shared" si="19"/>
        <v>0</v>
      </c>
      <c r="AX58" s="66">
        <f t="shared" si="12"/>
        <v>0</v>
      </c>
      <c r="AY58" s="66">
        <f t="shared" si="13"/>
        <v>92764</v>
      </c>
      <c r="AZ58" s="66">
        <f t="shared" si="20"/>
        <v>195208</v>
      </c>
      <c r="BA58" s="66">
        <f t="shared" si="20"/>
        <v>0</v>
      </c>
      <c r="BB58" s="66">
        <f t="shared" si="15"/>
        <v>0</v>
      </c>
      <c r="BC58" s="66">
        <f t="shared" si="21"/>
        <v>195208</v>
      </c>
      <c r="BD58" s="45">
        <f t="shared" si="17"/>
        <v>0</v>
      </c>
      <c r="BE58" s="2"/>
      <c r="BF58" s="2"/>
      <c r="BG58" s="2"/>
      <c r="BH58" s="2"/>
      <c r="BI58" s="2"/>
      <c r="BJ58" s="2"/>
      <c r="BK58" s="2"/>
    </row>
    <row r="59" spans="1:63">
      <c r="A59" s="56"/>
      <c r="B59" s="70"/>
      <c r="C59" s="71"/>
      <c r="D59" s="74">
        <v>4</v>
      </c>
      <c r="E59" s="60" t="s">
        <v>97</v>
      </c>
      <c r="F59" s="104"/>
      <c r="G59" s="104" t="s">
        <v>98</v>
      </c>
      <c r="H59" s="65">
        <f>'[1]kiadási tábla 5.sz'!R59</f>
        <v>0</v>
      </c>
      <c r="I59" s="65">
        <f>'[1]kiadási tábla 5.sz'!S59</f>
        <v>0</v>
      </c>
      <c r="J59" s="65">
        <f>'[1]kiadási tábla 5.sz'!T59</f>
        <v>0</v>
      </c>
      <c r="K59" s="66">
        <f t="shared" si="1"/>
        <v>0</v>
      </c>
      <c r="L59" s="65">
        <f>'[1]kiadási tábla 5.sz'!V59</f>
        <v>0</v>
      </c>
      <c r="M59" s="65">
        <f>'[1]kiadási tábla 5.sz'!W59</f>
        <v>0</v>
      </c>
      <c r="N59" s="65">
        <f>'[1]kiadási tábla 5.sz'!X59</f>
        <v>0</v>
      </c>
      <c r="O59" s="66">
        <f t="shared" si="2"/>
        <v>0</v>
      </c>
      <c r="P59" s="65">
        <f>'[1]kiadási tábla 5.sz'!Z59</f>
        <v>0</v>
      </c>
      <c r="Q59" s="65">
        <f>'[1]kiadási tábla 5.sz'!AA59</f>
        <v>0</v>
      </c>
      <c r="R59" s="65">
        <f>'[1]kiadási tábla 5.sz'!AB59</f>
        <v>0</v>
      </c>
      <c r="S59" s="66">
        <f t="shared" si="22"/>
        <v>0</v>
      </c>
      <c r="T59" s="65">
        <f>'[1]kiadási tábla 5.sz'!AD59</f>
        <v>0</v>
      </c>
      <c r="U59" s="65">
        <f>'[1]kiadási tábla 5.sz'!AE59</f>
        <v>0</v>
      </c>
      <c r="V59" s="65">
        <f>'[1]kiadási tábla 5.sz'!AF59</f>
        <v>0</v>
      </c>
      <c r="W59" s="66">
        <f t="shared" si="4"/>
        <v>0</v>
      </c>
      <c r="X59" s="65">
        <f>'[1]kiadási tábla 5.sz'!AH59</f>
        <v>0</v>
      </c>
      <c r="Y59" s="65">
        <f>'[1]kiadási tábla 5.sz'!AI59</f>
        <v>0</v>
      </c>
      <c r="Z59" s="65">
        <f>'[1]kiadási tábla 5.sz'!AJ59</f>
        <v>0</v>
      </c>
      <c r="AA59" s="66">
        <f t="shared" si="5"/>
        <v>0</v>
      </c>
      <c r="AB59" s="65">
        <f>'[1]kiadási tábla 5.sz'!AL59</f>
        <v>0</v>
      </c>
      <c r="AC59" s="65">
        <f>'[1]kiadási tábla 5.sz'!AM59</f>
        <v>0</v>
      </c>
      <c r="AD59" s="65">
        <f>'[1]kiadási tábla 5.sz'!AN59</f>
        <v>0</v>
      </c>
      <c r="AE59" s="66">
        <f t="shared" si="23"/>
        <v>0</v>
      </c>
      <c r="AF59" s="65">
        <f>'[1]kiadási tábla 5.sz'!EH59</f>
        <v>0</v>
      </c>
      <c r="AG59" s="65">
        <f>'[1]kiadási tábla 5.sz'!EI59</f>
        <v>0</v>
      </c>
      <c r="AH59" s="65">
        <f>'[1]kiadási tábla 5.sz'!EJ59</f>
        <v>0</v>
      </c>
      <c r="AI59" s="67">
        <f t="shared" si="7"/>
        <v>0</v>
      </c>
      <c r="AJ59" s="65">
        <f>'[1]kiadási tábla 5.sz'!EL59</f>
        <v>0</v>
      </c>
      <c r="AK59" s="65">
        <f>'[1]kiadási tábla 5.sz'!EM59</f>
        <v>0</v>
      </c>
      <c r="AL59" s="65">
        <f>'[1]kiadási tábla 5.sz'!EN59</f>
        <v>0</v>
      </c>
      <c r="AM59" s="67">
        <f t="shared" si="8"/>
        <v>0</v>
      </c>
      <c r="AN59" s="65">
        <v>100000</v>
      </c>
      <c r="AO59" s="65">
        <f>'[1]kiadási tábla 5.sz'!EQ59</f>
        <v>0</v>
      </c>
      <c r="AP59" s="65">
        <f>'[1]kiadási tábla 5.sz'!ER59</f>
        <v>0</v>
      </c>
      <c r="AQ59" s="67">
        <f t="shared" si="9"/>
        <v>100000</v>
      </c>
      <c r="AR59" s="66">
        <f t="shared" si="18"/>
        <v>0</v>
      </c>
      <c r="AS59" s="66">
        <f t="shared" si="18"/>
        <v>0</v>
      </c>
      <c r="AT59" s="66">
        <f t="shared" si="18"/>
        <v>0</v>
      </c>
      <c r="AU59" s="66">
        <f t="shared" si="10"/>
        <v>0</v>
      </c>
      <c r="AV59" s="66">
        <f t="shared" si="19"/>
        <v>0</v>
      </c>
      <c r="AW59" s="66">
        <f t="shared" si="19"/>
        <v>0</v>
      </c>
      <c r="AX59" s="66">
        <f t="shared" si="12"/>
        <v>0</v>
      </c>
      <c r="AY59" s="66">
        <f t="shared" si="13"/>
        <v>0</v>
      </c>
      <c r="AZ59" s="66">
        <f t="shared" si="20"/>
        <v>100000</v>
      </c>
      <c r="BA59" s="66">
        <f t="shared" si="20"/>
        <v>0</v>
      </c>
      <c r="BB59" s="66">
        <f t="shared" si="15"/>
        <v>0</v>
      </c>
      <c r="BC59" s="66">
        <f t="shared" si="21"/>
        <v>100000</v>
      </c>
      <c r="BD59" s="45">
        <f t="shared" si="17"/>
        <v>0</v>
      </c>
      <c r="BE59" s="2"/>
      <c r="BF59" s="2"/>
      <c r="BG59" s="2"/>
      <c r="BH59" s="2"/>
      <c r="BI59" s="2"/>
      <c r="BJ59" s="2"/>
      <c r="BK59" s="2"/>
    </row>
    <row r="60" spans="1:63">
      <c r="A60" s="56"/>
      <c r="B60" s="70"/>
      <c r="C60" s="105">
        <v>2</v>
      </c>
      <c r="D60" s="49" t="s">
        <v>99</v>
      </c>
      <c r="E60" s="98"/>
      <c r="F60" s="98"/>
      <c r="G60" s="98" t="s">
        <v>100</v>
      </c>
      <c r="H60" s="52">
        <f>'[1]kiadási tábla 5.sz'!R60</f>
        <v>0</v>
      </c>
      <c r="I60" s="52">
        <f>'[1]kiadási tábla 5.sz'!S60</f>
        <v>0</v>
      </c>
      <c r="J60" s="52">
        <f>'[1]kiadási tábla 5.sz'!T60</f>
        <v>0</v>
      </c>
      <c r="K60" s="53">
        <f t="shared" si="1"/>
        <v>0</v>
      </c>
      <c r="L60" s="52">
        <f>'[1]kiadási tábla 5.sz'!V60</f>
        <v>0</v>
      </c>
      <c r="M60" s="52">
        <f>'[1]kiadási tábla 5.sz'!W60</f>
        <v>0</v>
      </c>
      <c r="N60" s="52">
        <f>'[1]kiadási tábla 5.sz'!X60</f>
        <v>0</v>
      </c>
      <c r="O60" s="53">
        <f t="shared" si="2"/>
        <v>0</v>
      </c>
      <c r="P60" s="52">
        <f>'[1]kiadási tábla 5.sz'!Z60</f>
        <v>0</v>
      </c>
      <c r="Q60" s="52">
        <f>'[1]kiadási tábla 5.sz'!AA60</f>
        <v>0</v>
      </c>
      <c r="R60" s="52">
        <f>'[1]kiadási tábla 5.sz'!AB60</f>
        <v>0</v>
      </c>
      <c r="S60" s="53">
        <f t="shared" si="22"/>
        <v>0</v>
      </c>
      <c r="T60" s="52">
        <f>'[1]kiadási tábla 5.sz'!AD60</f>
        <v>0</v>
      </c>
      <c r="U60" s="52">
        <f>'[1]kiadási tábla 5.sz'!AE60</f>
        <v>0</v>
      </c>
      <c r="V60" s="52">
        <f>'[1]kiadási tábla 5.sz'!AF60</f>
        <v>0</v>
      </c>
      <c r="W60" s="53">
        <f t="shared" si="4"/>
        <v>0</v>
      </c>
      <c r="X60" s="52">
        <f>'[1]kiadási tábla 5.sz'!AH60</f>
        <v>0</v>
      </c>
      <c r="Y60" s="52">
        <f>'[1]kiadási tábla 5.sz'!AI60</f>
        <v>0</v>
      </c>
      <c r="Z60" s="52">
        <f>'[1]kiadási tábla 5.sz'!AJ60</f>
        <v>0</v>
      </c>
      <c r="AA60" s="53">
        <f t="shared" si="5"/>
        <v>0</v>
      </c>
      <c r="AB60" s="52">
        <f>'[1]kiadási tábla 5.sz'!AL60</f>
        <v>0</v>
      </c>
      <c r="AC60" s="52">
        <f>'[1]kiadási tábla 5.sz'!AM60</f>
        <v>0</v>
      </c>
      <c r="AD60" s="52">
        <f>'[1]kiadási tábla 5.sz'!AN60</f>
        <v>0</v>
      </c>
      <c r="AE60" s="53">
        <f t="shared" si="23"/>
        <v>0</v>
      </c>
      <c r="AF60" s="52">
        <f>'[1]kiadási tábla 5.sz'!EH60</f>
        <v>0</v>
      </c>
      <c r="AG60" s="52">
        <f>'[1]kiadási tábla 5.sz'!EI60</f>
        <v>0</v>
      </c>
      <c r="AH60" s="52">
        <f>'[1]kiadási tábla 5.sz'!EJ60</f>
        <v>0</v>
      </c>
      <c r="AI60" s="54">
        <f t="shared" si="7"/>
        <v>0</v>
      </c>
      <c r="AJ60" s="52">
        <f>'[1]kiadási tábla 5.sz'!EL60</f>
        <v>0</v>
      </c>
      <c r="AK60" s="52">
        <f>'[1]kiadási tábla 5.sz'!EM60</f>
        <v>0</v>
      </c>
      <c r="AL60" s="52">
        <f>'[1]kiadási tábla 5.sz'!EN60</f>
        <v>0</v>
      </c>
      <c r="AM60" s="101">
        <f t="shared" si="8"/>
        <v>0</v>
      </c>
      <c r="AN60" s="52">
        <f>'[1]kiadási tábla 5.sz'!EP60</f>
        <v>0</v>
      </c>
      <c r="AO60" s="52">
        <f>'[1]kiadási tábla 5.sz'!EQ60</f>
        <v>0</v>
      </c>
      <c r="AP60" s="52">
        <f>'[1]kiadási tábla 5.sz'!ER60</f>
        <v>0</v>
      </c>
      <c r="AQ60" s="101">
        <f t="shared" si="9"/>
        <v>0</v>
      </c>
      <c r="AR60" s="55">
        <f t="shared" si="18"/>
        <v>0</v>
      </c>
      <c r="AS60" s="55">
        <f t="shared" si="18"/>
        <v>0</v>
      </c>
      <c r="AT60" s="55">
        <f t="shared" si="18"/>
        <v>0</v>
      </c>
      <c r="AU60" s="55">
        <f t="shared" si="10"/>
        <v>0</v>
      </c>
      <c r="AV60" s="55">
        <f t="shared" si="19"/>
        <v>0</v>
      </c>
      <c r="AW60" s="55">
        <f t="shared" si="19"/>
        <v>0</v>
      </c>
      <c r="AX60" s="55">
        <f t="shared" si="12"/>
        <v>0</v>
      </c>
      <c r="AY60" s="55">
        <f t="shared" si="13"/>
        <v>0</v>
      </c>
      <c r="AZ60" s="55">
        <f t="shared" si="20"/>
        <v>0</v>
      </c>
      <c r="BA60" s="55">
        <f t="shared" si="20"/>
        <v>0</v>
      </c>
      <c r="BB60" s="55">
        <f t="shared" si="15"/>
        <v>0</v>
      </c>
      <c r="BC60" s="55">
        <f t="shared" si="21"/>
        <v>0</v>
      </c>
      <c r="BD60" s="45">
        <f t="shared" si="17"/>
        <v>0</v>
      </c>
      <c r="BE60" s="2"/>
      <c r="BF60" s="2"/>
      <c r="BG60" s="2"/>
      <c r="BH60" s="2"/>
      <c r="BI60" s="2"/>
      <c r="BJ60" s="2"/>
      <c r="BK60" s="2"/>
    </row>
    <row r="61" spans="1:63">
      <c r="A61" s="56"/>
      <c r="B61" s="70"/>
      <c r="C61" s="105">
        <v>3</v>
      </c>
      <c r="D61" s="57" t="s">
        <v>101</v>
      </c>
      <c r="E61" s="58"/>
      <c r="F61" s="59"/>
      <c r="G61" s="98" t="s">
        <v>102</v>
      </c>
      <c r="H61" s="52">
        <f>'[1]kiadási tábla 5.sz'!R61</f>
        <v>0</v>
      </c>
      <c r="I61" s="52">
        <f>'[1]kiadási tábla 5.sz'!S61</f>
        <v>0</v>
      </c>
      <c r="J61" s="52">
        <f>'[1]kiadási tábla 5.sz'!T61</f>
        <v>0</v>
      </c>
      <c r="K61" s="53">
        <f t="shared" si="1"/>
        <v>0</v>
      </c>
      <c r="L61" s="52">
        <f>'[1]kiadási tábla 5.sz'!V61</f>
        <v>0</v>
      </c>
      <c r="M61" s="52">
        <f>'[1]kiadási tábla 5.sz'!W61</f>
        <v>0</v>
      </c>
      <c r="N61" s="52">
        <f>'[1]kiadási tábla 5.sz'!X61</f>
        <v>0</v>
      </c>
      <c r="O61" s="53">
        <f t="shared" si="2"/>
        <v>0</v>
      </c>
      <c r="P61" s="52">
        <f>'[1]kiadási tábla 5.sz'!Z61</f>
        <v>0</v>
      </c>
      <c r="Q61" s="52">
        <f>'[1]kiadási tábla 5.sz'!AA61</f>
        <v>0</v>
      </c>
      <c r="R61" s="52">
        <f>'[1]kiadási tábla 5.sz'!AB61</f>
        <v>0</v>
      </c>
      <c r="S61" s="53">
        <f t="shared" si="22"/>
        <v>0</v>
      </c>
      <c r="T61" s="52">
        <f>'[1]kiadási tábla 5.sz'!AD61</f>
        <v>0</v>
      </c>
      <c r="U61" s="52">
        <f>'[1]kiadási tábla 5.sz'!AE61</f>
        <v>0</v>
      </c>
      <c r="V61" s="52">
        <f>'[1]kiadási tábla 5.sz'!AF61</f>
        <v>0</v>
      </c>
      <c r="W61" s="53">
        <f t="shared" si="4"/>
        <v>0</v>
      </c>
      <c r="X61" s="52">
        <f>'[1]kiadási tábla 5.sz'!AH61</f>
        <v>0</v>
      </c>
      <c r="Y61" s="52">
        <f>'[1]kiadási tábla 5.sz'!AI61</f>
        <v>0</v>
      </c>
      <c r="Z61" s="52">
        <f>'[1]kiadási tábla 5.sz'!AJ61</f>
        <v>0</v>
      </c>
      <c r="AA61" s="53">
        <f t="shared" si="5"/>
        <v>0</v>
      </c>
      <c r="AB61" s="52">
        <f>'[1]kiadási tábla 5.sz'!AL61</f>
        <v>0</v>
      </c>
      <c r="AC61" s="52">
        <f>'[1]kiadási tábla 5.sz'!AM61</f>
        <v>0</v>
      </c>
      <c r="AD61" s="52">
        <f>'[1]kiadási tábla 5.sz'!AN61</f>
        <v>0</v>
      </c>
      <c r="AE61" s="53">
        <f t="shared" si="23"/>
        <v>0</v>
      </c>
      <c r="AF61" s="52">
        <f>'[1]kiadási tábla 5.sz'!EH61</f>
        <v>0</v>
      </c>
      <c r="AG61" s="52">
        <f>'[1]kiadási tábla 5.sz'!EI61</f>
        <v>0</v>
      </c>
      <c r="AH61" s="52">
        <f>'[1]kiadási tábla 5.sz'!EJ61</f>
        <v>0</v>
      </c>
      <c r="AI61" s="54">
        <f t="shared" si="7"/>
        <v>0</v>
      </c>
      <c r="AJ61" s="52">
        <f>'[1]kiadási tábla 5.sz'!EL61</f>
        <v>0</v>
      </c>
      <c r="AK61" s="52">
        <f>'[1]kiadási tábla 5.sz'!EM61</f>
        <v>0</v>
      </c>
      <c r="AL61" s="52">
        <f>'[1]kiadási tábla 5.sz'!EN61</f>
        <v>0</v>
      </c>
      <c r="AM61" s="101">
        <f t="shared" si="8"/>
        <v>0</v>
      </c>
      <c r="AN61" s="52">
        <f>'[1]kiadási tábla 5.sz'!EP61</f>
        <v>0</v>
      </c>
      <c r="AO61" s="52">
        <f>'[1]kiadási tábla 5.sz'!EQ61</f>
        <v>0</v>
      </c>
      <c r="AP61" s="52">
        <f>'[1]kiadási tábla 5.sz'!ER61</f>
        <v>0</v>
      </c>
      <c r="AQ61" s="101">
        <f t="shared" si="9"/>
        <v>0</v>
      </c>
      <c r="AR61" s="55">
        <f t="shared" si="18"/>
        <v>0</v>
      </c>
      <c r="AS61" s="55">
        <f t="shared" si="18"/>
        <v>0</v>
      </c>
      <c r="AT61" s="55">
        <f t="shared" si="18"/>
        <v>0</v>
      </c>
      <c r="AU61" s="55">
        <f t="shared" si="10"/>
        <v>0</v>
      </c>
      <c r="AV61" s="55">
        <f t="shared" si="19"/>
        <v>0</v>
      </c>
      <c r="AW61" s="55">
        <f t="shared" si="19"/>
        <v>0</v>
      </c>
      <c r="AX61" s="55">
        <f t="shared" si="12"/>
        <v>0</v>
      </c>
      <c r="AY61" s="55">
        <f t="shared" si="13"/>
        <v>0</v>
      </c>
      <c r="AZ61" s="55">
        <f t="shared" si="20"/>
        <v>0</v>
      </c>
      <c r="BA61" s="55">
        <f t="shared" si="20"/>
        <v>0</v>
      </c>
      <c r="BB61" s="55">
        <f t="shared" si="15"/>
        <v>0</v>
      </c>
      <c r="BC61" s="55">
        <f t="shared" si="21"/>
        <v>0</v>
      </c>
      <c r="BD61" s="45">
        <f t="shared" si="17"/>
        <v>0</v>
      </c>
      <c r="BE61" s="2"/>
      <c r="BF61" s="2"/>
      <c r="BG61" s="2"/>
      <c r="BH61" s="2"/>
      <c r="BI61" s="2"/>
      <c r="BJ61" s="2"/>
      <c r="BK61" s="2"/>
    </row>
    <row r="62" spans="1:63">
      <c r="A62" s="106" t="s">
        <v>103</v>
      </c>
      <c r="B62" s="107"/>
      <c r="C62" s="107"/>
      <c r="D62" s="107"/>
      <c r="E62" s="107"/>
      <c r="F62" s="107"/>
      <c r="G62" s="108"/>
      <c r="H62" s="109">
        <f>H41+H42</f>
        <v>147853</v>
      </c>
      <c r="I62" s="109">
        <f>I41+I42</f>
        <v>0</v>
      </c>
      <c r="J62" s="109">
        <f>J41+J42</f>
        <v>0</v>
      </c>
      <c r="K62" s="94">
        <f t="shared" si="1"/>
        <v>147853</v>
      </c>
      <c r="L62" s="109">
        <f>L41+L42</f>
        <v>153670</v>
      </c>
      <c r="M62" s="109">
        <f>M41+M42</f>
        <v>0</v>
      </c>
      <c r="N62" s="109">
        <f>N41+N42</f>
        <v>0</v>
      </c>
      <c r="O62" s="94">
        <f t="shared" si="2"/>
        <v>153670</v>
      </c>
      <c r="P62" s="109">
        <f>P41+P42</f>
        <v>147853</v>
      </c>
      <c r="Q62" s="109">
        <f>Q41+Q42</f>
        <v>0</v>
      </c>
      <c r="R62" s="109">
        <f>R41+R42</f>
        <v>0</v>
      </c>
      <c r="S62" s="94">
        <f t="shared" si="22"/>
        <v>147853</v>
      </c>
      <c r="T62" s="109">
        <f>T41+T42</f>
        <v>61204</v>
      </c>
      <c r="U62" s="109">
        <f>U41+U42</f>
        <v>0</v>
      </c>
      <c r="V62" s="109">
        <f>V41+V42</f>
        <v>0</v>
      </c>
      <c r="W62" s="94">
        <f t="shared" si="4"/>
        <v>61204</v>
      </c>
      <c r="X62" s="109">
        <f>X41+X42</f>
        <v>63964</v>
      </c>
      <c r="Y62" s="109">
        <f>Y41+Y42</f>
        <v>0</v>
      </c>
      <c r="Z62" s="109">
        <f>Z41+Z42</f>
        <v>0</v>
      </c>
      <c r="AA62" s="94">
        <f t="shared" si="5"/>
        <v>63964</v>
      </c>
      <c r="AB62" s="109">
        <f>AB41+AB42</f>
        <v>64541</v>
      </c>
      <c r="AC62" s="109">
        <f>AC41+AC42</f>
        <v>0</v>
      </c>
      <c r="AD62" s="109">
        <f>AD41+AD42</f>
        <v>0</v>
      </c>
      <c r="AE62" s="94">
        <f t="shared" si="23"/>
        <v>64541</v>
      </c>
      <c r="AF62" s="109">
        <f>AF41+AF42</f>
        <v>1120153</v>
      </c>
      <c r="AG62" s="109">
        <f>AG41+AG42</f>
        <v>21128</v>
      </c>
      <c r="AH62" s="109">
        <f>AH41+AH42</f>
        <v>0</v>
      </c>
      <c r="AI62" s="95">
        <f t="shared" si="7"/>
        <v>1141281</v>
      </c>
      <c r="AJ62" s="109">
        <f>AJ41+AJ42</f>
        <v>1521588</v>
      </c>
      <c r="AK62" s="109">
        <f>AK41+AK42</f>
        <v>25128</v>
      </c>
      <c r="AL62" s="109">
        <f>AL41+AL42</f>
        <v>0</v>
      </c>
      <c r="AM62" s="95">
        <f t="shared" si="8"/>
        <v>1546716</v>
      </c>
      <c r="AN62" s="109">
        <f>AN41+AN42</f>
        <v>1719480</v>
      </c>
      <c r="AO62" s="109">
        <f>AO41+AO42</f>
        <v>30766</v>
      </c>
      <c r="AP62" s="109">
        <f>AP41+AP42</f>
        <v>0</v>
      </c>
      <c r="AQ62" s="95">
        <f t="shared" si="9"/>
        <v>1750246</v>
      </c>
      <c r="AR62" s="94">
        <f t="shared" si="18"/>
        <v>1329210</v>
      </c>
      <c r="AS62" s="94">
        <f t="shared" si="18"/>
        <v>21128</v>
      </c>
      <c r="AT62" s="94">
        <f t="shared" si="18"/>
        <v>0</v>
      </c>
      <c r="AU62" s="94">
        <f t="shared" si="10"/>
        <v>1350338</v>
      </c>
      <c r="AV62" s="94">
        <f t="shared" si="19"/>
        <v>1739222</v>
      </c>
      <c r="AW62" s="94">
        <f t="shared" si="19"/>
        <v>25128</v>
      </c>
      <c r="AX62" s="94">
        <f t="shared" si="12"/>
        <v>0</v>
      </c>
      <c r="AY62" s="94">
        <f t="shared" si="13"/>
        <v>1764350</v>
      </c>
      <c r="AZ62" s="94">
        <f t="shared" si="20"/>
        <v>1931874</v>
      </c>
      <c r="BA62" s="94">
        <f t="shared" si="20"/>
        <v>30766</v>
      </c>
      <c r="BB62" s="94">
        <f t="shared" si="15"/>
        <v>0</v>
      </c>
      <c r="BC62" s="94">
        <f t="shared" si="21"/>
        <v>1962640</v>
      </c>
      <c r="BD62" s="45">
        <f t="shared" si="17"/>
        <v>414012</v>
      </c>
      <c r="BE62" s="2"/>
      <c r="BF62" s="2"/>
      <c r="BG62" s="2"/>
      <c r="BH62" s="2"/>
      <c r="BI62" s="2"/>
      <c r="BJ62" s="2"/>
      <c r="BK62" s="2"/>
    </row>
    <row r="63" spans="1:63">
      <c r="A63" s="106" t="s">
        <v>104</v>
      </c>
      <c r="B63" s="107"/>
      <c r="C63" s="107"/>
      <c r="D63" s="107"/>
      <c r="E63" s="107"/>
      <c r="F63" s="107"/>
      <c r="G63" s="108"/>
      <c r="H63" s="109">
        <f>H58</f>
        <v>0</v>
      </c>
      <c r="I63" s="109">
        <f>I58</f>
        <v>0</v>
      </c>
      <c r="J63" s="109">
        <f>J58</f>
        <v>0</v>
      </c>
      <c r="K63" s="94">
        <f t="shared" si="1"/>
        <v>0</v>
      </c>
      <c r="L63" s="109">
        <f>L58</f>
        <v>0</v>
      </c>
      <c r="M63" s="109">
        <f>M58</f>
        <v>0</v>
      </c>
      <c r="N63" s="109">
        <f>N58</f>
        <v>0</v>
      </c>
      <c r="O63" s="94">
        <f t="shared" si="2"/>
        <v>0</v>
      </c>
      <c r="P63" s="109">
        <f>P58</f>
        <v>0</v>
      </c>
      <c r="Q63" s="109">
        <f>Q58</f>
        <v>0</v>
      </c>
      <c r="R63" s="109">
        <f>R58</f>
        <v>0</v>
      </c>
      <c r="S63" s="94">
        <f t="shared" si="22"/>
        <v>0</v>
      </c>
      <c r="T63" s="109">
        <f>T58</f>
        <v>0</v>
      </c>
      <c r="U63" s="109">
        <f>U58</f>
        <v>0</v>
      </c>
      <c r="V63" s="109">
        <f>V58</f>
        <v>0</v>
      </c>
      <c r="W63" s="94">
        <f t="shared" si="4"/>
        <v>0</v>
      </c>
      <c r="X63" s="109">
        <f>X58</f>
        <v>0</v>
      </c>
      <c r="Y63" s="109">
        <f>Y58</f>
        <v>0</v>
      </c>
      <c r="Z63" s="109">
        <f>Z58</f>
        <v>0</v>
      </c>
      <c r="AA63" s="94">
        <f t="shared" si="5"/>
        <v>0</v>
      </c>
      <c r="AB63" s="109">
        <f>AB58</f>
        <v>0</v>
      </c>
      <c r="AC63" s="109">
        <f>AC58</f>
        <v>0</v>
      </c>
      <c r="AD63" s="109">
        <f>AD58</f>
        <v>0</v>
      </c>
      <c r="AE63" s="94">
        <f t="shared" si="23"/>
        <v>0</v>
      </c>
      <c r="AF63" s="109">
        <f>AF58</f>
        <v>92764</v>
      </c>
      <c r="AG63" s="109">
        <f>AG58</f>
        <v>0</v>
      </c>
      <c r="AH63" s="109">
        <f>AH58</f>
        <v>0</v>
      </c>
      <c r="AI63" s="95">
        <f t="shared" si="7"/>
        <v>92764</v>
      </c>
      <c r="AJ63" s="109">
        <f>AJ58</f>
        <v>92764</v>
      </c>
      <c r="AK63" s="109">
        <f>AK58</f>
        <v>0</v>
      </c>
      <c r="AL63" s="109">
        <f>AL58</f>
        <v>0</v>
      </c>
      <c r="AM63" s="95">
        <f t="shared" si="8"/>
        <v>92764</v>
      </c>
      <c r="AN63" s="109">
        <f>AN58</f>
        <v>195208</v>
      </c>
      <c r="AO63" s="109">
        <f>AO58</f>
        <v>0</v>
      </c>
      <c r="AP63" s="109">
        <f>AP58</f>
        <v>0</v>
      </c>
      <c r="AQ63" s="95">
        <f t="shared" si="9"/>
        <v>195208</v>
      </c>
      <c r="AR63" s="94">
        <f t="shared" si="18"/>
        <v>92764</v>
      </c>
      <c r="AS63" s="94">
        <f t="shared" si="18"/>
        <v>0</v>
      </c>
      <c r="AT63" s="94">
        <f t="shared" si="18"/>
        <v>0</v>
      </c>
      <c r="AU63" s="94">
        <f t="shared" si="10"/>
        <v>92764</v>
      </c>
      <c r="AV63" s="94">
        <f t="shared" si="19"/>
        <v>92764</v>
      </c>
      <c r="AW63" s="94">
        <f t="shared" si="19"/>
        <v>0</v>
      </c>
      <c r="AX63" s="94">
        <f t="shared" si="12"/>
        <v>0</v>
      </c>
      <c r="AY63" s="94">
        <f t="shared" si="13"/>
        <v>92764</v>
      </c>
      <c r="AZ63" s="94">
        <f t="shared" si="20"/>
        <v>195208</v>
      </c>
      <c r="BA63" s="94">
        <f t="shared" si="20"/>
        <v>0</v>
      </c>
      <c r="BB63" s="94">
        <f t="shared" si="15"/>
        <v>0</v>
      </c>
      <c r="BC63" s="94">
        <f t="shared" si="21"/>
        <v>195208</v>
      </c>
      <c r="BD63" s="45">
        <f t="shared" si="17"/>
        <v>0</v>
      </c>
      <c r="BE63" s="2"/>
      <c r="BF63" s="2"/>
      <c r="BG63" s="2"/>
      <c r="BH63" s="2"/>
      <c r="BI63" s="2"/>
      <c r="BJ63" s="2"/>
      <c r="BK63" s="2"/>
    </row>
    <row r="64" spans="1:63" ht="15.75" thickBot="1">
      <c r="A64" s="110" t="s">
        <v>105</v>
      </c>
      <c r="B64" s="111"/>
      <c r="C64" s="111"/>
      <c r="D64" s="111"/>
      <c r="E64" s="111"/>
      <c r="F64" s="111"/>
      <c r="G64" s="112"/>
      <c r="H64" s="113">
        <f>H62-H63</f>
        <v>147853</v>
      </c>
      <c r="I64" s="113">
        <f>I62-I63</f>
        <v>0</v>
      </c>
      <c r="J64" s="113">
        <f>J62-J63</f>
        <v>0</v>
      </c>
      <c r="K64" s="94">
        <f t="shared" si="1"/>
        <v>147853</v>
      </c>
      <c r="L64" s="113">
        <f>L62-L63</f>
        <v>153670</v>
      </c>
      <c r="M64" s="113">
        <f>M62-M63</f>
        <v>0</v>
      </c>
      <c r="N64" s="113">
        <f>N62-N63</f>
        <v>0</v>
      </c>
      <c r="O64" s="94">
        <f t="shared" si="2"/>
        <v>153670</v>
      </c>
      <c r="P64" s="113">
        <f>P62-P63</f>
        <v>147853</v>
      </c>
      <c r="Q64" s="113">
        <f>Q62-Q63</f>
        <v>0</v>
      </c>
      <c r="R64" s="113">
        <f>R62-R63</f>
        <v>0</v>
      </c>
      <c r="S64" s="94">
        <f t="shared" si="22"/>
        <v>147853</v>
      </c>
      <c r="T64" s="113">
        <f>T62-T63</f>
        <v>61204</v>
      </c>
      <c r="U64" s="113">
        <f>U62-U63</f>
        <v>0</v>
      </c>
      <c r="V64" s="113">
        <f>V62-V63</f>
        <v>0</v>
      </c>
      <c r="W64" s="94">
        <f t="shared" si="4"/>
        <v>61204</v>
      </c>
      <c r="X64" s="113">
        <f>X62-X63</f>
        <v>63964</v>
      </c>
      <c r="Y64" s="113">
        <f>Y62-Y63</f>
        <v>0</v>
      </c>
      <c r="Z64" s="113">
        <f>Z62-Z63</f>
        <v>0</v>
      </c>
      <c r="AA64" s="94">
        <f t="shared" si="5"/>
        <v>63964</v>
      </c>
      <c r="AB64" s="113">
        <f>AB62-AB63</f>
        <v>64541</v>
      </c>
      <c r="AC64" s="113">
        <f>AC62-AC63</f>
        <v>0</v>
      </c>
      <c r="AD64" s="113">
        <f>AD62-AD63</f>
        <v>0</v>
      </c>
      <c r="AE64" s="94">
        <f t="shared" si="23"/>
        <v>64541</v>
      </c>
      <c r="AF64" s="113">
        <f>AF62-AF63</f>
        <v>1027389</v>
      </c>
      <c r="AG64" s="113">
        <f>AG62-AG63</f>
        <v>21128</v>
      </c>
      <c r="AH64" s="113">
        <f>AH62-AH63</f>
        <v>0</v>
      </c>
      <c r="AI64" s="95">
        <f t="shared" si="7"/>
        <v>1048517</v>
      </c>
      <c r="AJ64" s="113">
        <f>AJ62-AJ63</f>
        <v>1428824</v>
      </c>
      <c r="AK64" s="113">
        <f>AK62-AK63</f>
        <v>25128</v>
      </c>
      <c r="AL64" s="113">
        <f>AL62-AL63</f>
        <v>0</v>
      </c>
      <c r="AM64" s="95">
        <f t="shared" si="8"/>
        <v>1453952</v>
      </c>
      <c r="AN64" s="113">
        <f>AN62-AN63</f>
        <v>1524272</v>
      </c>
      <c r="AO64" s="113">
        <f>AO62-AO63</f>
        <v>30766</v>
      </c>
      <c r="AP64" s="113">
        <f>AP62-AP63</f>
        <v>0</v>
      </c>
      <c r="AQ64" s="95">
        <f t="shared" si="9"/>
        <v>1555038</v>
      </c>
      <c r="AR64" s="94">
        <f t="shared" si="18"/>
        <v>1236446</v>
      </c>
      <c r="AS64" s="94">
        <f t="shared" si="18"/>
        <v>21128</v>
      </c>
      <c r="AT64" s="94">
        <f t="shared" si="18"/>
        <v>0</v>
      </c>
      <c r="AU64" s="94">
        <f t="shared" si="10"/>
        <v>1257574</v>
      </c>
      <c r="AV64" s="94">
        <f t="shared" si="19"/>
        <v>1646458</v>
      </c>
      <c r="AW64" s="94">
        <f t="shared" si="19"/>
        <v>25128</v>
      </c>
      <c r="AX64" s="94">
        <f t="shared" si="12"/>
        <v>0</v>
      </c>
      <c r="AY64" s="94">
        <f t="shared" si="13"/>
        <v>1671586</v>
      </c>
      <c r="AZ64" s="94">
        <f t="shared" si="20"/>
        <v>1736666</v>
      </c>
      <c r="BA64" s="94">
        <f t="shared" si="20"/>
        <v>30766</v>
      </c>
      <c r="BB64" s="94">
        <f t="shared" si="15"/>
        <v>0</v>
      </c>
      <c r="BC64" s="94">
        <f t="shared" si="21"/>
        <v>1767432</v>
      </c>
      <c r="BD64" s="45">
        <f t="shared" si="17"/>
        <v>414012</v>
      </c>
      <c r="BE64" s="2"/>
      <c r="BF64" s="2"/>
      <c r="BG64" s="2"/>
      <c r="BH64" s="2"/>
      <c r="BI64" s="2"/>
      <c r="BJ64" s="2"/>
      <c r="BK64" s="2"/>
    </row>
    <row r="65" spans="1:63">
      <c r="A65" s="114" t="s">
        <v>106</v>
      </c>
      <c r="B65" s="115"/>
      <c r="C65" s="115"/>
      <c r="D65" s="115"/>
      <c r="E65" s="115"/>
      <c r="F65" s="115"/>
      <c r="G65" s="116"/>
      <c r="H65" s="65">
        <v>29</v>
      </c>
      <c r="I65" s="65">
        <f>'[1]kiadási tábla 5.sz'!S65</f>
        <v>0</v>
      </c>
      <c r="J65" s="65">
        <f>'[1]kiadási tábla 5.sz'!T65</f>
        <v>0</v>
      </c>
      <c r="K65" s="66">
        <f t="shared" si="1"/>
        <v>29</v>
      </c>
      <c r="L65" s="65">
        <f>29+1</f>
        <v>30</v>
      </c>
      <c r="M65" s="65">
        <f>'[1]kiadási tábla 5.sz'!W65</f>
        <v>0</v>
      </c>
      <c r="N65" s="65"/>
      <c r="O65" s="66">
        <f t="shared" si="2"/>
        <v>30</v>
      </c>
      <c r="P65" s="65">
        <f>29+1</f>
        <v>30</v>
      </c>
      <c r="Q65" s="65"/>
      <c r="R65" s="65"/>
      <c r="S65" s="66">
        <f t="shared" si="22"/>
        <v>30</v>
      </c>
      <c r="T65" s="65">
        <v>11</v>
      </c>
      <c r="U65" s="65">
        <f>'[1]kiadási tábla 5.sz'!AE65</f>
        <v>0</v>
      </c>
      <c r="V65" s="65">
        <f>'[1]kiadási tábla 5.sz'!AF65</f>
        <v>0</v>
      </c>
      <c r="W65" s="66">
        <f t="shared" si="4"/>
        <v>11</v>
      </c>
      <c r="X65" s="65">
        <v>11</v>
      </c>
      <c r="Y65" s="65">
        <f>'[1]kiadási tábla 5.sz'!AI65</f>
        <v>0</v>
      </c>
      <c r="Z65" s="65">
        <f>'[1]kiadási tábla 5.sz'!AJ65</f>
        <v>0</v>
      </c>
      <c r="AA65" s="66">
        <f t="shared" si="5"/>
        <v>11</v>
      </c>
      <c r="AB65" s="65">
        <v>11</v>
      </c>
      <c r="AC65" s="65">
        <f>'[1]kiadási tábla 5.sz'!AM65</f>
        <v>0</v>
      </c>
      <c r="AD65" s="65">
        <f>'[1]kiadási tábla 5.sz'!AN65</f>
        <v>0</v>
      </c>
      <c r="AE65" s="66">
        <f t="shared" si="23"/>
        <v>11</v>
      </c>
      <c r="AF65" s="117">
        <v>42</v>
      </c>
      <c r="AG65" s="65">
        <f>'[1]kiadási tábla 5.sz'!EI65</f>
        <v>0</v>
      </c>
      <c r="AH65" s="65">
        <f>'[1]kiadási tábla 5.sz'!EJ65</f>
        <v>0</v>
      </c>
      <c r="AI65" s="118">
        <f t="shared" si="7"/>
        <v>42</v>
      </c>
      <c r="AJ65" s="117">
        <v>42</v>
      </c>
      <c r="AK65" s="65">
        <f>'[1]kiadási tábla 5.sz'!EM65</f>
        <v>0</v>
      </c>
      <c r="AL65" s="65">
        <f>'[1]kiadási tábla 5.sz'!EN65</f>
        <v>0</v>
      </c>
      <c r="AM65" s="118">
        <f t="shared" si="8"/>
        <v>42</v>
      </c>
      <c r="AN65" s="117">
        <v>39</v>
      </c>
      <c r="AO65" s="65">
        <v>5</v>
      </c>
      <c r="AP65" s="65">
        <f>'[1]kiadási tábla 5.sz'!ER65</f>
        <v>0</v>
      </c>
      <c r="AQ65" s="118">
        <f t="shared" si="9"/>
        <v>44</v>
      </c>
      <c r="AR65" s="66">
        <f t="shared" si="18"/>
        <v>82</v>
      </c>
      <c r="AS65" s="66">
        <f t="shared" si="18"/>
        <v>0</v>
      </c>
      <c r="AT65" s="66">
        <f t="shared" si="18"/>
        <v>0</v>
      </c>
      <c r="AU65" s="119">
        <f t="shared" si="10"/>
        <v>82</v>
      </c>
      <c r="AV65" s="66">
        <f t="shared" si="19"/>
        <v>83</v>
      </c>
      <c r="AW65" s="66">
        <f t="shared" si="19"/>
        <v>0</v>
      </c>
      <c r="AX65" s="119">
        <f t="shared" si="12"/>
        <v>0</v>
      </c>
      <c r="AY65" s="119">
        <f t="shared" si="13"/>
        <v>83</v>
      </c>
      <c r="AZ65" s="66">
        <f t="shared" si="20"/>
        <v>80</v>
      </c>
      <c r="BA65" s="66">
        <f t="shared" si="20"/>
        <v>5</v>
      </c>
      <c r="BB65" s="119">
        <f t="shared" si="15"/>
        <v>0</v>
      </c>
      <c r="BC65" s="119">
        <f t="shared" si="21"/>
        <v>85</v>
      </c>
      <c r="BD65" s="45">
        <f t="shared" si="17"/>
        <v>1</v>
      </c>
      <c r="BE65" s="2"/>
      <c r="BF65" s="2"/>
      <c r="BG65" s="2"/>
      <c r="BH65" s="2"/>
      <c r="BI65" s="2"/>
      <c r="BJ65" s="2"/>
      <c r="BK65" s="2"/>
    </row>
    <row r="66" spans="1:63">
      <c r="A66" s="120" t="s">
        <v>107</v>
      </c>
      <c r="B66" s="121"/>
      <c r="C66" s="121"/>
      <c r="D66" s="121"/>
      <c r="E66" s="121"/>
      <c r="F66" s="121"/>
      <c r="G66" s="122"/>
      <c r="H66" s="65">
        <f>'[1]kiadási tábla 5.sz'!R66</f>
        <v>0</v>
      </c>
      <c r="I66" s="65">
        <f>'[1]kiadási tábla 5.sz'!S66</f>
        <v>0</v>
      </c>
      <c r="J66" s="65">
        <f>'[1]kiadási tábla 5.sz'!T66</f>
        <v>0</v>
      </c>
      <c r="K66" s="66">
        <f t="shared" si="1"/>
        <v>0</v>
      </c>
      <c r="L66" s="65">
        <f>'[1]kiadási tábla 5.sz'!V66</f>
        <v>0</v>
      </c>
      <c r="M66" s="65">
        <f>'[1]kiadási tábla 5.sz'!W66</f>
        <v>0</v>
      </c>
      <c r="N66" s="65">
        <f>'[1]kiadási tábla 5.sz'!X66</f>
        <v>0</v>
      </c>
      <c r="O66" s="66">
        <f t="shared" si="2"/>
        <v>0</v>
      </c>
      <c r="P66" s="65">
        <f>'[1]kiadási tábla 5.sz'!Z66</f>
        <v>0</v>
      </c>
      <c r="Q66" s="65">
        <f>'[1]kiadási tábla 5.sz'!AA66</f>
        <v>0</v>
      </c>
      <c r="R66" s="65">
        <f>'[1]kiadási tábla 5.sz'!AB66</f>
        <v>0</v>
      </c>
      <c r="S66" s="66">
        <f t="shared" si="22"/>
        <v>0</v>
      </c>
      <c r="T66" s="65">
        <f>'[1]kiadási tábla 5.sz'!AD66</f>
        <v>0</v>
      </c>
      <c r="U66" s="65">
        <f>'[1]kiadási tábla 5.sz'!AE66</f>
        <v>0</v>
      </c>
      <c r="V66" s="65">
        <f>'[1]kiadási tábla 5.sz'!AF66</f>
        <v>0</v>
      </c>
      <c r="W66" s="66">
        <f t="shared" si="4"/>
        <v>0</v>
      </c>
      <c r="X66" s="65">
        <f>'[1]kiadási tábla 5.sz'!AH66</f>
        <v>0</v>
      </c>
      <c r="Y66" s="65">
        <f>'[1]kiadási tábla 5.sz'!AI66</f>
        <v>0</v>
      </c>
      <c r="Z66" s="65">
        <f>'[1]kiadási tábla 5.sz'!AJ66</f>
        <v>0</v>
      </c>
      <c r="AA66" s="66">
        <f t="shared" si="5"/>
        <v>0</v>
      </c>
      <c r="AB66" s="65">
        <f>'[1]kiadási tábla 5.sz'!AL66</f>
        <v>0</v>
      </c>
      <c r="AC66" s="65">
        <f>'[1]kiadási tábla 5.sz'!AM66</f>
        <v>0</v>
      </c>
      <c r="AD66" s="65">
        <f>'[1]kiadási tábla 5.sz'!AN66</f>
        <v>0</v>
      </c>
      <c r="AE66" s="66">
        <f t="shared" si="23"/>
        <v>0</v>
      </c>
      <c r="AF66" s="65">
        <v>45</v>
      </c>
      <c r="AG66" s="65">
        <f>'[1]kiadási tábla 5.sz'!EI66</f>
        <v>0</v>
      </c>
      <c r="AH66" s="65">
        <f>'[1]kiadási tábla 5.sz'!EJ66</f>
        <v>0</v>
      </c>
      <c r="AI66" s="67">
        <f t="shared" si="7"/>
        <v>45</v>
      </c>
      <c r="AJ66" s="65">
        <v>45</v>
      </c>
      <c r="AK66" s="65">
        <f>'[1]kiadási tábla 5.sz'!EM66</f>
        <v>0</v>
      </c>
      <c r="AL66" s="65">
        <f>'[1]kiadási tábla 5.sz'!EN66</f>
        <v>0</v>
      </c>
      <c r="AM66" s="67">
        <f t="shared" si="8"/>
        <v>45</v>
      </c>
      <c r="AN66" s="65">
        <v>45</v>
      </c>
      <c r="AO66" s="65">
        <f>'[1]kiadási tábla 5.sz'!EQ66</f>
        <v>0</v>
      </c>
      <c r="AP66" s="65">
        <f>'[1]kiadási tábla 5.sz'!ER66</f>
        <v>0</v>
      </c>
      <c r="AQ66" s="67">
        <f t="shared" si="9"/>
        <v>45</v>
      </c>
      <c r="AR66" s="66">
        <f t="shared" si="18"/>
        <v>45</v>
      </c>
      <c r="AS66" s="66">
        <f t="shared" si="18"/>
        <v>0</v>
      </c>
      <c r="AT66" s="66">
        <f t="shared" si="18"/>
        <v>0</v>
      </c>
      <c r="AU66" s="66">
        <f t="shared" si="10"/>
        <v>45</v>
      </c>
      <c r="AV66" s="66">
        <f t="shared" si="19"/>
        <v>45</v>
      </c>
      <c r="AW66" s="66">
        <f t="shared" si="19"/>
        <v>0</v>
      </c>
      <c r="AX66" s="66">
        <f t="shared" si="12"/>
        <v>0</v>
      </c>
      <c r="AY66" s="66">
        <f t="shared" si="13"/>
        <v>45</v>
      </c>
      <c r="AZ66" s="66">
        <f t="shared" si="20"/>
        <v>45</v>
      </c>
      <c r="BA66" s="66">
        <f t="shared" si="20"/>
        <v>0</v>
      </c>
      <c r="BB66" s="66">
        <f t="shared" si="15"/>
        <v>0</v>
      </c>
      <c r="BC66" s="66">
        <f t="shared" si="21"/>
        <v>45</v>
      </c>
      <c r="BD66" s="45">
        <f t="shared" si="17"/>
        <v>0</v>
      </c>
      <c r="BE66" s="2"/>
      <c r="BF66" s="2"/>
      <c r="BG66" s="2"/>
      <c r="BH66" s="2"/>
      <c r="BI66" s="2"/>
      <c r="BJ66" s="2"/>
      <c r="BK66" s="2"/>
    </row>
    <row r="67" spans="1:63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123"/>
      <c r="L67" s="70"/>
      <c r="M67" s="70"/>
      <c r="N67" s="70"/>
      <c r="O67" s="123"/>
      <c r="P67" s="70"/>
      <c r="Q67" s="70"/>
      <c r="R67" s="70"/>
      <c r="S67" s="123"/>
      <c r="T67" s="70"/>
      <c r="U67" s="70"/>
      <c r="V67" s="70"/>
      <c r="W67" s="123"/>
      <c r="X67" s="70"/>
      <c r="Y67" s="70"/>
      <c r="Z67" s="70"/>
      <c r="AA67" s="123"/>
      <c r="AB67" s="70"/>
      <c r="AC67" s="70"/>
      <c r="AD67" s="70"/>
      <c r="AE67" s="123"/>
      <c r="AF67" s="70"/>
      <c r="AG67" s="70"/>
      <c r="AH67" s="70"/>
      <c r="AI67" s="123"/>
      <c r="AJ67" s="70"/>
      <c r="AK67" s="70"/>
      <c r="AL67" s="70"/>
      <c r="AM67" s="123"/>
      <c r="AN67" s="70"/>
      <c r="AO67" s="70"/>
      <c r="AP67" s="70"/>
      <c r="AQ67" s="123"/>
      <c r="AR67" s="70"/>
      <c r="AS67" s="70"/>
      <c r="AT67" s="70"/>
      <c r="AU67" s="123"/>
      <c r="AV67" s="70"/>
      <c r="AW67" s="70"/>
      <c r="AX67" s="70"/>
      <c r="AY67" s="123"/>
      <c r="AZ67" s="70"/>
      <c r="BA67" s="70"/>
      <c r="BB67" s="70"/>
      <c r="BC67" s="123"/>
      <c r="BD67" s="45">
        <f t="shared" si="17"/>
        <v>0</v>
      </c>
      <c r="BE67" s="2"/>
      <c r="BF67" s="2"/>
      <c r="BG67" s="2"/>
      <c r="BH67" s="2"/>
      <c r="BI67" s="2"/>
      <c r="BJ67" s="2"/>
      <c r="BK67" s="2"/>
    </row>
    <row r="68" spans="1:63">
      <c r="A68" s="70"/>
      <c r="B68" s="70"/>
      <c r="C68" s="70"/>
      <c r="D68" s="70"/>
      <c r="E68" s="70"/>
      <c r="F68" s="124"/>
      <c r="G68" s="124"/>
      <c r="H68" s="124"/>
      <c r="I68" s="124"/>
      <c r="J68" s="124"/>
      <c r="K68" s="125"/>
      <c r="L68" s="124"/>
      <c r="M68" s="124"/>
      <c r="N68" s="124"/>
      <c r="O68" s="125"/>
      <c r="P68" s="124"/>
      <c r="Q68" s="124"/>
      <c r="R68" s="124"/>
      <c r="S68" s="125"/>
      <c r="T68" s="124"/>
      <c r="U68" s="124"/>
      <c r="V68" s="124"/>
      <c r="W68" s="125"/>
      <c r="X68" s="124"/>
      <c r="Y68" s="124"/>
      <c r="Z68" s="124"/>
      <c r="AA68" s="125"/>
      <c r="AB68" s="124"/>
      <c r="AC68" s="124"/>
      <c r="AD68" s="124"/>
      <c r="AE68" s="125"/>
      <c r="AF68" s="124"/>
      <c r="AG68" s="124"/>
      <c r="AH68" s="124"/>
      <c r="AI68" s="125"/>
      <c r="AJ68" s="124"/>
      <c r="AK68" s="124"/>
      <c r="AL68" s="124"/>
      <c r="AM68" s="125"/>
      <c r="AN68" s="124"/>
      <c r="AO68" s="124"/>
      <c r="AP68" s="124"/>
      <c r="AQ68" s="125"/>
      <c r="AR68" s="124"/>
      <c r="AS68" s="124"/>
      <c r="AT68" s="124"/>
      <c r="AU68" s="125"/>
      <c r="AV68" s="124"/>
      <c r="AW68" s="124"/>
      <c r="AX68" s="124"/>
      <c r="AY68" s="125">
        <v>1671586</v>
      </c>
      <c r="AZ68" s="124"/>
      <c r="BA68" s="124"/>
      <c r="BB68" s="124"/>
      <c r="BC68" s="125">
        <v>1671586</v>
      </c>
      <c r="BD68" s="2"/>
      <c r="BE68" s="2"/>
      <c r="BF68" s="2"/>
      <c r="BG68" s="2"/>
      <c r="BH68" s="2"/>
      <c r="BI68" s="2"/>
      <c r="BJ68" s="2"/>
      <c r="BK68" s="2"/>
    </row>
    <row r="69" spans="1:63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126"/>
      <c r="L69" s="70"/>
      <c r="M69" s="70"/>
      <c r="N69" s="70"/>
      <c r="O69" s="126"/>
      <c r="P69" s="70"/>
      <c r="Q69" s="70"/>
      <c r="R69" s="70"/>
      <c r="S69" s="126"/>
      <c r="T69" s="70"/>
      <c r="U69" s="70"/>
      <c r="V69" s="70"/>
      <c r="W69" s="126"/>
      <c r="X69" s="70"/>
      <c r="Y69" s="70"/>
      <c r="Z69" s="70"/>
      <c r="AA69" s="126"/>
      <c r="AB69" s="70"/>
      <c r="AC69" s="70"/>
      <c r="AD69" s="70"/>
      <c r="AE69" s="126"/>
      <c r="AF69" s="70"/>
      <c r="AG69" s="70"/>
      <c r="AH69" s="70"/>
      <c r="AI69" s="126"/>
      <c r="AJ69" s="70"/>
      <c r="AK69" s="70"/>
      <c r="AL69" s="70"/>
      <c r="AM69" s="126"/>
      <c r="AN69" s="70"/>
      <c r="AO69" s="70"/>
      <c r="AP69" s="70"/>
      <c r="AQ69" s="126"/>
      <c r="AR69" s="70"/>
      <c r="AS69" s="70"/>
      <c r="AT69" s="70"/>
      <c r="AU69" s="126"/>
      <c r="AV69" s="70"/>
      <c r="AW69" s="70"/>
      <c r="AX69" s="70"/>
      <c r="AY69" s="126">
        <f>AY68-AY64</f>
        <v>0</v>
      </c>
      <c r="AZ69" s="70"/>
      <c r="BA69" s="70"/>
      <c r="BB69" s="70"/>
      <c r="BC69" s="126">
        <f>BC68-BC64</f>
        <v>-95846</v>
      </c>
      <c r="BD69" s="2">
        <v>414012</v>
      </c>
      <c r="BE69" s="2"/>
      <c r="BF69" s="2"/>
      <c r="BG69" s="2"/>
      <c r="BH69" s="2"/>
      <c r="BI69" s="2"/>
      <c r="BJ69" s="2"/>
      <c r="BK69" s="2"/>
    </row>
    <row r="70" spans="1:63">
      <c r="A70" s="70"/>
      <c r="B70" s="70"/>
      <c r="C70" s="70"/>
      <c r="D70" s="70"/>
      <c r="E70" s="70"/>
      <c r="F70" s="70"/>
      <c r="G70" s="70"/>
      <c r="H70" s="65"/>
      <c r="I70" s="65"/>
      <c r="J70" s="65"/>
      <c r="K70" s="126"/>
      <c r="L70" s="65"/>
      <c r="M70" s="65"/>
      <c r="N70" s="65"/>
      <c r="O70" s="126"/>
      <c r="P70" s="65"/>
      <c r="Q70" s="65"/>
      <c r="R70" s="65"/>
      <c r="S70" s="126"/>
      <c r="T70" s="70"/>
      <c r="U70" s="70"/>
      <c r="V70" s="70"/>
      <c r="W70" s="126"/>
      <c r="X70" s="70"/>
      <c r="Y70" s="70"/>
      <c r="Z70" s="70"/>
      <c r="AA70" s="126"/>
      <c r="AB70" s="70"/>
      <c r="AC70" s="70"/>
      <c r="AD70" s="70"/>
      <c r="AE70" s="126"/>
      <c r="AF70" s="70"/>
      <c r="AG70" s="70"/>
      <c r="AH70" s="70"/>
      <c r="AI70" s="126"/>
      <c r="AJ70" s="70"/>
      <c r="AK70" s="70"/>
      <c r="AL70" s="70"/>
      <c r="AM70" s="126"/>
      <c r="AN70" s="70"/>
      <c r="AO70" s="70"/>
      <c r="AP70" s="70"/>
      <c r="AQ70" s="126"/>
      <c r="AR70" s="70"/>
      <c r="AS70" s="70"/>
      <c r="AT70" s="70"/>
      <c r="AU70" s="126"/>
      <c r="AV70" s="70"/>
      <c r="AW70" s="70"/>
      <c r="AX70" s="70"/>
      <c r="AY70" s="126"/>
      <c r="AZ70" s="70"/>
      <c r="BA70" s="70"/>
      <c r="BB70" s="70"/>
      <c r="BC70" s="126"/>
      <c r="BD70" s="2"/>
      <c r="BE70" s="2"/>
      <c r="BF70" s="2"/>
      <c r="BG70" s="2"/>
      <c r="BH70" s="2"/>
      <c r="BI70" s="2"/>
      <c r="BJ70" s="2"/>
      <c r="BK70" s="2"/>
    </row>
    <row r="71" spans="1:63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127"/>
      <c r="L71" s="70"/>
      <c r="M71" s="70"/>
      <c r="N71" s="70"/>
      <c r="O71" s="127"/>
      <c r="P71" s="70"/>
      <c r="Q71" s="70"/>
      <c r="R71" s="70"/>
      <c r="S71" s="127"/>
      <c r="T71" s="70"/>
      <c r="U71" s="70"/>
      <c r="V71" s="70"/>
      <c r="W71" s="127"/>
      <c r="X71" s="70"/>
      <c r="Y71" s="70"/>
      <c r="Z71" s="70"/>
      <c r="AA71" s="127"/>
      <c r="AB71" s="70"/>
      <c r="AC71" s="70"/>
      <c r="AD71" s="70"/>
      <c r="AE71" s="127"/>
      <c r="AF71" s="70"/>
      <c r="AG71" s="70"/>
      <c r="AH71" s="70"/>
      <c r="AI71" s="127"/>
      <c r="AJ71" s="70"/>
      <c r="AK71" s="70"/>
      <c r="AL71" s="70"/>
      <c r="AM71" s="127"/>
      <c r="AN71" s="70"/>
      <c r="AO71" s="70"/>
      <c r="AP71" s="70"/>
      <c r="AQ71" s="127"/>
      <c r="AR71" s="70"/>
      <c r="AS71" s="70"/>
      <c r="AT71" s="70"/>
      <c r="AU71" s="127"/>
      <c r="AV71" s="70"/>
      <c r="AW71" s="70"/>
      <c r="AX71" s="70"/>
      <c r="AY71" s="127"/>
      <c r="AZ71" s="70"/>
      <c r="BA71" s="70"/>
      <c r="BB71" s="70"/>
      <c r="BC71" s="127"/>
      <c r="BD71" s="2"/>
      <c r="BE71" s="2"/>
      <c r="BF71" s="2"/>
      <c r="BG71" s="2"/>
      <c r="BH71" s="2"/>
      <c r="BI71" s="2"/>
      <c r="BJ71" s="2"/>
      <c r="BK71" s="2"/>
    </row>
    <row r="72" spans="1:63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127"/>
      <c r="L72" s="70"/>
      <c r="M72" s="70"/>
      <c r="N72" s="70"/>
      <c r="O72" s="127"/>
      <c r="P72" s="70"/>
      <c r="Q72" s="70"/>
      <c r="R72" s="70"/>
      <c r="S72" s="127"/>
      <c r="T72" s="70"/>
      <c r="U72" s="70"/>
      <c r="V72" s="70"/>
      <c r="W72" s="127"/>
      <c r="X72" s="70"/>
      <c r="Y72" s="70"/>
      <c r="Z72" s="70"/>
      <c r="AA72" s="127"/>
      <c r="AB72" s="70"/>
      <c r="AC72" s="70"/>
      <c r="AD72" s="70"/>
      <c r="AE72" s="127"/>
      <c r="AF72" s="70"/>
      <c r="AG72" s="70"/>
      <c r="AH72" s="70"/>
      <c r="AI72" s="127"/>
      <c r="AJ72" s="70"/>
      <c r="AK72" s="70"/>
      <c r="AL72" s="70"/>
      <c r="AM72" s="127"/>
      <c r="AN72" s="70"/>
      <c r="AO72" s="70"/>
      <c r="AP72" s="70"/>
      <c r="AQ72" s="127"/>
      <c r="AR72" s="70"/>
      <c r="AS72" s="70"/>
      <c r="AT72" s="70"/>
      <c r="AU72" s="127"/>
      <c r="AV72" s="70"/>
      <c r="AW72" s="70"/>
      <c r="AX72" s="70"/>
      <c r="AY72" s="127"/>
      <c r="AZ72" s="70"/>
      <c r="BA72" s="70"/>
      <c r="BB72" s="70"/>
      <c r="BC72" s="127"/>
      <c r="BD72" s="45">
        <f>BD64-BD69</f>
        <v>0</v>
      </c>
      <c r="BE72" s="2"/>
      <c r="BF72" s="2"/>
      <c r="BG72" s="2"/>
      <c r="BH72" s="2"/>
      <c r="BI72" s="2"/>
      <c r="BJ72" s="2"/>
      <c r="BK72" s="2"/>
    </row>
    <row r="73" spans="1:63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128"/>
      <c r="L73" s="70"/>
      <c r="M73" s="70"/>
      <c r="N73" s="70"/>
      <c r="O73" s="128"/>
      <c r="P73" s="70"/>
      <c r="Q73" s="70"/>
      <c r="R73" s="70"/>
      <c r="S73" s="128"/>
      <c r="T73" s="70"/>
      <c r="U73" s="70"/>
      <c r="V73" s="70"/>
      <c r="W73" s="128"/>
      <c r="X73" s="70"/>
      <c r="Y73" s="70"/>
      <c r="Z73" s="70"/>
      <c r="AA73" s="128"/>
      <c r="AB73" s="70"/>
      <c r="AC73" s="70"/>
      <c r="AD73" s="70"/>
      <c r="AE73" s="128"/>
      <c r="AF73" s="70"/>
      <c r="AG73" s="70"/>
      <c r="AH73" s="70"/>
      <c r="AI73" s="128"/>
      <c r="AJ73" s="70"/>
      <c r="AK73" s="70"/>
      <c r="AL73" s="70"/>
      <c r="AM73" s="128"/>
      <c r="AN73" s="70"/>
      <c r="AO73" s="70"/>
      <c r="AP73" s="70"/>
      <c r="AQ73" s="128"/>
      <c r="AR73" s="70"/>
      <c r="AS73" s="70"/>
      <c r="AT73" s="70"/>
      <c r="AU73" s="128"/>
      <c r="AV73" s="70"/>
      <c r="AW73" s="70"/>
      <c r="AX73" s="70"/>
      <c r="AY73" s="128"/>
      <c r="AZ73" s="70"/>
      <c r="BA73" s="70"/>
      <c r="BB73" s="70"/>
      <c r="BC73" s="128"/>
      <c r="BD73" s="2"/>
      <c r="BE73" s="2"/>
      <c r="BF73" s="2"/>
      <c r="BG73" s="2"/>
      <c r="BH73" s="2"/>
      <c r="BI73" s="2"/>
      <c r="BJ73" s="2"/>
      <c r="BK73" s="2"/>
    </row>
    <row r="74" spans="1:63">
      <c r="A74" s="129"/>
      <c r="B74" s="129"/>
      <c r="C74" s="129"/>
      <c r="D74" s="129"/>
      <c r="E74" s="129"/>
      <c r="F74" s="129"/>
      <c r="G74" s="129"/>
      <c r="H74" s="129"/>
      <c r="I74" s="129"/>
      <c r="J74" s="129"/>
      <c r="K74" s="130"/>
      <c r="L74" s="129"/>
      <c r="M74" s="129"/>
      <c r="N74" s="129"/>
      <c r="O74" s="130"/>
      <c r="P74" s="129"/>
      <c r="Q74" s="129"/>
      <c r="R74" s="129"/>
      <c r="S74" s="130"/>
      <c r="T74" s="129"/>
      <c r="U74" s="129"/>
      <c r="V74" s="129"/>
      <c r="W74" s="130"/>
      <c r="X74" s="129"/>
      <c r="Y74" s="129"/>
      <c r="Z74" s="129"/>
      <c r="AA74" s="130"/>
      <c r="AB74" s="129"/>
      <c r="AC74" s="129"/>
      <c r="AD74" s="129"/>
      <c r="AE74" s="130"/>
      <c r="AF74" s="129"/>
      <c r="AG74" s="129"/>
      <c r="AH74" s="129"/>
      <c r="AI74" s="130"/>
      <c r="AJ74" s="129"/>
      <c r="AK74" s="129"/>
      <c r="AL74" s="129"/>
      <c r="AM74" s="130"/>
      <c r="AN74" s="129"/>
      <c r="AO74" s="129"/>
      <c r="AP74" s="129"/>
      <c r="AQ74" s="130"/>
      <c r="AR74" s="129"/>
      <c r="AS74" s="129"/>
      <c r="AT74" s="129"/>
      <c r="AU74" s="130"/>
      <c r="AV74" s="129"/>
      <c r="AW74" s="129"/>
      <c r="AX74" s="129"/>
      <c r="AY74" s="130"/>
      <c r="AZ74" s="129"/>
      <c r="BA74" s="129"/>
      <c r="BB74" s="129"/>
      <c r="BC74" s="130"/>
      <c r="BD74" s="2"/>
      <c r="BE74" s="2"/>
      <c r="BF74" s="2"/>
      <c r="BG74" s="2"/>
      <c r="BH74" s="2"/>
      <c r="BI74" s="2"/>
      <c r="BJ74" s="2"/>
      <c r="BK74" s="2"/>
    </row>
    <row r="75" spans="1:63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2"/>
      <c r="BE75" s="2"/>
      <c r="BF75" s="2"/>
      <c r="BG75" s="2"/>
      <c r="BH75" s="2"/>
      <c r="BI75" s="2"/>
      <c r="BJ75" s="2"/>
      <c r="BK75" s="2"/>
    </row>
    <row r="76" spans="1:63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131"/>
      <c r="AO76" s="131"/>
      <c r="AP76" s="131"/>
      <c r="AQ76" s="131"/>
      <c r="AR76" s="131"/>
      <c r="AS76" s="131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2"/>
      <c r="BE76" s="2"/>
      <c r="BF76" s="2"/>
      <c r="BG76" s="2"/>
      <c r="BH76" s="2"/>
      <c r="BI76" s="2"/>
      <c r="BJ76" s="2"/>
      <c r="BK76" s="2"/>
    </row>
    <row r="77" spans="1:63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2"/>
      <c r="BE77" s="2"/>
      <c r="BF77" s="2"/>
      <c r="BG77" s="2"/>
      <c r="BH77" s="2"/>
      <c r="BI77" s="2"/>
      <c r="BJ77" s="2"/>
      <c r="BK77" s="2"/>
    </row>
  </sheetData>
  <mergeCells count="55">
    <mergeCell ref="A62:G62"/>
    <mergeCell ref="A63:G63"/>
    <mergeCell ref="A64:G64"/>
    <mergeCell ref="A65:G65"/>
    <mergeCell ref="A66:G66"/>
    <mergeCell ref="D8:F8"/>
    <mergeCell ref="E10:F10"/>
    <mergeCell ref="C28:G28"/>
    <mergeCell ref="A41:G41"/>
    <mergeCell ref="C42:G42"/>
    <mergeCell ref="D61:F61"/>
    <mergeCell ref="AJ4:AM4"/>
    <mergeCell ref="AN4:AQ4"/>
    <mergeCell ref="AR4:AU4"/>
    <mergeCell ref="AV4:AY4"/>
    <mergeCell ref="AZ4:BC4"/>
    <mergeCell ref="C6:G6"/>
    <mergeCell ref="AR3:AU3"/>
    <mergeCell ref="AV3:AY3"/>
    <mergeCell ref="AZ3:BC3"/>
    <mergeCell ref="H4:K4"/>
    <mergeCell ref="L4:O4"/>
    <mergeCell ref="P4:S4"/>
    <mergeCell ref="T4:W4"/>
    <mergeCell ref="X4:AA4"/>
    <mergeCell ref="AB4:AE4"/>
    <mergeCell ref="AF4:AI4"/>
    <mergeCell ref="T3:W3"/>
    <mergeCell ref="X3:AA3"/>
    <mergeCell ref="AB3:AE3"/>
    <mergeCell ref="AF3:AI3"/>
    <mergeCell ref="AJ3:AM3"/>
    <mergeCell ref="AN3:AQ3"/>
    <mergeCell ref="AZ2:BC2"/>
    <mergeCell ref="A3:A5"/>
    <mergeCell ref="B3:B5"/>
    <mergeCell ref="C3:C5"/>
    <mergeCell ref="D3:D5"/>
    <mergeCell ref="E3:F5"/>
    <mergeCell ref="G3:G5"/>
    <mergeCell ref="H3:K3"/>
    <mergeCell ref="L3:O3"/>
    <mergeCell ref="P3:S3"/>
    <mergeCell ref="AB2:AE2"/>
    <mergeCell ref="AF2:AI2"/>
    <mergeCell ref="AJ2:AM2"/>
    <mergeCell ref="AN2:AQ2"/>
    <mergeCell ref="AR2:AU2"/>
    <mergeCell ref="AV2:AY2"/>
    <mergeCell ref="B2:F2"/>
    <mergeCell ref="H2:K2"/>
    <mergeCell ref="L2:O2"/>
    <mergeCell ref="P2:S2"/>
    <mergeCell ref="T2:W2"/>
    <mergeCell ref="X2:A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2017-05-31T12:24:52Z</dcterms:created>
  <dcterms:modified xsi:type="dcterms:W3CDTF">2017-05-31T12:25:00Z</dcterms:modified>
</cp:coreProperties>
</file>