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KT Ed\KT Jegyzőkönyvek\2020\"/>
    </mc:Choice>
  </mc:AlternateContent>
  <xr:revisionPtr revIDLastSave="0" documentId="8_{8E8E7744-844B-4701-B6E1-451223DDE0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6" i="1" l="1"/>
  <c r="D24" i="1"/>
  <c r="C24" i="1"/>
  <c r="E96" i="1" l="1"/>
  <c r="E165" i="1" s="1"/>
  <c r="D189" i="1" l="1"/>
  <c r="D75" i="1"/>
  <c r="C204" i="1"/>
  <c r="C152" i="1"/>
  <c r="C116" i="1"/>
  <c r="C11" i="1"/>
  <c r="C57" i="1" s="1"/>
  <c r="D152" i="1" l="1"/>
  <c r="D204" i="1"/>
  <c r="F57" i="1"/>
  <c r="F76" i="1" s="1"/>
  <c r="F88" i="1"/>
  <c r="F89" i="1" s="1"/>
  <c r="F96" i="1"/>
  <c r="F165" i="1" s="1"/>
  <c r="D116" i="1" l="1"/>
  <c r="D165" i="1" s="1"/>
  <c r="D88" i="1"/>
  <c r="D11" i="1"/>
  <c r="D42" i="1"/>
  <c r="D57" i="1" l="1"/>
  <c r="D76" i="1" s="1"/>
  <c r="D89" i="1" s="1"/>
  <c r="D190" i="1"/>
  <c r="D205" i="1" s="1"/>
  <c r="E190" i="1"/>
  <c r="C189" i="1"/>
  <c r="C96" i="1"/>
  <c r="C165" i="1" s="1"/>
  <c r="E88" i="1"/>
  <c r="E76" i="1"/>
  <c r="C76" i="1"/>
  <c r="C89" i="1" s="1"/>
  <c r="E89" i="1" l="1"/>
  <c r="C190" i="1"/>
  <c r="C205" i="1" s="1"/>
</calcChain>
</file>

<file path=xl/sharedStrings.xml><?xml version="1.0" encoding="utf-8"?>
<sst xmlns="http://schemas.openxmlformats.org/spreadsheetml/2006/main" count="213" uniqueCount="205">
  <si>
    <t>Bevételek</t>
  </si>
  <si>
    <t>Megnevezés</t>
  </si>
  <si>
    <t xml:space="preserve"> Eredeti előirányzat</t>
  </si>
  <si>
    <t>Kiadások</t>
  </si>
  <si>
    <t>Működési bevételek</t>
  </si>
  <si>
    <t>11 Önkormányzatok működési támogatásai</t>
  </si>
  <si>
    <t>12 Elvonások és befizetések bevételei</t>
  </si>
  <si>
    <t>13 Garancia- és kezességvállalás megtérülései államháztartáson belülről</t>
  </si>
  <si>
    <t>14 Támogatások és kölcsönök visszatérülése államháztartáson belülről</t>
  </si>
  <si>
    <t>15 Visszatérítendő támogatások és kölcsönök igénybevétele államháztartáson belülről</t>
  </si>
  <si>
    <t>16 Egyéb működési célú támogatások bevételei államháztartáson belülről</t>
  </si>
  <si>
    <t>1 Működési célú támogatások államháztartáson belülről</t>
  </si>
  <si>
    <t>3 Közhatalmi bevételek</t>
  </si>
  <si>
    <t>31 Jövedelemadók</t>
  </si>
  <si>
    <t>32 Szociális hozzájárulási adó és járulékok</t>
  </si>
  <si>
    <t>33 Bérhez és foglalkoztatáshoz kapcsolódó adók</t>
  </si>
  <si>
    <t>34 Vagyoni tíusú adók</t>
  </si>
  <si>
    <t>Építményadó</t>
  </si>
  <si>
    <t>Magánszemélyek kommunális adója</t>
  </si>
  <si>
    <t>35 Termékek és szolgáltatások adói</t>
  </si>
  <si>
    <t>351 Értékesítési és forgalmi adók</t>
  </si>
  <si>
    <t>352 Fogyasztási adók</t>
  </si>
  <si>
    <t>Helyi iparűzési adó</t>
  </si>
  <si>
    <t>353 Pénzügyi monopóliumok nyereségét terhelő adók</t>
  </si>
  <si>
    <t>354 Gépjárműadók</t>
  </si>
  <si>
    <t>Belföldi gépjárművek adójának helyi önkormányzatot megillető része</t>
  </si>
  <si>
    <t>355 Egyéb áruhasználati és szolgáltatási adók</t>
  </si>
  <si>
    <t>Tartózkodás után fizetett idegenforgalmi adó</t>
  </si>
  <si>
    <t>Talajterhelési díj</t>
  </si>
  <si>
    <t>36 Egyéb közhatalmi bevételek</t>
  </si>
  <si>
    <t>401 Készletértékesítés bevétele</t>
  </si>
  <si>
    <t>402 Szolgáltatások ellenértéke</t>
  </si>
  <si>
    <t>403 Közvetített szolgáltatások ellenértéke</t>
  </si>
  <si>
    <t>404 Tulajdonosi bevételek</t>
  </si>
  <si>
    <t>405 Ellátási díjak</t>
  </si>
  <si>
    <t>406 Kiszámlázott általános forgalmi adó</t>
  </si>
  <si>
    <t>407 Általános forgalmi adó visszatérítése</t>
  </si>
  <si>
    <t>408 Kamatbevételek</t>
  </si>
  <si>
    <t>409 Egyéb pénzügyi műveletek bevételei</t>
  </si>
  <si>
    <t>4 Működési bevételek</t>
  </si>
  <si>
    <t>6 Működési célú átvett pénzeszközök</t>
  </si>
  <si>
    <t>61 Garancia- és kezességvállalás megtérülései államháztartáson kívülről</t>
  </si>
  <si>
    <t>62 Támogatások és kölcsönök visszatérülése államháztartáson kívülről</t>
  </si>
  <si>
    <t>63 Egyéb pénzeszköz átvétel államháztartáson kívülről</t>
  </si>
  <si>
    <t>Felhalmozási bevételek</t>
  </si>
  <si>
    <t>2 Felhalmozásii célú támogatások államháztartáson belülről</t>
  </si>
  <si>
    <t>21 Felhalmozási célú önkormányzati támogatások</t>
  </si>
  <si>
    <t>22 Garancia- és kezességvállalás megtérülései államháztartáson belülről</t>
  </si>
  <si>
    <t>23 Támogatások és kölcsönök visszatérülése államháztartáson belülről</t>
  </si>
  <si>
    <t>24 Visszatérítendő támogatások és kölcsönök igénybevétele államháztartáson belülről</t>
  </si>
  <si>
    <t>25 Egyéb felhalmozási célú támogatások bevételei államháztartáson belülről</t>
  </si>
  <si>
    <t>7 Felhalmozási célú átvett pénzeszközök</t>
  </si>
  <si>
    <t>71 Garancia- és kezességvállalás megtérülései államháztartáson kívülről</t>
  </si>
  <si>
    <t>72 Támogatások és kölcsönök visszatérülése államháztartáson kívülről</t>
  </si>
  <si>
    <t>73 Egyéb  felhalmozási pénzeszköz átvétel államháztartáson kívülről</t>
  </si>
  <si>
    <t>5 Felhalmozási bevételek</t>
  </si>
  <si>
    <t>51 Immateriális javak értékesítése</t>
  </si>
  <si>
    <t>52 Ingatlanok értékesítése</t>
  </si>
  <si>
    <t>53 Egyéb tárgyi eszközök értékesítése</t>
  </si>
  <si>
    <t>54 Részesedések értékesítése</t>
  </si>
  <si>
    <t>55 Részesedések megszűnéséhez kapcsolódó bevételek</t>
  </si>
  <si>
    <t>Finanszírozási bevételek</t>
  </si>
  <si>
    <t>Működési bevételek összesen:</t>
  </si>
  <si>
    <t>Felhalmozási bevételek összesen:</t>
  </si>
  <si>
    <t>Finanszírozási bevételek összesen:</t>
  </si>
  <si>
    <t>Költségvetési bevételek (működési és felhalmozási) összesen:</t>
  </si>
  <si>
    <t>Bevételek (költségvetési és finanszírozási) mindösszesen:</t>
  </si>
  <si>
    <t>Működési kiadások</t>
  </si>
  <si>
    <t>8 Finanszírozási bevételek</t>
  </si>
  <si>
    <t>81 Belföldi finanszírozás bevételei</t>
  </si>
  <si>
    <t>811 Hitel- és kölcsön felvétel államháztartáson kívülről</t>
  </si>
  <si>
    <t>812 Értékpapírok bevételei</t>
  </si>
  <si>
    <t>813 Maradvány igénybevétele</t>
  </si>
  <si>
    <t>814 Államháztatáson belüli megelőlegezések</t>
  </si>
  <si>
    <t>815 Államháztatáson belüli megelőlegezések törlesztése</t>
  </si>
  <si>
    <t>816 Központi-, irányítószervi támogatás</t>
  </si>
  <si>
    <t>82 Külföldi finanszírozás bevételei</t>
  </si>
  <si>
    <t>83 Adóssághoz nem kapcsolódó származékos ügyletek bevételei</t>
  </si>
  <si>
    <t>1 Személyi juttatások</t>
  </si>
  <si>
    <t>11 Foglalkoztatottak személyi juttatásai</t>
  </si>
  <si>
    <t>12 Külső személyi juttatások</t>
  </si>
  <si>
    <t>2 Munkaadókat terhelő járulékok és szociális hozzájárulási adó</t>
  </si>
  <si>
    <t>3 Dologi kiadások</t>
  </si>
  <si>
    <t>31 Készletbeszerzés</t>
  </si>
  <si>
    <t>32 Kommunikációs szolgáltatások</t>
  </si>
  <si>
    <t>33 Szolgáltatási kiadások</t>
  </si>
  <si>
    <t>34 Kiküldetések, reklám- és propaganda kiadások</t>
  </si>
  <si>
    <t>35 Különféle befizetések és egyéb dologi kiadások</t>
  </si>
  <si>
    <t>4 Ellátottak pénzbeli juttatásai</t>
  </si>
  <si>
    <t>41 Társadalombiztosítási ellátások</t>
  </si>
  <si>
    <t>43 Pénzbeli kárpótlások, kártérítések</t>
  </si>
  <si>
    <t>44 Betegséggel kapcsolatos (nem társadalombiztosítási) ellátások</t>
  </si>
  <si>
    <t>45 Foglalkoztatással, munkanélküliséggel kapcsolatos ellátások</t>
  </si>
  <si>
    <t>46 Lakhatással kapcsolatos ellátások</t>
  </si>
  <si>
    <t>47 Intézményi ellátottak pénzbeli juttatásai</t>
  </si>
  <si>
    <t>48 Egyéb nem intézményi ellátások</t>
  </si>
  <si>
    <t>1101 Törvény szerinti illetmények, munkabérek</t>
  </si>
  <si>
    <t>1102 Normatív jutalmak</t>
  </si>
  <si>
    <t>1103 Céljuttatás, projektprémium</t>
  </si>
  <si>
    <t>1104 Készenléti, ügyeleti, helyettesítési díj, túlóra, túlszolgálat</t>
  </si>
  <si>
    <t>1105 Végkielégítés</t>
  </si>
  <si>
    <t>1106 Jubileumi jutalom</t>
  </si>
  <si>
    <t>1107 Béren kívüli juttatások</t>
  </si>
  <si>
    <t>1108 Ruházati költségtérítés</t>
  </si>
  <si>
    <t>1109 Közlekedési költségtérítés</t>
  </si>
  <si>
    <t>1110 Egyéb költségtérítések</t>
  </si>
  <si>
    <t>1111 Lakhatási támogatások</t>
  </si>
  <si>
    <t>1112 Szociális támogatások</t>
  </si>
  <si>
    <t>1113 Foglalkoztatottak egyéb személyi juttatásai</t>
  </si>
  <si>
    <t>121 Választott tisztségviselők juttatásai</t>
  </si>
  <si>
    <t>123 Egyéb külső személyi juttatások</t>
  </si>
  <si>
    <t>122 Munkavégzési jogviszonyban nem saját foglalkoztatottnak fizetett juttatások</t>
  </si>
  <si>
    <t>5 Egyéb működési célú kiadások</t>
  </si>
  <si>
    <t>501 Nemzetközi kötelezettségek</t>
  </si>
  <si>
    <t>502 Elvonások és befizetések</t>
  </si>
  <si>
    <t>503 Garancia- és kezességvállalás kiadásai államháztartáson belülre</t>
  </si>
  <si>
    <t>504 Támogatások és kölcsönök nyújtása államháztartáson belülre</t>
  </si>
  <si>
    <t>505 Támogatások és kölcsönök törlesztése államháztartáson belülre</t>
  </si>
  <si>
    <t>506 Egyéb működési célú támogatások államháztartáson belülre</t>
  </si>
  <si>
    <t>507 Garancia- és kezességvállalás kiadásai államháztartáson kívülre</t>
  </si>
  <si>
    <t>508 Támogatások és kölcsönök nyújtása államháztartáson kívülre</t>
  </si>
  <si>
    <t>509 Árkiegészítések, ártámogatások</t>
  </si>
  <si>
    <t>510 Kamattámogatások</t>
  </si>
  <si>
    <t>511 Egyéb működési célú támogatások államháztartáson kívülre</t>
  </si>
  <si>
    <t>Működési kiadások összesen:</t>
  </si>
  <si>
    <t>Felhalmozási kiadások</t>
  </si>
  <si>
    <t>6 Beruházások</t>
  </si>
  <si>
    <t>61 Immateriális javak beszerzése, létesítése</t>
  </si>
  <si>
    <t>62 Ingatlanok beszerzése, létesítése</t>
  </si>
  <si>
    <t>63 Informatikai eszközök beszerzése, létesítése</t>
  </si>
  <si>
    <t>64 Egyéb tárgyi eszközök beszerzése, létesítése</t>
  </si>
  <si>
    <t>65 Részesedések beszerzése</t>
  </si>
  <si>
    <t>66 Meglévő részesedések növeléséhez kapcsolódó kiadások</t>
  </si>
  <si>
    <t>67 Beruházási célú előzetesen felszámított általános forgalmi adó</t>
  </si>
  <si>
    <t>7 Felújítások</t>
  </si>
  <si>
    <t>71 Ingatlanok felújítása</t>
  </si>
  <si>
    <t>72 Informatikai eszközök felújítása</t>
  </si>
  <si>
    <t xml:space="preserve">73 Egyéb tárgyi eszközök felújítása </t>
  </si>
  <si>
    <t>74 Felújítási célú előzetesen felszámított általános forgalmi adó</t>
  </si>
  <si>
    <t>8 Egyéb felhalmozási célú kiadások</t>
  </si>
  <si>
    <t>84 Egyéb felhalmozási célú támogatások államháztartáson belülre</t>
  </si>
  <si>
    <t>81 Garancia- és kezességvállalás kiadásai államháztartáson belülre</t>
  </si>
  <si>
    <t>82 Támogatások és kölcsönök nyújtása államháztartáson belülre</t>
  </si>
  <si>
    <t>83 Támogatások és kölcsönök törlesztése államháztartáson belülre</t>
  </si>
  <si>
    <t>88 Egyéb felhalmozási célú támogatások államháztartáson kívülre</t>
  </si>
  <si>
    <t>85 Garancia- és kezességvállalás kiadásai államháztartáson kívülre</t>
  </si>
  <si>
    <t>86 Támogatások és kölcsönök nyújtása államháztartáson kívülre</t>
  </si>
  <si>
    <t>87 Lakástámogatás</t>
  </si>
  <si>
    <t>Felhalmozási kiadások összesen:</t>
  </si>
  <si>
    <t>Költségvetési kiadások (működési és felhalmozási) összesen:</t>
  </si>
  <si>
    <t>Finanszírozási kiadások</t>
  </si>
  <si>
    <t>9 Finanszírozási kiadások</t>
  </si>
  <si>
    <t>91 Belföldi finanszírozás kiadásai</t>
  </si>
  <si>
    <t>911 Hitel- és kölcsön törlesztés államháztartáson kívülre</t>
  </si>
  <si>
    <t>912 Értékpapírok kiadásai</t>
  </si>
  <si>
    <t>913 Államháztartáson belüli megelőlegezések folyósítása</t>
  </si>
  <si>
    <t>914 Államháztartáson belüli megelőlegezések visszafizetése</t>
  </si>
  <si>
    <t>915 Központi, irányító szervi támogatások folyósítása</t>
  </si>
  <si>
    <t>916 Pénzeszközök betétként elhelyezése</t>
  </si>
  <si>
    <t>917 Pénzügyi lízing kiadásai</t>
  </si>
  <si>
    <t>918 Központi költségvetés sajátos finanszírozási kiadásai</t>
  </si>
  <si>
    <t>92 Külföldi finanszírozás kiadásai</t>
  </si>
  <si>
    <t>93 Adóssághoz nem kapcsolódó származékos ügyletek kiadásai</t>
  </si>
  <si>
    <t>Finanszírozási kiadások összesen:</t>
  </si>
  <si>
    <t>Kiadások (költségvetési és finanszírozási) mindösszesen:</t>
  </si>
  <si>
    <t>311 Szakmai anyagok beszerzése</t>
  </si>
  <si>
    <t>312 Üzemeltetési anyagok beszerzése</t>
  </si>
  <si>
    <t>313 Árubeszerzés</t>
  </si>
  <si>
    <t>321 Informatikai szolgáltatások igénybevétele</t>
  </si>
  <si>
    <t>322 Egyéb kommunikációs szolgáltatások</t>
  </si>
  <si>
    <t>331 Közüzemi díjak</t>
  </si>
  <si>
    <t>332 Vásárolt élelmezés</t>
  </si>
  <si>
    <t>333 Bérleti és lízing díjak</t>
  </si>
  <si>
    <t>334 Karbantartási, kisjavítási szolgáltatások</t>
  </si>
  <si>
    <t>335 Közvetített szolgáltatások</t>
  </si>
  <si>
    <t xml:space="preserve">336 Szakmai tevékenységet segítő szolgáltatások </t>
  </si>
  <si>
    <t>337 Egyéb szolgáltatások</t>
  </si>
  <si>
    <t>341 Kiküldetések kiadásai</t>
  </si>
  <si>
    <t>342 Reklám- és propagandakiadások</t>
  </si>
  <si>
    <t>351 Működési célú előzetesen felszámított általános forgalmi adó</t>
  </si>
  <si>
    <t xml:space="preserve">352 Fizetendő általános forgalmi adó </t>
  </si>
  <si>
    <t xml:space="preserve">353 Kamatkiadások </t>
  </si>
  <si>
    <t>354 Egyéb pénzügyi műveletek kiadásai</t>
  </si>
  <si>
    <t>355 Egyéb dologi kiadások</t>
  </si>
  <si>
    <t>előirányzat csoportok és kiemelt előirányzatok szerinti bontásban</t>
  </si>
  <si>
    <t>I. Önkormányzat</t>
  </si>
  <si>
    <t>42 Családi támogatások   (Óvodáztatási támogatás)</t>
  </si>
  <si>
    <t>111 Helyi önkormányzatok működésének általános támogatása</t>
  </si>
  <si>
    <t>112 Önkormányzatok egyes köznevelési feladatainak támogatása</t>
  </si>
  <si>
    <t>113 Önkormányzatok szociális gyermekjóléti és gyermekétkeztetési feladatainak támogatása</t>
  </si>
  <si>
    <t>114 Települési önkormányzatok kulturális feladatainak támogatása</t>
  </si>
  <si>
    <t xml:space="preserve">   Pénzbeli ellátások keret összege</t>
  </si>
  <si>
    <t xml:space="preserve">   Természetbeni ellátások keret összege</t>
  </si>
  <si>
    <t>115 Működési célú költségvetési - és kiegészítő támogatások</t>
  </si>
  <si>
    <t>116 Elszámolásból származó bevételek</t>
  </si>
  <si>
    <t>513 Tartalékok</t>
  </si>
  <si>
    <t>411 Egyéb működési bevételek</t>
  </si>
  <si>
    <t>III. Óvoda</t>
  </si>
  <si>
    <t xml:space="preserve"> Ft-ban</t>
  </si>
  <si>
    <t>Eredeti 2019</t>
  </si>
  <si>
    <t>2019 mód</t>
  </si>
  <si>
    <t xml:space="preserve">                                          </t>
  </si>
  <si>
    <t xml:space="preserve">                    </t>
  </si>
  <si>
    <t>2019. évi költségvetés módosított bevételei és kiadásai</t>
  </si>
  <si>
    <t>Egyházasdengeleg Község Önkormányzata Képviselő-testületének 3/2020 (VII.17) önkormányzati rendelete 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</si>
</sst>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_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/>
    <xf numFmtId="0" fontId="7" fillId="0" borderId="0" xfId="0" applyFont="1"/>
    <xf numFmtId="0" fontId="0" fillId="0" borderId="1" xfId="0" applyBorder="1"/>
    <xf numFmtId="0" fontId="5" fillId="0" borderId="1" xfId="0" applyFont="1" applyBorder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9" fillId="0" borderId="0" xfId="0" applyFont="1"/>
    <xf numFmtId="0" fontId="1" fillId="0" borderId="1" xfId="0" applyFont="1" applyBorder="1"/>
    <xf numFmtId="0" fontId="0" fillId="0" borderId="0" xfId="0" applyBorder="1"/>
    <xf numFmtId="0" fontId="14" fillId="0" borderId="1" xfId="0" applyFont="1" applyBorder="1"/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indent="4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indent="2"/>
    </xf>
    <xf numFmtId="14" fontId="1" fillId="0" borderId="1" xfId="0" applyNumberFormat="1" applyFont="1" applyBorder="1" applyAlignment="1">
      <alignment horizontal="left" indent="2"/>
    </xf>
    <xf numFmtId="14" fontId="0" fillId="0" borderId="1" xfId="0" applyNumberForma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3" fillId="0" borderId="0" xfId="0" applyFont="1" applyBorder="1" applyAlignment="1"/>
    <xf numFmtId="0" fontId="7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/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indent="2"/>
    </xf>
    <xf numFmtId="0" fontId="13" fillId="0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left" vertical="center" indent="2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Border="1"/>
    <xf numFmtId="0" fontId="0" fillId="0" borderId="1" xfId="0" applyFill="1" applyBorder="1"/>
    <xf numFmtId="3" fontId="0" fillId="0" borderId="1" xfId="0" applyNumberForma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left" vertical="center" wrapText="1" indent="2"/>
    </xf>
    <xf numFmtId="3" fontId="0" fillId="0" borderId="1" xfId="0" applyNumberFormat="1" applyBorder="1" applyAlignment="1"/>
    <xf numFmtId="3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3" fontId="1" fillId="0" borderId="1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/>
    <xf numFmtId="3" fontId="13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5" fillId="0" borderId="1" xfId="0" applyFont="1" applyBorder="1" applyAlignment="1"/>
    <xf numFmtId="3" fontId="5" fillId="0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0" borderId="1" xfId="0" applyFont="1" applyBorder="1"/>
    <xf numFmtId="0" fontId="17" fillId="0" borderId="0" xfId="0" applyFont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3"/>
  <sheetViews>
    <sheetView tabSelected="1" topLeftCell="A154" zoomScale="124" zoomScaleNormal="124" workbookViewId="0">
      <selection activeCell="A2" sqref="A2:F2"/>
    </sheetView>
  </sheetViews>
  <sheetFormatPr defaultColWidth="5" defaultRowHeight="12.75" x14ac:dyDescent="0.2"/>
  <cols>
    <col min="1" max="1" width="4.28515625" customWidth="1"/>
    <col min="2" max="2" width="73.140625" customWidth="1"/>
    <col min="3" max="3" width="13.85546875" customWidth="1"/>
    <col min="4" max="4" width="16.140625" customWidth="1"/>
    <col min="5" max="6" width="14" customWidth="1"/>
  </cols>
  <sheetData>
    <row r="1" spans="1:6" x14ac:dyDescent="0.2">
      <c r="A1" s="74" t="s">
        <v>204</v>
      </c>
    </row>
    <row r="2" spans="1:6" ht="24.75" customHeight="1" x14ac:dyDescent="0.25">
      <c r="A2" s="82" t="s">
        <v>203</v>
      </c>
      <c r="B2" s="82"/>
      <c r="C2" s="82"/>
      <c r="D2" s="82"/>
      <c r="E2" s="82"/>
      <c r="F2" s="82"/>
    </row>
    <row r="3" spans="1:6" x14ac:dyDescent="0.2">
      <c r="A3" s="83" t="s">
        <v>184</v>
      </c>
      <c r="B3" s="83"/>
      <c r="C3" s="83"/>
      <c r="D3" s="83"/>
      <c r="E3" s="83"/>
      <c r="F3" s="83"/>
    </row>
    <row r="4" spans="1:6" s="1" customFormat="1" ht="18.75" customHeight="1" x14ac:dyDescent="0.25">
      <c r="A4" s="84" t="s">
        <v>198</v>
      </c>
      <c r="B4" s="84"/>
      <c r="C4" s="84"/>
      <c r="D4" s="84"/>
      <c r="E4" s="84"/>
      <c r="F4" s="84"/>
    </row>
    <row r="5" spans="1:6" s="1" customFormat="1" ht="24" customHeight="1" x14ac:dyDescent="0.25">
      <c r="A5" s="78" t="s">
        <v>0</v>
      </c>
      <c r="B5" s="78"/>
      <c r="C5" s="78"/>
      <c r="D5" s="78"/>
      <c r="E5" s="78"/>
      <c r="F5" s="78"/>
    </row>
    <row r="6" spans="1:6" s="1" customFormat="1" ht="18" customHeight="1" x14ac:dyDescent="0.25">
      <c r="A6" s="79" t="s">
        <v>1</v>
      </c>
      <c r="B6" s="79"/>
      <c r="C6" s="79" t="s">
        <v>2</v>
      </c>
      <c r="D6" s="79"/>
      <c r="E6" s="79"/>
      <c r="F6" s="79"/>
    </row>
    <row r="7" spans="1:6" ht="7.5" customHeight="1" x14ac:dyDescent="0.2">
      <c r="A7" s="79"/>
      <c r="B7" s="79"/>
      <c r="C7" s="79" t="s">
        <v>185</v>
      </c>
      <c r="D7" s="79"/>
      <c r="E7" s="80" t="s">
        <v>197</v>
      </c>
      <c r="F7" s="80"/>
    </row>
    <row r="8" spans="1:6" s="2" customFormat="1" ht="18" customHeight="1" x14ac:dyDescent="0.2">
      <c r="A8" s="79"/>
      <c r="B8" s="79"/>
      <c r="C8" s="79"/>
      <c r="D8" s="79"/>
      <c r="E8" s="80"/>
      <c r="F8" s="80"/>
    </row>
    <row r="9" spans="1:6" s="2" customFormat="1" ht="29.25" customHeight="1" x14ac:dyDescent="0.2">
      <c r="A9" s="79"/>
      <c r="B9" s="79"/>
      <c r="C9" s="45" t="s">
        <v>199</v>
      </c>
      <c r="D9" s="45" t="s">
        <v>200</v>
      </c>
      <c r="E9" s="72" t="s">
        <v>199</v>
      </c>
      <c r="F9" s="46" t="s">
        <v>200</v>
      </c>
    </row>
    <row r="10" spans="1:6" s="2" customFormat="1" ht="18" customHeight="1" x14ac:dyDescent="0.2">
      <c r="A10" s="77" t="s">
        <v>4</v>
      </c>
      <c r="B10" s="77"/>
      <c r="C10" s="71"/>
      <c r="D10" s="47"/>
      <c r="E10" s="48"/>
      <c r="F10" s="48"/>
    </row>
    <row r="11" spans="1:6" s="2" customFormat="1" ht="12.75" customHeight="1" x14ac:dyDescent="0.2">
      <c r="A11" s="44"/>
      <c r="B11" s="15" t="s">
        <v>11</v>
      </c>
      <c r="C11" s="42">
        <f>SUM(C13:C23)</f>
        <v>42194298</v>
      </c>
      <c r="D11" s="42">
        <f>SUM(D13:D23)</f>
        <v>47735846</v>
      </c>
      <c r="E11" s="36"/>
      <c r="F11" s="36"/>
    </row>
    <row r="12" spans="1:6" s="10" customFormat="1" ht="12.75" customHeight="1" x14ac:dyDescent="0.2">
      <c r="A12" s="49"/>
      <c r="B12" s="9" t="s">
        <v>5</v>
      </c>
      <c r="C12" s="50"/>
      <c r="D12" s="50"/>
      <c r="E12" s="3"/>
      <c r="F12" s="3"/>
    </row>
    <row r="13" spans="1:6" ht="12.75" customHeight="1" x14ac:dyDescent="0.2">
      <c r="A13" s="49"/>
      <c r="B13" s="16" t="s">
        <v>187</v>
      </c>
      <c r="C13" s="51">
        <v>10930600</v>
      </c>
      <c r="D13" s="51">
        <v>11143161</v>
      </c>
      <c r="E13" s="3"/>
      <c r="F13" s="3"/>
    </row>
    <row r="14" spans="1:6" s="10" customFormat="1" ht="12.75" customHeight="1" x14ac:dyDescent="0.2">
      <c r="A14" s="49"/>
      <c r="B14" s="16" t="s">
        <v>188</v>
      </c>
      <c r="C14" s="51">
        <v>13535050</v>
      </c>
      <c r="D14" s="51">
        <v>14297067</v>
      </c>
      <c r="E14" s="3"/>
      <c r="F14" s="3"/>
    </row>
    <row r="15" spans="1:6" s="10" customFormat="1" ht="12.75" customHeight="1" x14ac:dyDescent="0.2">
      <c r="A15" s="49"/>
      <c r="B15" s="16" t="s">
        <v>189</v>
      </c>
      <c r="C15" s="51">
        <v>15928648</v>
      </c>
      <c r="D15" s="51">
        <v>17974184</v>
      </c>
      <c r="E15" s="37"/>
      <c r="F15" s="37"/>
    </row>
    <row r="16" spans="1:6" s="10" customFormat="1" ht="12.75" customHeight="1" x14ac:dyDescent="0.2">
      <c r="A16" s="49"/>
      <c r="B16" s="16" t="s">
        <v>190</v>
      </c>
      <c r="C16" s="51">
        <v>1800000</v>
      </c>
      <c r="D16" s="51">
        <v>1800000</v>
      </c>
      <c r="E16" s="3"/>
      <c r="F16" s="3"/>
    </row>
    <row r="17" spans="1:6" s="10" customFormat="1" ht="12.75" customHeight="1" x14ac:dyDescent="0.2">
      <c r="A17" s="52"/>
      <c r="B17" s="16" t="s">
        <v>193</v>
      </c>
      <c r="C17" s="51"/>
      <c r="D17" s="51">
        <v>2292900</v>
      </c>
      <c r="E17" s="3"/>
      <c r="F17" s="3"/>
    </row>
    <row r="18" spans="1:6" s="10" customFormat="1" ht="12.75" customHeight="1" x14ac:dyDescent="0.2">
      <c r="A18" s="52"/>
      <c r="B18" s="16" t="s">
        <v>194</v>
      </c>
      <c r="C18" s="51"/>
      <c r="D18" s="51">
        <v>228534</v>
      </c>
      <c r="E18" s="3"/>
      <c r="F18" s="3"/>
    </row>
    <row r="19" spans="1:6" s="10" customFormat="1" ht="12.75" customHeight="1" x14ac:dyDescent="0.2">
      <c r="A19" s="52"/>
      <c r="B19" s="11" t="s">
        <v>6</v>
      </c>
      <c r="C19" s="53"/>
      <c r="D19" s="53"/>
      <c r="E19" s="3"/>
      <c r="F19" s="3"/>
    </row>
    <row r="20" spans="1:6" ht="12.75" customHeight="1" x14ac:dyDescent="0.2">
      <c r="A20" s="52"/>
      <c r="B20" s="11" t="s">
        <v>7</v>
      </c>
      <c r="C20" s="54"/>
      <c r="D20" s="54"/>
      <c r="E20" s="3"/>
      <c r="F20" s="3"/>
    </row>
    <row r="21" spans="1:6" ht="12.75" customHeight="1" x14ac:dyDescent="0.2">
      <c r="A21" s="52"/>
      <c r="B21" s="11" t="s">
        <v>8</v>
      </c>
      <c r="C21" s="54"/>
      <c r="D21" s="54"/>
      <c r="E21" s="3"/>
      <c r="F21" s="3"/>
    </row>
    <row r="22" spans="1:6" ht="12.75" customHeight="1" x14ac:dyDescent="0.2">
      <c r="A22" s="49"/>
      <c r="B22" s="11" t="s">
        <v>9</v>
      </c>
      <c r="C22" s="55"/>
      <c r="D22" s="55"/>
      <c r="E22" s="3"/>
      <c r="F22" s="3"/>
    </row>
    <row r="23" spans="1:6" ht="12.75" customHeight="1" x14ac:dyDescent="0.2">
      <c r="A23" s="49"/>
      <c r="B23" s="11" t="s">
        <v>10</v>
      </c>
      <c r="C23" s="55"/>
      <c r="D23" s="55"/>
      <c r="E23" s="3"/>
      <c r="F23" s="3"/>
    </row>
    <row r="24" spans="1:6" ht="12.75" customHeight="1" x14ac:dyDescent="0.2">
      <c r="A24" s="49"/>
      <c r="B24" s="4" t="s">
        <v>12</v>
      </c>
      <c r="C24" s="38">
        <f>SUM(C25:C41)</f>
        <v>37700000</v>
      </c>
      <c r="D24" s="38">
        <f>SUM(D25:D41)</f>
        <v>39700000</v>
      </c>
      <c r="E24" s="3"/>
      <c r="F24" s="3"/>
    </row>
    <row r="25" spans="1:6" ht="12.75" customHeight="1" x14ac:dyDescent="0.2">
      <c r="A25" s="49"/>
      <c r="B25" s="3" t="s">
        <v>13</v>
      </c>
      <c r="C25" s="38"/>
      <c r="D25" s="38"/>
      <c r="E25" s="3"/>
      <c r="F25" s="3"/>
    </row>
    <row r="26" spans="1:6" ht="12.75" customHeight="1" x14ac:dyDescent="0.2">
      <c r="A26" s="49"/>
      <c r="B26" s="3" t="s">
        <v>14</v>
      </c>
      <c r="C26" s="38"/>
      <c r="D26" s="38"/>
      <c r="E26" s="3"/>
      <c r="F26" s="3"/>
    </row>
    <row r="27" spans="1:6" ht="12.75" customHeight="1" x14ac:dyDescent="0.2">
      <c r="A27" s="49"/>
      <c r="B27" s="3" t="s">
        <v>15</v>
      </c>
      <c r="C27" s="38"/>
      <c r="D27" s="38"/>
      <c r="E27" s="3"/>
      <c r="F27" s="3"/>
    </row>
    <row r="28" spans="1:6" ht="12.75" customHeight="1" x14ac:dyDescent="0.2">
      <c r="A28" s="49"/>
      <c r="B28" s="3" t="s">
        <v>16</v>
      </c>
      <c r="C28" s="38"/>
      <c r="D28" s="38"/>
      <c r="E28" s="3"/>
      <c r="F28" s="3"/>
    </row>
    <row r="29" spans="1:6" ht="12.75" customHeight="1" x14ac:dyDescent="0.2">
      <c r="A29" s="49"/>
      <c r="B29" s="12" t="s">
        <v>17</v>
      </c>
      <c r="C29" s="38"/>
      <c r="D29" s="38"/>
      <c r="E29" s="3"/>
      <c r="F29" s="3"/>
    </row>
    <row r="30" spans="1:6" ht="12.75" customHeight="1" x14ac:dyDescent="0.2">
      <c r="A30" s="49"/>
      <c r="B30" s="12" t="s">
        <v>18</v>
      </c>
      <c r="C30" s="38">
        <v>1500000</v>
      </c>
      <c r="D30" s="38">
        <v>1500000</v>
      </c>
      <c r="E30" s="3"/>
      <c r="F30" s="3"/>
    </row>
    <row r="31" spans="1:6" ht="12.75" customHeight="1" x14ac:dyDescent="0.2">
      <c r="A31" s="49"/>
      <c r="B31" s="3" t="s">
        <v>19</v>
      </c>
      <c r="C31" s="38"/>
      <c r="D31" s="38"/>
      <c r="E31" s="3"/>
      <c r="F31" s="3"/>
    </row>
    <row r="32" spans="1:6" ht="12.75" customHeight="1" x14ac:dyDescent="0.2">
      <c r="A32" s="49"/>
      <c r="B32" s="12" t="s">
        <v>20</v>
      </c>
      <c r="C32" s="38"/>
      <c r="D32" s="38"/>
      <c r="E32" s="3"/>
      <c r="F32" s="3"/>
    </row>
    <row r="33" spans="1:6" ht="12.75" customHeight="1" x14ac:dyDescent="0.2">
      <c r="A33" s="49"/>
      <c r="B33" s="13" t="s">
        <v>22</v>
      </c>
      <c r="C33" s="38"/>
      <c r="D33" s="38"/>
      <c r="E33" s="3"/>
      <c r="F33" s="3"/>
    </row>
    <row r="34" spans="1:6" ht="12.75" customHeight="1" x14ac:dyDescent="0.2">
      <c r="A34" s="49"/>
      <c r="B34" s="12" t="s">
        <v>21</v>
      </c>
      <c r="C34" s="38"/>
      <c r="D34" s="38"/>
      <c r="E34" s="3"/>
      <c r="F34" s="3"/>
    </row>
    <row r="35" spans="1:6" ht="12.75" customHeight="1" x14ac:dyDescent="0.2">
      <c r="A35" s="49"/>
      <c r="B35" s="12" t="s">
        <v>23</v>
      </c>
      <c r="C35" s="38"/>
      <c r="D35" s="38"/>
      <c r="E35" s="3"/>
      <c r="F35" s="3"/>
    </row>
    <row r="36" spans="1:6" ht="12.75" customHeight="1" x14ac:dyDescent="0.2">
      <c r="A36" s="49"/>
      <c r="B36" s="12" t="s">
        <v>24</v>
      </c>
      <c r="C36" s="38"/>
      <c r="D36" s="38"/>
      <c r="E36" s="3"/>
      <c r="F36" s="3"/>
    </row>
    <row r="37" spans="1:6" ht="12.75" customHeight="1" x14ac:dyDescent="0.2">
      <c r="A37" s="49"/>
      <c r="B37" s="13" t="s">
        <v>25</v>
      </c>
      <c r="C37" s="38">
        <v>36000000</v>
      </c>
      <c r="D37" s="38">
        <v>38000000</v>
      </c>
      <c r="E37" s="3"/>
      <c r="F37" s="3"/>
    </row>
    <row r="38" spans="1:6" ht="12.75" customHeight="1" x14ac:dyDescent="0.2">
      <c r="A38" s="49"/>
      <c r="B38" s="12" t="s">
        <v>26</v>
      </c>
      <c r="C38" s="38"/>
      <c r="D38" s="38"/>
      <c r="E38" s="3"/>
      <c r="F38" s="3"/>
    </row>
    <row r="39" spans="1:6" ht="12.75" customHeight="1" x14ac:dyDescent="0.2">
      <c r="A39" s="49"/>
      <c r="B39" s="13" t="s">
        <v>27</v>
      </c>
      <c r="C39" s="38"/>
      <c r="D39" s="38"/>
      <c r="E39" s="3"/>
      <c r="F39" s="3"/>
    </row>
    <row r="40" spans="1:6" ht="12.75" customHeight="1" x14ac:dyDescent="0.2">
      <c r="A40" s="49"/>
      <c r="B40" s="13" t="s">
        <v>28</v>
      </c>
      <c r="C40" s="38">
        <v>100000</v>
      </c>
      <c r="D40" s="38">
        <v>100000</v>
      </c>
      <c r="E40" s="3"/>
      <c r="F40" s="3"/>
    </row>
    <row r="41" spans="1:6" ht="12.75" customHeight="1" x14ac:dyDescent="0.2">
      <c r="A41" s="49"/>
      <c r="B41" s="3" t="s">
        <v>29</v>
      </c>
      <c r="C41" s="38">
        <v>100000</v>
      </c>
      <c r="D41" s="38">
        <v>100000</v>
      </c>
      <c r="E41" s="3"/>
      <c r="F41" s="3"/>
    </row>
    <row r="42" spans="1:6" ht="12.75" customHeight="1" x14ac:dyDescent="0.2">
      <c r="A42" s="49"/>
      <c r="B42" s="4" t="s">
        <v>39</v>
      </c>
      <c r="C42" s="38">
        <v>16565001</v>
      </c>
      <c r="D42" s="38">
        <f>SUM(D43:D52)</f>
        <v>19546001</v>
      </c>
      <c r="E42" s="3"/>
      <c r="F42" s="3"/>
    </row>
    <row r="43" spans="1:6" ht="12.75" customHeight="1" x14ac:dyDescent="0.2">
      <c r="A43" s="49"/>
      <c r="B43" s="9" t="s">
        <v>30</v>
      </c>
      <c r="C43" s="38">
        <v>1000000</v>
      </c>
      <c r="D43" s="38">
        <v>1000000</v>
      </c>
      <c r="E43" s="3"/>
      <c r="F43" s="3"/>
    </row>
    <row r="44" spans="1:6" ht="12.75" customHeight="1" x14ac:dyDescent="0.2">
      <c r="A44" s="49"/>
      <c r="B44" s="9" t="s">
        <v>31</v>
      </c>
      <c r="C44" s="38"/>
      <c r="D44" s="38">
        <v>11000</v>
      </c>
      <c r="E44" s="3"/>
      <c r="F44" s="3"/>
    </row>
    <row r="45" spans="1:6" s="6" customFormat="1" ht="12.75" customHeight="1" x14ac:dyDescent="0.2">
      <c r="A45" s="56"/>
      <c r="B45" s="9" t="s">
        <v>32</v>
      </c>
      <c r="C45" s="50"/>
      <c r="D45" s="50"/>
      <c r="E45" s="9"/>
      <c r="F45" s="9"/>
    </row>
    <row r="46" spans="1:6" s="6" customFormat="1" ht="12.75" customHeight="1" x14ac:dyDescent="0.2">
      <c r="A46" s="56"/>
      <c r="B46" s="9" t="s">
        <v>33</v>
      </c>
      <c r="C46" s="50">
        <v>2100000</v>
      </c>
      <c r="D46" s="50">
        <v>3200000</v>
      </c>
      <c r="E46" s="9"/>
      <c r="F46" s="9"/>
    </row>
    <row r="47" spans="1:6" s="6" customFormat="1" ht="12.75" customHeight="1" x14ac:dyDescent="0.2">
      <c r="A47" s="56"/>
      <c r="B47" s="9" t="s">
        <v>34</v>
      </c>
      <c r="C47" s="50">
        <v>1200000</v>
      </c>
      <c r="D47" s="50">
        <v>1200000</v>
      </c>
      <c r="E47" s="9">
        <v>1600000</v>
      </c>
      <c r="F47" s="9">
        <v>1600000</v>
      </c>
    </row>
    <row r="48" spans="1:6" s="6" customFormat="1" ht="12.75" customHeight="1" x14ac:dyDescent="0.2">
      <c r="A48" s="56"/>
      <c r="B48" s="9" t="s">
        <v>35</v>
      </c>
      <c r="C48" s="50">
        <v>270000</v>
      </c>
      <c r="D48" s="50">
        <v>620000</v>
      </c>
      <c r="E48" s="9">
        <v>432000</v>
      </c>
      <c r="F48" s="9">
        <v>432000</v>
      </c>
    </row>
    <row r="49" spans="1:6" ht="12.75" customHeight="1" x14ac:dyDescent="0.2">
      <c r="A49" s="49"/>
      <c r="B49" s="9" t="s">
        <v>36</v>
      </c>
      <c r="C49" s="38"/>
      <c r="D49" s="38"/>
      <c r="E49" s="3"/>
      <c r="F49" s="3"/>
    </row>
    <row r="50" spans="1:6" ht="12.75" customHeight="1" x14ac:dyDescent="0.2">
      <c r="A50" s="49"/>
      <c r="B50" s="9" t="s">
        <v>37</v>
      </c>
      <c r="C50" s="38">
        <v>10000</v>
      </c>
      <c r="D50" s="38">
        <v>10000</v>
      </c>
      <c r="E50" s="3"/>
      <c r="F50" s="3"/>
    </row>
    <row r="51" spans="1:6" ht="12.75" customHeight="1" x14ac:dyDescent="0.2">
      <c r="A51" s="49"/>
      <c r="B51" s="9" t="s">
        <v>38</v>
      </c>
      <c r="C51" s="38"/>
      <c r="D51" s="38"/>
      <c r="E51" s="3"/>
      <c r="F51" s="3"/>
    </row>
    <row r="52" spans="1:6" ht="12.75" customHeight="1" x14ac:dyDescent="0.2">
      <c r="A52" s="49"/>
      <c r="B52" s="3" t="s">
        <v>196</v>
      </c>
      <c r="C52" s="38">
        <v>12885001</v>
      </c>
      <c r="D52" s="38">
        <v>13505001</v>
      </c>
      <c r="E52" s="3"/>
      <c r="F52" s="3"/>
    </row>
    <row r="53" spans="1:6" ht="12.75" customHeight="1" x14ac:dyDescent="0.2">
      <c r="A53" s="49"/>
      <c r="B53" s="4" t="s">
        <v>40</v>
      </c>
      <c r="C53" s="38"/>
      <c r="D53" s="38"/>
      <c r="E53" s="3"/>
      <c r="F53" s="3"/>
    </row>
    <row r="54" spans="1:6" ht="12.75" customHeight="1" x14ac:dyDescent="0.2">
      <c r="A54" s="49"/>
      <c r="B54" s="9" t="s">
        <v>41</v>
      </c>
      <c r="C54" s="38"/>
      <c r="D54" s="38"/>
      <c r="E54" s="3"/>
      <c r="F54" s="3"/>
    </row>
    <row r="55" spans="1:6" ht="12.75" customHeight="1" x14ac:dyDescent="0.2">
      <c r="A55" s="49"/>
      <c r="B55" s="9" t="s">
        <v>42</v>
      </c>
      <c r="C55" s="38"/>
      <c r="D55" s="38"/>
      <c r="E55" s="3"/>
      <c r="F55" s="3"/>
    </row>
    <row r="56" spans="1:6" ht="12.75" customHeight="1" x14ac:dyDescent="0.2">
      <c r="A56" s="49"/>
      <c r="B56" s="9" t="s">
        <v>43</v>
      </c>
      <c r="C56" s="38"/>
      <c r="D56" s="38"/>
      <c r="E56" s="3"/>
      <c r="F56" s="3"/>
    </row>
    <row r="57" spans="1:6" s="14" customFormat="1" ht="18" customHeight="1" x14ac:dyDescent="0.25">
      <c r="A57" s="57"/>
      <c r="B57" s="30" t="s">
        <v>62</v>
      </c>
      <c r="C57" s="43">
        <f>C42+C24+C11</f>
        <v>96459299</v>
      </c>
      <c r="D57" s="43">
        <f>D11+D30+D37+D40+D41+D42</f>
        <v>106981847</v>
      </c>
      <c r="E57" s="43">
        <v>2032000</v>
      </c>
      <c r="F57" s="43">
        <f>F47+F48</f>
        <v>2032000</v>
      </c>
    </row>
    <row r="58" spans="1:6" s="2" customFormat="1" ht="18" customHeight="1" x14ac:dyDescent="0.2">
      <c r="A58" s="77" t="s">
        <v>44</v>
      </c>
      <c r="B58" s="81"/>
      <c r="C58" s="42"/>
      <c r="D58" s="42"/>
      <c r="E58" s="36"/>
      <c r="F58" s="36"/>
    </row>
    <row r="59" spans="1:6" s="2" customFormat="1" ht="12.75" customHeight="1" x14ac:dyDescent="0.2">
      <c r="A59" s="44"/>
      <c r="B59" s="15" t="s">
        <v>45</v>
      </c>
      <c r="C59" s="42"/>
      <c r="D59" s="42"/>
      <c r="E59" s="36"/>
      <c r="F59" s="36"/>
    </row>
    <row r="60" spans="1:6" ht="12.75" customHeight="1" x14ac:dyDescent="0.2">
      <c r="A60" s="49"/>
      <c r="B60" s="9" t="s">
        <v>46</v>
      </c>
      <c r="C60" s="43"/>
      <c r="D60" s="43">
        <v>279549685</v>
      </c>
      <c r="E60" s="3"/>
      <c r="F60" s="3"/>
    </row>
    <row r="61" spans="1:6" ht="12.75" customHeight="1" x14ac:dyDescent="0.2">
      <c r="A61" s="49"/>
      <c r="B61" s="11" t="s">
        <v>47</v>
      </c>
      <c r="C61" s="43"/>
      <c r="D61" s="43"/>
      <c r="E61" s="3"/>
      <c r="F61" s="3"/>
    </row>
    <row r="62" spans="1:6" ht="12.75" customHeight="1" x14ac:dyDescent="0.2">
      <c r="A62" s="49"/>
      <c r="B62" s="11" t="s">
        <v>48</v>
      </c>
      <c r="C62" s="43"/>
      <c r="D62" s="43"/>
      <c r="E62" s="3"/>
      <c r="F62" s="3"/>
    </row>
    <row r="63" spans="1:6" ht="12.75" customHeight="1" x14ac:dyDescent="0.2">
      <c r="A63" s="49"/>
      <c r="B63" s="11" t="s">
        <v>49</v>
      </c>
      <c r="C63" s="43"/>
      <c r="D63" s="43"/>
      <c r="E63" s="3"/>
      <c r="F63" s="3"/>
    </row>
    <row r="64" spans="1:6" ht="12.75" customHeight="1" x14ac:dyDescent="0.2">
      <c r="A64" s="49"/>
      <c r="B64" s="73" t="s">
        <v>50</v>
      </c>
      <c r="C64" s="39"/>
      <c r="D64" s="39"/>
      <c r="E64" s="3"/>
      <c r="F64" s="3"/>
    </row>
    <row r="65" spans="1:6" ht="12.75" customHeight="1" x14ac:dyDescent="0.2">
      <c r="A65" s="49"/>
      <c r="B65" s="4" t="s">
        <v>55</v>
      </c>
      <c r="C65" s="38"/>
      <c r="D65" s="38"/>
      <c r="E65" s="3"/>
      <c r="F65" s="3"/>
    </row>
    <row r="66" spans="1:6" ht="12.75" customHeight="1" x14ac:dyDescent="0.2">
      <c r="A66" s="49"/>
      <c r="B66" s="9" t="s">
        <v>56</v>
      </c>
      <c r="C66" s="38"/>
      <c r="D66" s="38"/>
      <c r="E66" s="3"/>
      <c r="F66" s="3"/>
    </row>
    <row r="67" spans="1:6" ht="12.75" customHeight="1" x14ac:dyDescent="0.2">
      <c r="A67" s="49"/>
      <c r="B67" s="9" t="s">
        <v>57</v>
      </c>
      <c r="C67" s="38"/>
      <c r="D67" s="38">
        <v>4000000</v>
      </c>
      <c r="E67" s="3"/>
      <c r="F67" s="3"/>
    </row>
    <row r="68" spans="1:6" ht="12.75" customHeight="1" x14ac:dyDescent="0.2">
      <c r="A68" s="49"/>
      <c r="B68" s="9" t="s">
        <v>58</v>
      </c>
      <c r="C68" s="38"/>
      <c r="D68" s="38"/>
      <c r="E68" s="3"/>
      <c r="F68" s="3"/>
    </row>
    <row r="69" spans="1:6" ht="12.75" customHeight="1" x14ac:dyDescent="0.2">
      <c r="A69" s="49"/>
      <c r="B69" s="9" t="s">
        <v>59</v>
      </c>
      <c r="C69" s="38"/>
      <c r="D69" s="38"/>
      <c r="E69" s="3"/>
      <c r="F69" s="3"/>
    </row>
    <row r="70" spans="1:6" ht="12.75" customHeight="1" x14ac:dyDescent="0.2">
      <c r="A70" s="49"/>
      <c r="B70" s="9" t="s">
        <v>60</v>
      </c>
      <c r="C70" s="38"/>
      <c r="D70" s="38"/>
      <c r="E70" s="3"/>
      <c r="F70" s="3"/>
    </row>
    <row r="71" spans="1:6" ht="12.75" customHeight="1" x14ac:dyDescent="0.2">
      <c r="A71" s="49"/>
      <c r="B71" s="4" t="s">
        <v>51</v>
      </c>
      <c r="C71" s="38"/>
      <c r="D71" s="38"/>
      <c r="E71" s="3"/>
      <c r="F71" s="3"/>
    </row>
    <row r="72" spans="1:6" ht="12.75" customHeight="1" x14ac:dyDescent="0.2">
      <c r="A72" s="49"/>
      <c r="B72" s="9" t="s">
        <v>52</v>
      </c>
      <c r="C72" s="38"/>
      <c r="D72" s="38"/>
      <c r="E72" s="3"/>
      <c r="F72" s="3"/>
    </row>
    <row r="73" spans="1:6" ht="12.75" customHeight="1" x14ac:dyDescent="0.2">
      <c r="A73" s="49"/>
      <c r="B73" s="9" t="s">
        <v>53</v>
      </c>
      <c r="C73" s="38"/>
      <c r="D73" s="38"/>
      <c r="E73" s="3"/>
      <c r="F73" s="3"/>
    </row>
    <row r="74" spans="1:6" ht="12.75" customHeight="1" x14ac:dyDescent="0.2">
      <c r="A74" s="49"/>
      <c r="B74" s="9" t="s">
        <v>54</v>
      </c>
      <c r="C74" s="38"/>
      <c r="D74" s="38"/>
      <c r="E74" s="3"/>
      <c r="F74" s="3"/>
    </row>
    <row r="75" spans="1:6" ht="18" customHeight="1" x14ac:dyDescent="0.25">
      <c r="A75" s="49"/>
      <c r="B75" s="30" t="s">
        <v>63</v>
      </c>
      <c r="C75" s="43">
        <v>0</v>
      </c>
      <c r="D75" s="43">
        <f>SUM(D60:D74)</f>
        <v>283549685</v>
      </c>
      <c r="E75" s="43"/>
      <c r="F75" s="43"/>
    </row>
    <row r="76" spans="1:6" ht="19.5" customHeight="1" x14ac:dyDescent="0.25">
      <c r="A76" s="75" t="s">
        <v>65</v>
      </c>
      <c r="B76" s="75"/>
      <c r="C76" s="43">
        <f>SUM(C57:C75)</f>
        <v>96459299</v>
      </c>
      <c r="D76" s="43">
        <f>D57+D75</f>
        <v>390531532</v>
      </c>
      <c r="E76" s="58">
        <f>SUM(E13:E56)</f>
        <v>2032000</v>
      </c>
      <c r="F76" s="58">
        <f>F57</f>
        <v>2032000</v>
      </c>
    </row>
    <row r="77" spans="1:6" s="2" customFormat="1" ht="18" customHeight="1" x14ac:dyDescent="0.2">
      <c r="A77" s="77" t="s">
        <v>61</v>
      </c>
      <c r="B77" s="77"/>
      <c r="C77" s="42"/>
      <c r="D77" s="42"/>
      <c r="E77" s="36"/>
      <c r="F77" s="36"/>
    </row>
    <row r="78" spans="1:6" x14ac:dyDescent="0.2">
      <c r="A78" s="49"/>
      <c r="B78" s="4" t="s">
        <v>68</v>
      </c>
      <c r="C78" s="43"/>
      <c r="D78" s="43"/>
      <c r="E78" s="3"/>
      <c r="F78" s="3"/>
    </row>
    <row r="79" spans="1:6" x14ac:dyDescent="0.2">
      <c r="A79" s="49"/>
      <c r="B79" s="9" t="s">
        <v>69</v>
      </c>
      <c r="C79" s="43"/>
      <c r="D79" s="43"/>
      <c r="E79" s="3"/>
      <c r="F79" s="3"/>
    </row>
    <row r="80" spans="1:6" x14ac:dyDescent="0.2">
      <c r="A80" s="49"/>
      <c r="B80" s="17" t="s">
        <v>70</v>
      </c>
      <c r="C80" s="39"/>
      <c r="D80" s="39"/>
      <c r="E80" s="3"/>
      <c r="F80" s="3"/>
    </row>
    <row r="81" spans="1:6" x14ac:dyDescent="0.2">
      <c r="A81" s="49"/>
      <c r="B81" s="18" t="s">
        <v>71</v>
      </c>
      <c r="C81" s="43"/>
      <c r="D81" s="43"/>
      <c r="E81" s="3"/>
      <c r="F81" s="3"/>
    </row>
    <row r="82" spans="1:6" x14ac:dyDescent="0.2">
      <c r="A82" s="52"/>
      <c r="B82" s="17" t="s">
        <v>72</v>
      </c>
      <c r="C82" s="39">
        <v>22996640</v>
      </c>
      <c r="D82" s="39">
        <v>73157179</v>
      </c>
      <c r="E82" s="3">
        <v>1269220</v>
      </c>
      <c r="F82" s="3">
        <v>829243</v>
      </c>
    </row>
    <row r="83" spans="1:6" x14ac:dyDescent="0.2">
      <c r="A83" s="52"/>
      <c r="B83" s="17" t="s">
        <v>73</v>
      </c>
      <c r="C83" s="59"/>
      <c r="D83" s="39">
        <v>2027566</v>
      </c>
      <c r="E83" s="3"/>
      <c r="F83" s="3"/>
    </row>
    <row r="84" spans="1:6" x14ac:dyDescent="0.2">
      <c r="A84" s="52"/>
      <c r="B84" s="17" t="s">
        <v>74</v>
      </c>
      <c r="C84" s="59"/>
      <c r="D84" s="59"/>
      <c r="E84" s="3"/>
      <c r="F84" s="3"/>
    </row>
    <row r="85" spans="1:6" x14ac:dyDescent="0.2">
      <c r="A85" s="52"/>
      <c r="B85" s="17" t="s">
        <v>75</v>
      </c>
      <c r="C85" s="59"/>
      <c r="D85" s="59"/>
      <c r="E85" s="3">
        <v>25466757</v>
      </c>
      <c r="F85" s="3">
        <v>26616757</v>
      </c>
    </row>
    <row r="86" spans="1:6" x14ac:dyDescent="0.2">
      <c r="A86" s="49"/>
      <c r="B86" s="9" t="s">
        <v>76</v>
      </c>
      <c r="C86" s="38"/>
      <c r="D86" s="38"/>
      <c r="E86" s="3"/>
      <c r="F86" s="3"/>
    </row>
    <row r="87" spans="1:6" x14ac:dyDescent="0.2">
      <c r="A87" s="49"/>
      <c r="B87" s="26" t="s">
        <v>77</v>
      </c>
      <c r="C87" s="60"/>
      <c r="D87" s="60"/>
      <c r="E87" s="3"/>
      <c r="F87" s="3"/>
    </row>
    <row r="88" spans="1:6" ht="18" customHeight="1" x14ac:dyDescent="0.25">
      <c r="A88" s="75" t="s">
        <v>64</v>
      </c>
      <c r="B88" s="75"/>
      <c r="C88" s="43">
        <v>22996640</v>
      </c>
      <c r="D88" s="43">
        <f>SUM(D79:D87)</f>
        <v>75184745</v>
      </c>
      <c r="E88" s="43">
        <f>SUM(E79:E87)</f>
        <v>26735977</v>
      </c>
      <c r="F88" s="43">
        <f>F82+F85</f>
        <v>27446000</v>
      </c>
    </row>
    <row r="89" spans="1:6" ht="24" customHeight="1" x14ac:dyDescent="0.2">
      <c r="A89" s="76" t="s">
        <v>66</v>
      </c>
      <c r="B89" s="76"/>
      <c r="C89" s="61">
        <f>SUM(C76+C88)</f>
        <v>119455939</v>
      </c>
      <c r="D89" s="61">
        <f>D76+D88</f>
        <v>465716277</v>
      </c>
      <c r="E89" s="61">
        <f>SUM(E76+E88)</f>
        <v>28767977</v>
      </c>
      <c r="F89" s="61">
        <f>F88+F57</f>
        <v>29478000</v>
      </c>
    </row>
    <row r="90" spans="1:6" s="1" customFormat="1" ht="24" customHeight="1" x14ac:dyDescent="0.25">
      <c r="A90" s="78" t="s">
        <v>3</v>
      </c>
      <c r="B90" s="78"/>
      <c r="C90" s="78"/>
      <c r="D90" s="78"/>
      <c r="E90" s="78"/>
      <c r="F90" s="78"/>
    </row>
    <row r="91" spans="1:6" s="1" customFormat="1" ht="18" customHeight="1" x14ac:dyDescent="0.25">
      <c r="A91" s="79" t="s">
        <v>1</v>
      </c>
      <c r="B91" s="79"/>
      <c r="C91" s="79" t="s">
        <v>2</v>
      </c>
      <c r="D91" s="79"/>
      <c r="E91" s="79"/>
      <c r="F91" s="79"/>
    </row>
    <row r="92" spans="1:6" ht="7.5" customHeight="1" x14ac:dyDescent="0.2">
      <c r="A92" s="79"/>
      <c r="B92" s="79"/>
      <c r="C92" s="79" t="s">
        <v>185</v>
      </c>
      <c r="D92" s="79"/>
      <c r="E92" s="80" t="s">
        <v>197</v>
      </c>
      <c r="F92" s="80"/>
    </row>
    <row r="93" spans="1:6" s="2" customFormat="1" ht="18" customHeight="1" x14ac:dyDescent="0.2">
      <c r="A93" s="79"/>
      <c r="B93" s="79"/>
      <c r="C93" s="79"/>
      <c r="D93" s="79"/>
      <c r="E93" s="80"/>
      <c r="F93" s="80"/>
    </row>
    <row r="94" spans="1:6" s="2" customFormat="1" ht="28.5" customHeight="1" x14ac:dyDescent="0.2">
      <c r="A94" s="79"/>
      <c r="B94" s="79"/>
      <c r="C94" s="45">
        <v>2019</v>
      </c>
      <c r="D94" s="45" t="s">
        <v>200</v>
      </c>
      <c r="E94" s="72">
        <v>2019</v>
      </c>
      <c r="F94" s="46" t="s">
        <v>200</v>
      </c>
    </row>
    <row r="95" spans="1:6" s="5" customFormat="1" ht="15" x14ac:dyDescent="0.2">
      <c r="A95" s="77" t="s">
        <v>67</v>
      </c>
      <c r="B95" s="77"/>
      <c r="C95" s="49"/>
      <c r="D95" s="49"/>
      <c r="E95" s="36"/>
      <c r="F95" s="36"/>
    </row>
    <row r="96" spans="1:6" s="5" customFormat="1" x14ac:dyDescent="0.2">
      <c r="A96" s="49"/>
      <c r="B96" s="4" t="s">
        <v>78</v>
      </c>
      <c r="C96" s="40">
        <f>SUM(C98:C114)</f>
        <v>23326232</v>
      </c>
      <c r="D96" s="40">
        <v>25026232</v>
      </c>
      <c r="E96" s="40">
        <f>SUM(E98:E114)</f>
        <v>17866940</v>
      </c>
      <c r="F96" s="40">
        <f>SUM(F98:F114)</f>
        <v>17916940</v>
      </c>
    </row>
    <row r="97" spans="1:6" s="5" customFormat="1" x14ac:dyDescent="0.2">
      <c r="A97" s="49"/>
      <c r="B97" s="3" t="s">
        <v>79</v>
      </c>
      <c r="C97" s="40"/>
      <c r="D97" s="40"/>
      <c r="E97" s="40"/>
      <c r="F97" s="40"/>
    </row>
    <row r="98" spans="1:6" s="5" customFormat="1" x14ac:dyDescent="0.2">
      <c r="A98" s="49"/>
      <c r="B98" s="27" t="s">
        <v>96</v>
      </c>
      <c r="C98" s="62">
        <v>17343432</v>
      </c>
      <c r="D98" s="62">
        <v>17343432</v>
      </c>
      <c r="E98" s="40">
        <v>17206140</v>
      </c>
      <c r="F98" s="40">
        <v>17206140</v>
      </c>
    </row>
    <row r="99" spans="1:6" s="5" customFormat="1" x14ac:dyDescent="0.2">
      <c r="A99" s="49"/>
      <c r="B99" s="27" t="s">
        <v>97</v>
      </c>
      <c r="C99" s="62"/>
      <c r="D99" s="62"/>
      <c r="E99" s="40"/>
      <c r="F99" s="40"/>
    </row>
    <row r="100" spans="1:6" s="5" customFormat="1" x14ac:dyDescent="0.2">
      <c r="A100" s="49"/>
      <c r="B100" s="27" t="s">
        <v>98</v>
      </c>
      <c r="C100" s="62"/>
      <c r="D100" s="62"/>
      <c r="E100" s="40"/>
      <c r="F100" s="40"/>
    </row>
    <row r="101" spans="1:6" s="5" customFormat="1" x14ac:dyDescent="0.2">
      <c r="A101" s="49"/>
      <c r="B101" s="16" t="s">
        <v>99</v>
      </c>
      <c r="C101" s="63"/>
      <c r="D101" s="63"/>
      <c r="E101" s="40"/>
      <c r="F101" s="40"/>
    </row>
    <row r="102" spans="1:6" s="5" customFormat="1" x14ac:dyDescent="0.2">
      <c r="A102" s="49"/>
      <c r="B102" s="16" t="s">
        <v>100</v>
      </c>
      <c r="C102" s="63"/>
      <c r="D102" s="63"/>
      <c r="E102" s="40"/>
      <c r="F102" s="40"/>
    </row>
    <row r="103" spans="1:6" s="5" customFormat="1" x14ac:dyDescent="0.2">
      <c r="A103" s="49"/>
      <c r="B103" s="16" t="s">
        <v>101</v>
      </c>
      <c r="C103" s="63"/>
      <c r="D103" s="63"/>
      <c r="E103" s="40"/>
      <c r="F103" s="40"/>
    </row>
    <row r="104" spans="1:6" s="5" customFormat="1" x14ac:dyDescent="0.2">
      <c r="A104" s="49"/>
      <c r="B104" s="16" t="s">
        <v>102</v>
      </c>
      <c r="C104" s="63">
        <v>192000</v>
      </c>
      <c r="D104" s="63">
        <v>192000</v>
      </c>
      <c r="E104" s="40">
        <v>576000</v>
      </c>
      <c r="F104" s="40">
        <v>576000</v>
      </c>
    </row>
    <row r="105" spans="1:6" s="5" customFormat="1" x14ac:dyDescent="0.2">
      <c r="A105" s="49"/>
      <c r="B105" s="16" t="s">
        <v>103</v>
      </c>
      <c r="C105" s="63"/>
      <c r="D105" s="63"/>
      <c r="E105" s="40"/>
      <c r="F105" s="40"/>
    </row>
    <row r="106" spans="1:6" s="5" customFormat="1" x14ac:dyDescent="0.2">
      <c r="A106" s="49"/>
      <c r="B106" s="16" t="s">
        <v>104</v>
      </c>
      <c r="C106" s="63"/>
      <c r="D106" s="63"/>
      <c r="E106" s="40">
        <v>50000</v>
      </c>
      <c r="F106" s="40">
        <v>100000</v>
      </c>
    </row>
    <row r="107" spans="1:6" s="5" customFormat="1" x14ac:dyDescent="0.2">
      <c r="A107" s="49"/>
      <c r="B107" s="16" t="s">
        <v>105</v>
      </c>
      <c r="C107" s="63"/>
      <c r="D107" s="63"/>
      <c r="E107" s="40"/>
      <c r="F107" s="40"/>
    </row>
    <row r="108" spans="1:6" s="5" customFormat="1" x14ac:dyDescent="0.2">
      <c r="A108" s="49"/>
      <c r="B108" s="16" t="s">
        <v>106</v>
      </c>
      <c r="C108" s="63"/>
      <c r="D108" s="63"/>
      <c r="E108" s="40"/>
      <c r="F108" s="40"/>
    </row>
    <row r="109" spans="1:6" s="5" customFormat="1" x14ac:dyDescent="0.2">
      <c r="A109" s="49"/>
      <c r="B109" s="16" t="s">
        <v>107</v>
      </c>
      <c r="C109" s="63"/>
      <c r="D109" s="63"/>
      <c r="E109" s="40"/>
      <c r="F109" s="40"/>
    </row>
    <row r="110" spans="1:6" s="5" customFormat="1" ht="12.75" customHeight="1" x14ac:dyDescent="0.2">
      <c r="A110" s="49"/>
      <c r="B110" s="16" t="s">
        <v>108</v>
      </c>
      <c r="C110" s="63">
        <v>141600</v>
      </c>
      <c r="D110" s="63">
        <v>191600</v>
      </c>
      <c r="E110" s="40">
        <v>34800</v>
      </c>
      <c r="F110" s="40">
        <v>34800</v>
      </c>
    </row>
    <row r="111" spans="1:6" s="5" customFormat="1" x14ac:dyDescent="0.2">
      <c r="A111" s="49"/>
      <c r="B111" s="3" t="s">
        <v>80</v>
      </c>
      <c r="C111" s="40"/>
      <c r="D111" s="40"/>
      <c r="E111" s="40"/>
      <c r="F111" s="40"/>
    </row>
    <row r="112" spans="1:6" x14ac:dyDescent="0.2">
      <c r="A112" s="49"/>
      <c r="B112" s="16" t="s">
        <v>109</v>
      </c>
      <c r="C112" s="63">
        <v>4929200</v>
      </c>
      <c r="D112" s="63">
        <v>6529200</v>
      </c>
      <c r="E112" s="40"/>
      <c r="F112" s="40"/>
    </row>
    <row r="113" spans="1:6" x14ac:dyDescent="0.2">
      <c r="A113" s="49"/>
      <c r="B113" s="16" t="s">
        <v>111</v>
      </c>
      <c r="C113" s="63">
        <v>240000</v>
      </c>
      <c r="D113" s="63">
        <v>240000</v>
      </c>
      <c r="E113" s="40"/>
      <c r="F113" s="40"/>
    </row>
    <row r="114" spans="1:6" x14ac:dyDescent="0.2">
      <c r="A114" s="49"/>
      <c r="B114" s="27" t="s">
        <v>110</v>
      </c>
      <c r="C114" s="62">
        <v>480000</v>
      </c>
      <c r="D114" s="62">
        <v>530000</v>
      </c>
      <c r="E114" s="40"/>
      <c r="F114" s="40"/>
    </row>
    <row r="115" spans="1:6" x14ac:dyDescent="0.2">
      <c r="A115" s="49"/>
      <c r="B115" s="4" t="s">
        <v>81</v>
      </c>
      <c r="C115" s="40">
        <v>4548615</v>
      </c>
      <c r="D115" s="40">
        <v>4648615</v>
      </c>
      <c r="E115" s="40">
        <v>3551037</v>
      </c>
      <c r="F115" s="40">
        <v>3551037</v>
      </c>
    </row>
    <row r="116" spans="1:6" x14ac:dyDescent="0.2">
      <c r="A116" s="49"/>
      <c r="B116" s="4" t="s">
        <v>82</v>
      </c>
      <c r="C116" s="40">
        <f>SUM(C118:C140)</f>
        <v>27850000</v>
      </c>
      <c r="D116" s="40">
        <f>SUM(D118:D140)</f>
        <v>37389959</v>
      </c>
      <c r="E116" s="40">
        <f>SUM(E118:E140)</f>
        <v>7350000</v>
      </c>
      <c r="F116" s="40">
        <v>8010023</v>
      </c>
    </row>
    <row r="117" spans="1:6" x14ac:dyDescent="0.2">
      <c r="A117" s="49"/>
      <c r="B117" s="3" t="s">
        <v>83</v>
      </c>
      <c r="C117" s="40"/>
      <c r="D117" s="40"/>
      <c r="E117" s="40"/>
      <c r="F117" s="40"/>
    </row>
    <row r="118" spans="1:6" s="6" customFormat="1" x14ac:dyDescent="0.2">
      <c r="A118" s="49"/>
      <c r="B118" s="16" t="s">
        <v>165</v>
      </c>
      <c r="C118" s="63">
        <v>1500000</v>
      </c>
      <c r="D118" s="63">
        <v>3106994</v>
      </c>
      <c r="E118" s="40">
        <v>800000</v>
      </c>
      <c r="F118" s="40">
        <v>850000</v>
      </c>
    </row>
    <row r="119" spans="1:6" s="6" customFormat="1" x14ac:dyDescent="0.2">
      <c r="A119" s="49"/>
      <c r="B119" s="16" t="s">
        <v>166</v>
      </c>
      <c r="C119" s="63">
        <v>5000000</v>
      </c>
      <c r="D119" s="63">
        <v>5889834</v>
      </c>
      <c r="E119" s="40">
        <v>4000000</v>
      </c>
      <c r="F119" s="40">
        <v>4207023</v>
      </c>
    </row>
    <row r="120" spans="1:6" s="6" customFormat="1" x14ac:dyDescent="0.2">
      <c r="A120" s="49"/>
      <c r="B120" s="16" t="s">
        <v>167</v>
      </c>
      <c r="C120" s="63"/>
      <c r="D120" s="63"/>
      <c r="E120" s="40"/>
      <c r="F120" s="40"/>
    </row>
    <row r="121" spans="1:6" x14ac:dyDescent="0.2">
      <c r="A121" s="56"/>
      <c r="B121" s="9" t="s">
        <v>84</v>
      </c>
      <c r="C121" s="40"/>
      <c r="D121" s="40"/>
      <c r="E121" s="40"/>
      <c r="F121" s="40"/>
    </row>
    <row r="122" spans="1:6" x14ac:dyDescent="0.2">
      <c r="A122" s="56"/>
      <c r="B122" s="16" t="s">
        <v>168</v>
      </c>
      <c r="C122" s="63"/>
      <c r="D122" s="63"/>
      <c r="E122" s="40"/>
      <c r="F122" s="40"/>
    </row>
    <row r="123" spans="1:6" x14ac:dyDescent="0.2">
      <c r="A123" s="56"/>
      <c r="B123" s="16" t="s">
        <v>169</v>
      </c>
      <c r="C123" s="63">
        <v>350000</v>
      </c>
      <c r="D123" s="63">
        <v>250000</v>
      </c>
      <c r="E123" s="40">
        <v>100000</v>
      </c>
      <c r="F123" s="40">
        <v>90000</v>
      </c>
    </row>
    <row r="124" spans="1:6" x14ac:dyDescent="0.2">
      <c r="A124" s="49"/>
      <c r="B124" s="9" t="s">
        <v>85</v>
      </c>
      <c r="C124" s="40"/>
      <c r="D124" s="40"/>
      <c r="E124" s="40"/>
      <c r="F124" s="40"/>
    </row>
    <row r="125" spans="1:6" x14ac:dyDescent="0.2">
      <c r="A125" s="49"/>
      <c r="B125" s="16" t="s">
        <v>170</v>
      </c>
      <c r="C125" s="63">
        <v>3800000</v>
      </c>
      <c r="D125" s="63">
        <v>5750000</v>
      </c>
      <c r="E125" s="40">
        <v>1100000</v>
      </c>
      <c r="F125" s="40">
        <v>1100000</v>
      </c>
    </row>
    <row r="126" spans="1:6" x14ac:dyDescent="0.2">
      <c r="A126" s="49"/>
      <c r="B126" s="16" t="s">
        <v>171</v>
      </c>
      <c r="C126" s="63">
        <v>1200000</v>
      </c>
      <c r="D126" s="63">
        <v>1200000</v>
      </c>
      <c r="E126" s="40"/>
      <c r="F126" s="40"/>
    </row>
    <row r="127" spans="1:6" x14ac:dyDescent="0.2">
      <c r="A127" s="49"/>
      <c r="B127" s="16" t="s">
        <v>172</v>
      </c>
      <c r="C127" s="63"/>
      <c r="D127" s="63"/>
      <c r="E127" s="40"/>
      <c r="F127" s="40"/>
    </row>
    <row r="128" spans="1:6" x14ac:dyDescent="0.2">
      <c r="A128" s="49"/>
      <c r="B128" s="16" t="s">
        <v>173</v>
      </c>
      <c r="C128" s="63">
        <v>500000</v>
      </c>
      <c r="D128" s="63">
        <v>1550000</v>
      </c>
      <c r="E128" s="40">
        <v>100000</v>
      </c>
      <c r="F128" s="40">
        <v>65000</v>
      </c>
    </row>
    <row r="129" spans="1:6" x14ac:dyDescent="0.2">
      <c r="A129" s="49"/>
      <c r="B129" s="33" t="s">
        <v>174</v>
      </c>
      <c r="C129" s="64"/>
      <c r="D129" s="64">
        <v>32145</v>
      </c>
      <c r="E129" s="40"/>
      <c r="F129" s="40"/>
    </row>
    <row r="130" spans="1:6" x14ac:dyDescent="0.2">
      <c r="A130" s="49"/>
      <c r="B130" s="27" t="s">
        <v>175</v>
      </c>
      <c r="C130" s="62">
        <v>5000000</v>
      </c>
      <c r="D130" s="62">
        <v>5000000</v>
      </c>
      <c r="E130" s="40">
        <v>50000</v>
      </c>
      <c r="F130" s="40">
        <v>100000</v>
      </c>
    </row>
    <row r="131" spans="1:6" x14ac:dyDescent="0.2">
      <c r="A131" s="49"/>
      <c r="B131" s="16" t="s">
        <v>176</v>
      </c>
      <c r="C131" s="63">
        <v>5000000</v>
      </c>
      <c r="D131" s="63">
        <v>7330000</v>
      </c>
      <c r="E131" s="40"/>
      <c r="F131" s="40">
        <v>73000</v>
      </c>
    </row>
    <row r="132" spans="1:6" x14ac:dyDescent="0.2">
      <c r="A132" s="49"/>
      <c r="B132" s="9" t="s">
        <v>86</v>
      </c>
      <c r="C132" s="40"/>
      <c r="D132" s="40"/>
      <c r="E132" s="40"/>
      <c r="F132" s="40"/>
    </row>
    <row r="133" spans="1:6" x14ac:dyDescent="0.2">
      <c r="A133" s="49"/>
      <c r="B133" s="16" t="s">
        <v>177</v>
      </c>
      <c r="C133" s="63"/>
      <c r="D133" s="63"/>
      <c r="E133" s="40"/>
      <c r="F133" s="40">
        <v>3000</v>
      </c>
    </row>
    <row r="134" spans="1:6" x14ac:dyDescent="0.2">
      <c r="A134" s="49"/>
      <c r="B134" s="16" t="s">
        <v>178</v>
      </c>
      <c r="C134" s="63"/>
      <c r="D134" s="63"/>
      <c r="E134" s="40"/>
      <c r="F134" s="40"/>
    </row>
    <row r="135" spans="1:6" x14ac:dyDescent="0.2">
      <c r="A135" s="49"/>
      <c r="B135" s="9" t="s">
        <v>87</v>
      </c>
      <c r="C135" s="40"/>
      <c r="D135" s="40"/>
      <c r="E135" s="40"/>
      <c r="F135" s="40"/>
    </row>
    <row r="136" spans="1:6" x14ac:dyDescent="0.2">
      <c r="A136" s="49"/>
      <c r="B136" s="16" t="s">
        <v>179</v>
      </c>
      <c r="C136" s="63">
        <v>5000000</v>
      </c>
      <c r="D136" s="63">
        <v>4889986</v>
      </c>
      <c r="E136" s="40">
        <v>1200000</v>
      </c>
      <c r="F136" s="40">
        <v>1411000</v>
      </c>
    </row>
    <row r="137" spans="1:6" x14ac:dyDescent="0.2">
      <c r="A137" s="49"/>
      <c r="B137" s="16" t="s">
        <v>180</v>
      </c>
      <c r="C137" s="63">
        <v>100000</v>
      </c>
      <c r="D137" s="63">
        <v>245000</v>
      </c>
      <c r="E137" s="40"/>
      <c r="F137" s="40"/>
    </row>
    <row r="138" spans="1:6" s="10" customFormat="1" x14ac:dyDescent="0.2">
      <c r="A138" s="49"/>
      <c r="B138" s="16" t="s">
        <v>181</v>
      </c>
      <c r="C138" s="63"/>
      <c r="D138" s="63"/>
      <c r="E138" s="40"/>
      <c r="F138" s="40"/>
    </row>
    <row r="139" spans="1:6" x14ac:dyDescent="0.2">
      <c r="A139" s="49"/>
      <c r="B139" s="16" t="s">
        <v>182</v>
      </c>
      <c r="C139" s="63"/>
      <c r="D139" s="63"/>
      <c r="E139" s="40"/>
      <c r="F139" s="40"/>
    </row>
    <row r="140" spans="1:6" x14ac:dyDescent="0.2">
      <c r="A140" s="49"/>
      <c r="B140" s="16" t="s">
        <v>183</v>
      </c>
      <c r="C140" s="63">
        <v>400000</v>
      </c>
      <c r="D140" s="63">
        <v>2146000</v>
      </c>
      <c r="E140" s="40"/>
      <c r="F140" s="40">
        <v>111000</v>
      </c>
    </row>
    <row r="141" spans="1:6" x14ac:dyDescent="0.2">
      <c r="A141" s="49"/>
      <c r="B141" s="4" t="s">
        <v>88</v>
      </c>
      <c r="C141" s="40">
        <v>1500000</v>
      </c>
      <c r="D141" s="40">
        <v>1500000</v>
      </c>
      <c r="E141" s="40"/>
      <c r="F141" s="40"/>
    </row>
    <row r="142" spans="1:6" x14ac:dyDescent="0.2">
      <c r="A142" s="49"/>
      <c r="B142" s="26" t="s">
        <v>89</v>
      </c>
      <c r="C142" s="65"/>
      <c r="D142" s="65"/>
      <c r="E142" s="40"/>
      <c r="F142" s="40"/>
    </row>
    <row r="143" spans="1:6" x14ac:dyDescent="0.2">
      <c r="A143" s="49"/>
      <c r="B143" s="35" t="s">
        <v>186</v>
      </c>
      <c r="C143" s="65"/>
      <c r="D143" s="65"/>
      <c r="E143" s="40"/>
      <c r="F143" s="40"/>
    </row>
    <row r="144" spans="1:6" x14ac:dyDescent="0.2">
      <c r="A144" s="49"/>
      <c r="B144" s="29" t="s">
        <v>90</v>
      </c>
      <c r="C144" s="66"/>
      <c r="D144" s="66"/>
      <c r="E144" s="40"/>
      <c r="F144" s="40"/>
    </row>
    <row r="145" spans="1:6" x14ac:dyDescent="0.2">
      <c r="A145" s="49"/>
      <c r="B145" s="29" t="s">
        <v>91</v>
      </c>
      <c r="C145" s="66"/>
      <c r="D145" s="66"/>
      <c r="E145" s="40"/>
      <c r="F145" s="40"/>
    </row>
    <row r="146" spans="1:6" x14ac:dyDescent="0.2">
      <c r="A146" s="49"/>
      <c r="B146" s="29" t="s">
        <v>92</v>
      </c>
      <c r="C146" s="66"/>
      <c r="D146" s="66"/>
      <c r="E146" s="40"/>
      <c r="F146" s="40"/>
    </row>
    <row r="147" spans="1:6" x14ac:dyDescent="0.2">
      <c r="A147" s="49"/>
      <c r="B147" s="26" t="s">
        <v>93</v>
      </c>
      <c r="C147" s="65"/>
      <c r="D147" s="65"/>
      <c r="E147" s="40"/>
      <c r="F147" s="40"/>
    </row>
    <row r="148" spans="1:6" x14ac:dyDescent="0.2">
      <c r="A148" s="49"/>
      <c r="B148" s="26" t="s">
        <v>94</v>
      </c>
      <c r="C148" s="65"/>
      <c r="D148" s="65"/>
      <c r="E148" s="40"/>
      <c r="F148" s="40"/>
    </row>
    <row r="149" spans="1:6" x14ac:dyDescent="0.2">
      <c r="A149" s="49"/>
      <c r="B149" s="26" t="s">
        <v>95</v>
      </c>
      <c r="C149" s="65">
        <v>1500000</v>
      </c>
      <c r="D149" s="65">
        <v>1500000</v>
      </c>
      <c r="E149" s="40"/>
      <c r="F149" s="40"/>
    </row>
    <row r="150" spans="1:6" x14ac:dyDescent="0.2">
      <c r="A150" s="49"/>
      <c r="B150" s="41" t="s">
        <v>191</v>
      </c>
      <c r="C150" s="65"/>
      <c r="D150" s="65"/>
      <c r="E150" s="40"/>
      <c r="F150" s="40"/>
    </row>
    <row r="151" spans="1:6" x14ac:dyDescent="0.2">
      <c r="A151" s="49"/>
      <c r="B151" s="41" t="s">
        <v>192</v>
      </c>
      <c r="C151" s="65"/>
      <c r="D151" s="65"/>
      <c r="E151" s="40"/>
      <c r="F151" s="40"/>
    </row>
    <row r="152" spans="1:6" s="6" customFormat="1" x14ac:dyDescent="0.2">
      <c r="A152" s="49"/>
      <c r="B152" s="20" t="s">
        <v>112</v>
      </c>
      <c r="C152" s="40">
        <f>SUM(C153:C164)</f>
        <v>32092609</v>
      </c>
      <c r="D152" s="40">
        <f>SUM(D153:D164)</f>
        <v>282720718</v>
      </c>
      <c r="E152" s="40"/>
      <c r="F152" s="40"/>
    </row>
    <row r="153" spans="1:6" x14ac:dyDescent="0.2">
      <c r="A153" s="49"/>
      <c r="B153" s="19" t="s">
        <v>113</v>
      </c>
      <c r="C153" s="40"/>
      <c r="D153" s="40"/>
      <c r="E153" s="40"/>
      <c r="F153" s="40"/>
    </row>
    <row r="154" spans="1:6" x14ac:dyDescent="0.2">
      <c r="A154" s="49"/>
      <c r="B154" s="19" t="s">
        <v>114</v>
      </c>
      <c r="C154" s="40"/>
      <c r="D154" s="40">
        <v>57889</v>
      </c>
      <c r="E154" s="40"/>
      <c r="F154" s="40"/>
    </row>
    <row r="155" spans="1:6" x14ac:dyDescent="0.2">
      <c r="A155" s="56"/>
      <c r="B155" s="7" t="s">
        <v>115</v>
      </c>
      <c r="C155" s="40"/>
      <c r="D155" s="40"/>
      <c r="E155" s="40"/>
      <c r="F155" s="40"/>
    </row>
    <row r="156" spans="1:6" x14ac:dyDescent="0.2">
      <c r="A156" s="49"/>
      <c r="B156" s="7" t="s">
        <v>116</v>
      </c>
      <c r="C156" s="40"/>
      <c r="D156" s="40"/>
      <c r="E156" s="40"/>
      <c r="F156" s="40"/>
    </row>
    <row r="157" spans="1:6" x14ac:dyDescent="0.2">
      <c r="A157" s="49"/>
      <c r="B157" s="7" t="s">
        <v>117</v>
      </c>
      <c r="C157" s="40"/>
      <c r="D157" s="40"/>
      <c r="E157" s="40"/>
      <c r="F157" s="40"/>
    </row>
    <row r="158" spans="1:6" x14ac:dyDescent="0.2">
      <c r="A158" s="49"/>
      <c r="B158" s="7" t="s">
        <v>118</v>
      </c>
      <c r="C158" s="40">
        <v>2500000</v>
      </c>
      <c r="D158" s="40">
        <v>1532111</v>
      </c>
      <c r="E158" s="40"/>
      <c r="F158" s="40"/>
    </row>
    <row r="159" spans="1:6" x14ac:dyDescent="0.2">
      <c r="A159" s="49"/>
      <c r="B159" s="7" t="s">
        <v>119</v>
      </c>
      <c r="C159" s="40"/>
      <c r="D159" s="40"/>
      <c r="E159" s="40"/>
      <c r="F159" s="40"/>
    </row>
    <row r="160" spans="1:6" x14ac:dyDescent="0.2">
      <c r="A160" s="49"/>
      <c r="B160" s="7" t="s">
        <v>120</v>
      </c>
      <c r="C160" s="40"/>
      <c r="D160" s="40"/>
      <c r="E160" s="40"/>
      <c r="F160" s="40"/>
    </row>
    <row r="161" spans="1:6" x14ac:dyDescent="0.2">
      <c r="A161" s="49"/>
      <c r="B161" s="7" t="s">
        <v>121</v>
      </c>
      <c r="C161" s="40"/>
      <c r="D161" s="40" t="s">
        <v>202</v>
      </c>
      <c r="E161" s="40"/>
      <c r="F161" s="40"/>
    </row>
    <row r="162" spans="1:6" s="14" customFormat="1" ht="12.75" customHeight="1" x14ac:dyDescent="0.2">
      <c r="A162" s="49"/>
      <c r="B162" s="7" t="s">
        <v>122</v>
      </c>
      <c r="C162" s="40"/>
      <c r="D162" s="40" t="s">
        <v>201</v>
      </c>
      <c r="E162" s="40"/>
      <c r="F162" s="40"/>
    </row>
    <row r="163" spans="1:6" s="2" customFormat="1" ht="12.75" customHeight="1" x14ac:dyDescent="0.2">
      <c r="A163" s="49"/>
      <c r="B163" s="19" t="s">
        <v>123</v>
      </c>
      <c r="C163" s="40">
        <v>18000000</v>
      </c>
      <c r="D163" s="40">
        <v>14663600</v>
      </c>
      <c r="E163" s="40"/>
      <c r="F163" s="40"/>
    </row>
    <row r="164" spans="1:6" x14ac:dyDescent="0.2">
      <c r="A164" s="49"/>
      <c r="B164" s="19" t="s">
        <v>195</v>
      </c>
      <c r="C164" s="40">
        <v>11592609</v>
      </c>
      <c r="D164" s="40">
        <v>266467118</v>
      </c>
      <c r="E164" s="40"/>
      <c r="F164" s="40"/>
    </row>
    <row r="165" spans="1:6" ht="15" x14ac:dyDescent="0.25">
      <c r="A165" s="57"/>
      <c r="B165" s="30" t="s">
        <v>124</v>
      </c>
      <c r="C165" s="43">
        <f>C96+C115+C116+C141+C152</f>
        <v>89317456</v>
      </c>
      <c r="D165" s="43">
        <f>D96+D115+D116+D141+D152</f>
        <v>351285524</v>
      </c>
      <c r="E165" s="43">
        <f>E96+E115+E116</f>
        <v>28767977</v>
      </c>
      <c r="F165" s="43">
        <f>F96+F115+F116</f>
        <v>29478000</v>
      </c>
    </row>
    <row r="166" spans="1:6" ht="15" x14ac:dyDescent="0.2">
      <c r="A166" s="77" t="s">
        <v>125</v>
      </c>
      <c r="B166" s="77"/>
      <c r="C166" s="42"/>
      <c r="D166" s="42"/>
      <c r="E166" s="36"/>
      <c r="F166" s="36"/>
    </row>
    <row r="167" spans="1:6" x14ac:dyDescent="0.2">
      <c r="A167" s="49"/>
      <c r="B167" s="4" t="s">
        <v>126</v>
      </c>
      <c r="C167" s="38"/>
      <c r="D167" s="38"/>
      <c r="E167" s="3"/>
      <c r="F167" s="3"/>
    </row>
    <row r="168" spans="1:6" x14ac:dyDescent="0.2">
      <c r="A168" s="49"/>
      <c r="B168" s="31" t="s">
        <v>127</v>
      </c>
      <c r="C168" s="67"/>
      <c r="D168" s="67">
        <v>22400000</v>
      </c>
      <c r="E168" s="3"/>
      <c r="F168" s="3"/>
    </row>
    <row r="169" spans="1:6" x14ac:dyDescent="0.2">
      <c r="A169" s="49"/>
      <c r="B169" s="31" t="s">
        <v>128</v>
      </c>
      <c r="C169" s="67"/>
      <c r="D169" s="67"/>
      <c r="E169" s="3"/>
      <c r="F169" s="3"/>
    </row>
    <row r="170" spans="1:6" x14ac:dyDescent="0.2">
      <c r="A170" s="49"/>
      <c r="B170" s="31" t="s">
        <v>129</v>
      </c>
      <c r="C170" s="67"/>
      <c r="D170" s="67"/>
      <c r="E170" s="3"/>
      <c r="F170" s="3"/>
    </row>
    <row r="171" spans="1:6" x14ac:dyDescent="0.2">
      <c r="A171" s="49"/>
      <c r="B171" s="31" t="s">
        <v>130</v>
      </c>
      <c r="C171" s="67"/>
      <c r="D171" s="67">
        <v>4113937</v>
      </c>
      <c r="E171" s="3"/>
      <c r="F171" s="3"/>
    </row>
    <row r="172" spans="1:6" x14ac:dyDescent="0.2">
      <c r="A172" s="49"/>
      <c r="B172" s="28" t="s">
        <v>131</v>
      </c>
      <c r="C172" s="67"/>
      <c r="D172" s="67"/>
      <c r="E172" s="3"/>
      <c r="F172" s="3"/>
    </row>
    <row r="173" spans="1:6" x14ac:dyDescent="0.2">
      <c r="A173" s="49"/>
      <c r="B173" s="28" t="s">
        <v>132</v>
      </c>
      <c r="C173" s="67"/>
      <c r="D173" s="67"/>
      <c r="E173" s="3"/>
      <c r="F173" s="3"/>
    </row>
    <row r="174" spans="1:6" x14ac:dyDescent="0.2">
      <c r="A174" s="49"/>
      <c r="B174" s="28" t="s">
        <v>133</v>
      </c>
      <c r="C174" s="67"/>
      <c r="D174" s="67">
        <v>6240213</v>
      </c>
      <c r="E174" s="3"/>
      <c r="F174" s="3"/>
    </row>
    <row r="175" spans="1:6" x14ac:dyDescent="0.2">
      <c r="A175" s="49"/>
      <c r="B175" s="32" t="s">
        <v>134</v>
      </c>
      <c r="C175" s="68"/>
      <c r="D175" s="68"/>
      <c r="E175" s="3"/>
      <c r="F175" s="3"/>
    </row>
    <row r="176" spans="1:6" x14ac:dyDescent="0.2">
      <c r="A176" s="49"/>
      <c r="B176" s="26" t="s">
        <v>135</v>
      </c>
      <c r="C176" s="60">
        <v>2500000</v>
      </c>
      <c r="D176" s="60">
        <v>41996487</v>
      </c>
      <c r="E176" s="3"/>
      <c r="F176" s="3"/>
    </row>
    <row r="177" spans="1:6" x14ac:dyDescent="0.2">
      <c r="A177" s="49"/>
      <c r="B177" s="26" t="s">
        <v>136</v>
      </c>
      <c r="C177" s="60"/>
      <c r="D177" s="60"/>
      <c r="E177" s="3"/>
      <c r="F177" s="3"/>
    </row>
    <row r="178" spans="1:6" x14ac:dyDescent="0.2">
      <c r="A178" s="49"/>
      <c r="B178" s="26" t="s">
        <v>137</v>
      </c>
      <c r="C178" s="60"/>
      <c r="D178" s="60"/>
      <c r="E178" s="3"/>
      <c r="F178" s="3"/>
    </row>
    <row r="179" spans="1:6" x14ac:dyDescent="0.2">
      <c r="A179" s="49"/>
      <c r="B179" s="26" t="s">
        <v>138</v>
      </c>
      <c r="C179" s="60">
        <v>675000</v>
      </c>
      <c r="D179" s="60">
        <v>11339052</v>
      </c>
      <c r="E179" s="3"/>
      <c r="F179" s="3"/>
    </row>
    <row r="180" spans="1:6" x14ac:dyDescent="0.2">
      <c r="A180" s="49"/>
      <c r="B180" s="4" t="s">
        <v>139</v>
      </c>
      <c r="C180" s="38"/>
      <c r="D180" s="38"/>
      <c r="E180" s="3"/>
      <c r="F180" s="3"/>
    </row>
    <row r="181" spans="1:6" x14ac:dyDescent="0.2">
      <c r="A181" s="56"/>
      <c r="B181" s="9" t="s">
        <v>141</v>
      </c>
      <c r="C181" s="50"/>
      <c r="D181" s="50"/>
      <c r="E181" s="9"/>
      <c r="F181" s="9"/>
    </row>
    <row r="182" spans="1:6" s="6" customFormat="1" x14ac:dyDescent="0.2">
      <c r="A182" s="49"/>
      <c r="B182" s="3" t="s">
        <v>142</v>
      </c>
      <c r="C182" s="38"/>
      <c r="D182" s="38"/>
      <c r="E182" s="3"/>
      <c r="F182" s="3"/>
    </row>
    <row r="183" spans="1:6" x14ac:dyDescent="0.2">
      <c r="A183" s="49"/>
      <c r="B183" s="9" t="s">
        <v>143</v>
      </c>
      <c r="C183" s="38"/>
      <c r="D183" s="38"/>
      <c r="E183" s="3"/>
      <c r="F183" s="3"/>
    </row>
    <row r="184" spans="1:6" x14ac:dyDescent="0.2">
      <c r="A184" s="49"/>
      <c r="B184" s="9" t="s">
        <v>140</v>
      </c>
      <c r="C184" s="38"/>
      <c r="D184" s="38"/>
      <c r="E184" s="3"/>
      <c r="F184" s="3"/>
    </row>
    <row r="185" spans="1:6" x14ac:dyDescent="0.2">
      <c r="A185" s="49"/>
      <c r="B185" s="9" t="s">
        <v>145</v>
      </c>
      <c r="C185" s="38"/>
      <c r="D185" s="38"/>
      <c r="E185" s="3"/>
      <c r="F185" s="3"/>
    </row>
    <row r="186" spans="1:6" x14ac:dyDescent="0.2">
      <c r="A186" s="49"/>
      <c r="B186" s="9" t="s">
        <v>146</v>
      </c>
      <c r="C186" s="38"/>
      <c r="D186" s="38"/>
      <c r="E186" s="3"/>
      <c r="F186" s="3"/>
    </row>
    <row r="187" spans="1:6" x14ac:dyDescent="0.2">
      <c r="A187" s="49"/>
      <c r="B187" s="9" t="s">
        <v>147</v>
      </c>
      <c r="C187" s="38"/>
      <c r="D187" s="38"/>
      <c r="E187" s="3"/>
      <c r="F187" s="3"/>
    </row>
    <row r="188" spans="1:6" x14ac:dyDescent="0.2">
      <c r="A188" s="49"/>
      <c r="B188" s="9" t="s">
        <v>144</v>
      </c>
      <c r="C188" s="38"/>
      <c r="D188" s="38"/>
      <c r="E188" s="3"/>
      <c r="F188" s="3"/>
    </row>
    <row r="189" spans="1:6" ht="12.75" customHeight="1" x14ac:dyDescent="0.25">
      <c r="A189" s="57"/>
      <c r="B189" s="30" t="s">
        <v>148</v>
      </c>
      <c r="C189" s="43">
        <f>SUM(C167:C187)</f>
        <v>3175000</v>
      </c>
      <c r="D189" s="43">
        <f>SUM(D168:D179)</f>
        <v>86089689</v>
      </c>
      <c r="E189" s="43"/>
      <c r="F189" s="43"/>
    </row>
    <row r="190" spans="1:6" s="14" customFormat="1" ht="12.75" customHeight="1" x14ac:dyDescent="0.25">
      <c r="A190" s="75" t="s">
        <v>149</v>
      </c>
      <c r="B190" s="75"/>
      <c r="C190" s="43">
        <f>C165+C189</f>
        <v>92492456</v>
      </c>
      <c r="D190" s="43">
        <f>D165+D189</f>
        <v>437375213</v>
      </c>
      <c r="E190" s="43">
        <f>E165+E189</f>
        <v>28767977</v>
      </c>
      <c r="F190" s="43">
        <v>29478000</v>
      </c>
    </row>
    <row r="191" spans="1:6" ht="12.75" customHeight="1" x14ac:dyDescent="0.2">
      <c r="A191" s="77" t="s">
        <v>150</v>
      </c>
      <c r="B191" s="77"/>
      <c r="C191" s="42"/>
      <c r="D191" s="42"/>
      <c r="E191" s="36"/>
      <c r="F191" s="36"/>
    </row>
    <row r="192" spans="1:6" s="2" customFormat="1" ht="12.75" customHeight="1" x14ac:dyDescent="0.2">
      <c r="A192" s="49"/>
      <c r="B192" s="4" t="s">
        <v>151</v>
      </c>
      <c r="C192" s="39"/>
      <c r="D192" s="39"/>
      <c r="E192" s="39"/>
      <c r="F192" s="39"/>
    </row>
    <row r="193" spans="1:6" x14ac:dyDescent="0.2">
      <c r="A193" s="49"/>
      <c r="B193" s="9" t="s">
        <v>152</v>
      </c>
      <c r="C193" s="39"/>
      <c r="D193" s="39"/>
      <c r="E193" s="39"/>
      <c r="F193" s="39"/>
    </row>
    <row r="194" spans="1:6" x14ac:dyDescent="0.2">
      <c r="A194" s="49"/>
      <c r="B194" s="17" t="s">
        <v>153</v>
      </c>
      <c r="C194" s="39"/>
      <c r="D194" s="39"/>
      <c r="E194" s="39"/>
      <c r="F194" s="39"/>
    </row>
    <row r="195" spans="1:6" x14ac:dyDescent="0.2">
      <c r="A195" s="49"/>
      <c r="B195" s="18" t="s">
        <v>154</v>
      </c>
      <c r="C195" s="39"/>
      <c r="D195" s="39"/>
      <c r="E195" s="39"/>
      <c r="F195" s="39"/>
    </row>
    <row r="196" spans="1:6" x14ac:dyDescent="0.2">
      <c r="A196" s="49"/>
      <c r="B196" s="34" t="s">
        <v>155</v>
      </c>
      <c r="C196" s="69"/>
      <c r="D196" s="69"/>
      <c r="E196" s="39"/>
      <c r="F196" s="39"/>
    </row>
    <row r="197" spans="1:6" x14ac:dyDescent="0.2">
      <c r="A197" s="49"/>
      <c r="B197" s="34" t="s">
        <v>156</v>
      </c>
      <c r="C197" s="69">
        <v>1496726</v>
      </c>
      <c r="D197" s="69">
        <v>1724307</v>
      </c>
      <c r="E197" s="39"/>
      <c r="F197" s="39"/>
    </row>
    <row r="198" spans="1:6" x14ac:dyDescent="0.2">
      <c r="A198" s="52"/>
      <c r="B198" s="34" t="s">
        <v>157</v>
      </c>
      <c r="C198" s="69">
        <v>25466757</v>
      </c>
      <c r="D198" s="69">
        <v>26616757</v>
      </c>
      <c r="E198" s="39"/>
      <c r="F198" s="39"/>
    </row>
    <row r="199" spans="1:6" x14ac:dyDescent="0.2">
      <c r="A199" s="52"/>
      <c r="B199" s="34" t="s">
        <v>158</v>
      </c>
      <c r="C199" s="69"/>
      <c r="D199" s="69"/>
      <c r="E199" s="39"/>
      <c r="F199" s="39"/>
    </row>
    <row r="200" spans="1:6" x14ac:dyDescent="0.2">
      <c r="A200" s="52"/>
      <c r="B200" s="34" t="s">
        <v>159</v>
      </c>
      <c r="C200" s="69"/>
      <c r="D200" s="69"/>
      <c r="E200" s="39"/>
      <c r="F200" s="39"/>
    </row>
    <row r="201" spans="1:6" x14ac:dyDescent="0.2">
      <c r="A201" s="52"/>
      <c r="B201" s="34" t="s">
        <v>160</v>
      </c>
      <c r="C201" s="69"/>
      <c r="D201" s="69"/>
      <c r="E201" s="39"/>
      <c r="F201" s="39"/>
    </row>
    <row r="202" spans="1:6" x14ac:dyDescent="0.2">
      <c r="A202" s="49"/>
      <c r="B202" s="9" t="s">
        <v>161</v>
      </c>
      <c r="C202" s="39"/>
      <c r="D202" s="39"/>
      <c r="E202" s="39"/>
      <c r="F202" s="39"/>
    </row>
    <row r="203" spans="1:6" x14ac:dyDescent="0.2">
      <c r="A203" s="49"/>
      <c r="B203" s="26" t="s">
        <v>162</v>
      </c>
      <c r="C203" s="70"/>
      <c r="D203" s="70"/>
      <c r="E203" s="38"/>
      <c r="F203" s="38"/>
    </row>
    <row r="204" spans="1:6" ht="15" x14ac:dyDescent="0.25">
      <c r="A204" s="75" t="s">
        <v>163</v>
      </c>
      <c r="B204" s="75"/>
      <c r="C204" s="43">
        <f>C197+C198</f>
        <v>26963483</v>
      </c>
      <c r="D204" s="43">
        <f>SUM(D197:D198)</f>
        <v>28341064</v>
      </c>
      <c r="E204" s="43"/>
      <c r="F204" s="43"/>
    </row>
    <row r="205" spans="1:6" ht="12.75" customHeight="1" x14ac:dyDescent="0.2">
      <c r="A205" s="76" t="s">
        <v>164</v>
      </c>
      <c r="B205" s="76"/>
      <c r="C205" s="61">
        <f>C190+C204</f>
        <v>119455939</v>
      </c>
      <c r="D205" s="61">
        <f>D190+D204</f>
        <v>465716277</v>
      </c>
      <c r="E205" s="61">
        <v>26640062</v>
      </c>
      <c r="F205" s="61">
        <v>29478000</v>
      </c>
    </row>
    <row r="206" spans="1:6" ht="12.75" customHeight="1" x14ac:dyDescent="0.25">
      <c r="A206" s="24"/>
      <c r="B206" s="21"/>
      <c r="C206" s="21"/>
      <c r="D206" s="21"/>
    </row>
    <row r="207" spans="1:6" x14ac:dyDescent="0.2">
      <c r="A207" s="10"/>
      <c r="B207" s="10"/>
      <c r="C207" s="10"/>
      <c r="D207" s="10"/>
    </row>
    <row r="208" spans="1:6" ht="14.25" x14ac:dyDescent="0.2">
      <c r="A208" s="25"/>
      <c r="B208" s="25"/>
      <c r="C208" s="25"/>
      <c r="D208" s="25"/>
    </row>
    <row r="209" spans="1:4" ht="15" x14ac:dyDescent="0.2">
      <c r="A209" s="22"/>
      <c r="B209" s="22"/>
      <c r="C209" s="22"/>
      <c r="D209" s="22"/>
    </row>
    <row r="210" spans="1:4" x14ac:dyDescent="0.2">
      <c r="A210" s="10"/>
      <c r="B210" s="10"/>
      <c r="C210" s="10"/>
      <c r="D210" s="10"/>
    </row>
    <row r="211" spans="1:4" ht="15" x14ac:dyDescent="0.2">
      <c r="A211" s="22"/>
      <c r="B211" s="22"/>
      <c r="C211" s="22"/>
      <c r="D211" s="22"/>
    </row>
    <row r="212" spans="1:4" x14ac:dyDescent="0.2">
      <c r="A212" s="10"/>
      <c r="B212" s="10"/>
      <c r="C212" s="10"/>
      <c r="D212" s="10"/>
    </row>
    <row r="213" spans="1:4" x14ac:dyDescent="0.2">
      <c r="A213" s="10"/>
      <c r="B213" s="10"/>
      <c r="C213" s="10"/>
      <c r="D213" s="10"/>
    </row>
    <row r="214" spans="1:4" x14ac:dyDescent="0.2">
      <c r="A214" s="10"/>
      <c r="B214" s="10"/>
      <c r="C214" s="10"/>
      <c r="D214" s="10"/>
    </row>
    <row r="215" spans="1:4" x14ac:dyDescent="0.2">
      <c r="A215" s="10"/>
      <c r="B215" s="10"/>
      <c r="C215" s="10"/>
      <c r="D215" s="10"/>
    </row>
    <row r="216" spans="1:4" x14ac:dyDescent="0.2">
      <c r="A216" s="10"/>
      <c r="B216" s="10"/>
      <c r="C216" s="10"/>
      <c r="D216" s="10"/>
    </row>
    <row r="217" spans="1:4" x14ac:dyDescent="0.2">
      <c r="A217" s="23"/>
      <c r="B217" s="23"/>
      <c r="C217" s="23"/>
      <c r="D217" s="23"/>
    </row>
    <row r="218" spans="1:4" x14ac:dyDescent="0.2">
      <c r="A218" s="10"/>
      <c r="B218" s="10"/>
      <c r="C218" s="10"/>
      <c r="D218" s="10"/>
    </row>
    <row r="219" spans="1:4" x14ac:dyDescent="0.2">
      <c r="A219" s="10"/>
      <c r="B219" s="10"/>
      <c r="C219" s="10"/>
      <c r="D219" s="10"/>
    </row>
    <row r="220" spans="1:4" x14ac:dyDescent="0.2">
      <c r="A220" s="23"/>
      <c r="B220" s="23"/>
      <c r="C220" s="23"/>
      <c r="D220" s="23"/>
    </row>
    <row r="221" spans="1:4" x14ac:dyDescent="0.2">
      <c r="A221" s="23"/>
      <c r="B221" s="23"/>
      <c r="C221" s="23"/>
      <c r="D221" s="23"/>
    </row>
    <row r="222" spans="1:4" x14ac:dyDescent="0.2">
      <c r="A222" s="10"/>
      <c r="B222" s="10"/>
      <c r="C222" s="10"/>
      <c r="D222" s="10"/>
    </row>
    <row r="223" spans="1:4" x14ac:dyDescent="0.2">
      <c r="A223" s="23"/>
      <c r="B223" s="23"/>
      <c r="C223" s="23"/>
      <c r="D223" s="23"/>
    </row>
    <row r="224" spans="1:4" x14ac:dyDescent="0.2">
      <c r="A224" s="10"/>
      <c r="B224" s="10"/>
      <c r="C224" s="10"/>
      <c r="D224" s="10"/>
    </row>
    <row r="225" spans="1:4" x14ac:dyDescent="0.2">
      <c r="A225" s="5"/>
      <c r="B225" s="5"/>
      <c r="C225" s="5"/>
      <c r="D225" s="5"/>
    </row>
    <row r="227" spans="1:4" x14ac:dyDescent="0.2">
      <c r="A227" s="5"/>
      <c r="B227" s="5"/>
      <c r="C227" s="5"/>
      <c r="D227" s="5"/>
    </row>
    <row r="228" spans="1:4" x14ac:dyDescent="0.2">
      <c r="A228" s="6"/>
      <c r="B228" s="6"/>
      <c r="C228" s="6"/>
      <c r="D228" s="6"/>
    </row>
    <row r="230" spans="1:4" x14ac:dyDescent="0.2">
      <c r="A230" s="5"/>
      <c r="B230" s="5"/>
      <c r="C230" s="5"/>
      <c r="D230" s="5"/>
    </row>
    <row r="240" spans="1:4" x14ac:dyDescent="0.2">
      <c r="A240" s="5"/>
      <c r="B240" s="5"/>
      <c r="C240" s="5"/>
      <c r="D240" s="5"/>
    </row>
    <row r="247" spans="1:4" x14ac:dyDescent="0.2">
      <c r="A247" s="5"/>
      <c r="B247" s="5"/>
      <c r="C247" s="5"/>
      <c r="D247" s="5"/>
    </row>
    <row r="251" spans="1:4" x14ac:dyDescent="0.2">
      <c r="A251" s="5"/>
      <c r="B251" s="5"/>
      <c r="C251" s="5"/>
      <c r="D251" s="5"/>
    </row>
    <row r="252" spans="1:4" x14ac:dyDescent="0.2">
      <c r="A252" s="5"/>
      <c r="B252" s="5"/>
      <c r="C252" s="5"/>
      <c r="D252" s="5"/>
    </row>
    <row r="253" spans="1:4" x14ac:dyDescent="0.2">
      <c r="A253" s="8"/>
      <c r="B253" s="8"/>
      <c r="C253" s="8"/>
      <c r="D253" s="8"/>
    </row>
    <row r="254" spans="1:4" x14ac:dyDescent="0.2">
      <c r="A254" s="5"/>
      <c r="B254" s="5"/>
      <c r="C254" s="5"/>
      <c r="D254" s="5"/>
    </row>
    <row r="255" spans="1:4" x14ac:dyDescent="0.2">
      <c r="A255" s="5"/>
      <c r="B255" s="5"/>
      <c r="C255" s="5"/>
      <c r="D255" s="5"/>
    </row>
    <row r="256" spans="1:4" x14ac:dyDescent="0.2">
      <c r="A256" s="5"/>
      <c r="B256" s="5"/>
      <c r="C256" s="5"/>
      <c r="D256" s="5"/>
    </row>
    <row r="257" spans="1:4" x14ac:dyDescent="0.2">
      <c r="A257" s="5"/>
      <c r="B257" s="5"/>
      <c r="C257" s="5"/>
      <c r="D257" s="5"/>
    </row>
    <row r="258" spans="1:4" x14ac:dyDescent="0.2">
      <c r="A258" s="5"/>
      <c r="B258" s="5"/>
      <c r="C258" s="5"/>
      <c r="D258" s="5"/>
    </row>
    <row r="295" spans="1:4" x14ac:dyDescent="0.2">
      <c r="A295" s="5"/>
      <c r="B295" s="5"/>
      <c r="C295" s="5"/>
      <c r="D295" s="5"/>
    </row>
    <row r="302" spans="1:4" x14ac:dyDescent="0.2">
      <c r="A302" s="5"/>
      <c r="B302" s="5"/>
      <c r="C302" s="5"/>
      <c r="D302" s="5"/>
    </row>
    <row r="309" spans="1:4" x14ac:dyDescent="0.2">
      <c r="A309" s="5"/>
      <c r="B309" s="5"/>
      <c r="C309" s="5"/>
      <c r="D309" s="5"/>
    </row>
    <row r="310" spans="1:4" x14ac:dyDescent="0.2">
      <c r="A310" s="5"/>
      <c r="B310" s="5"/>
      <c r="C310" s="5"/>
      <c r="D310" s="5"/>
    </row>
    <row r="311" spans="1:4" x14ac:dyDescent="0.2">
      <c r="A311" s="5"/>
      <c r="B311" s="5"/>
      <c r="C311" s="5"/>
      <c r="D311" s="5"/>
    </row>
    <row r="312" spans="1:4" x14ac:dyDescent="0.2">
      <c r="A312" s="5"/>
      <c r="B312" s="5"/>
      <c r="C312" s="5"/>
      <c r="D312" s="5"/>
    </row>
    <row r="313" spans="1:4" x14ac:dyDescent="0.2">
      <c r="A313" s="5"/>
      <c r="B313" s="5"/>
      <c r="C313" s="5"/>
      <c r="D313" s="5"/>
    </row>
  </sheetData>
  <mergeCells count="25">
    <mergeCell ref="C6:F6"/>
    <mergeCell ref="A5:F5"/>
    <mergeCell ref="A2:F2"/>
    <mergeCell ref="A3:F3"/>
    <mergeCell ref="A4:F4"/>
    <mergeCell ref="A6:B9"/>
    <mergeCell ref="A10:B10"/>
    <mergeCell ref="C7:D8"/>
    <mergeCell ref="E7:F8"/>
    <mergeCell ref="A58:B58"/>
    <mergeCell ref="A76:B76"/>
    <mergeCell ref="A77:B77"/>
    <mergeCell ref="A88:B88"/>
    <mergeCell ref="A90:F90"/>
    <mergeCell ref="C91:F91"/>
    <mergeCell ref="C92:D93"/>
    <mergeCell ref="E92:F93"/>
    <mergeCell ref="A91:B94"/>
    <mergeCell ref="A204:B204"/>
    <mergeCell ref="A205:B205"/>
    <mergeCell ref="A89:B89"/>
    <mergeCell ref="A95:B95"/>
    <mergeCell ref="A166:B166"/>
    <mergeCell ref="A191:B191"/>
    <mergeCell ref="A190:B190"/>
  </mergeCells>
  <phoneticPr fontId="2" type="noConversion"/>
  <printOptions horizontalCentered="1"/>
  <pageMargins left="0.35433070866141736" right="0.51181102362204722" top="0.59055118110236227" bottom="0.51181102362204722" header="0.23622047244094491" footer="0.19685039370078741"/>
  <pageSetup paperSize="9" scale="70" orientation="portrait" r:id="rId1"/>
  <headerFooter>
    <oddHeader>&amp;R Község Önkormányzata Képviselő-testületének __/2017. (II.__.) önkormányzati rendelete 1. melléklet</oddHeader>
    <oddFooter>&amp;P. oldal</oddFooter>
  </headerFooter>
  <rowBreaks count="2" manualBreakCount="2">
    <brk id="89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Bánk-Tolmács Körjegyzősége</dc:creator>
  <cp:lastModifiedBy>Felhasználó</cp:lastModifiedBy>
  <cp:lastPrinted>2020-07-01T08:17:22Z</cp:lastPrinted>
  <dcterms:created xsi:type="dcterms:W3CDTF">2009-02-13T12:55:25Z</dcterms:created>
  <dcterms:modified xsi:type="dcterms:W3CDTF">2020-07-22T09:20:12Z</dcterms:modified>
</cp:coreProperties>
</file>