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6.3. sz. mell Kornisné Kp " sheetId="1" r:id="rId1"/>
  </sheets>
  <externalReferences>
    <externalReference r:id="rId2"/>
  </externalReferences>
  <definedNames>
    <definedName name="_xlnm.Print_Titles" localSheetId="0">'9.6.3. sz. mell Kornisné Kp '!$2:$7</definedName>
  </definedNames>
  <calcPr calcId="145621"/>
</workbook>
</file>

<file path=xl/calcChain.xml><?xml version="1.0" encoding="utf-8"?>
<calcChain xmlns="http://schemas.openxmlformats.org/spreadsheetml/2006/main">
  <c r="C53" i="1" l="1"/>
  <c r="C49" i="1"/>
  <c r="C48" i="1"/>
  <c r="C47" i="1" s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<sst xmlns="http://schemas.openxmlformats.org/spreadsheetml/2006/main" count="112" uniqueCount="97">
  <si>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</si>
  <si>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</si>
  <si>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</si>
  <si>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</si>
  <si>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Vállalkozási tevékenység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</si>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</sst>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3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name val="Times New Roman CE"/>
      <family val="1"/>
      <charset val="238"/>
    </font>
    <font>
      <sz val="10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165" fontId="2" fillId="0" borderId="0" applyFont="0" applyFill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166" fontId="28" fillId="0" borderId="27" xfId="2" applyNumberFormat="1" applyFont="1" applyFill="1" applyBorder="1" applyAlignment="1" applyProtection="1">
      <alignment horizontal="right" vertical="center" wrapText="1" indent="1"/>
    </xf>
    <xf numFmtId="0" fontId="30" fillId="0" borderId="0" xfId="0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vertical="center" wrapText="1"/>
    </xf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D62"/>
  <sheetViews>
    <sheetView tabSelected="1" zoomScale="115" zoomScaleNormal="115" workbookViewId="0">
      <selection activeCell="C16" sqref="C16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81" customWidth="1"/>
    <col min="4" max="4" width="9.5" style="2" bestFit="1" customWidth="1"/>
    <col min="5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CONCATENATE("11. melléklet ",[1]ALAPADATOK!A7," ",[1]ALAPADATOK!B7," ",[1]ALAPADATOK!C7," ",[1]ALAPADATOK!D7," ",[1]ALAPADATOK!E7," ",[1]ALAPADATOK!F7," ",[1]ALAPADATOK!G7," ",[1]ALAPADATOK!H7)</f>
        <v>11. melléklet a 6 / 2020. ( II.27 )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1270959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1000755</v>
      </c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>
        <v>270204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41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41"/>
    </row>
    <row r="30" spans="1:3" s="38" customFormat="1" ht="12" customHeight="1" x14ac:dyDescent="0.2">
      <c r="A30" s="46" t="s">
        <v>54</v>
      </c>
      <c r="B30" s="49" t="s">
        <v>55</v>
      </c>
      <c r="C30" s="41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37"/>
    </row>
    <row r="35" spans="1:3" s="29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2"/>
    </row>
    <row r="38" spans="1:3" s="29" customFormat="1" ht="12" customHeight="1" thickBot="1" x14ac:dyDescent="0.25">
      <c r="A38" s="20" t="s">
        <v>70</v>
      </c>
      <c r="B38" s="44" t="s">
        <v>71</v>
      </c>
      <c r="C38" s="53">
        <f>+C9+C21+C26+C27+C32+C36+C37</f>
        <v>1270959</v>
      </c>
    </row>
    <row r="39" spans="1:3" s="29" customFormat="1" ht="12" customHeight="1" thickBot="1" x14ac:dyDescent="0.25">
      <c r="A39" s="54" t="s">
        <v>72</v>
      </c>
      <c r="B39" s="44" t="s">
        <v>73</v>
      </c>
      <c r="C39" s="53">
        <f>+C40+C41+C42</f>
        <v>0</v>
      </c>
    </row>
    <row r="40" spans="1:3" s="29" customFormat="1" ht="12" customHeight="1" x14ac:dyDescent="0.2">
      <c r="A40" s="46" t="s">
        <v>74</v>
      </c>
      <c r="B40" s="47" t="s">
        <v>75</v>
      </c>
      <c r="C40" s="48"/>
    </row>
    <row r="41" spans="1:3" s="38" customFormat="1" ht="12" customHeight="1" x14ac:dyDescent="0.2">
      <c r="A41" s="46" t="s">
        <v>76</v>
      </c>
      <c r="B41" s="49" t="s">
        <v>77</v>
      </c>
      <c r="C41" s="37"/>
    </row>
    <row r="42" spans="1:3" s="38" customFormat="1" ht="15" customHeight="1" thickBot="1" x14ac:dyDescent="0.25">
      <c r="A42" s="33" t="s">
        <v>78</v>
      </c>
      <c r="B42" s="50" t="s">
        <v>79</v>
      </c>
      <c r="C42" s="51"/>
    </row>
    <row r="43" spans="1:3" s="38" customFormat="1" ht="15" customHeight="1" thickBot="1" x14ac:dyDescent="0.25">
      <c r="A43" s="54" t="s">
        <v>80</v>
      </c>
      <c r="B43" s="55" t="s">
        <v>81</v>
      </c>
      <c r="C43" s="56">
        <f>+C38+C39</f>
        <v>1270959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82</v>
      </c>
      <c r="C46" s="56"/>
    </row>
    <row r="47" spans="1:3" ht="12" customHeight="1" thickBot="1" x14ac:dyDescent="0.25">
      <c r="A47" s="43" t="s">
        <v>13</v>
      </c>
      <c r="B47" s="44" t="s">
        <v>83</v>
      </c>
      <c r="C47" s="66">
        <f>SUM(C48:C52)</f>
        <v>845791</v>
      </c>
    </row>
    <row r="48" spans="1:3" ht="12" customHeight="1" x14ac:dyDescent="0.2">
      <c r="A48" s="33" t="s">
        <v>15</v>
      </c>
      <c r="B48" s="40" t="s">
        <v>84</v>
      </c>
      <c r="C48" s="67">
        <f>333277+15454</f>
        <v>348731</v>
      </c>
    </row>
    <row r="49" spans="1:4" ht="12" customHeight="1" x14ac:dyDescent="0.2">
      <c r="A49" s="33" t="s">
        <v>17</v>
      </c>
      <c r="B49" s="34" t="s">
        <v>85</v>
      </c>
      <c r="C49" s="68">
        <f>58324+2704</f>
        <v>61028</v>
      </c>
    </row>
    <row r="50" spans="1:4" ht="12" customHeight="1" x14ac:dyDescent="0.2">
      <c r="A50" s="33" t="s">
        <v>19</v>
      </c>
      <c r="B50" s="34" t="s">
        <v>86</v>
      </c>
      <c r="C50" s="35">
        <v>436032</v>
      </c>
    </row>
    <row r="51" spans="1:4" ht="12" customHeight="1" x14ac:dyDescent="0.2">
      <c r="A51" s="33" t="s">
        <v>21</v>
      </c>
      <c r="B51" s="34" t="s">
        <v>87</v>
      </c>
      <c r="C51" s="35"/>
    </row>
    <row r="52" spans="1:4" ht="12" customHeight="1" thickBot="1" x14ac:dyDescent="0.25">
      <c r="A52" s="33" t="s">
        <v>23</v>
      </c>
      <c r="B52" s="34" t="s">
        <v>88</v>
      </c>
      <c r="C52" s="35"/>
    </row>
    <row r="53" spans="1:4" s="65" customFormat="1" ht="12" customHeight="1" thickBot="1" x14ac:dyDescent="0.25">
      <c r="A53" s="43" t="s">
        <v>37</v>
      </c>
      <c r="B53" s="44" t="s">
        <v>89</v>
      </c>
      <c r="C53" s="28">
        <f>SUM(C54:C56)</f>
        <v>0</v>
      </c>
    </row>
    <row r="54" spans="1:4" ht="12" customHeight="1" x14ac:dyDescent="0.2">
      <c r="A54" s="33" t="s">
        <v>39</v>
      </c>
      <c r="B54" s="40" t="s">
        <v>90</v>
      </c>
      <c r="C54" s="48"/>
    </row>
    <row r="55" spans="1:4" ht="12" customHeight="1" x14ac:dyDescent="0.2">
      <c r="A55" s="33" t="s">
        <v>41</v>
      </c>
      <c r="B55" s="34" t="s">
        <v>91</v>
      </c>
      <c r="C55" s="35"/>
    </row>
    <row r="56" spans="1:4" ht="12" customHeight="1" x14ac:dyDescent="0.2">
      <c r="A56" s="33" t="s">
        <v>43</v>
      </c>
      <c r="B56" s="34" t="s">
        <v>92</v>
      </c>
      <c r="C56" s="35"/>
    </row>
    <row r="57" spans="1:4" ht="15" customHeight="1" thickBot="1" x14ac:dyDescent="0.25">
      <c r="A57" s="33" t="s">
        <v>45</v>
      </c>
      <c r="B57" s="34" t="s">
        <v>93</v>
      </c>
      <c r="C57" s="35"/>
    </row>
    <row r="58" spans="1:4" ht="13.5" thickBot="1" x14ac:dyDescent="0.25">
      <c r="A58" s="43" t="s">
        <v>47</v>
      </c>
      <c r="B58" s="44" t="s">
        <v>94</v>
      </c>
      <c r="C58" s="45"/>
      <c r="D58" s="69"/>
    </row>
    <row r="59" spans="1:4" ht="15" customHeight="1" thickBot="1" x14ac:dyDescent="0.25">
      <c r="A59" s="43" t="s">
        <v>49</v>
      </c>
      <c r="B59" s="70" t="s">
        <v>95</v>
      </c>
      <c r="C59" s="71">
        <f>+C47+C53+C58</f>
        <v>845791</v>
      </c>
    </row>
    <row r="60" spans="1:4" ht="14.25" customHeight="1" thickBot="1" x14ac:dyDescent="0.25">
      <c r="C60" s="73"/>
    </row>
    <row r="61" spans="1:4" ht="13.5" thickBot="1" x14ac:dyDescent="0.25">
      <c r="A61" s="74" t="s">
        <v>96</v>
      </c>
      <c r="B61" s="75"/>
      <c r="C61" s="76">
        <v>0</v>
      </c>
    </row>
    <row r="62" spans="1:4" ht="13.5" thickBot="1" x14ac:dyDescent="0.25">
      <c r="A62" s="77"/>
      <c r="B62" s="78"/>
      <c r="C62" s="79"/>
      <c r="D62" s="80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9.6.3. sz. mell Kornisné Kp </vt:lpstr>
      <vt:lpstr>'9.6.3. sz. mell Kornisné Kp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2020-03-02T13:24:25Z</dcterms:created>
  <dcterms:modified xsi:type="dcterms:W3CDTF">2020-03-02T13:24:26Z</dcterms:modified>
</cp:coreProperties>
</file>