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9615" activeTab="8"/>
  </bookViews>
  <sheets>
    <sheet name="011130K" sheetId="1" r:id="rId1"/>
    <sheet name="066020K" sheetId="2" r:id="rId2"/>
    <sheet name="096015K" sheetId="3" r:id="rId3"/>
    <sheet name="096025K" sheetId="4" r:id="rId4"/>
    <sheet name="104037K" sheetId="5" r:id="rId5"/>
    <sheet name="018030B" sheetId="6" r:id="rId6"/>
    <sheet name="096015B" sheetId="7" r:id="rId7"/>
    <sheet name="096025B " sheetId="8" r:id="rId8"/>
    <sheet name="107051B" sheetId="9" r:id="rId9"/>
  </sheets>
  <definedNames>
    <definedName name="_xlnm.Print_Titles" localSheetId="0">'011130K'!$1:$10</definedName>
    <definedName name="_xlnm.Print_Area" localSheetId="0">'011130K'!$A$1:$AJ$53</definedName>
  </definedNames>
  <calcPr fullCalcOnLoad="1"/>
</workbook>
</file>

<file path=xl/sharedStrings.xml><?xml version="1.0" encoding="utf-8"?>
<sst xmlns="http://schemas.openxmlformats.org/spreadsheetml/2006/main" count="638" uniqueCount="213">
  <si>
    <t>PIR-törzsszám</t>
  </si>
  <si>
    <t>szektor</t>
  </si>
  <si>
    <t>szakágazat</t>
  </si>
  <si>
    <t>év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</si>
  <si>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</si>
  <si>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</si>
  <si>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</si>
  <si>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</si>
  <si>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</si>
  <si>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</si>
  <si>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</si>
  <si>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</si>
  <si>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</si>
  <si>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</si>
  <si>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</si>
  <si>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</si>
  <si>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</si>
  <si>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</si>
  <si>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</si>
  <si>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</si>
  <si>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</si>
  <si>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</si>
  <si>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</si>
  <si>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</si>
  <si>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</si>
  <si>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</si>
  <si>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</si>
  <si>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</si>
  <si>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</si>
  <si>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</si>
  <si>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</si>
  <si>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</si>
  <si>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</si>
  <si>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</si>
  <si>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</si>
  <si>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</si>
  <si>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</si>
  <si>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</si>
  <si>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</si>
  <si>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</si>
  <si>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</si>
  <si>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</si>
  <si>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</si>
  <si>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</si>
  <si>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</si>
  <si>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</si>
  <si>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</si>
  <si>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</si>
  <si>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</si>
  <si>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</si>
  <si>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</si>
  <si>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</si>
  <si>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</si>
  <si>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</si>
  <si>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</si>
  <si>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</si>
  <si>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</si>
  <si>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</si>
  <si>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</si>
  <si>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</si>
  <si>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</si>
  <si>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</si>
  <si>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</si>
  <si>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</si>
  <si>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</si>
  <si>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</si>
  <si>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</si>
  <si>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</si>
  <si>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</si>
  <si>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</si>
  <si>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</si>
  <si>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</si>
  <si>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</si>
  <si>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</si>
  <si>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</si>
  <si>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</si>
  <si>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</si>
  <si>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</si>
  <si>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</si>
  <si>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</si>
  <si>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</si>
  <si>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</si>
  <si>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</si>
  <si>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</si>
  <si>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</si>
  <si>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</si>
  <si>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</si>
  <si>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</si>
  <si>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</si>
  <si>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</si>
  <si>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</si>
  <si>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</si>
  <si>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</si>
  <si>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</si>
  <si>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</si>
  <si>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</si>
  <si>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</si>
  <si>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</si>
  <si>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</si>
  <si>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</si>
  <si>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</si>
  <si>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</si>
  <si>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</si>
  <si>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</si>
  <si>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</si>
  <si>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</si>
  <si>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</si>
  <si>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K1-K8</t>
  </si>
  <si>
    <t>4.</t>
  </si>
  <si>
    <t>ÁHT azonosító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</si>
  <si>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</si>
  <si>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</si>
  <si>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</si>
  <si>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</si>
  <si>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</si>
  <si>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</si>
  <si>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</si>
  <si>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</si>
  <si>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</si>
  <si>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</si>
  <si>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</si>
  <si>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</si>
  <si>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</si>
  <si>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</si>
  <si>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</si>
  <si>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</si>
  <si>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</si>
  <si>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</si>
  <si>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</si>
  <si>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</si>
  <si>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</si>
  <si>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</si>
  <si>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</si>
  <si>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</si>
  <si>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</si>
  <si>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</si>
  <si>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90</t>
  </si>
  <si>
    <t>típus</t>
  </si>
  <si>
    <t>űrlap</t>
  </si>
  <si>
    <t>Megnevezés</t>
  </si>
  <si>
    <t>fejezet/
megye</t>
  </si>
  <si>
    <t>Eredeti
előirányzat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</si>
  <si>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</si>
  <si>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</si>
  <si>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</si>
  <si>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</si>
  <si>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</si>
  <si>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</si>
  <si>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</si>
  <si>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</si>
  <si>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</si>
  <si>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Kiküldetések, reklám- és propagandakiadások (=36+37)</t>
  </si>
  <si>
    <t>Dologi kiadások (=24+27+35+38+44)</t>
  </si>
  <si>
    <t>Költségvetési kiadások (=19+20+45+54+67+75+80+89)</t>
  </si>
  <si>
    <t>Munkavégzésre irányuló egyéb jogviszonyban nem saját foglalkoztatottnak fizetett juttatások</t>
  </si>
  <si>
    <t>cím-alcím/
pénzügyi körzet</t>
  </si>
  <si>
    <t>011130  
ÖNKORMÁNYZATOK IG.TEVÉKENYSÉGE</t>
  </si>
  <si>
    <t>066020  
Város és Községgazdálkodási egyéb szolgáltatás</t>
  </si>
  <si>
    <t>forintban</t>
  </si>
  <si>
    <t xml:space="preserve"> forintban</t>
  </si>
  <si>
    <t xml:space="preserve">Polgármesteri Hivatal
B8 IRÁNYÍTÓSZERVI TÁMOGATÁS
                                                                                4.sz.melléklet                                        </t>
  </si>
  <si>
    <t>KÖZPONTI IRÁNYÍTÓSZERVI TÁMOGATÁS</t>
  </si>
  <si>
    <t>B816</t>
  </si>
  <si>
    <t>Bérösszesen</t>
  </si>
  <si>
    <t>Bér összesen</t>
  </si>
  <si>
    <t>096015
Gyermekétkeztetés</t>
  </si>
  <si>
    <t>MunkaBÉR</t>
  </si>
  <si>
    <t>104037Szünidei étkeztetés</t>
  </si>
  <si>
    <t>018030
Intézményfinanszírozás</t>
  </si>
  <si>
    <t>096015
Gyermekétkezés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</si>
  <si>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</si>
  <si>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</si>
  <si>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</si>
  <si>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</si>
  <si>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</si>
  <si>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</si>
  <si>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</si>
  <si>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</si>
  <si>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díjak- TÉNYLEGES BEVÉTEL</t>
  </si>
  <si>
    <t>B405</t>
  </si>
  <si>
    <t>Kiszámlázott általános forgalmi adó</t>
  </si>
  <si>
    <t>B406</t>
  </si>
  <si>
    <t>Kamatbevételek</t>
  </si>
  <si>
    <t>B408</t>
  </si>
  <si>
    <t>Egyéb pénzügyi műveletek bevételei</t>
  </si>
  <si>
    <t>B409</t>
  </si>
  <si>
    <t>Egyéb működési bevételek /szemetes zsákok/</t>
  </si>
  <si>
    <t>B410</t>
  </si>
  <si>
    <t>Működési bevételek (=34+…+43)</t>
  </si>
  <si>
    <t>B4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</si>
  <si>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</si>
  <si>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</si>
  <si>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</si>
  <si>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</si>
  <si>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</si>
  <si>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</si>
  <si>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</si>
  <si>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</si>
  <si>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</si>
  <si>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</si>
  <si>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096025
Felnőttétkezés</t>
  </si>
  <si>
    <t>107051
Szociális étkezés</t>
  </si>
  <si>
    <t>562917
Alkalmazott, vendég
szociális étkezés kiadásai</t>
  </si>
  <si>
    <t>Intézményfinanszírozás PH</t>
  </si>
  <si>
    <t>Intézményfinanszírozás város és község</t>
  </si>
  <si>
    <t>Intézményfinanszírozás gyermekétkezés</t>
  </si>
  <si>
    <t>Intézményfinanszírozás felnőtt étk</t>
  </si>
  <si>
    <t>Intézményfinanszírozás szünidei étk</t>
  </si>
  <si>
    <t>Intézményfinanszírozás szoc.étk</t>
  </si>
  <si>
    <r>
      <t>Polgármesteri Hivatal</t>
    </r>
    <r>
      <rPr>
        <b/>
        <sz val="12"/>
        <color indexed="8"/>
        <rFont val="Arial"/>
        <family val="2"/>
      </rPr>
      <t xml:space="preserve">
K1-K8. Költségvetési kiadások
2017.
                                                       4. Melléklet a 4/2017. (II. 28.) önkormányzati rendelethez</t>
    </r>
  </si>
  <si>
    <r>
      <t>Polgármesteri Hivatal</t>
    </r>
    <r>
      <rPr>
        <b/>
        <sz val="12"/>
        <color indexed="8"/>
        <rFont val="Arial"/>
        <family val="2"/>
      </rPr>
      <t xml:space="preserve">
K1-K8. Költségvetési kiadások
2017.
                                                                                                4. Melléklet a 4/2017. (II. 28.) önkormányzati rendelethez</t>
    </r>
  </si>
  <si>
    <t>PH
K1-K8. Költségvetési kiadások
2017.</t>
  </si>
  <si>
    <t>PH
B1-B7 Költségvetési bevételek
2017.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</si>
</sst>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8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182" fontId="5" fillId="0" borderId="10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182" fontId="4" fillId="0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82" fontId="5" fillId="0" borderId="1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181" fontId="10" fillId="0" borderId="19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1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81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181" fontId="8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view="pageBreakPreview" zoomScaleSheetLayoutView="100" workbookViewId="0" topLeftCell="A1">
      <selection activeCell="AP2" sqref="AP2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69.75" customHeight="1">
      <c r="A1" s="93" t="s">
        <v>209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5"/>
    </row>
    <row r="2" spans="1:36" ht="25.5" customHeight="1">
      <c r="A2" s="96"/>
      <c r="B2" s="97" t="s">
        <v>0</v>
      </c>
      <c r="C2" s="97"/>
      <c r="D2" s="97"/>
      <c r="E2" s="97"/>
      <c r="F2" s="97"/>
      <c r="G2" s="97"/>
      <c r="H2" s="86"/>
      <c r="I2" s="97" t="s">
        <v>109</v>
      </c>
      <c r="J2" s="97"/>
      <c r="K2" s="97"/>
      <c r="L2" s="97"/>
      <c r="M2" s="97"/>
      <c r="N2" s="97"/>
      <c r="O2" s="86"/>
      <c r="P2" s="86" t="s">
        <v>1</v>
      </c>
      <c r="Q2" s="86"/>
      <c r="R2" s="86"/>
      <c r="S2" s="86"/>
      <c r="T2" s="99" t="s">
        <v>140</v>
      </c>
      <c r="U2" s="98"/>
      <c r="V2" s="98"/>
      <c r="W2" s="98"/>
      <c r="X2" s="99" t="s">
        <v>155</v>
      </c>
      <c r="Y2" s="98"/>
      <c r="Z2" s="98"/>
      <c r="AA2" s="98"/>
      <c r="AB2" s="98"/>
      <c r="AC2" s="98"/>
      <c r="AD2" s="86" t="s">
        <v>2</v>
      </c>
      <c r="AE2" s="98"/>
      <c r="AF2" s="98"/>
      <c r="AG2" s="98"/>
      <c r="AH2" s="98"/>
      <c r="AI2" s="98"/>
      <c r="AJ2" s="82"/>
    </row>
    <row r="3" spans="1:36" ht="19.5" customHeight="1">
      <c r="A3" s="96"/>
      <c r="B3" s="10">
        <v>3</v>
      </c>
      <c r="C3" s="12">
        <v>9</v>
      </c>
      <c r="D3" s="10">
        <v>1</v>
      </c>
      <c r="E3" s="10">
        <v>4</v>
      </c>
      <c r="F3" s="10">
        <v>7</v>
      </c>
      <c r="G3" s="10">
        <v>0</v>
      </c>
      <c r="H3" s="98"/>
      <c r="I3" s="10">
        <v>7</v>
      </c>
      <c r="J3" s="12">
        <v>1</v>
      </c>
      <c r="K3" s="10">
        <v>2</v>
      </c>
      <c r="L3" s="10">
        <v>6</v>
      </c>
      <c r="M3" s="10">
        <v>9</v>
      </c>
      <c r="N3" s="10">
        <v>7</v>
      </c>
      <c r="O3" s="98"/>
      <c r="P3" s="10">
        <v>1</v>
      </c>
      <c r="Q3" s="12">
        <v>2</v>
      </c>
      <c r="R3" s="10">
        <v>5</v>
      </c>
      <c r="S3" s="10">
        <v>4</v>
      </c>
      <c r="T3" s="11"/>
      <c r="U3" s="10">
        <v>1</v>
      </c>
      <c r="V3" s="12">
        <v>3</v>
      </c>
      <c r="W3" s="11"/>
      <c r="X3" s="11"/>
      <c r="Y3" s="10">
        <v>0</v>
      </c>
      <c r="Z3" s="12">
        <v>7</v>
      </c>
      <c r="AA3" s="10">
        <v>1</v>
      </c>
      <c r="AB3" s="10">
        <v>1</v>
      </c>
      <c r="AC3" s="8"/>
      <c r="AD3" s="10">
        <v>8</v>
      </c>
      <c r="AE3" s="12">
        <v>4</v>
      </c>
      <c r="AF3" s="10">
        <v>1</v>
      </c>
      <c r="AG3" s="10">
        <v>1</v>
      </c>
      <c r="AH3" s="10">
        <v>0</v>
      </c>
      <c r="AI3" s="10">
        <v>5</v>
      </c>
      <c r="AJ3" s="82"/>
    </row>
    <row r="4" spans="1:36" ht="19.5" customHeight="1">
      <c r="A4" s="96"/>
      <c r="B4" s="83" t="s">
        <v>139</v>
      </c>
      <c r="C4" s="83"/>
      <c r="D4" s="83"/>
      <c r="E4" s="83"/>
      <c r="F4" s="83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2"/>
    </row>
    <row r="5" spans="1:36" ht="19.5" customHeight="1">
      <c r="A5" s="96"/>
      <c r="B5" s="85" t="s">
        <v>138</v>
      </c>
      <c r="C5" s="85"/>
      <c r="D5" s="83"/>
      <c r="E5" s="86" t="s">
        <v>3</v>
      </c>
      <c r="F5" s="86"/>
      <c r="G5" s="86"/>
      <c r="H5" s="86"/>
      <c r="I5" s="87"/>
      <c r="J5" s="89" t="s">
        <v>137</v>
      </c>
      <c r="K5" s="90"/>
      <c r="L5" s="91"/>
      <c r="M5" s="92" t="s">
        <v>156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82"/>
    </row>
    <row r="6" spans="1:36" ht="19.5" customHeight="1">
      <c r="A6" s="96"/>
      <c r="B6" s="6">
        <v>0</v>
      </c>
      <c r="C6" s="7">
        <v>1</v>
      </c>
      <c r="D6" s="83"/>
      <c r="E6" s="5">
        <v>2</v>
      </c>
      <c r="F6" s="5">
        <v>0</v>
      </c>
      <c r="G6" s="5">
        <v>1</v>
      </c>
      <c r="H6" s="5">
        <v>7</v>
      </c>
      <c r="I6" s="88"/>
      <c r="J6" s="5">
        <v>0</v>
      </c>
      <c r="K6" s="10">
        <v>3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2"/>
    </row>
    <row r="7" spans="1:36" ht="19.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4"/>
    </row>
    <row r="8" spans="1:36" ht="15.75" customHeight="1">
      <c r="A8" s="75" t="s">
        <v>158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</row>
    <row r="9" spans="1:36" ht="34.5" customHeight="1">
      <c r="A9" s="77" t="s">
        <v>143</v>
      </c>
      <c r="B9" s="78"/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1" t="s">
        <v>142</v>
      </c>
      <c r="AD9" s="80"/>
      <c r="AE9" s="80"/>
      <c r="AF9" s="80"/>
      <c r="AG9" s="78" t="s">
        <v>141</v>
      </c>
      <c r="AH9" s="80"/>
      <c r="AI9" s="80"/>
      <c r="AJ9" s="80"/>
    </row>
    <row r="10" spans="1:36" ht="12.75">
      <c r="A10" s="67" t="s">
        <v>110</v>
      </c>
      <c r="B10" s="68"/>
      <c r="C10" s="69" t="s">
        <v>111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69" t="s">
        <v>112</v>
      </c>
      <c r="AD10" s="70"/>
      <c r="AE10" s="70"/>
      <c r="AF10" s="71"/>
      <c r="AG10" s="69" t="s">
        <v>108</v>
      </c>
      <c r="AH10" s="70"/>
      <c r="AI10" s="70"/>
      <c r="AJ10" s="71"/>
    </row>
    <row r="11" spans="1:36" ht="19.5" customHeight="1">
      <c r="A11" s="38" t="s">
        <v>4</v>
      </c>
      <c r="B11" s="39"/>
      <c r="C11" s="62" t="s">
        <v>24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4" t="s">
        <v>55</v>
      </c>
      <c r="AD11" s="65"/>
      <c r="AE11" s="65"/>
      <c r="AF11" s="66"/>
      <c r="AG11" s="42">
        <v>83026800</v>
      </c>
      <c r="AH11" s="43"/>
      <c r="AI11" s="43"/>
      <c r="AJ11" s="44"/>
    </row>
    <row r="12" spans="1:36" ht="19.5" customHeight="1">
      <c r="A12" s="38" t="s">
        <v>5</v>
      </c>
      <c r="B12" s="39"/>
      <c r="C12" s="62" t="s">
        <v>51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41" t="s">
        <v>54</v>
      </c>
      <c r="AD12" s="41"/>
      <c r="AE12" s="41"/>
      <c r="AF12" s="41"/>
      <c r="AG12" s="50"/>
      <c r="AH12" s="43"/>
      <c r="AI12" s="43"/>
      <c r="AJ12" s="44"/>
    </row>
    <row r="13" spans="1:36" ht="19.5" customHeight="1">
      <c r="A13" s="38" t="s">
        <v>6</v>
      </c>
      <c r="B13" s="39"/>
      <c r="C13" s="62" t="s">
        <v>50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41" t="s">
        <v>53</v>
      </c>
      <c r="AD13" s="41"/>
      <c r="AE13" s="41"/>
      <c r="AF13" s="41"/>
      <c r="AG13" s="50"/>
      <c r="AH13" s="43"/>
      <c r="AI13" s="43"/>
      <c r="AJ13" s="44"/>
    </row>
    <row r="14" spans="1:36" ht="19.5" customHeight="1">
      <c r="A14" s="38" t="s">
        <v>7</v>
      </c>
      <c r="B14" s="39"/>
      <c r="C14" s="57" t="s">
        <v>23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41" t="s">
        <v>52</v>
      </c>
      <c r="AD14" s="41"/>
      <c r="AE14" s="41"/>
      <c r="AF14" s="41"/>
      <c r="AG14" s="50"/>
      <c r="AH14" s="43"/>
      <c r="AI14" s="43"/>
      <c r="AJ14" s="44"/>
    </row>
    <row r="15" spans="1:36" ht="19.5" customHeight="1">
      <c r="A15" s="38" t="s">
        <v>8</v>
      </c>
      <c r="B15" s="39"/>
      <c r="C15" s="57" t="s">
        <v>20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41" t="s">
        <v>49</v>
      </c>
      <c r="AD15" s="41"/>
      <c r="AE15" s="41"/>
      <c r="AF15" s="41"/>
      <c r="AG15" s="50"/>
      <c r="AH15" s="43"/>
      <c r="AI15" s="43"/>
      <c r="AJ15" s="44"/>
    </row>
    <row r="16" spans="1:36" ht="19.5" customHeight="1">
      <c r="A16" s="38" t="s">
        <v>9</v>
      </c>
      <c r="B16" s="39"/>
      <c r="C16" s="57" t="s">
        <v>21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41" t="s">
        <v>48</v>
      </c>
      <c r="AD16" s="41"/>
      <c r="AE16" s="41"/>
      <c r="AF16" s="41"/>
      <c r="AG16" s="42">
        <v>4855000</v>
      </c>
      <c r="AH16" s="43"/>
      <c r="AI16" s="43"/>
      <c r="AJ16" s="44"/>
    </row>
    <row r="17" spans="1:36" ht="19.5" customHeight="1">
      <c r="A17" s="19"/>
      <c r="B17" s="20"/>
      <c r="C17" s="25" t="s">
        <v>163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3"/>
      <c r="AC17" s="21"/>
      <c r="AD17" s="21"/>
      <c r="AE17" s="21"/>
      <c r="AF17" s="21"/>
      <c r="AG17" s="27">
        <f>AG11+AG16</f>
        <v>87881800</v>
      </c>
      <c r="AH17" s="28"/>
      <c r="AI17" s="28"/>
      <c r="AJ17" s="29"/>
    </row>
    <row r="18" spans="1:36" ht="19.5" customHeight="1">
      <c r="A18" s="38" t="s">
        <v>10</v>
      </c>
      <c r="B18" s="39"/>
      <c r="C18" s="57" t="s">
        <v>25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41" t="s">
        <v>47</v>
      </c>
      <c r="AD18" s="41"/>
      <c r="AE18" s="41"/>
      <c r="AF18" s="41"/>
      <c r="AG18" s="42">
        <v>4600000</v>
      </c>
      <c r="AH18" s="43"/>
      <c r="AI18" s="43"/>
      <c r="AJ18" s="44"/>
    </row>
    <row r="19" spans="1:36" ht="19.5" customHeight="1">
      <c r="A19" s="38" t="s">
        <v>11</v>
      </c>
      <c r="B19" s="39"/>
      <c r="C19" s="57" t="s">
        <v>45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9" t="s">
        <v>46</v>
      </c>
      <c r="AD19" s="60"/>
      <c r="AE19" s="60"/>
      <c r="AF19" s="61"/>
      <c r="AG19" s="50">
        <v>231900</v>
      </c>
      <c r="AH19" s="43"/>
      <c r="AI19" s="43"/>
      <c r="AJ19" s="44"/>
    </row>
    <row r="20" spans="1:36" ht="19.5" customHeight="1">
      <c r="A20" s="38" t="s">
        <v>12</v>
      </c>
      <c r="B20" s="39"/>
      <c r="C20" s="40" t="s">
        <v>22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41" t="s">
        <v>44</v>
      </c>
      <c r="AD20" s="41"/>
      <c r="AE20" s="41"/>
      <c r="AF20" s="41"/>
      <c r="AG20" s="50">
        <v>720000</v>
      </c>
      <c r="AH20" s="43"/>
      <c r="AI20" s="43"/>
      <c r="AJ20" s="44"/>
    </row>
    <row r="21" spans="1:36" ht="19.5" customHeight="1">
      <c r="A21" s="38" t="s">
        <v>13</v>
      </c>
      <c r="B21" s="39"/>
      <c r="C21" s="40" t="s">
        <v>41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41" t="s">
        <v>43</v>
      </c>
      <c r="AD21" s="41"/>
      <c r="AE21" s="41"/>
      <c r="AF21" s="41"/>
      <c r="AG21" s="42">
        <v>2616000</v>
      </c>
      <c r="AH21" s="43"/>
      <c r="AI21" s="43"/>
      <c r="AJ21" s="44"/>
    </row>
    <row r="22" spans="1:36" ht="19.5" customHeight="1">
      <c r="A22" s="38" t="s">
        <v>14</v>
      </c>
      <c r="B22" s="39"/>
      <c r="C22" s="40" t="s">
        <v>40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41" t="s">
        <v>42</v>
      </c>
      <c r="AD22" s="41"/>
      <c r="AE22" s="41"/>
      <c r="AF22" s="41"/>
      <c r="AG22" s="50"/>
      <c r="AH22" s="43"/>
      <c r="AI22" s="43"/>
      <c r="AJ22" s="44"/>
    </row>
    <row r="23" spans="1:36" s="2" customFormat="1" ht="19.5" customHeight="1">
      <c r="A23" s="38" t="s">
        <v>15</v>
      </c>
      <c r="B23" s="39"/>
      <c r="C23" s="40" t="s">
        <v>39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41" t="s">
        <v>38</v>
      </c>
      <c r="AD23" s="41"/>
      <c r="AE23" s="41"/>
      <c r="AF23" s="41"/>
      <c r="AG23" s="50"/>
      <c r="AH23" s="43"/>
      <c r="AI23" s="43"/>
      <c r="AJ23" s="44"/>
    </row>
    <row r="24" spans="1:36" s="2" customFormat="1" ht="19.5" customHeight="1">
      <c r="A24" s="38" t="s">
        <v>16</v>
      </c>
      <c r="B24" s="39"/>
      <c r="C24" s="40" t="s">
        <v>29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41" t="s">
        <v>37</v>
      </c>
      <c r="AD24" s="41"/>
      <c r="AE24" s="41"/>
      <c r="AF24" s="41"/>
      <c r="AG24" s="50"/>
      <c r="AH24" s="43"/>
      <c r="AI24" s="43"/>
      <c r="AJ24" s="44"/>
    </row>
    <row r="25" spans="1:36" s="2" customFormat="1" ht="19.5" customHeight="1">
      <c r="A25" s="30" t="s">
        <v>17</v>
      </c>
      <c r="B25" s="31"/>
      <c r="C25" s="55" t="s">
        <v>144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34" t="s">
        <v>31</v>
      </c>
      <c r="AD25" s="34"/>
      <c r="AE25" s="34"/>
      <c r="AF25" s="34"/>
      <c r="AG25" s="35">
        <f>AG18+AG19+AG20+AG21</f>
        <v>8167900</v>
      </c>
      <c r="AH25" s="36"/>
      <c r="AI25" s="36"/>
      <c r="AJ25" s="37"/>
    </row>
    <row r="26" spans="1:36" ht="19.5" customHeight="1">
      <c r="A26" s="30" t="s">
        <v>59</v>
      </c>
      <c r="B26" s="31"/>
      <c r="C26" s="55" t="s">
        <v>146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4" t="s">
        <v>36</v>
      </c>
      <c r="AD26" s="34"/>
      <c r="AE26" s="34"/>
      <c r="AF26" s="34"/>
      <c r="AG26" s="35">
        <f>AG25+AG17</f>
        <v>96049700</v>
      </c>
      <c r="AH26" s="36"/>
      <c r="AI26" s="36"/>
      <c r="AJ26" s="37"/>
    </row>
    <row r="27" spans="1:36" s="9" customFormat="1" ht="19.5" customHeight="1">
      <c r="A27" s="30" t="s">
        <v>60</v>
      </c>
      <c r="B27" s="31"/>
      <c r="C27" s="32" t="s">
        <v>28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 t="s">
        <v>56</v>
      </c>
      <c r="AD27" s="34"/>
      <c r="AE27" s="34"/>
      <c r="AF27" s="34"/>
      <c r="AG27" s="35">
        <f>AG17*0.22</f>
        <v>19333996</v>
      </c>
      <c r="AH27" s="36"/>
      <c r="AI27" s="36"/>
      <c r="AJ27" s="37"/>
    </row>
    <row r="28" spans="1:36" ht="19.5" customHeight="1">
      <c r="A28" s="38" t="s">
        <v>105</v>
      </c>
      <c r="B28" s="39"/>
      <c r="C28" s="40" t="s">
        <v>62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41" t="s">
        <v>81</v>
      </c>
      <c r="AD28" s="41"/>
      <c r="AE28" s="41"/>
      <c r="AF28" s="41"/>
      <c r="AG28" s="42">
        <v>500000</v>
      </c>
      <c r="AH28" s="43"/>
      <c r="AI28" s="43"/>
      <c r="AJ28" s="44"/>
    </row>
    <row r="29" spans="1:36" ht="19.5" customHeight="1">
      <c r="A29" s="38" t="s">
        <v>106</v>
      </c>
      <c r="B29" s="39"/>
      <c r="C29" s="40" t="s">
        <v>63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41" t="s">
        <v>82</v>
      </c>
      <c r="AD29" s="41"/>
      <c r="AE29" s="41"/>
      <c r="AF29" s="41"/>
      <c r="AG29" s="42">
        <v>2000000</v>
      </c>
      <c r="AH29" s="43"/>
      <c r="AI29" s="43"/>
      <c r="AJ29" s="44"/>
    </row>
    <row r="30" spans="1:36" ht="19.5" customHeight="1">
      <c r="A30" s="38" t="s">
        <v>113</v>
      </c>
      <c r="B30" s="39"/>
      <c r="C30" s="40" t="s">
        <v>64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41" t="s">
        <v>83</v>
      </c>
      <c r="AD30" s="41"/>
      <c r="AE30" s="41"/>
      <c r="AF30" s="41"/>
      <c r="AG30" s="50"/>
      <c r="AH30" s="43"/>
      <c r="AI30" s="43"/>
      <c r="AJ30" s="44"/>
    </row>
    <row r="31" spans="1:36" ht="19.5" customHeight="1">
      <c r="A31" s="30" t="s">
        <v>114</v>
      </c>
      <c r="B31" s="31"/>
      <c r="C31" s="32" t="s">
        <v>147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 t="s">
        <v>91</v>
      </c>
      <c r="AD31" s="34"/>
      <c r="AE31" s="34"/>
      <c r="AF31" s="34"/>
      <c r="AG31" s="35">
        <v>2500000</v>
      </c>
      <c r="AH31" s="36"/>
      <c r="AI31" s="36"/>
      <c r="AJ31" s="37"/>
    </row>
    <row r="32" spans="1:36" ht="19.5" customHeight="1">
      <c r="A32" s="38" t="s">
        <v>115</v>
      </c>
      <c r="B32" s="39"/>
      <c r="C32" s="40" t="s">
        <v>65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41" t="s">
        <v>84</v>
      </c>
      <c r="AD32" s="41"/>
      <c r="AE32" s="41"/>
      <c r="AF32" s="41"/>
      <c r="AG32" s="50">
        <v>4000000</v>
      </c>
      <c r="AH32" s="43"/>
      <c r="AI32" s="43"/>
      <c r="AJ32" s="44"/>
    </row>
    <row r="33" spans="1:36" ht="19.5" customHeight="1">
      <c r="A33" s="38" t="s">
        <v>116</v>
      </c>
      <c r="B33" s="39"/>
      <c r="C33" s="40" t="s">
        <v>66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41" t="s">
        <v>85</v>
      </c>
      <c r="AD33" s="41"/>
      <c r="AE33" s="41"/>
      <c r="AF33" s="41"/>
      <c r="AG33" s="42">
        <v>2000000</v>
      </c>
      <c r="AH33" s="43"/>
      <c r="AI33" s="43"/>
      <c r="AJ33" s="44"/>
    </row>
    <row r="34" spans="1:36" ht="19.5" customHeight="1">
      <c r="A34" s="30" t="s">
        <v>117</v>
      </c>
      <c r="B34" s="31"/>
      <c r="C34" s="32" t="s">
        <v>148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 t="s">
        <v>92</v>
      </c>
      <c r="AD34" s="34"/>
      <c r="AE34" s="34"/>
      <c r="AF34" s="34"/>
      <c r="AG34" s="35">
        <v>6000000</v>
      </c>
      <c r="AH34" s="36"/>
      <c r="AI34" s="36"/>
      <c r="AJ34" s="37"/>
    </row>
    <row r="35" spans="1:36" ht="19.5" customHeight="1">
      <c r="A35" s="38" t="s">
        <v>118</v>
      </c>
      <c r="B35" s="39"/>
      <c r="C35" s="40" t="s">
        <v>67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41" t="s">
        <v>86</v>
      </c>
      <c r="AD35" s="41"/>
      <c r="AE35" s="41"/>
      <c r="AF35" s="41"/>
      <c r="AG35" s="42">
        <v>2000000</v>
      </c>
      <c r="AH35" s="43"/>
      <c r="AI35" s="43"/>
      <c r="AJ35" s="44"/>
    </row>
    <row r="36" spans="1:36" ht="19.5" customHeight="1">
      <c r="A36" s="38" t="s">
        <v>119</v>
      </c>
      <c r="B36" s="39"/>
      <c r="C36" s="40" t="s">
        <v>68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41" t="s">
        <v>87</v>
      </c>
      <c r="AD36" s="41"/>
      <c r="AE36" s="41"/>
      <c r="AF36" s="41"/>
      <c r="AG36" s="50"/>
      <c r="AH36" s="43"/>
      <c r="AI36" s="43"/>
      <c r="AJ36" s="44"/>
    </row>
    <row r="37" spans="1:36" ht="19.5" customHeight="1">
      <c r="A37" s="38" t="s">
        <v>120</v>
      </c>
      <c r="B37" s="39"/>
      <c r="C37" s="40" t="s">
        <v>69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41" t="s">
        <v>88</v>
      </c>
      <c r="AD37" s="41"/>
      <c r="AE37" s="41"/>
      <c r="AF37" s="41"/>
      <c r="AG37" s="50"/>
      <c r="AH37" s="43"/>
      <c r="AI37" s="43"/>
      <c r="AJ37" s="44"/>
    </row>
    <row r="38" spans="1:36" ht="19.5" customHeight="1">
      <c r="A38" s="38" t="s">
        <v>121</v>
      </c>
      <c r="B38" s="39"/>
      <c r="C38" s="40" t="s">
        <v>70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41" t="s">
        <v>89</v>
      </c>
      <c r="AD38" s="41"/>
      <c r="AE38" s="41"/>
      <c r="AF38" s="41"/>
      <c r="AG38" s="42">
        <v>500000</v>
      </c>
      <c r="AH38" s="43"/>
      <c r="AI38" s="43"/>
      <c r="AJ38" s="44"/>
    </row>
    <row r="39" spans="1:36" ht="19.5" customHeight="1">
      <c r="A39" s="38" t="s">
        <v>122</v>
      </c>
      <c r="B39" s="39"/>
      <c r="C39" s="53" t="s">
        <v>71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41" t="s">
        <v>90</v>
      </c>
      <c r="AD39" s="41"/>
      <c r="AE39" s="41"/>
      <c r="AF39" s="41"/>
      <c r="AG39" s="50"/>
      <c r="AH39" s="43"/>
      <c r="AI39" s="43"/>
      <c r="AJ39" s="44"/>
    </row>
    <row r="40" spans="1:36" ht="19.5" customHeight="1">
      <c r="A40" s="38" t="s">
        <v>123</v>
      </c>
      <c r="B40" s="39"/>
      <c r="C40" s="51" t="s">
        <v>72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1" t="s">
        <v>93</v>
      </c>
      <c r="AD40" s="41"/>
      <c r="AE40" s="41"/>
      <c r="AF40" s="41"/>
      <c r="AG40" s="42">
        <v>3000000</v>
      </c>
      <c r="AH40" s="43"/>
      <c r="AI40" s="43"/>
      <c r="AJ40" s="44"/>
    </row>
    <row r="41" spans="1:36" ht="19.5" customHeight="1">
      <c r="A41" s="38" t="s">
        <v>124</v>
      </c>
      <c r="B41" s="39"/>
      <c r="C41" s="40" t="s">
        <v>73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41" t="s">
        <v>94</v>
      </c>
      <c r="AD41" s="41"/>
      <c r="AE41" s="41"/>
      <c r="AF41" s="41"/>
      <c r="AG41" s="50">
        <v>2500000</v>
      </c>
      <c r="AH41" s="43"/>
      <c r="AI41" s="43"/>
      <c r="AJ41" s="44"/>
    </row>
    <row r="42" spans="1:36" ht="19.5" customHeight="1">
      <c r="A42" s="30" t="s">
        <v>125</v>
      </c>
      <c r="B42" s="31"/>
      <c r="C42" s="32" t="s">
        <v>149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 t="s">
        <v>95</v>
      </c>
      <c r="AD42" s="34"/>
      <c r="AE42" s="34"/>
      <c r="AF42" s="34"/>
      <c r="AG42" s="35">
        <v>8000000</v>
      </c>
      <c r="AH42" s="36"/>
      <c r="AI42" s="36"/>
      <c r="AJ42" s="37"/>
    </row>
    <row r="43" spans="1:36" ht="19.5" customHeight="1">
      <c r="A43" s="38" t="s">
        <v>126</v>
      </c>
      <c r="B43" s="39"/>
      <c r="C43" s="40" t="s">
        <v>74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41" t="s">
        <v>96</v>
      </c>
      <c r="AD43" s="41"/>
      <c r="AE43" s="41"/>
      <c r="AF43" s="41"/>
      <c r="AG43" s="50"/>
      <c r="AH43" s="43"/>
      <c r="AI43" s="43"/>
      <c r="AJ43" s="44"/>
    </row>
    <row r="44" spans="1:36" ht="19.5" customHeight="1">
      <c r="A44" s="38" t="s">
        <v>127</v>
      </c>
      <c r="B44" s="39"/>
      <c r="C44" s="40" t="s">
        <v>75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41" t="s">
        <v>97</v>
      </c>
      <c r="AD44" s="41"/>
      <c r="AE44" s="41"/>
      <c r="AF44" s="41"/>
      <c r="AG44" s="50"/>
      <c r="AH44" s="43"/>
      <c r="AI44" s="43"/>
      <c r="AJ44" s="44"/>
    </row>
    <row r="45" spans="1:36" ht="19.5" customHeight="1">
      <c r="A45" s="30" t="s">
        <v>128</v>
      </c>
      <c r="B45" s="31"/>
      <c r="C45" s="32" t="s">
        <v>151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4" t="s">
        <v>98</v>
      </c>
      <c r="AD45" s="34"/>
      <c r="AE45" s="34"/>
      <c r="AF45" s="34"/>
      <c r="AG45" s="35"/>
      <c r="AH45" s="36"/>
      <c r="AI45" s="36"/>
      <c r="AJ45" s="37"/>
    </row>
    <row r="46" spans="1:36" ht="19.5" customHeight="1">
      <c r="A46" s="38" t="s">
        <v>129</v>
      </c>
      <c r="B46" s="39"/>
      <c r="C46" s="40" t="s">
        <v>76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41" t="s">
        <v>99</v>
      </c>
      <c r="AD46" s="41"/>
      <c r="AE46" s="41"/>
      <c r="AF46" s="41"/>
      <c r="AG46" s="42">
        <v>2800000</v>
      </c>
      <c r="AH46" s="43"/>
      <c r="AI46" s="43"/>
      <c r="AJ46" s="44"/>
    </row>
    <row r="47" spans="1:36" ht="19.5" customHeight="1">
      <c r="A47" s="38" t="s">
        <v>130</v>
      </c>
      <c r="B47" s="39"/>
      <c r="C47" s="40" t="s">
        <v>77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41" t="s">
        <v>100</v>
      </c>
      <c r="AD47" s="41"/>
      <c r="AE47" s="41"/>
      <c r="AF47" s="41"/>
      <c r="AG47" s="50">
        <v>2000000</v>
      </c>
      <c r="AH47" s="43"/>
      <c r="AI47" s="43"/>
      <c r="AJ47" s="44"/>
    </row>
    <row r="48" spans="1:36" ht="19.5" customHeight="1">
      <c r="A48" s="38" t="s">
        <v>131</v>
      </c>
      <c r="B48" s="39"/>
      <c r="C48" s="40" t="s">
        <v>78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41" t="s">
        <v>101</v>
      </c>
      <c r="AD48" s="41"/>
      <c r="AE48" s="41"/>
      <c r="AF48" s="41"/>
      <c r="AG48" s="50"/>
      <c r="AH48" s="43"/>
      <c r="AI48" s="43"/>
      <c r="AJ48" s="44"/>
    </row>
    <row r="49" spans="1:36" ht="19.5" customHeight="1">
      <c r="A49" s="38" t="s">
        <v>132</v>
      </c>
      <c r="B49" s="39"/>
      <c r="C49" s="40" t="s">
        <v>79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41" t="s">
        <v>102</v>
      </c>
      <c r="AD49" s="41"/>
      <c r="AE49" s="41"/>
      <c r="AF49" s="41"/>
      <c r="AG49" s="50"/>
      <c r="AH49" s="43"/>
      <c r="AI49" s="43"/>
      <c r="AJ49" s="44"/>
    </row>
    <row r="50" spans="1:36" ht="19.5" customHeight="1">
      <c r="A50" s="38" t="s">
        <v>133</v>
      </c>
      <c r="B50" s="39"/>
      <c r="C50" s="40" t="s">
        <v>80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41" t="s">
        <v>103</v>
      </c>
      <c r="AD50" s="41"/>
      <c r="AE50" s="41"/>
      <c r="AF50" s="41"/>
      <c r="AG50" s="42"/>
      <c r="AH50" s="43"/>
      <c r="AI50" s="43"/>
      <c r="AJ50" s="44"/>
    </row>
    <row r="51" spans="1:36" ht="19.5" customHeight="1">
      <c r="A51" s="30" t="s">
        <v>134</v>
      </c>
      <c r="B51" s="31"/>
      <c r="C51" s="32" t="s">
        <v>150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4" t="s">
        <v>104</v>
      </c>
      <c r="AD51" s="34"/>
      <c r="AE51" s="34"/>
      <c r="AF51" s="34"/>
      <c r="AG51" s="35">
        <v>4800000</v>
      </c>
      <c r="AH51" s="36"/>
      <c r="AI51" s="36"/>
      <c r="AJ51" s="37"/>
    </row>
    <row r="52" spans="1:36" ht="19.5" customHeight="1">
      <c r="A52" s="30" t="s">
        <v>135</v>
      </c>
      <c r="B52" s="31"/>
      <c r="C52" s="32" t="s">
        <v>152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4" t="s">
        <v>61</v>
      </c>
      <c r="AD52" s="34"/>
      <c r="AE52" s="34"/>
      <c r="AF52" s="34"/>
      <c r="AG52" s="35">
        <v>21300000</v>
      </c>
      <c r="AH52" s="36"/>
      <c r="AI52" s="36"/>
      <c r="AJ52" s="37"/>
    </row>
    <row r="53" spans="1:36" s="9" customFormat="1" ht="19.5" customHeight="1">
      <c r="A53" s="30" t="s">
        <v>136</v>
      </c>
      <c r="B53" s="31"/>
      <c r="C53" s="45" t="s">
        <v>153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7" t="s">
        <v>107</v>
      </c>
      <c r="AD53" s="48"/>
      <c r="AE53" s="48"/>
      <c r="AF53" s="49"/>
      <c r="AG53" s="35">
        <f>AG52+AG26+AG27</f>
        <v>136683696</v>
      </c>
      <c r="AH53" s="36"/>
      <c r="AI53" s="36"/>
      <c r="AJ53" s="37"/>
    </row>
    <row r="54" spans="3:32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3:32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3:32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3:32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3:32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3:32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29:32" ht="12.75">
      <c r="AC60" s="3"/>
      <c r="AD60" s="3"/>
      <c r="AE60" s="3"/>
      <c r="AF60" s="3"/>
    </row>
    <row r="61" spans="29:32" ht="12.75">
      <c r="AC61" s="3"/>
      <c r="AD61" s="3"/>
      <c r="AE61" s="3"/>
      <c r="AF61" s="3"/>
    </row>
  </sheetData>
  <sheetProtection/>
  <mergeCells count="200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3:B53"/>
    <mergeCell ref="C53:AB53"/>
    <mergeCell ref="AC53:AF53"/>
    <mergeCell ref="AG53:AJ53"/>
    <mergeCell ref="A51:B51"/>
    <mergeCell ref="C51:AB51"/>
    <mergeCell ref="AC51:AF51"/>
    <mergeCell ref="AG51:AJ51"/>
    <mergeCell ref="C17:AA17"/>
    <mergeCell ref="AG17:AJ17"/>
    <mergeCell ref="A52:B52"/>
    <mergeCell ref="C52:AB52"/>
    <mergeCell ref="AC52:AF52"/>
    <mergeCell ref="AG52:AJ52"/>
    <mergeCell ref="A50:B50"/>
    <mergeCell ref="C50:AB50"/>
    <mergeCell ref="AC50:AF50"/>
    <mergeCell ref="AG50:AJ50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E1">
      <selection activeCell="AN6" sqref="AN6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25" style="1" customWidth="1"/>
    <col min="26" max="26" width="2.75390625" style="1" hidden="1" customWidth="1"/>
    <col min="27" max="27" width="1.37890625" style="1" hidden="1" customWidth="1"/>
    <col min="28" max="28" width="2.75390625" style="1" hidden="1" customWidth="1"/>
    <col min="29" max="36" width="2.75390625" style="1" customWidth="1"/>
  </cols>
  <sheetData>
    <row r="1" spans="1:36" ht="39.75" customHeight="1">
      <c r="A1" s="93" t="s">
        <v>210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5"/>
    </row>
    <row r="2" spans="1:36" ht="12.75">
      <c r="A2" s="96"/>
      <c r="B2" s="100" t="s">
        <v>0</v>
      </c>
      <c r="C2" s="100"/>
      <c r="D2" s="100"/>
      <c r="E2" s="100"/>
      <c r="F2" s="100"/>
      <c r="G2" s="100"/>
      <c r="H2" s="101"/>
      <c r="I2" s="100" t="s">
        <v>109</v>
      </c>
      <c r="J2" s="100"/>
      <c r="K2" s="100"/>
      <c r="L2" s="100"/>
      <c r="M2" s="100"/>
      <c r="N2" s="100"/>
      <c r="O2" s="101"/>
      <c r="P2" s="101" t="s">
        <v>1</v>
      </c>
      <c r="Q2" s="101"/>
      <c r="R2" s="101"/>
      <c r="S2" s="101"/>
      <c r="T2" s="102" t="s">
        <v>140</v>
      </c>
      <c r="U2" s="98"/>
      <c r="V2" s="98"/>
      <c r="W2" s="98"/>
      <c r="X2" s="102" t="s">
        <v>155</v>
      </c>
      <c r="Y2" s="98"/>
      <c r="Z2" s="98"/>
      <c r="AA2" s="98"/>
      <c r="AB2" s="98"/>
      <c r="AC2" s="98"/>
      <c r="AD2" s="101" t="s">
        <v>2</v>
      </c>
      <c r="AE2" s="98"/>
      <c r="AF2" s="98"/>
      <c r="AG2" s="98"/>
      <c r="AH2" s="98"/>
      <c r="AI2" s="98"/>
      <c r="AJ2" s="103"/>
    </row>
    <row r="3" spans="1:36" ht="12.75">
      <c r="A3" s="96"/>
      <c r="B3" s="13">
        <v>3</v>
      </c>
      <c r="C3" s="14">
        <v>9</v>
      </c>
      <c r="D3" s="13">
        <v>1</v>
      </c>
      <c r="E3" s="13">
        <v>4</v>
      </c>
      <c r="F3" s="13">
        <v>7</v>
      </c>
      <c r="G3" s="13">
        <v>0</v>
      </c>
      <c r="H3" s="98"/>
      <c r="I3" s="13">
        <v>7</v>
      </c>
      <c r="J3" s="14">
        <v>1</v>
      </c>
      <c r="K3" s="13">
        <v>2</v>
      </c>
      <c r="L3" s="13">
        <v>6</v>
      </c>
      <c r="M3" s="13">
        <v>9</v>
      </c>
      <c r="N3" s="13">
        <v>7</v>
      </c>
      <c r="O3" s="98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03"/>
    </row>
    <row r="4" spans="1:36" ht="12.75">
      <c r="A4" s="96"/>
      <c r="B4" s="104" t="s">
        <v>139</v>
      </c>
      <c r="C4" s="104"/>
      <c r="D4" s="104"/>
      <c r="E4" s="104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3"/>
    </row>
    <row r="5" spans="1:36" ht="12.75">
      <c r="A5" s="96"/>
      <c r="B5" s="106" t="s">
        <v>138</v>
      </c>
      <c r="C5" s="106"/>
      <c r="D5" s="104"/>
      <c r="E5" s="101" t="s">
        <v>3</v>
      </c>
      <c r="F5" s="101"/>
      <c r="G5" s="101"/>
      <c r="H5" s="101"/>
      <c r="I5" s="107"/>
      <c r="J5" s="108" t="s">
        <v>137</v>
      </c>
      <c r="K5" s="90"/>
      <c r="L5" s="91"/>
      <c r="M5" s="92" t="s">
        <v>157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103"/>
    </row>
    <row r="6" spans="1:36" ht="12.75">
      <c r="A6" s="96"/>
      <c r="B6" s="6">
        <v>0</v>
      </c>
      <c r="C6" s="7">
        <v>1</v>
      </c>
      <c r="D6" s="104"/>
      <c r="E6" s="5">
        <v>2</v>
      </c>
      <c r="F6" s="5">
        <v>0</v>
      </c>
      <c r="G6" s="5">
        <v>1</v>
      </c>
      <c r="H6" s="5">
        <v>7</v>
      </c>
      <c r="I6" s="88"/>
      <c r="J6" s="5">
        <v>0</v>
      </c>
      <c r="K6" s="13">
        <v>3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103"/>
    </row>
    <row r="7" spans="1:36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4"/>
    </row>
    <row r="8" spans="1:36" ht="12.75">
      <c r="A8" s="75" t="s">
        <v>158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</row>
    <row r="9" spans="1:36" ht="12.75">
      <c r="A9" s="77" t="s">
        <v>143</v>
      </c>
      <c r="B9" s="78"/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1" t="s">
        <v>142</v>
      </c>
      <c r="AD9" s="80"/>
      <c r="AE9" s="80"/>
      <c r="AF9" s="80"/>
      <c r="AG9" s="78" t="s">
        <v>141</v>
      </c>
      <c r="AH9" s="80"/>
      <c r="AI9" s="80"/>
      <c r="AJ9" s="80"/>
    </row>
    <row r="10" spans="1:36" ht="12.75">
      <c r="A10" s="109" t="s">
        <v>110</v>
      </c>
      <c r="B10" s="110"/>
      <c r="C10" s="111" t="s">
        <v>111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1" t="s">
        <v>112</v>
      </c>
      <c r="AD10" s="112"/>
      <c r="AE10" s="112"/>
      <c r="AF10" s="113"/>
      <c r="AG10" s="111" t="s">
        <v>108</v>
      </c>
      <c r="AH10" s="112"/>
      <c r="AI10" s="112"/>
      <c r="AJ10" s="113"/>
    </row>
    <row r="11" spans="1:36" ht="12.75">
      <c r="A11" s="114" t="s">
        <v>4</v>
      </c>
      <c r="B11" s="115"/>
      <c r="C11" s="116" t="s">
        <v>24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 t="s">
        <v>55</v>
      </c>
      <c r="AD11" s="119"/>
      <c r="AE11" s="119"/>
      <c r="AF11" s="120"/>
      <c r="AG11" s="42">
        <v>16792800</v>
      </c>
      <c r="AH11" s="121"/>
      <c r="AI11" s="121"/>
      <c r="AJ11" s="122"/>
    </row>
    <row r="12" spans="1:36" ht="12.75">
      <c r="A12" s="114" t="s">
        <v>5</v>
      </c>
      <c r="B12" s="115"/>
      <c r="C12" s="116" t="s">
        <v>51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23" t="s">
        <v>54</v>
      </c>
      <c r="AD12" s="123"/>
      <c r="AE12" s="123"/>
      <c r="AF12" s="123"/>
      <c r="AG12" s="42"/>
      <c r="AH12" s="121"/>
      <c r="AI12" s="121"/>
      <c r="AJ12" s="122"/>
    </row>
    <row r="13" spans="1:36" ht="12.75">
      <c r="A13" s="114" t="s">
        <v>6</v>
      </c>
      <c r="B13" s="115"/>
      <c r="C13" s="116" t="s">
        <v>50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23" t="s">
        <v>53</v>
      </c>
      <c r="AD13" s="123"/>
      <c r="AE13" s="123"/>
      <c r="AF13" s="123"/>
      <c r="AG13" s="42"/>
      <c r="AH13" s="121"/>
      <c r="AI13" s="121"/>
      <c r="AJ13" s="122"/>
    </row>
    <row r="14" spans="1:36" ht="12.75">
      <c r="A14" s="114" t="s">
        <v>7</v>
      </c>
      <c r="B14" s="115"/>
      <c r="C14" s="124" t="s">
        <v>23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3" t="s">
        <v>52</v>
      </c>
      <c r="AD14" s="123"/>
      <c r="AE14" s="123"/>
      <c r="AF14" s="123"/>
      <c r="AG14" s="42"/>
      <c r="AH14" s="121"/>
      <c r="AI14" s="121"/>
      <c r="AJ14" s="122"/>
    </row>
    <row r="15" spans="1:36" ht="12.75">
      <c r="A15" s="114" t="s">
        <v>8</v>
      </c>
      <c r="B15" s="115"/>
      <c r="C15" s="124" t="s">
        <v>20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3" t="s">
        <v>49</v>
      </c>
      <c r="AD15" s="123"/>
      <c r="AE15" s="123"/>
      <c r="AF15" s="123"/>
      <c r="AG15" s="42"/>
      <c r="AH15" s="121"/>
      <c r="AI15" s="121"/>
      <c r="AJ15" s="122"/>
    </row>
    <row r="16" spans="1:36" ht="12.75">
      <c r="A16" s="114" t="s">
        <v>9</v>
      </c>
      <c r="B16" s="115"/>
      <c r="C16" s="124" t="s">
        <v>21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3" t="s">
        <v>48</v>
      </c>
      <c r="AD16" s="123"/>
      <c r="AE16" s="123"/>
      <c r="AF16" s="123"/>
      <c r="AG16" s="42"/>
      <c r="AH16" s="121"/>
      <c r="AI16" s="121"/>
      <c r="AJ16" s="122"/>
    </row>
    <row r="17" spans="1:36" s="24" customFormat="1" ht="12.75">
      <c r="A17" s="16"/>
      <c r="B17" s="17"/>
      <c r="C17" s="32" t="s">
        <v>164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22"/>
      <c r="Z17" s="22"/>
      <c r="AA17" s="22"/>
      <c r="AB17" s="22"/>
      <c r="AC17" s="18"/>
      <c r="AD17" s="18"/>
      <c r="AE17" s="18"/>
      <c r="AF17" s="18"/>
      <c r="AG17" s="27">
        <f>AG11</f>
        <v>16792800</v>
      </c>
      <c r="AH17" s="28"/>
      <c r="AI17" s="28"/>
      <c r="AJ17" s="29"/>
    </row>
    <row r="18" spans="1:36" ht="12.75">
      <c r="A18" s="114" t="s">
        <v>10</v>
      </c>
      <c r="B18" s="115"/>
      <c r="C18" s="124" t="s">
        <v>25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3" t="s">
        <v>47</v>
      </c>
      <c r="AD18" s="123"/>
      <c r="AE18" s="123"/>
      <c r="AF18" s="123"/>
      <c r="AG18" s="42">
        <v>1000000</v>
      </c>
      <c r="AH18" s="121"/>
      <c r="AI18" s="121"/>
      <c r="AJ18" s="122"/>
    </row>
    <row r="19" spans="1:36" ht="12.75">
      <c r="A19" s="114" t="s">
        <v>11</v>
      </c>
      <c r="B19" s="115"/>
      <c r="C19" s="124" t="s">
        <v>45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6" t="s">
        <v>46</v>
      </c>
      <c r="AD19" s="127"/>
      <c r="AE19" s="127"/>
      <c r="AF19" s="128"/>
      <c r="AG19" s="42"/>
      <c r="AH19" s="121"/>
      <c r="AI19" s="121"/>
      <c r="AJ19" s="122"/>
    </row>
    <row r="20" spans="1:36" ht="12.75">
      <c r="A20" s="114" t="s">
        <v>12</v>
      </c>
      <c r="B20" s="115"/>
      <c r="C20" s="25" t="s">
        <v>22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3" t="s">
        <v>44</v>
      </c>
      <c r="AD20" s="123"/>
      <c r="AE20" s="123"/>
      <c r="AF20" s="123"/>
      <c r="AG20" s="42">
        <v>600000</v>
      </c>
      <c r="AH20" s="121"/>
      <c r="AI20" s="121"/>
      <c r="AJ20" s="122"/>
    </row>
    <row r="21" spans="1:36" ht="12.75">
      <c r="A21" s="114" t="s">
        <v>13</v>
      </c>
      <c r="B21" s="115"/>
      <c r="C21" s="25" t="s">
        <v>41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3" t="s">
        <v>43</v>
      </c>
      <c r="AD21" s="123"/>
      <c r="AE21" s="123"/>
      <c r="AF21" s="123"/>
      <c r="AG21" s="42"/>
      <c r="AH21" s="121"/>
      <c r="AI21" s="121"/>
      <c r="AJ21" s="122"/>
    </row>
    <row r="22" spans="1:36" ht="12.75">
      <c r="A22" s="114" t="s">
        <v>14</v>
      </c>
      <c r="B22" s="115"/>
      <c r="C22" s="25" t="s">
        <v>40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3" t="s">
        <v>42</v>
      </c>
      <c r="AD22" s="123"/>
      <c r="AE22" s="123"/>
      <c r="AF22" s="123"/>
      <c r="AG22" s="42"/>
      <c r="AH22" s="121"/>
      <c r="AI22" s="121"/>
      <c r="AJ22" s="122"/>
    </row>
    <row r="23" spans="1:36" ht="12.75">
      <c r="A23" s="114" t="s">
        <v>15</v>
      </c>
      <c r="B23" s="115"/>
      <c r="C23" s="25" t="s">
        <v>39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3" t="s">
        <v>38</v>
      </c>
      <c r="AD23" s="123"/>
      <c r="AE23" s="123"/>
      <c r="AF23" s="123"/>
      <c r="AG23" s="42"/>
      <c r="AH23" s="121"/>
      <c r="AI23" s="121"/>
      <c r="AJ23" s="122"/>
    </row>
    <row r="24" spans="1:36" ht="12.75">
      <c r="A24" s="114" t="s">
        <v>16</v>
      </c>
      <c r="B24" s="115"/>
      <c r="C24" s="25" t="s">
        <v>29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3" t="s">
        <v>37</v>
      </c>
      <c r="AD24" s="123"/>
      <c r="AE24" s="123"/>
      <c r="AF24" s="123"/>
      <c r="AG24" s="42"/>
      <c r="AH24" s="121"/>
      <c r="AI24" s="121"/>
      <c r="AJ24" s="122"/>
    </row>
    <row r="25" spans="1:36" ht="12.75">
      <c r="A25" s="30" t="s">
        <v>17</v>
      </c>
      <c r="B25" s="31"/>
      <c r="C25" s="55" t="s">
        <v>144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34" t="s">
        <v>31</v>
      </c>
      <c r="AD25" s="34"/>
      <c r="AE25" s="34"/>
      <c r="AF25" s="34"/>
      <c r="AG25" s="35">
        <v>1600000</v>
      </c>
      <c r="AH25" s="36"/>
      <c r="AI25" s="36"/>
      <c r="AJ25" s="37"/>
    </row>
    <row r="26" spans="1:36" ht="12.75">
      <c r="A26" s="114" t="s">
        <v>18</v>
      </c>
      <c r="B26" s="115"/>
      <c r="C26" s="25" t="s">
        <v>26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3" t="s">
        <v>32</v>
      </c>
      <c r="AD26" s="123"/>
      <c r="AE26" s="123"/>
      <c r="AF26" s="123"/>
      <c r="AG26" s="42"/>
      <c r="AH26" s="121"/>
      <c r="AI26" s="121"/>
      <c r="AJ26" s="122"/>
    </row>
    <row r="27" spans="1:36" ht="12.75">
      <c r="A27" s="114" t="s">
        <v>19</v>
      </c>
      <c r="B27" s="115"/>
      <c r="C27" s="25" t="s">
        <v>154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3" t="s">
        <v>33</v>
      </c>
      <c r="AD27" s="123"/>
      <c r="AE27" s="123"/>
      <c r="AF27" s="123"/>
      <c r="AG27" s="42"/>
      <c r="AH27" s="121"/>
      <c r="AI27" s="121"/>
      <c r="AJ27" s="122"/>
    </row>
    <row r="28" spans="1:36" ht="12.75">
      <c r="A28" s="114" t="s">
        <v>57</v>
      </c>
      <c r="B28" s="115"/>
      <c r="C28" s="130" t="s">
        <v>27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23" t="s">
        <v>34</v>
      </c>
      <c r="AD28" s="123"/>
      <c r="AE28" s="123"/>
      <c r="AF28" s="123"/>
      <c r="AG28" s="42"/>
      <c r="AH28" s="121"/>
      <c r="AI28" s="121"/>
      <c r="AJ28" s="122"/>
    </row>
    <row r="29" spans="1:36" ht="12.75">
      <c r="A29" s="30" t="s">
        <v>58</v>
      </c>
      <c r="B29" s="31"/>
      <c r="C29" s="32" t="s">
        <v>145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4" t="s">
        <v>35</v>
      </c>
      <c r="AD29" s="34"/>
      <c r="AE29" s="34"/>
      <c r="AF29" s="34"/>
      <c r="AG29" s="35"/>
      <c r="AH29" s="36"/>
      <c r="AI29" s="36"/>
      <c r="AJ29" s="37"/>
    </row>
    <row r="30" spans="1:36" ht="12.75">
      <c r="A30" s="30" t="s">
        <v>59</v>
      </c>
      <c r="B30" s="31"/>
      <c r="C30" s="55" t="s">
        <v>146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34" t="s">
        <v>36</v>
      </c>
      <c r="AD30" s="34"/>
      <c r="AE30" s="34"/>
      <c r="AF30" s="34"/>
      <c r="AG30" s="35">
        <f>AG25+AG17</f>
        <v>18392800</v>
      </c>
      <c r="AH30" s="36"/>
      <c r="AI30" s="36"/>
      <c r="AJ30" s="37"/>
    </row>
    <row r="31" spans="1:36" ht="12.75">
      <c r="A31" s="30" t="s">
        <v>60</v>
      </c>
      <c r="B31" s="31"/>
      <c r="C31" s="32" t="s">
        <v>28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 t="s">
        <v>56</v>
      </c>
      <c r="AD31" s="34"/>
      <c r="AE31" s="34"/>
      <c r="AF31" s="34"/>
      <c r="AG31" s="35">
        <f>AG17*0.22</f>
        <v>3694416</v>
      </c>
      <c r="AH31" s="36"/>
      <c r="AI31" s="36"/>
      <c r="AJ31" s="37"/>
    </row>
    <row r="32" spans="1:36" ht="12.75">
      <c r="A32" s="30" t="s">
        <v>136</v>
      </c>
      <c r="B32" s="31"/>
      <c r="C32" s="45" t="s">
        <v>153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7" t="s">
        <v>107</v>
      </c>
      <c r="AD32" s="48"/>
      <c r="AE32" s="48"/>
      <c r="AF32" s="49"/>
      <c r="AG32" s="35">
        <f>AG30+AG31</f>
        <v>22087216</v>
      </c>
      <c r="AH32" s="36"/>
      <c r="AI32" s="36"/>
      <c r="AJ32" s="37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9:32" ht="12.75">
      <c r="AC39" s="3"/>
      <c r="AD39" s="3"/>
      <c r="AE39" s="3"/>
      <c r="AF39" s="3"/>
    </row>
    <row r="40" spans="29:32" ht="12.75">
      <c r="AC40" s="3"/>
      <c r="AD40" s="3"/>
      <c r="AE40" s="3"/>
      <c r="AF40" s="3"/>
    </row>
  </sheetData>
  <sheetProtection/>
  <mergeCells count="116"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6:B16"/>
    <mergeCell ref="C16:AB16"/>
    <mergeCell ref="AC16:AF16"/>
    <mergeCell ref="AG16:AJ16"/>
    <mergeCell ref="A18:B18"/>
    <mergeCell ref="C18:AB18"/>
    <mergeCell ref="AC18:AF18"/>
    <mergeCell ref="AG18:AJ18"/>
    <mergeCell ref="C17:X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4"/>
  <sheetViews>
    <sheetView zoomScalePageLayoutView="0" workbookViewId="0" topLeftCell="A1">
      <selection activeCell="AL6" sqref="AL6"/>
    </sheetView>
  </sheetViews>
  <sheetFormatPr defaultColWidth="9.00390625" defaultRowHeight="12.75"/>
  <cols>
    <col min="1" max="1" width="7.00390625" style="0" customWidth="1"/>
    <col min="2" max="2" width="1.875" style="0" customWidth="1"/>
    <col min="7" max="7" width="0.37109375" style="0" customWidth="1"/>
    <col min="8" max="8" width="9.125" style="0" hidden="1" customWidth="1"/>
    <col min="9" max="9" width="7.75390625" style="0" hidden="1" customWidth="1"/>
    <col min="10" max="14" width="9.125" style="0" hidden="1" customWidth="1"/>
    <col min="15" max="15" width="2.25390625" style="0" customWidth="1"/>
    <col min="16" max="19" width="9.125" style="0" hidden="1" customWidth="1"/>
    <col min="20" max="20" width="8.75390625" style="0" hidden="1" customWidth="1"/>
    <col min="21" max="28" width="9.125" style="0" hidden="1" customWidth="1"/>
    <col min="29" max="29" width="8.125" style="0" customWidth="1"/>
    <col min="30" max="32" width="9.125" style="0" hidden="1" customWidth="1"/>
    <col min="35" max="35" width="6.75390625" style="0" customWidth="1"/>
    <col min="36" max="36" width="9.125" style="0" hidden="1" customWidth="1"/>
  </cols>
  <sheetData>
    <row r="1" spans="1:36" s="1" customFormat="1" ht="45.75" customHeight="1">
      <c r="A1" s="146" t="s">
        <v>211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5"/>
    </row>
    <row r="2" spans="1:36" s="1" customFormat="1" ht="25.5" customHeight="1">
      <c r="A2" s="96"/>
      <c r="B2" s="100" t="s">
        <v>0</v>
      </c>
      <c r="C2" s="100"/>
      <c r="D2" s="100"/>
      <c r="E2" s="100"/>
      <c r="F2" s="100"/>
      <c r="G2" s="100"/>
      <c r="H2" s="101"/>
      <c r="I2" s="100" t="s">
        <v>109</v>
      </c>
      <c r="J2" s="100"/>
      <c r="K2" s="100"/>
      <c r="L2" s="100"/>
      <c r="M2" s="100"/>
      <c r="N2" s="100"/>
      <c r="O2" s="101"/>
      <c r="P2" s="101" t="s">
        <v>1</v>
      </c>
      <c r="Q2" s="101"/>
      <c r="R2" s="101"/>
      <c r="S2" s="101"/>
      <c r="T2" s="102" t="s">
        <v>140</v>
      </c>
      <c r="U2" s="98"/>
      <c r="V2" s="98"/>
      <c r="W2" s="98"/>
      <c r="X2" s="102" t="s">
        <v>155</v>
      </c>
      <c r="Y2" s="98"/>
      <c r="Z2" s="98"/>
      <c r="AA2" s="98"/>
      <c r="AB2" s="98"/>
      <c r="AC2" s="98"/>
      <c r="AD2" s="101" t="s">
        <v>2</v>
      </c>
      <c r="AE2" s="98"/>
      <c r="AF2" s="98"/>
      <c r="AG2" s="98"/>
      <c r="AH2" s="98"/>
      <c r="AI2" s="98"/>
      <c r="AJ2" s="103"/>
    </row>
    <row r="3" spans="1:36" s="1" customFormat="1" ht="19.5" customHeight="1">
      <c r="A3" s="96"/>
      <c r="B3" s="13">
        <v>3</v>
      </c>
      <c r="C3" s="14">
        <v>9</v>
      </c>
      <c r="D3" s="13">
        <v>1</v>
      </c>
      <c r="E3" s="13">
        <v>4</v>
      </c>
      <c r="F3" s="13">
        <v>7</v>
      </c>
      <c r="G3" s="13">
        <v>0</v>
      </c>
      <c r="H3" s="98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98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03"/>
    </row>
    <row r="4" spans="1:36" s="1" customFormat="1" ht="19.5" customHeight="1">
      <c r="A4" s="96"/>
      <c r="B4" s="104" t="s">
        <v>139</v>
      </c>
      <c r="C4" s="104"/>
      <c r="D4" s="104"/>
      <c r="E4" s="104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3"/>
    </row>
    <row r="5" spans="1:36" s="1" customFormat="1" ht="19.5" customHeight="1">
      <c r="A5" s="96"/>
      <c r="B5" s="106" t="s">
        <v>138</v>
      </c>
      <c r="C5" s="106"/>
      <c r="D5" s="104"/>
      <c r="E5" s="101" t="s">
        <v>3</v>
      </c>
      <c r="F5" s="101"/>
      <c r="G5" s="101"/>
      <c r="H5" s="101"/>
      <c r="I5" s="107"/>
      <c r="J5" s="108" t="s">
        <v>137</v>
      </c>
      <c r="K5" s="90"/>
      <c r="L5" s="91"/>
      <c r="M5" s="92" t="s">
        <v>165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103"/>
    </row>
    <row r="6" spans="1:36" s="1" customFormat="1" ht="19.5" customHeight="1">
      <c r="A6" s="96"/>
      <c r="B6" s="6">
        <v>0</v>
      </c>
      <c r="C6" s="7">
        <v>1</v>
      </c>
      <c r="D6" s="104"/>
      <c r="E6" s="5">
        <v>2</v>
      </c>
      <c r="F6" s="5">
        <v>0</v>
      </c>
      <c r="G6" s="5">
        <v>1</v>
      </c>
      <c r="H6" s="5">
        <v>6</v>
      </c>
      <c r="I6" s="88"/>
      <c r="J6" s="5">
        <v>0</v>
      </c>
      <c r="K6" s="13">
        <v>3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103"/>
    </row>
    <row r="7" spans="1:36" s="1" customFormat="1" ht="19.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4"/>
    </row>
    <row r="8" spans="1:36" s="1" customFormat="1" ht="15.75" customHeight="1">
      <c r="A8" s="144" t="s">
        <v>159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</row>
    <row r="9" spans="1:36" s="1" customFormat="1" ht="34.5" customHeight="1">
      <c r="A9" s="77" t="s">
        <v>143</v>
      </c>
      <c r="B9" s="78"/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1" t="s">
        <v>142</v>
      </c>
      <c r="AD9" s="80"/>
      <c r="AE9" s="80"/>
      <c r="AF9" s="80"/>
      <c r="AG9" s="78" t="s">
        <v>141</v>
      </c>
      <c r="AH9" s="80"/>
      <c r="AI9" s="80"/>
      <c r="AJ9" s="80"/>
    </row>
    <row r="10" spans="1:36" s="1" customFormat="1" ht="12.75">
      <c r="A10" s="140" t="s">
        <v>110</v>
      </c>
      <c r="B10" s="140"/>
      <c r="C10" s="141" t="s">
        <v>111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 t="s">
        <v>112</v>
      </c>
      <c r="AD10" s="141"/>
      <c r="AE10" s="141"/>
      <c r="AF10" s="141"/>
      <c r="AG10" s="141" t="s">
        <v>108</v>
      </c>
      <c r="AH10" s="141"/>
      <c r="AI10" s="141"/>
      <c r="AJ10" s="141"/>
    </row>
    <row r="11" spans="1:36" s="1" customFormat="1" ht="19.5" customHeight="1">
      <c r="A11" s="136" t="s">
        <v>4</v>
      </c>
      <c r="B11" s="136"/>
      <c r="C11" s="142" t="s">
        <v>24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3" t="s">
        <v>55</v>
      </c>
      <c r="AD11" s="143"/>
      <c r="AE11" s="143"/>
      <c r="AF11" s="143"/>
      <c r="AG11" s="138">
        <v>13320000</v>
      </c>
      <c r="AH11" s="138"/>
      <c r="AI11" s="138"/>
      <c r="AJ11" s="138"/>
    </row>
    <row r="12" spans="1:36" s="1" customFormat="1" ht="19.5" customHeight="1">
      <c r="A12" s="132" t="s">
        <v>59</v>
      </c>
      <c r="B12" s="132"/>
      <c r="C12" s="139" t="s">
        <v>146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34" t="s">
        <v>36</v>
      </c>
      <c r="AD12" s="34"/>
      <c r="AE12" s="34"/>
      <c r="AF12" s="34"/>
      <c r="AG12" s="134">
        <f>AG11</f>
        <v>13320000</v>
      </c>
      <c r="AH12" s="134"/>
      <c r="AI12" s="134"/>
      <c r="AJ12" s="134"/>
    </row>
    <row r="13" spans="1:36" s="9" customFormat="1" ht="26.25" customHeight="1">
      <c r="A13" s="132" t="s">
        <v>60</v>
      </c>
      <c r="B13" s="132"/>
      <c r="C13" s="135" t="s">
        <v>28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34" t="s">
        <v>56</v>
      </c>
      <c r="AD13" s="34"/>
      <c r="AE13" s="34"/>
      <c r="AF13" s="34"/>
      <c r="AG13" s="134">
        <f>AG12*0.22</f>
        <v>2930400</v>
      </c>
      <c r="AH13" s="134"/>
      <c r="AI13" s="134"/>
      <c r="AJ13" s="134"/>
    </row>
    <row r="14" spans="1:36" s="1" customFormat="1" ht="19.5" customHeight="1">
      <c r="A14" s="136" t="s">
        <v>105</v>
      </c>
      <c r="B14" s="136"/>
      <c r="C14" s="137" t="s">
        <v>62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23" t="s">
        <v>81</v>
      </c>
      <c r="AD14" s="123"/>
      <c r="AE14" s="123"/>
      <c r="AF14" s="123"/>
      <c r="AG14" s="138"/>
      <c r="AH14" s="138"/>
      <c r="AI14" s="138"/>
      <c r="AJ14" s="138"/>
    </row>
    <row r="15" spans="1:36" s="1" customFormat="1" ht="19.5" customHeight="1">
      <c r="A15" s="136" t="s">
        <v>106</v>
      </c>
      <c r="B15" s="136"/>
      <c r="C15" s="137" t="s">
        <v>63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23" t="s">
        <v>82</v>
      </c>
      <c r="AD15" s="123"/>
      <c r="AE15" s="123"/>
      <c r="AF15" s="123"/>
      <c r="AG15" s="138">
        <v>24500000</v>
      </c>
      <c r="AH15" s="138"/>
      <c r="AI15" s="138"/>
      <c r="AJ15" s="138"/>
    </row>
    <row r="16" spans="1:36" s="1" customFormat="1" ht="19.5" customHeight="1">
      <c r="A16" s="136" t="s">
        <v>113</v>
      </c>
      <c r="B16" s="136"/>
      <c r="C16" s="137" t="s">
        <v>64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23" t="s">
        <v>83</v>
      </c>
      <c r="AD16" s="123"/>
      <c r="AE16" s="123"/>
      <c r="AF16" s="123"/>
      <c r="AG16" s="138"/>
      <c r="AH16" s="138"/>
      <c r="AI16" s="138"/>
      <c r="AJ16" s="138"/>
    </row>
    <row r="17" spans="1:36" s="1" customFormat="1" ht="19.5" customHeight="1">
      <c r="A17" s="132" t="s">
        <v>114</v>
      </c>
      <c r="B17" s="132"/>
      <c r="C17" s="135" t="s">
        <v>147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34" t="s">
        <v>91</v>
      </c>
      <c r="AD17" s="34"/>
      <c r="AE17" s="34"/>
      <c r="AF17" s="34"/>
      <c r="AG17" s="134">
        <v>24500000</v>
      </c>
      <c r="AH17" s="134"/>
      <c r="AI17" s="134"/>
      <c r="AJ17" s="134"/>
    </row>
    <row r="18" spans="1:36" s="1" customFormat="1" ht="19.5" customHeight="1">
      <c r="A18" s="136" t="s">
        <v>118</v>
      </c>
      <c r="B18" s="136"/>
      <c r="C18" s="137" t="s">
        <v>67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23" t="s">
        <v>86</v>
      </c>
      <c r="AD18" s="123"/>
      <c r="AE18" s="123"/>
      <c r="AF18" s="123"/>
      <c r="AG18" s="138">
        <v>2000000</v>
      </c>
      <c r="AH18" s="138"/>
      <c r="AI18" s="138"/>
      <c r="AJ18" s="138"/>
    </row>
    <row r="19" spans="1:36" s="1" customFormat="1" ht="19.5" customHeight="1">
      <c r="A19" s="136" t="s">
        <v>124</v>
      </c>
      <c r="B19" s="136"/>
      <c r="C19" s="137" t="s">
        <v>73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23" t="s">
        <v>94</v>
      </c>
      <c r="AD19" s="123"/>
      <c r="AE19" s="123"/>
      <c r="AF19" s="123"/>
      <c r="AG19" s="138">
        <v>800000</v>
      </c>
      <c r="AH19" s="138"/>
      <c r="AI19" s="138"/>
      <c r="AJ19" s="138"/>
    </row>
    <row r="20" spans="1:36" s="1" customFormat="1" ht="19.5" customHeight="1">
      <c r="A20" s="132" t="s">
        <v>125</v>
      </c>
      <c r="B20" s="132"/>
      <c r="C20" s="135" t="s">
        <v>149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34" t="s">
        <v>95</v>
      </c>
      <c r="AD20" s="34"/>
      <c r="AE20" s="34"/>
      <c r="AF20" s="34"/>
      <c r="AG20" s="134">
        <v>2800000</v>
      </c>
      <c r="AH20" s="134"/>
      <c r="AI20" s="134"/>
      <c r="AJ20" s="134"/>
    </row>
    <row r="21" spans="1:36" s="1" customFormat="1" ht="25.5" customHeight="1">
      <c r="A21" s="136" t="s">
        <v>129</v>
      </c>
      <c r="B21" s="136"/>
      <c r="C21" s="137" t="s">
        <v>76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23" t="s">
        <v>99</v>
      </c>
      <c r="AD21" s="123"/>
      <c r="AE21" s="123"/>
      <c r="AF21" s="123"/>
      <c r="AG21" s="138">
        <v>6070000</v>
      </c>
      <c r="AH21" s="138"/>
      <c r="AI21" s="138"/>
      <c r="AJ21" s="138"/>
    </row>
    <row r="22" spans="1:36" s="1" customFormat="1" ht="25.5" customHeight="1">
      <c r="A22" s="132" t="s">
        <v>134</v>
      </c>
      <c r="B22" s="132"/>
      <c r="C22" s="135" t="s">
        <v>150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34" t="s">
        <v>104</v>
      </c>
      <c r="AD22" s="34"/>
      <c r="AE22" s="34"/>
      <c r="AF22" s="34"/>
      <c r="AG22" s="134">
        <v>6070000</v>
      </c>
      <c r="AH22" s="134"/>
      <c r="AI22" s="134"/>
      <c r="AJ22" s="134"/>
    </row>
    <row r="23" spans="1:36" s="1" customFormat="1" ht="19.5" customHeight="1">
      <c r="A23" s="132" t="s">
        <v>135</v>
      </c>
      <c r="B23" s="132"/>
      <c r="C23" s="135" t="s">
        <v>152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34" t="s">
        <v>61</v>
      </c>
      <c r="AD23" s="34"/>
      <c r="AE23" s="34"/>
      <c r="AF23" s="34"/>
      <c r="AG23" s="134">
        <f>AG22+AG20+AG17</f>
        <v>33370000</v>
      </c>
      <c r="AH23" s="134"/>
      <c r="AI23" s="134"/>
      <c r="AJ23" s="134"/>
    </row>
    <row r="24" spans="1:36" s="9" customFormat="1" ht="19.5" customHeight="1">
      <c r="A24" s="132" t="s">
        <v>136</v>
      </c>
      <c r="B24" s="132"/>
      <c r="C24" s="133" t="s">
        <v>153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34" t="s">
        <v>107</v>
      </c>
      <c r="AD24" s="34"/>
      <c r="AE24" s="34"/>
      <c r="AF24" s="34"/>
      <c r="AG24" s="134">
        <f>AG23+AG13+AG12</f>
        <v>49620400</v>
      </c>
      <c r="AH24" s="134"/>
      <c r="AI24" s="134"/>
      <c r="AJ24" s="134"/>
    </row>
  </sheetData>
  <sheetProtection/>
  <mergeCells count="8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2:B22"/>
    <mergeCell ref="C22:AB22"/>
    <mergeCell ref="AC22:AF22"/>
    <mergeCell ref="AG22:AJ22"/>
    <mergeCell ref="A23:B23"/>
    <mergeCell ref="C23:AB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4"/>
  <sheetViews>
    <sheetView zoomScalePageLayoutView="0" workbookViewId="0" topLeftCell="A1">
      <selection activeCell="AN12" sqref="AN12"/>
    </sheetView>
  </sheetViews>
  <sheetFormatPr defaultColWidth="9.00390625" defaultRowHeight="12.75"/>
  <cols>
    <col min="1" max="1" width="8.00390625" style="0" customWidth="1"/>
    <col min="2" max="2" width="9.125" style="0" hidden="1" customWidth="1"/>
    <col min="6" max="6" width="6.375" style="0" customWidth="1"/>
    <col min="7" max="12" width="9.125" style="0" hidden="1" customWidth="1"/>
    <col min="13" max="13" width="6.625" style="0" hidden="1" customWidth="1"/>
    <col min="14" max="28" width="9.125" style="0" hidden="1" customWidth="1"/>
    <col min="30" max="30" width="2.375" style="0" customWidth="1"/>
    <col min="31" max="32" width="9.125" style="0" hidden="1" customWidth="1"/>
    <col min="35" max="35" width="9.00390625" style="0" customWidth="1"/>
    <col min="36" max="36" width="9.125" style="0" hidden="1" customWidth="1"/>
  </cols>
  <sheetData>
    <row r="1" spans="1:36" s="1" customFormat="1" ht="45" customHeight="1">
      <c r="A1" s="146" t="s">
        <v>211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5"/>
    </row>
    <row r="2" spans="1:36" s="1" customFormat="1" ht="25.5" customHeight="1">
      <c r="A2" s="96"/>
      <c r="B2" s="100" t="s">
        <v>0</v>
      </c>
      <c r="C2" s="100"/>
      <c r="D2" s="100"/>
      <c r="E2" s="100"/>
      <c r="F2" s="100"/>
      <c r="G2" s="100"/>
      <c r="H2" s="101"/>
      <c r="I2" s="100" t="s">
        <v>109</v>
      </c>
      <c r="J2" s="100"/>
      <c r="K2" s="100"/>
      <c r="L2" s="100"/>
      <c r="M2" s="100"/>
      <c r="N2" s="100"/>
      <c r="O2" s="101"/>
      <c r="P2" s="101" t="s">
        <v>1</v>
      </c>
      <c r="Q2" s="101"/>
      <c r="R2" s="101"/>
      <c r="S2" s="101"/>
      <c r="T2" s="102" t="s">
        <v>140</v>
      </c>
      <c r="U2" s="98"/>
      <c r="V2" s="98"/>
      <c r="W2" s="98"/>
      <c r="X2" s="102" t="s">
        <v>155</v>
      </c>
      <c r="Y2" s="98"/>
      <c r="Z2" s="98"/>
      <c r="AA2" s="98"/>
      <c r="AB2" s="98"/>
      <c r="AC2" s="98"/>
      <c r="AD2" s="101" t="s">
        <v>2</v>
      </c>
      <c r="AE2" s="98"/>
      <c r="AF2" s="98"/>
      <c r="AG2" s="98"/>
      <c r="AH2" s="98"/>
      <c r="AI2" s="98"/>
      <c r="AJ2" s="103"/>
    </row>
    <row r="3" spans="1:36" s="1" customFormat="1" ht="19.5" customHeight="1">
      <c r="A3" s="9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98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98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03"/>
    </row>
    <row r="4" spans="1:36" s="1" customFormat="1" ht="19.5" customHeight="1">
      <c r="A4" s="96"/>
      <c r="B4" s="104" t="s">
        <v>139</v>
      </c>
      <c r="C4" s="104"/>
      <c r="D4" s="104"/>
      <c r="E4" s="104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3"/>
    </row>
    <row r="5" spans="1:36" s="1" customFormat="1" ht="19.5" customHeight="1">
      <c r="A5" s="96"/>
      <c r="B5" s="106" t="s">
        <v>138</v>
      </c>
      <c r="C5" s="106"/>
      <c r="D5" s="104"/>
      <c r="E5" s="101" t="s">
        <v>3</v>
      </c>
      <c r="F5" s="101"/>
      <c r="G5" s="101"/>
      <c r="H5" s="101"/>
      <c r="I5" s="107"/>
      <c r="J5" s="108" t="s">
        <v>137</v>
      </c>
      <c r="K5" s="90"/>
      <c r="L5" s="91"/>
      <c r="M5" s="92" t="s">
        <v>202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103"/>
    </row>
    <row r="6" spans="1:36" s="1" customFormat="1" ht="33.75" customHeight="1">
      <c r="A6" s="96"/>
      <c r="B6" s="6">
        <v>0</v>
      </c>
      <c r="C6" s="7">
        <v>1</v>
      </c>
      <c r="D6" s="104"/>
      <c r="E6" s="5">
        <v>2</v>
      </c>
      <c r="F6" s="5">
        <v>0</v>
      </c>
      <c r="G6" s="5">
        <v>1</v>
      </c>
      <c r="H6" s="5">
        <v>7</v>
      </c>
      <c r="I6" s="88"/>
      <c r="J6" s="5">
        <v>0</v>
      </c>
      <c r="K6" s="13">
        <v>3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103"/>
    </row>
    <row r="7" spans="1:36" s="1" customFormat="1" ht="19.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4"/>
    </row>
    <row r="8" spans="1:36" s="1" customFormat="1" ht="15.75" customHeight="1">
      <c r="A8" s="75" t="s">
        <v>159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</row>
    <row r="9" spans="1:36" s="1" customFormat="1" ht="34.5" customHeight="1">
      <c r="A9" s="77" t="s">
        <v>143</v>
      </c>
      <c r="B9" s="78"/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1" t="s">
        <v>142</v>
      </c>
      <c r="AD9" s="80"/>
      <c r="AE9" s="80"/>
      <c r="AF9" s="80"/>
      <c r="AG9" s="78" t="s">
        <v>141</v>
      </c>
      <c r="AH9" s="80"/>
      <c r="AI9" s="80"/>
      <c r="AJ9" s="80"/>
    </row>
    <row r="10" spans="1:36" s="1" customFormat="1" ht="12.75">
      <c r="A10" s="140" t="s">
        <v>110</v>
      </c>
      <c r="B10" s="140"/>
      <c r="C10" s="141" t="s">
        <v>111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 t="s">
        <v>112</v>
      </c>
      <c r="AD10" s="141"/>
      <c r="AE10" s="141"/>
      <c r="AF10" s="141"/>
      <c r="AG10" s="141" t="s">
        <v>108</v>
      </c>
      <c r="AH10" s="141"/>
      <c r="AI10" s="141"/>
      <c r="AJ10" s="141"/>
    </row>
    <row r="11" spans="1:36" s="1" customFormat="1" ht="29.25" customHeight="1">
      <c r="A11" s="136" t="s">
        <v>19</v>
      </c>
      <c r="B11" s="136"/>
      <c r="C11" s="137" t="s">
        <v>166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23" t="s">
        <v>33</v>
      </c>
      <c r="AD11" s="123"/>
      <c r="AE11" s="123"/>
      <c r="AF11" s="123"/>
      <c r="AG11" s="134">
        <v>3690000</v>
      </c>
      <c r="AH11" s="134"/>
      <c r="AI11" s="134"/>
      <c r="AJ11" s="134"/>
    </row>
    <row r="12" spans="1:36" ht="21" customHeight="1">
      <c r="A12" s="136" t="s">
        <v>57</v>
      </c>
      <c r="B12" s="136"/>
      <c r="C12" s="147" t="s">
        <v>27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23" t="s">
        <v>34</v>
      </c>
      <c r="AD12" s="123"/>
      <c r="AE12" s="123"/>
      <c r="AF12" s="123"/>
      <c r="AG12" s="138">
        <v>820800</v>
      </c>
      <c r="AH12" s="138"/>
      <c r="AI12" s="138"/>
      <c r="AJ12" s="138"/>
    </row>
    <row r="13" spans="1:36" s="1" customFormat="1" ht="19.5" customHeight="1">
      <c r="A13" s="132" t="s">
        <v>59</v>
      </c>
      <c r="B13" s="132"/>
      <c r="C13" s="139" t="s">
        <v>146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34" t="s">
        <v>36</v>
      </c>
      <c r="AD13" s="34"/>
      <c r="AE13" s="34"/>
      <c r="AF13" s="34"/>
      <c r="AG13" s="134">
        <f>AG11+AG12</f>
        <v>4510800</v>
      </c>
      <c r="AH13" s="134"/>
      <c r="AI13" s="134"/>
      <c r="AJ13" s="134"/>
    </row>
    <row r="14" spans="1:36" s="9" customFormat="1" ht="26.25" customHeight="1">
      <c r="A14" s="132" t="s">
        <v>60</v>
      </c>
      <c r="B14" s="132"/>
      <c r="C14" s="135" t="s">
        <v>28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34" t="s">
        <v>56</v>
      </c>
      <c r="AD14" s="34"/>
      <c r="AE14" s="34"/>
      <c r="AF14" s="34"/>
      <c r="AG14" s="134">
        <f>AG13*0.22</f>
        <v>992376</v>
      </c>
      <c r="AH14" s="134"/>
      <c r="AI14" s="134"/>
      <c r="AJ14" s="134"/>
    </row>
    <row r="15" spans="1:36" s="1" customFormat="1" ht="19.5" customHeight="1">
      <c r="A15" s="136" t="s">
        <v>105</v>
      </c>
      <c r="B15" s="136"/>
      <c r="C15" s="137" t="s">
        <v>62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23" t="s">
        <v>81</v>
      </c>
      <c r="AD15" s="123"/>
      <c r="AE15" s="123"/>
      <c r="AF15" s="123"/>
      <c r="AG15" s="138"/>
      <c r="AH15" s="138"/>
      <c r="AI15" s="138"/>
      <c r="AJ15" s="138"/>
    </row>
    <row r="16" spans="1:36" s="1" customFormat="1" ht="19.5" customHeight="1">
      <c r="A16" s="136" t="s">
        <v>106</v>
      </c>
      <c r="B16" s="136"/>
      <c r="C16" s="137" t="s">
        <v>63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23" t="s">
        <v>82</v>
      </c>
      <c r="AD16" s="123"/>
      <c r="AE16" s="123"/>
      <c r="AF16" s="123"/>
      <c r="AG16" s="138">
        <v>13380000</v>
      </c>
      <c r="AH16" s="138"/>
      <c r="AI16" s="138"/>
      <c r="AJ16" s="138"/>
    </row>
    <row r="17" spans="1:36" s="1" customFormat="1" ht="19.5" customHeight="1">
      <c r="A17" s="136" t="s">
        <v>113</v>
      </c>
      <c r="B17" s="136"/>
      <c r="C17" s="137" t="s">
        <v>64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23" t="s">
        <v>83</v>
      </c>
      <c r="AD17" s="123"/>
      <c r="AE17" s="123"/>
      <c r="AF17" s="123"/>
      <c r="AG17" s="138"/>
      <c r="AH17" s="138"/>
      <c r="AI17" s="138"/>
      <c r="AJ17" s="138"/>
    </row>
    <row r="18" spans="1:36" s="1" customFormat="1" ht="19.5" customHeight="1">
      <c r="A18" s="132" t="s">
        <v>114</v>
      </c>
      <c r="B18" s="132"/>
      <c r="C18" s="135" t="s">
        <v>147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34" t="s">
        <v>91</v>
      </c>
      <c r="AD18" s="34"/>
      <c r="AE18" s="34"/>
      <c r="AF18" s="34"/>
      <c r="AG18" s="134">
        <v>13380000</v>
      </c>
      <c r="AH18" s="134"/>
      <c r="AI18" s="134"/>
      <c r="AJ18" s="134"/>
    </row>
    <row r="19" spans="1:36" s="1" customFormat="1" ht="19.5" customHeight="1">
      <c r="A19" s="136" t="s">
        <v>124</v>
      </c>
      <c r="B19" s="136"/>
      <c r="C19" s="137" t="s">
        <v>73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23" t="s">
        <v>94</v>
      </c>
      <c r="AD19" s="123"/>
      <c r="AE19" s="123"/>
      <c r="AF19" s="123"/>
      <c r="AG19" s="138">
        <v>2000000</v>
      </c>
      <c r="AH19" s="138"/>
      <c r="AI19" s="138"/>
      <c r="AJ19" s="138"/>
    </row>
    <row r="20" spans="1:36" s="1" customFormat="1" ht="19.5" customHeight="1">
      <c r="A20" s="132" t="s">
        <v>125</v>
      </c>
      <c r="B20" s="132"/>
      <c r="C20" s="135" t="s">
        <v>149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34" t="s">
        <v>95</v>
      </c>
      <c r="AD20" s="34"/>
      <c r="AE20" s="34"/>
      <c r="AF20" s="34"/>
      <c r="AG20" s="134">
        <v>2000000</v>
      </c>
      <c r="AH20" s="134"/>
      <c r="AI20" s="134"/>
      <c r="AJ20" s="134"/>
    </row>
    <row r="21" spans="1:36" s="1" customFormat="1" ht="19.5" customHeight="1">
      <c r="A21" s="136" t="s">
        <v>129</v>
      </c>
      <c r="B21" s="136"/>
      <c r="C21" s="137" t="s">
        <v>76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23" t="s">
        <v>99</v>
      </c>
      <c r="AD21" s="123"/>
      <c r="AE21" s="123"/>
      <c r="AF21" s="123"/>
      <c r="AG21" s="138">
        <v>5620000</v>
      </c>
      <c r="AH21" s="138"/>
      <c r="AI21" s="138"/>
      <c r="AJ21" s="138"/>
    </row>
    <row r="22" spans="1:36" s="1" customFormat="1" ht="19.5" customHeight="1">
      <c r="A22" s="132" t="s">
        <v>134</v>
      </c>
      <c r="B22" s="132"/>
      <c r="C22" s="135" t="s">
        <v>150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34" t="s">
        <v>104</v>
      </c>
      <c r="AD22" s="34"/>
      <c r="AE22" s="34"/>
      <c r="AF22" s="34"/>
      <c r="AG22" s="134">
        <v>5620000</v>
      </c>
      <c r="AH22" s="134"/>
      <c r="AI22" s="134"/>
      <c r="AJ22" s="134"/>
    </row>
    <row r="23" spans="1:36" s="1" customFormat="1" ht="19.5" customHeight="1">
      <c r="A23" s="132" t="s">
        <v>135</v>
      </c>
      <c r="B23" s="132"/>
      <c r="C23" s="135" t="s">
        <v>152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34" t="s">
        <v>61</v>
      </c>
      <c r="AD23" s="34"/>
      <c r="AE23" s="34"/>
      <c r="AF23" s="34"/>
      <c r="AG23" s="134">
        <f>AG22+AG20+AG18</f>
        <v>21000000</v>
      </c>
      <c r="AH23" s="134"/>
      <c r="AI23" s="134"/>
      <c r="AJ23" s="134"/>
    </row>
    <row r="24" spans="1:36" s="9" customFormat="1" ht="19.5" customHeight="1">
      <c r="A24" s="132" t="s">
        <v>136</v>
      </c>
      <c r="B24" s="132"/>
      <c r="C24" s="133" t="s">
        <v>153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34" t="s">
        <v>107</v>
      </c>
      <c r="AD24" s="34"/>
      <c r="AE24" s="34"/>
      <c r="AF24" s="34"/>
      <c r="AG24" s="134">
        <f>AG23+AG14+AG13</f>
        <v>26503176</v>
      </c>
      <c r="AH24" s="134"/>
      <c r="AI24" s="134"/>
      <c r="AJ24" s="134"/>
    </row>
  </sheetData>
  <sheetProtection/>
  <mergeCells count="8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12:B12"/>
    <mergeCell ref="C12:AB12"/>
    <mergeCell ref="AC12:AF12"/>
    <mergeCell ref="AG12:AJ12"/>
    <mergeCell ref="A23:B23"/>
    <mergeCell ref="C23:AB23"/>
    <mergeCell ref="AC23:AF23"/>
    <mergeCell ref="AG23:AJ23"/>
    <mergeCell ref="AC22:AF22"/>
    <mergeCell ref="AG22:AJ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4"/>
  <sheetViews>
    <sheetView zoomScalePageLayoutView="0" workbookViewId="0" topLeftCell="A1">
      <selection activeCell="AL6" sqref="AL6"/>
    </sheetView>
  </sheetViews>
  <sheetFormatPr defaultColWidth="9.00390625" defaultRowHeight="12.75"/>
  <cols>
    <col min="1" max="1" width="8.00390625" style="0" customWidth="1"/>
    <col min="2" max="2" width="9.125" style="0" hidden="1" customWidth="1"/>
    <col min="6" max="6" width="6.375" style="0" customWidth="1"/>
    <col min="7" max="12" width="9.125" style="0" hidden="1" customWidth="1"/>
    <col min="13" max="13" width="6.625" style="0" hidden="1" customWidth="1"/>
    <col min="14" max="28" width="9.125" style="0" hidden="1" customWidth="1"/>
    <col min="30" max="30" width="2.375" style="0" customWidth="1"/>
    <col min="31" max="32" width="9.125" style="0" hidden="1" customWidth="1"/>
    <col min="35" max="35" width="9.00390625" style="0" customWidth="1"/>
    <col min="36" max="36" width="9.125" style="0" hidden="1" customWidth="1"/>
  </cols>
  <sheetData>
    <row r="1" spans="1:36" s="1" customFormat="1" ht="45" customHeight="1">
      <c r="A1" s="146" t="s">
        <v>211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5"/>
    </row>
    <row r="2" spans="1:36" s="1" customFormat="1" ht="25.5" customHeight="1">
      <c r="A2" s="96"/>
      <c r="B2" s="100" t="s">
        <v>0</v>
      </c>
      <c r="C2" s="100"/>
      <c r="D2" s="100"/>
      <c r="E2" s="100"/>
      <c r="F2" s="100"/>
      <c r="G2" s="100"/>
      <c r="H2" s="101"/>
      <c r="I2" s="100" t="s">
        <v>109</v>
      </c>
      <c r="J2" s="100"/>
      <c r="K2" s="100"/>
      <c r="L2" s="100"/>
      <c r="M2" s="100"/>
      <c r="N2" s="100"/>
      <c r="O2" s="101"/>
      <c r="P2" s="101" t="s">
        <v>1</v>
      </c>
      <c r="Q2" s="101"/>
      <c r="R2" s="101"/>
      <c r="S2" s="101"/>
      <c r="T2" s="102" t="s">
        <v>140</v>
      </c>
      <c r="U2" s="98"/>
      <c r="V2" s="98"/>
      <c r="W2" s="98"/>
      <c r="X2" s="102" t="s">
        <v>155</v>
      </c>
      <c r="Y2" s="98"/>
      <c r="Z2" s="98"/>
      <c r="AA2" s="98"/>
      <c r="AB2" s="98"/>
      <c r="AC2" s="98"/>
      <c r="AD2" s="101" t="s">
        <v>2</v>
      </c>
      <c r="AE2" s="98"/>
      <c r="AF2" s="98"/>
      <c r="AG2" s="98"/>
      <c r="AH2" s="98"/>
      <c r="AI2" s="98"/>
      <c r="AJ2" s="103"/>
    </row>
    <row r="3" spans="1:36" s="1" customFormat="1" ht="19.5" customHeight="1">
      <c r="A3" s="9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98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98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03"/>
    </row>
    <row r="4" spans="1:36" s="1" customFormat="1" ht="19.5" customHeight="1">
      <c r="A4" s="96"/>
      <c r="B4" s="104" t="s">
        <v>139</v>
      </c>
      <c r="C4" s="104"/>
      <c r="D4" s="104"/>
      <c r="E4" s="104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3"/>
    </row>
    <row r="5" spans="1:36" s="1" customFormat="1" ht="19.5" customHeight="1">
      <c r="A5" s="96"/>
      <c r="B5" s="106" t="s">
        <v>138</v>
      </c>
      <c r="C5" s="106"/>
      <c r="D5" s="104"/>
      <c r="E5" s="101" t="s">
        <v>3</v>
      </c>
      <c r="F5" s="101"/>
      <c r="G5" s="101"/>
      <c r="H5" s="101"/>
      <c r="I5" s="107"/>
      <c r="J5" s="108" t="s">
        <v>137</v>
      </c>
      <c r="K5" s="90"/>
      <c r="L5" s="91"/>
      <c r="M5" s="92" t="s">
        <v>167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103"/>
    </row>
    <row r="6" spans="1:36" s="1" customFormat="1" ht="19.5" customHeight="1">
      <c r="A6" s="96"/>
      <c r="B6" s="6">
        <v>0</v>
      </c>
      <c r="C6" s="7">
        <v>1</v>
      </c>
      <c r="D6" s="104"/>
      <c r="E6" s="5">
        <v>2</v>
      </c>
      <c r="F6" s="5">
        <v>0</v>
      </c>
      <c r="G6" s="5">
        <v>1</v>
      </c>
      <c r="H6" s="5">
        <v>7</v>
      </c>
      <c r="I6" s="88"/>
      <c r="J6" s="5">
        <v>0</v>
      </c>
      <c r="K6" s="13">
        <v>3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103"/>
    </row>
    <row r="7" spans="1:36" s="1" customFormat="1" ht="19.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4"/>
    </row>
    <row r="8" spans="1:36" s="1" customFormat="1" ht="15.75" customHeight="1">
      <c r="A8" s="144" t="s">
        <v>159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</row>
    <row r="9" spans="1:36" s="1" customFormat="1" ht="34.5" customHeight="1">
      <c r="A9" s="77" t="s">
        <v>143</v>
      </c>
      <c r="B9" s="78"/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1" t="s">
        <v>142</v>
      </c>
      <c r="AD9" s="80"/>
      <c r="AE9" s="80"/>
      <c r="AF9" s="80"/>
      <c r="AG9" s="78" t="s">
        <v>141</v>
      </c>
      <c r="AH9" s="80"/>
      <c r="AI9" s="80"/>
      <c r="AJ9" s="80"/>
    </row>
    <row r="10" spans="1:36" s="1" customFormat="1" ht="12.75">
      <c r="A10" s="140" t="s">
        <v>110</v>
      </c>
      <c r="B10" s="140"/>
      <c r="C10" s="141" t="s">
        <v>111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 t="s">
        <v>112</v>
      </c>
      <c r="AD10" s="141"/>
      <c r="AE10" s="141"/>
      <c r="AF10" s="141"/>
      <c r="AG10" s="141" t="s">
        <v>108</v>
      </c>
      <c r="AH10" s="141"/>
      <c r="AI10" s="141"/>
      <c r="AJ10" s="141"/>
    </row>
    <row r="11" spans="1:36" s="1" customFormat="1" ht="29.25" customHeight="1">
      <c r="A11" s="136" t="s">
        <v>19</v>
      </c>
      <c r="B11" s="136"/>
      <c r="C11" s="137" t="s">
        <v>166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23" t="s">
        <v>33</v>
      </c>
      <c r="AD11" s="123"/>
      <c r="AE11" s="123"/>
      <c r="AF11" s="123"/>
      <c r="AG11" s="134">
        <v>180000</v>
      </c>
      <c r="AH11" s="134"/>
      <c r="AI11" s="134"/>
      <c r="AJ11" s="134"/>
    </row>
    <row r="12" spans="1:36" ht="21" customHeight="1">
      <c r="A12" s="136" t="s">
        <v>57</v>
      </c>
      <c r="B12" s="136"/>
      <c r="C12" s="147" t="s">
        <v>27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23" t="s">
        <v>34</v>
      </c>
      <c r="AD12" s="123"/>
      <c r="AE12" s="123"/>
      <c r="AF12" s="123"/>
      <c r="AG12" s="138">
        <v>50000</v>
      </c>
      <c r="AH12" s="138"/>
      <c r="AI12" s="138"/>
      <c r="AJ12" s="138"/>
    </row>
    <row r="13" spans="1:36" s="1" customFormat="1" ht="19.5" customHeight="1">
      <c r="A13" s="132" t="s">
        <v>59</v>
      </c>
      <c r="B13" s="132"/>
      <c r="C13" s="139" t="s">
        <v>146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34" t="s">
        <v>36</v>
      </c>
      <c r="AD13" s="34"/>
      <c r="AE13" s="34"/>
      <c r="AF13" s="34"/>
      <c r="AG13" s="134">
        <f>AG11+AG12</f>
        <v>230000</v>
      </c>
      <c r="AH13" s="134"/>
      <c r="AI13" s="134"/>
      <c r="AJ13" s="134"/>
    </row>
    <row r="14" spans="1:36" s="9" customFormat="1" ht="26.25" customHeight="1">
      <c r="A14" s="132" t="s">
        <v>60</v>
      </c>
      <c r="B14" s="132"/>
      <c r="C14" s="135" t="s">
        <v>28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34" t="s">
        <v>56</v>
      </c>
      <c r="AD14" s="34"/>
      <c r="AE14" s="34"/>
      <c r="AF14" s="34"/>
      <c r="AG14" s="134">
        <f>AG13*0.22</f>
        <v>50600</v>
      </c>
      <c r="AH14" s="134"/>
      <c r="AI14" s="134"/>
      <c r="AJ14" s="134"/>
    </row>
    <row r="15" spans="1:36" s="1" customFormat="1" ht="19.5" customHeight="1">
      <c r="A15" s="136" t="s">
        <v>105</v>
      </c>
      <c r="B15" s="136"/>
      <c r="C15" s="137" t="s">
        <v>62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23" t="s">
        <v>81</v>
      </c>
      <c r="AD15" s="123"/>
      <c r="AE15" s="123"/>
      <c r="AF15" s="123"/>
      <c r="AG15" s="138"/>
      <c r="AH15" s="138"/>
      <c r="AI15" s="138"/>
      <c r="AJ15" s="138"/>
    </row>
    <row r="16" spans="1:36" s="1" customFormat="1" ht="19.5" customHeight="1">
      <c r="A16" s="136" t="s">
        <v>106</v>
      </c>
      <c r="B16" s="136"/>
      <c r="C16" s="137" t="s">
        <v>63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23" t="s">
        <v>82</v>
      </c>
      <c r="AD16" s="123"/>
      <c r="AE16" s="123"/>
      <c r="AF16" s="123"/>
      <c r="AG16" s="138">
        <v>500000</v>
      </c>
      <c r="AH16" s="138"/>
      <c r="AI16" s="138"/>
      <c r="AJ16" s="138"/>
    </row>
    <row r="17" spans="1:36" s="1" customFormat="1" ht="19.5" customHeight="1">
      <c r="A17" s="136" t="s">
        <v>113</v>
      </c>
      <c r="B17" s="136"/>
      <c r="C17" s="137" t="s">
        <v>64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23" t="s">
        <v>83</v>
      </c>
      <c r="AD17" s="123"/>
      <c r="AE17" s="123"/>
      <c r="AF17" s="123"/>
      <c r="AG17" s="138"/>
      <c r="AH17" s="138"/>
      <c r="AI17" s="138"/>
      <c r="AJ17" s="138"/>
    </row>
    <row r="18" spans="1:36" s="1" customFormat="1" ht="19.5" customHeight="1">
      <c r="A18" s="132" t="s">
        <v>114</v>
      </c>
      <c r="B18" s="132"/>
      <c r="C18" s="135" t="s">
        <v>147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34" t="s">
        <v>91</v>
      </c>
      <c r="AD18" s="34"/>
      <c r="AE18" s="34"/>
      <c r="AF18" s="34"/>
      <c r="AG18" s="134">
        <f>AG16</f>
        <v>500000</v>
      </c>
      <c r="AH18" s="134"/>
      <c r="AI18" s="134"/>
      <c r="AJ18" s="134"/>
    </row>
    <row r="19" spans="1:36" s="1" customFormat="1" ht="19.5" customHeight="1">
      <c r="A19" s="136" t="s">
        <v>124</v>
      </c>
      <c r="B19" s="136"/>
      <c r="C19" s="137" t="s">
        <v>73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23" t="s">
        <v>94</v>
      </c>
      <c r="AD19" s="123"/>
      <c r="AE19" s="123"/>
      <c r="AF19" s="123"/>
      <c r="AG19" s="138">
        <v>80000</v>
      </c>
      <c r="AH19" s="138"/>
      <c r="AI19" s="138"/>
      <c r="AJ19" s="138"/>
    </row>
    <row r="20" spans="1:36" s="1" customFormat="1" ht="19.5" customHeight="1">
      <c r="A20" s="132" t="s">
        <v>125</v>
      </c>
      <c r="B20" s="132"/>
      <c r="C20" s="135" t="s">
        <v>149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34" t="s">
        <v>95</v>
      </c>
      <c r="AD20" s="34"/>
      <c r="AE20" s="34"/>
      <c r="AF20" s="34"/>
      <c r="AG20" s="134">
        <f>AG19</f>
        <v>80000</v>
      </c>
      <c r="AH20" s="134"/>
      <c r="AI20" s="134"/>
      <c r="AJ20" s="134"/>
    </row>
    <row r="21" spans="1:36" s="1" customFormat="1" ht="19.5" customHeight="1">
      <c r="A21" s="136" t="s">
        <v>129</v>
      </c>
      <c r="B21" s="136"/>
      <c r="C21" s="137" t="s">
        <v>76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23" t="s">
        <v>99</v>
      </c>
      <c r="AD21" s="123"/>
      <c r="AE21" s="123"/>
      <c r="AF21" s="123"/>
      <c r="AG21" s="138">
        <v>125000</v>
      </c>
      <c r="AH21" s="138"/>
      <c r="AI21" s="138"/>
      <c r="AJ21" s="138"/>
    </row>
    <row r="22" spans="1:36" s="1" customFormat="1" ht="19.5" customHeight="1">
      <c r="A22" s="132" t="s">
        <v>134</v>
      </c>
      <c r="B22" s="132"/>
      <c r="C22" s="135" t="s">
        <v>150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34" t="s">
        <v>104</v>
      </c>
      <c r="AD22" s="34"/>
      <c r="AE22" s="34"/>
      <c r="AF22" s="34"/>
      <c r="AG22" s="134">
        <f>AG21</f>
        <v>125000</v>
      </c>
      <c r="AH22" s="134"/>
      <c r="AI22" s="134"/>
      <c r="AJ22" s="134"/>
    </row>
    <row r="23" spans="1:36" s="1" customFormat="1" ht="19.5" customHeight="1">
      <c r="A23" s="132" t="s">
        <v>135</v>
      </c>
      <c r="B23" s="132"/>
      <c r="C23" s="135" t="s">
        <v>152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34" t="s">
        <v>61</v>
      </c>
      <c r="AD23" s="34"/>
      <c r="AE23" s="34"/>
      <c r="AF23" s="34"/>
      <c r="AG23" s="134">
        <f>AG22+AG20+AG18</f>
        <v>705000</v>
      </c>
      <c r="AH23" s="134"/>
      <c r="AI23" s="134"/>
      <c r="AJ23" s="134"/>
    </row>
    <row r="24" spans="1:36" s="9" customFormat="1" ht="19.5" customHeight="1">
      <c r="A24" s="132" t="s">
        <v>136</v>
      </c>
      <c r="B24" s="132"/>
      <c r="C24" s="133" t="s">
        <v>153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34" t="s">
        <v>107</v>
      </c>
      <c r="AD24" s="34"/>
      <c r="AE24" s="34"/>
      <c r="AF24" s="34"/>
      <c r="AG24" s="134">
        <f>AG23+AG14+AG13</f>
        <v>985600</v>
      </c>
      <c r="AH24" s="134"/>
      <c r="AI24" s="134"/>
      <c r="AJ24" s="134"/>
    </row>
  </sheetData>
  <sheetProtection/>
  <mergeCells count="8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2:B22"/>
    <mergeCell ref="C22:AB22"/>
    <mergeCell ref="AC22:AF22"/>
    <mergeCell ref="AG22:AJ22"/>
    <mergeCell ref="A23:B23"/>
    <mergeCell ref="C23:AB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A1">
      <selection activeCell="A1" sqref="A1:AJ1"/>
    </sheetView>
  </sheetViews>
  <sheetFormatPr defaultColWidth="9.00390625" defaultRowHeight="12.75"/>
  <cols>
    <col min="1" max="23" width="2.75390625" style="1" customWidth="1"/>
    <col min="24" max="24" width="1.625" style="1" customWidth="1"/>
    <col min="25" max="28" width="2.75390625" style="1" hidden="1" customWidth="1"/>
    <col min="29" max="29" width="2.75390625" style="15" customWidth="1"/>
    <col min="30" max="36" width="2.75390625" style="1" customWidth="1"/>
  </cols>
  <sheetData>
    <row r="1" spans="1:36" ht="35.25" customHeight="1">
      <c r="A1" s="146" t="s">
        <v>160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5"/>
    </row>
    <row r="2" spans="1:36" ht="12.75">
      <c r="A2" s="96"/>
      <c r="B2" s="100" t="s">
        <v>0</v>
      </c>
      <c r="C2" s="100"/>
      <c r="D2" s="100"/>
      <c r="E2" s="100"/>
      <c r="F2" s="100"/>
      <c r="G2" s="100"/>
      <c r="H2" s="101"/>
      <c r="I2" s="100" t="s">
        <v>109</v>
      </c>
      <c r="J2" s="100"/>
      <c r="K2" s="100"/>
      <c r="L2" s="100"/>
      <c r="M2" s="100"/>
      <c r="N2" s="100"/>
      <c r="O2" s="101"/>
      <c r="P2" s="101" t="s">
        <v>1</v>
      </c>
      <c r="Q2" s="101"/>
      <c r="R2" s="101"/>
      <c r="S2" s="101"/>
      <c r="T2" s="102" t="s">
        <v>140</v>
      </c>
      <c r="U2" s="98"/>
      <c r="V2" s="98"/>
      <c r="W2" s="98"/>
      <c r="X2" s="102" t="s">
        <v>155</v>
      </c>
      <c r="Y2" s="98"/>
      <c r="Z2" s="98"/>
      <c r="AA2" s="98"/>
      <c r="AB2" s="98"/>
      <c r="AC2" s="98"/>
      <c r="AD2" s="101" t="s">
        <v>2</v>
      </c>
      <c r="AE2" s="98"/>
      <c r="AF2" s="98"/>
      <c r="AG2" s="98"/>
      <c r="AH2" s="98"/>
      <c r="AI2" s="98"/>
      <c r="AJ2" s="103"/>
    </row>
    <row r="3" spans="1:36" ht="12.75">
      <c r="A3" s="96"/>
      <c r="B3" s="13">
        <v>3</v>
      </c>
      <c r="C3" s="14">
        <v>9</v>
      </c>
      <c r="D3" s="13">
        <v>1</v>
      </c>
      <c r="E3" s="13">
        <v>4</v>
      </c>
      <c r="F3" s="13">
        <v>7</v>
      </c>
      <c r="G3" s="13">
        <v>0</v>
      </c>
      <c r="H3" s="98"/>
      <c r="I3" s="13">
        <v>7</v>
      </c>
      <c r="J3" s="14">
        <v>1</v>
      </c>
      <c r="K3" s="13">
        <v>2</v>
      </c>
      <c r="L3" s="13">
        <v>6</v>
      </c>
      <c r="M3" s="13">
        <v>9</v>
      </c>
      <c r="N3" s="13">
        <v>7</v>
      </c>
      <c r="O3" s="98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03"/>
    </row>
    <row r="4" spans="1:36" ht="12.75">
      <c r="A4" s="96"/>
      <c r="B4" s="104" t="s">
        <v>139</v>
      </c>
      <c r="C4" s="104"/>
      <c r="D4" s="104"/>
      <c r="E4" s="104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3"/>
    </row>
    <row r="5" spans="1:36" ht="12.75">
      <c r="A5" s="96"/>
      <c r="B5" s="106" t="s">
        <v>138</v>
      </c>
      <c r="C5" s="106"/>
      <c r="D5" s="104"/>
      <c r="E5" s="101" t="s">
        <v>3</v>
      </c>
      <c r="F5" s="101"/>
      <c r="G5" s="101"/>
      <c r="H5" s="101"/>
      <c r="I5" s="107"/>
      <c r="J5" s="108" t="s">
        <v>137</v>
      </c>
      <c r="K5" s="90"/>
      <c r="L5" s="91"/>
      <c r="M5" s="92" t="s">
        <v>168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103"/>
    </row>
    <row r="6" spans="1:36" ht="21" customHeight="1">
      <c r="A6" s="96"/>
      <c r="B6" s="6">
        <v>0</v>
      </c>
      <c r="C6" s="7">
        <v>1</v>
      </c>
      <c r="D6" s="104"/>
      <c r="E6" s="5">
        <v>2</v>
      </c>
      <c r="F6" s="5">
        <v>0</v>
      </c>
      <c r="G6" s="5">
        <v>1</v>
      </c>
      <c r="H6" s="5">
        <v>7</v>
      </c>
      <c r="I6" s="88"/>
      <c r="J6" s="5">
        <v>0</v>
      </c>
      <c r="K6" s="13">
        <v>3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103"/>
    </row>
    <row r="7" spans="1:36" ht="10.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4"/>
    </row>
    <row r="8" spans="1:36" ht="12.75">
      <c r="A8" s="75" t="s">
        <v>159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</row>
    <row r="9" spans="1:36" ht="12.75">
      <c r="A9" s="77" t="s">
        <v>143</v>
      </c>
      <c r="B9" s="78"/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1" t="s">
        <v>142</v>
      </c>
      <c r="AD9" s="80"/>
      <c r="AE9" s="80"/>
      <c r="AF9" s="80"/>
      <c r="AG9" s="150" t="s">
        <v>141</v>
      </c>
      <c r="AH9" s="148"/>
      <c r="AI9" s="148"/>
      <c r="AJ9" s="149"/>
    </row>
    <row r="10" spans="29:36" ht="12.75">
      <c r="AC10" s="111" t="s">
        <v>112</v>
      </c>
      <c r="AD10" s="148"/>
      <c r="AE10" s="148"/>
      <c r="AF10" s="149"/>
      <c r="AG10" s="111"/>
      <c r="AH10" s="112"/>
      <c r="AI10" s="112"/>
      <c r="AJ10" s="113"/>
    </row>
    <row r="11" spans="1:36" ht="12.75">
      <c r="A11" s="109" t="s">
        <v>110</v>
      </c>
      <c r="B11" s="110"/>
      <c r="C11" s="130" t="s">
        <v>203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59"/>
      <c r="AC11" s="45" t="s">
        <v>162</v>
      </c>
      <c r="AD11" s="46"/>
      <c r="AE11" s="46"/>
      <c r="AF11" s="151"/>
      <c r="AG11" s="152">
        <v>136683696</v>
      </c>
      <c r="AH11" s="153"/>
      <c r="AI11" s="153"/>
      <c r="AJ11" s="154"/>
    </row>
    <row r="12" spans="1:36" ht="12.75">
      <c r="A12" s="111" t="s">
        <v>111</v>
      </c>
      <c r="B12" s="155"/>
      <c r="C12" s="130" t="s">
        <v>204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59"/>
      <c r="AC12" s="45" t="s">
        <v>162</v>
      </c>
      <c r="AD12" s="46"/>
      <c r="AE12" s="46"/>
      <c r="AF12" s="151"/>
      <c r="AG12" s="152">
        <v>22087216</v>
      </c>
      <c r="AH12" s="153"/>
      <c r="AI12" s="153"/>
      <c r="AJ12" s="154"/>
    </row>
    <row r="13" spans="1:36" ht="12.75">
      <c r="A13" s="160">
        <v>3</v>
      </c>
      <c r="B13" s="155"/>
      <c r="C13" s="130" t="s">
        <v>205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59"/>
      <c r="AC13" s="45" t="s">
        <v>162</v>
      </c>
      <c r="AD13" s="46"/>
      <c r="AE13" s="46"/>
      <c r="AF13" s="151"/>
      <c r="AG13" s="152">
        <v>33120400</v>
      </c>
      <c r="AH13" s="153"/>
      <c r="AI13" s="153"/>
      <c r="AJ13" s="154"/>
    </row>
    <row r="14" spans="1:36" ht="12.75">
      <c r="A14" s="160">
        <v>4</v>
      </c>
      <c r="B14" s="155"/>
      <c r="C14" s="130" t="s">
        <v>206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59"/>
      <c r="AC14" s="45" t="s">
        <v>162</v>
      </c>
      <c r="AD14" s="46"/>
      <c r="AE14" s="46"/>
      <c r="AF14" s="151"/>
      <c r="AG14" s="152">
        <v>20203176</v>
      </c>
      <c r="AH14" s="153"/>
      <c r="AI14" s="153"/>
      <c r="AJ14" s="154"/>
    </row>
    <row r="15" spans="1:36" ht="12.75">
      <c r="A15" s="161">
        <v>5</v>
      </c>
      <c r="B15" s="162"/>
      <c r="C15" s="130" t="s">
        <v>207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59"/>
      <c r="AC15" s="45" t="s">
        <v>162</v>
      </c>
      <c r="AD15" s="46"/>
      <c r="AE15" s="46"/>
      <c r="AF15" s="151"/>
      <c r="AG15" s="152">
        <v>985600</v>
      </c>
      <c r="AH15" s="153"/>
      <c r="AI15" s="153"/>
      <c r="AJ15" s="154"/>
    </row>
    <row r="16" spans="1:36" ht="12.75">
      <c r="A16" s="160">
        <v>6</v>
      </c>
      <c r="B16" s="155"/>
      <c r="C16" s="130" t="s">
        <v>208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59"/>
      <c r="AC16" s="45" t="s">
        <v>162</v>
      </c>
      <c r="AD16" s="46"/>
      <c r="AE16" s="46"/>
      <c r="AF16" s="151"/>
      <c r="AG16" s="152">
        <v>-5700000</v>
      </c>
      <c r="AH16" s="153"/>
      <c r="AI16" s="153"/>
      <c r="AJ16" s="154"/>
    </row>
    <row r="17" spans="1:36" ht="12.75">
      <c r="A17" s="160"/>
      <c r="B17" s="155"/>
      <c r="C17" s="156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8"/>
      <c r="AC17" s="130"/>
      <c r="AD17" s="131"/>
      <c r="AE17" s="131"/>
      <c r="AF17" s="159"/>
      <c r="AG17" s="152"/>
      <c r="AH17" s="153"/>
      <c r="AI17" s="153"/>
      <c r="AJ17" s="154"/>
    </row>
    <row r="18" spans="1:36" ht="12.75">
      <c r="A18" s="160"/>
      <c r="B18" s="155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163"/>
      <c r="AC18" s="130"/>
      <c r="AD18" s="131"/>
      <c r="AE18" s="131"/>
      <c r="AF18" s="159"/>
      <c r="AG18" s="152"/>
      <c r="AH18" s="153"/>
      <c r="AI18" s="153"/>
      <c r="AJ18" s="154"/>
    </row>
    <row r="19" spans="1:36" ht="12.75" customHeight="1">
      <c r="A19" s="161">
        <v>58</v>
      </c>
      <c r="B19" s="162"/>
      <c r="C19" s="156" t="s">
        <v>161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8"/>
      <c r="AC19" s="45"/>
      <c r="AD19" s="46"/>
      <c r="AE19" s="46"/>
      <c r="AF19" s="151"/>
      <c r="AG19" s="152">
        <f>SUM(AG11:AG18)</f>
        <v>207380088</v>
      </c>
      <c r="AH19" s="153"/>
      <c r="AI19" s="153"/>
      <c r="AJ19" s="154"/>
    </row>
  </sheetData>
  <sheetProtection/>
  <mergeCells count="64">
    <mergeCell ref="A19:B19"/>
    <mergeCell ref="C18:AB18"/>
    <mergeCell ref="AC19:AF19"/>
    <mergeCell ref="AG19:AJ19"/>
    <mergeCell ref="A17:B17"/>
    <mergeCell ref="AC17:AF17"/>
    <mergeCell ref="AG17:AJ17"/>
    <mergeCell ref="A18:B18"/>
    <mergeCell ref="C17:AB17"/>
    <mergeCell ref="AC18:AF18"/>
    <mergeCell ref="AG18:AJ18"/>
    <mergeCell ref="A15:B15"/>
    <mergeCell ref="C14:AB14"/>
    <mergeCell ref="AC15:AF15"/>
    <mergeCell ref="AG15:AJ15"/>
    <mergeCell ref="A16:B16"/>
    <mergeCell ref="C15:AB15"/>
    <mergeCell ref="AC16:AF16"/>
    <mergeCell ref="AG16:AJ16"/>
    <mergeCell ref="C16:AB16"/>
    <mergeCell ref="AC13:AF13"/>
    <mergeCell ref="AG13:AJ13"/>
    <mergeCell ref="A14:B14"/>
    <mergeCell ref="C13:AB13"/>
    <mergeCell ref="AC14:AF14"/>
    <mergeCell ref="AG14:AJ14"/>
    <mergeCell ref="AC11:AF11"/>
    <mergeCell ref="AG11:AJ11"/>
    <mergeCell ref="A12:B12"/>
    <mergeCell ref="C19:AB19"/>
    <mergeCell ref="AC12:AF12"/>
    <mergeCell ref="AG12:AJ12"/>
    <mergeCell ref="A11:B11"/>
    <mergeCell ref="C11:AB11"/>
    <mergeCell ref="A13:B13"/>
    <mergeCell ref="C12:AB12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zoomScalePageLayoutView="0" workbookViewId="0" topLeftCell="A1">
      <selection activeCell="AM9" sqref="AM9"/>
    </sheetView>
  </sheetViews>
  <sheetFormatPr defaultColWidth="9.00390625" defaultRowHeight="12.75"/>
  <cols>
    <col min="1" max="1" width="5.625" style="0" customWidth="1"/>
    <col min="2" max="2" width="2.25390625" style="0" hidden="1" customWidth="1"/>
    <col min="6" max="6" width="5.375" style="0" customWidth="1"/>
    <col min="7" max="28" width="9.125" style="0" hidden="1" customWidth="1"/>
    <col min="29" max="29" width="7.75390625" style="0" customWidth="1"/>
    <col min="30" max="32" width="9.125" style="0" hidden="1" customWidth="1"/>
    <col min="35" max="35" width="7.375" style="0" customWidth="1"/>
    <col min="36" max="36" width="9.125" style="0" hidden="1" customWidth="1"/>
  </cols>
  <sheetData>
    <row r="1" spans="1:36" s="1" customFormat="1" ht="45" customHeight="1">
      <c r="A1" s="146" t="s">
        <v>212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5"/>
    </row>
    <row r="2" spans="1:36" s="1" customFormat="1" ht="25.5" customHeight="1">
      <c r="A2" s="96"/>
      <c r="B2" s="100" t="s">
        <v>0</v>
      </c>
      <c r="C2" s="100"/>
      <c r="D2" s="100"/>
      <c r="E2" s="100"/>
      <c r="F2" s="100"/>
      <c r="G2" s="100"/>
      <c r="H2" s="101"/>
      <c r="I2" s="100" t="s">
        <v>109</v>
      </c>
      <c r="J2" s="100"/>
      <c r="K2" s="100"/>
      <c r="L2" s="100"/>
      <c r="M2" s="100"/>
      <c r="N2" s="100"/>
      <c r="O2" s="101"/>
      <c r="P2" s="101" t="s">
        <v>1</v>
      </c>
      <c r="Q2" s="101"/>
      <c r="R2" s="101"/>
      <c r="S2" s="101"/>
      <c r="T2" s="102" t="s">
        <v>140</v>
      </c>
      <c r="U2" s="98"/>
      <c r="V2" s="98"/>
      <c r="W2" s="98"/>
      <c r="X2" s="102" t="s">
        <v>155</v>
      </c>
      <c r="Y2" s="98"/>
      <c r="Z2" s="98"/>
      <c r="AA2" s="98"/>
      <c r="AB2" s="98"/>
      <c r="AC2" s="98"/>
      <c r="AD2" s="101" t="s">
        <v>2</v>
      </c>
      <c r="AE2" s="98"/>
      <c r="AF2" s="98"/>
      <c r="AG2" s="98"/>
      <c r="AH2" s="98"/>
      <c r="AI2" s="98"/>
      <c r="AJ2" s="103"/>
    </row>
    <row r="3" spans="1:36" s="1" customFormat="1" ht="19.5" customHeight="1">
      <c r="A3" s="9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98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98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03"/>
    </row>
    <row r="4" spans="1:36" s="1" customFormat="1" ht="19.5" customHeight="1">
      <c r="A4" s="96"/>
      <c r="B4" s="104" t="s">
        <v>139</v>
      </c>
      <c r="C4" s="104"/>
      <c r="D4" s="104"/>
      <c r="E4" s="104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3"/>
    </row>
    <row r="5" spans="1:36" s="1" customFormat="1" ht="19.5" customHeight="1">
      <c r="A5" s="96"/>
      <c r="B5" s="106" t="s">
        <v>138</v>
      </c>
      <c r="C5" s="106"/>
      <c r="D5" s="104"/>
      <c r="E5" s="101" t="s">
        <v>3</v>
      </c>
      <c r="F5" s="101"/>
      <c r="G5" s="101"/>
      <c r="H5" s="101"/>
      <c r="I5" s="107"/>
      <c r="J5" s="108" t="s">
        <v>137</v>
      </c>
      <c r="K5" s="90"/>
      <c r="L5" s="91"/>
      <c r="M5" s="92" t="s">
        <v>169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103"/>
    </row>
    <row r="6" spans="1:36" s="1" customFormat="1" ht="19.5" customHeight="1">
      <c r="A6" s="96"/>
      <c r="B6" s="6">
        <v>0</v>
      </c>
      <c r="C6" s="7">
        <v>1</v>
      </c>
      <c r="D6" s="104"/>
      <c r="E6" s="5">
        <v>2017</v>
      </c>
      <c r="F6" s="5"/>
      <c r="G6" s="5">
        <v>1</v>
      </c>
      <c r="H6" s="5">
        <v>6</v>
      </c>
      <c r="I6" s="88"/>
      <c r="J6" s="5">
        <v>0</v>
      </c>
      <c r="K6" s="13">
        <v>3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103"/>
    </row>
    <row r="7" spans="1:36" s="1" customFormat="1" ht="19.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4"/>
    </row>
    <row r="8" spans="1:36" s="1" customFormat="1" ht="15.75" customHeight="1">
      <c r="A8" s="144" t="s">
        <v>159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</row>
    <row r="9" spans="1:36" s="1" customFormat="1" ht="34.5" customHeight="1">
      <c r="A9" s="77" t="s">
        <v>143</v>
      </c>
      <c r="B9" s="78"/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1" t="s">
        <v>142</v>
      </c>
      <c r="AD9" s="80"/>
      <c r="AE9" s="80"/>
      <c r="AF9" s="80"/>
      <c r="AG9" s="78" t="s">
        <v>141</v>
      </c>
      <c r="AH9" s="164"/>
      <c r="AI9" s="164"/>
      <c r="AJ9" s="164"/>
    </row>
    <row r="10" spans="1:36" s="1" customFormat="1" ht="12.75">
      <c r="A10" s="140" t="s">
        <v>110</v>
      </c>
      <c r="B10" s="140"/>
      <c r="C10" s="141" t="s">
        <v>111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 t="s">
        <v>112</v>
      </c>
      <c r="AD10" s="164"/>
      <c r="AE10" s="164"/>
      <c r="AF10" s="164"/>
      <c r="AG10" s="141" t="s">
        <v>108</v>
      </c>
      <c r="AH10" s="141"/>
      <c r="AI10" s="141"/>
      <c r="AJ10" s="141"/>
    </row>
    <row r="11" spans="1:36" s="1" customFormat="1" ht="19.5" customHeight="1">
      <c r="A11" s="165" t="s">
        <v>124</v>
      </c>
      <c r="B11" s="141"/>
      <c r="C11" s="166" t="s">
        <v>170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47" t="s">
        <v>171</v>
      </c>
      <c r="AD11" s="147"/>
      <c r="AE11" s="147"/>
      <c r="AF11" s="147"/>
      <c r="AG11" s="167"/>
      <c r="AH11" s="167"/>
      <c r="AI11" s="167"/>
      <c r="AJ11" s="167"/>
    </row>
    <row r="12" spans="1:36" s="1" customFormat="1" ht="19.5" customHeight="1">
      <c r="A12" s="165" t="s">
        <v>125</v>
      </c>
      <c r="B12" s="141"/>
      <c r="C12" s="166" t="s">
        <v>172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47" t="s">
        <v>173</v>
      </c>
      <c r="AD12" s="147"/>
      <c r="AE12" s="147"/>
      <c r="AF12" s="147"/>
      <c r="AG12" s="167"/>
      <c r="AH12" s="167"/>
      <c r="AI12" s="167"/>
      <c r="AJ12" s="167"/>
    </row>
    <row r="13" spans="1:36" s="1" customFormat="1" ht="19.5" customHeight="1">
      <c r="A13" s="165" t="s">
        <v>126</v>
      </c>
      <c r="B13" s="141"/>
      <c r="C13" s="166" t="s">
        <v>174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47" t="s">
        <v>175</v>
      </c>
      <c r="AD13" s="147"/>
      <c r="AE13" s="147"/>
      <c r="AF13" s="147"/>
      <c r="AG13" s="167"/>
      <c r="AH13" s="167"/>
      <c r="AI13" s="167"/>
      <c r="AJ13" s="167"/>
    </row>
    <row r="14" spans="1:36" s="1" customFormat="1" ht="19.5" customHeight="1">
      <c r="A14" s="165" t="s">
        <v>127</v>
      </c>
      <c r="B14" s="141"/>
      <c r="C14" s="166" t="s">
        <v>176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47" t="s">
        <v>177</v>
      </c>
      <c r="AD14" s="147"/>
      <c r="AE14" s="147"/>
      <c r="AF14" s="147"/>
      <c r="AG14" s="167"/>
      <c r="AH14" s="167"/>
      <c r="AI14" s="167"/>
      <c r="AJ14" s="167"/>
    </row>
    <row r="15" spans="1:36" s="1" customFormat="1" ht="19.5" customHeight="1">
      <c r="A15" s="165" t="s">
        <v>128</v>
      </c>
      <c r="B15" s="141"/>
      <c r="C15" s="166" t="s">
        <v>178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47" t="s">
        <v>179</v>
      </c>
      <c r="AD15" s="147"/>
      <c r="AE15" s="147"/>
      <c r="AF15" s="147"/>
      <c r="AG15" s="167">
        <v>13000000</v>
      </c>
      <c r="AH15" s="167"/>
      <c r="AI15" s="167"/>
      <c r="AJ15" s="167"/>
    </row>
    <row r="16" spans="1:36" s="1" customFormat="1" ht="19.5" customHeight="1">
      <c r="A16" s="165" t="s">
        <v>129</v>
      </c>
      <c r="B16" s="141"/>
      <c r="C16" s="166" t="s">
        <v>180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47" t="s">
        <v>181</v>
      </c>
      <c r="AD16" s="147"/>
      <c r="AE16" s="147"/>
      <c r="AF16" s="147"/>
      <c r="AG16" s="167">
        <v>3500000</v>
      </c>
      <c r="AH16" s="167"/>
      <c r="AI16" s="167"/>
      <c r="AJ16" s="167"/>
    </row>
    <row r="17" spans="1:36" s="1" customFormat="1" ht="19.5" customHeight="1">
      <c r="A17" s="165" t="s">
        <v>131</v>
      </c>
      <c r="B17" s="141"/>
      <c r="C17" s="166" t="s">
        <v>182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47" t="s">
        <v>183</v>
      </c>
      <c r="AD17" s="147"/>
      <c r="AE17" s="147"/>
      <c r="AF17" s="147"/>
      <c r="AG17" s="167"/>
      <c r="AH17" s="167"/>
      <c r="AI17" s="167"/>
      <c r="AJ17" s="167"/>
    </row>
    <row r="18" spans="1:36" s="1" customFormat="1" ht="19.5" customHeight="1">
      <c r="A18" s="165" t="s">
        <v>132</v>
      </c>
      <c r="B18" s="141"/>
      <c r="C18" s="166" t="s">
        <v>184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47" t="s">
        <v>185</v>
      </c>
      <c r="AD18" s="147"/>
      <c r="AE18" s="147"/>
      <c r="AF18" s="147"/>
      <c r="AG18" s="167"/>
      <c r="AH18" s="167"/>
      <c r="AI18" s="167"/>
      <c r="AJ18" s="167"/>
    </row>
    <row r="19" spans="1:36" s="1" customFormat="1" ht="19.5" customHeight="1">
      <c r="A19" s="165" t="s">
        <v>133</v>
      </c>
      <c r="B19" s="141"/>
      <c r="C19" s="166" t="s">
        <v>186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47" t="s">
        <v>187</v>
      </c>
      <c r="AD19" s="147"/>
      <c r="AE19" s="147"/>
      <c r="AF19" s="147"/>
      <c r="AG19" s="167"/>
      <c r="AH19" s="167"/>
      <c r="AI19" s="167"/>
      <c r="AJ19" s="167"/>
    </row>
    <row r="20" spans="1:36" s="1" customFormat="1" ht="19.5" customHeight="1">
      <c r="A20" s="168" t="s">
        <v>134</v>
      </c>
      <c r="B20" s="79"/>
      <c r="C20" s="169" t="s">
        <v>188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33" t="s">
        <v>189</v>
      </c>
      <c r="AD20" s="133"/>
      <c r="AE20" s="133"/>
      <c r="AF20" s="133"/>
      <c r="AG20" s="170">
        <f>SUM(AG15:AG19)</f>
        <v>16500000</v>
      </c>
      <c r="AH20" s="170"/>
      <c r="AI20" s="170"/>
      <c r="AJ20" s="170"/>
    </row>
    <row r="21" spans="1:36" s="1" customFormat="1" ht="29.25" customHeight="1">
      <c r="A21" s="165">
        <v>55</v>
      </c>
      <c r="B21" s="165"/>
      <c r="C21" s="166" t="s">
        <v>190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47" t="s">
        <v>191</v>
      </c>
      <c r="AD21" s="147"/>
      <c r="AE21" s="147"/>
      <c r="AF21" s="147"/>
      <c r="AG21" s="167"/>
      <c r="AH21" s="167"/>
      <c r="AI21" s="167"/>
      <c r="AJ21" s="167"/>
    </row>
    <row r="22" spans="1:36" s="1" customFormat="1" ht="29.25" customHeight="1">
      <c r="A22" s="165">
        <v>56</v>
      </c>
      <c r="B22" s="165"/>
      <c r="C22" s="137" t="s">
        <v>192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47" t="s">
        <v>193</v>
      </c>
      <c r="AD22" s="147"/>
      <c r="AE22" s="147"/>
      <c r="AF22" s="147"/>
      <c r="AG22" s="167"/>
      <c r="AH22" s="167"/>
      <c r="AI22" s="167"/>
      <c r="AJ22" s="167"/>
    </row>
    <row r="23" spans="1:36" s="1" customFormat="1" ht="19.5" customHeight="1">
      <c r="A23" s="165">
        <v>57</v>
      </c>
      <c r="B23" s="165"/>
      <c r="C23" s="166" t="s">
        <v>194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47" t="s">
        <v>195</v>
      </c>
      <c r="AD23" s="147"/>
      <c r="AE23" s="147"/>
      <c r="AF23" s="147"/>
      <c r="AG23" s="167"/>
      <c r="AH23" s="167"/>
      <c r="AI23" s="167"/>
      <c r="AJ23" s="167"/>
    </row>
    <row r="24" spans="1:36" s="1" customFormat="1" ht="19.5" customHeight="1">
      <c r="A24" s="168">
        <v>58</v>
      </c>
      <c r="B24" s="168"/>
      <c r="C24" s="135" t="s">
        <v>196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3" t="s">
        <v>197</v>
      </c>
      <c r="AD24" s="133"/>
      <c r="AE24" s="133"/>
      <c r="AF24" s="133"/>
      <c r="AG24" s="167"/>
      <c r="AH24" s="167"/>
      <c r="AI24" s="167"/>
      <c r="AJ24" s="167"/>
    </row>
    <row r="25" spans="1:36" s="1" customFormat="1" ht="19.5" customHeight="1">
      <c r="A25" s="168">
        <v>59</v>
      </c>
      <c r="B25" s="168"/>
      <c r="C25" s="169" t="s">
        <v>198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33" t="s">
        <v>199</v>
      </c>
      <c r="AD25" s="133"/>
      <c r="AE25" s="133"/>
      <c r="AF25" s="133"/>
      <c r="AG25" s="170">
        <v>16500000</v>
      </c>
      <c r="AH25" s="170"/>
      <c r="AI25" s="170"/>
      <c r="AJ25" s="170"/>
    </row>
  </sheetData>
  <sheetProtection/>
  <mergeCells count="90">
    <mergeCell ref="A25:B25"/>
    <mergeCell ref="C25:AB25"/>
    <mergeCell ref="AC25:AF25"/>
    <mergeCell ref="AG25:AJ25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6:B16"/>
    <mergeCell ref="C16:AB16"/>
    <mergeCell ref="AC16:AF16"/>
    <mergeCell ref="AG16:AJ16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5"/>
  <sheetViews>
    <sheetView zoomScalePageLayoutView="0" workbookViewId="0" topLeftCell="A1">
      <selection activeCell="AM14" sqref="AM14"/>
    </sheetView>
  </sheetViews>
  <sheetFormatPr defaultColWidth="9.00390625" defaultRowHeight="12.75"/>
  <cols>
    <col min="1" max="1" width="5.625" style="0" customWidth="1"/>
    <col min="2" max="2" width="2.25390625" style="0" hidden="1" customWidth="1"/>
    <col min="6" max="6" width="5.375" style="0" customWidth="1"/>
    <col min="7" max="28" width="9.125" style="0" hidden="1" customWidth="1"/>
    <col min="29" max="29" width="7.75390625" style="0" customWidth="1"/>
    <col min="30" max="32" width="9.125" style="0" hidden="1" customWidth="1"/>
    <col min="35" max="35" width="7.375" style="0" customWidth="1"/>
    <col min="36" max="36" width="9.125" style="0" hidden="1" customWidth="1"/>
  </cols>
  <sheetData>
    <row r="1" spans="1:36" s="1" customFormat="1" ht="45" customHeight="1">
      <c r="A1" s="146" t="s">
        <v>212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5"/>
    </row>
    <row r="2" spans="1:36" s="1" customFormat="1" ht="25.5" customHeight="1">
      <c r="A2" s="96"/>
      <c r="B2" s="100" t="s">
        <v>0</v>
      </c>
      <c r="C2" s="100"/>
      <c r="D2" s="100"/>
      <c r="E2" s="100"/>
      <c r="F2" s="100"/>
      <c r="G2" s="100"/>
      <c r="H2" s="101"/>
      <c r="I2" s="100" t="s">
        <v>109</v>
      </c>
      <c r="J2" s="100"/>
      <c r="K2" s="100"/>
      <c r="L2" s="100"/>
      <c r="M2" s="100"/>
      <c r="N2" s="100"/>
      <c r="O2" s="101"/>
      <c r="P2" s="101" t="s">
        <v>1</v>
      </c>
      <c r="Q2" s="101"/>
      <c r="R2" s="101"/>
      <c r="S2" s="101"/>
      <c r="T2" s="102" t="s">
        <v>140</v>
      </c>
      <c r="U2" s="98"/>
      <c r="V2" s="98"/>
      <c r="W2" s="98"/>
      <c r="X2" s="102" t="s">
        <v>155</v>
      </c>
      <c r="Y2" s="98"/>
      <c r="Z2" s="98"/>
      <c r="AA2" s="98"/>
      <c r="AB2" s="98"/>
      <c r="AC2" s="98"/>
      <c r="AD2" s="101" t="s">
        <v>2</v>
      </c>
      <c r="AE2" s="98"/>
      <c r="AF2" s="98"/>
      <c r="AG2" s="98"/>
      <c r="AH2" s="98"/>
      <c r="AI2" s="98"/>
      <c r="AJ2" s="103"/>
    </row>
    <row r="3" spans="1:36" s="1" customFormat="1" ht="19.5" customHeight="1">
      <c r="A3" s="9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98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98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03"/>
    </row>
    <row r="4" spans="1:36" s="1" customFormat="1" ht="19.5" customHeight="1">
      <c r="A4" s="96"/>
      <c r="B4" s="104" t="s">
        <v>139</v>
      </c>
      <c r="C4" s="104"/>
      <c r="D4" s="104"/>
      <c r="E4" s="104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3"/>
    </row>
    <row r="5" spans="1:36" s="1" customFormat="1" ht="19.5" customHeight="1">
      <c r="A5" s="96"/>
      <c r="B5" s="106" t="s">
        <v>138</v>
      </c>
      <c r="C5" s="106"/>
      <c r="D5" s="104"/>
      <c r="E5" s="101" t="s">
        <v>3</v>
      </c>
      <c r="F5" s="101"/>
      <c r="G5" s="101"/>
      <c r="H5" s="101"/>
      <c r="I5" s="107"/>
      <c r="J5" s="108" t="s">
        <v>137</v>
      </c>
      <c r="K5" s="90"/>
      <c r="L5" s="91"/>
      <c r="M5" s="92" t="s">
        <v>200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103"/>
    </row>
    <row r="6" spans="1:36" s="1" customFormat="1" ht="19.5" customHeight="1">
      <c r="A6" s="96"/>
      <c r="B6" s="6">
        <v>0</v>
      </c>
      <c r="C6" s="7">
        <v>1</v>
      </c>
      <c r="D6" s="104"/>
      <c r="E6" s="5">
        <v>2017</v>
      </c>
      <c r="F6" s="5"/>
      <c r="G6" s="5">
        <v>1</v>
      </c>
      <c r="H6" s="5">
        <v>6</v>
      </c>
      <c r="I6" s="88"/>
      <c r="J6" s="5">
        <v>0</v>
      </c>
      <c r="K6" s="13">
        <v>3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103"/>
    </row>
    <row r="7" spans="1:36" s="1" customFormat="1" ht="19.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4"/>
    </row>
    <row r="8" spans="1:36" s="1" customFormat="1" ht="15.75" customHeight="1">
      <c r="A8" s="144" t="s">
        <v>159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</row>
    <row r="9" spans="1:36" s="1" customFormat="1" ht="34.5" customHeight="1">
      <c r="A9" s="77" t="s">
        <v>143</v>
      </c>
      <c r="B9" s="78"/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1" t="s">
        <v>142</v>
      </c>
      <c r="AD9" s="80"/>
      <c r="AE9" s="80"/>
      <c r="AF9" s="80"/>
      <c r="AG9" s="78" t="s">
        <v>141</v>
      </c>
      <c r="AH9" s="164"/>
      <c r="AI9" s="164"/>
      <c r="AJ9" s="164"/>
    </row>
    <row r="10" spans="1:36" s="1" customFormat="1" ht="12.75">
      <c r="A10" s="140" t="s">
        <v>110</v>
      </c>
      <c r="B10" s="140"/>
      <c r="C10" s="141" t="s">
        <v>111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 t="s">
        <v>112</v>
      </c>
      <c r="AD10" s="164"/>
      <c r="AE10" s="164"/>
      <c r="AF10" s="164"/>
      <c r="AG10" s="141" t="s">
        <v>108</v>
      </c>
      <c r="AH10" s="141"/>
      <c r="AI10" s="141"/>
      <c r="AJ10" s="141"/>
    </row>
    <row r="11" spans="1:36" s="1" customFormat="1" ht="19.5" customHeight="1">
      <c r="A11" s="165" t="s">
        <v>124</v>
      </c>
      <c r="B11" s="141"/>
      <c r="C11" s="166" t="s">
        <v>170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47" t="s">
        <v>171</v>
      </c>
      <c r="AD11" s="147"/>
      <c r="AE11" s="147"/>
      <c r="AF11" s="147"/>
      <c r="AG11" s="167"/>
      <c r="AH11" s="167"/>
      <c r="AI11" s="167"/>
      <c r="AJ11" s="167"/>
    </row>
    <row r="12" spans="1:36" s="1" customFormat="1" ht="19.5" customHeight="1">
      <c r="A12" s="165" t="s">
        <v>125</v>
      </c>
      <c r="B12" s="141"/>
      <c r="C12" s="166" t="s">
        <v>172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47" t="s">
        <v>173</v>
      </c>
      <c r="AD12" s="147"/>
      <c r="AE12" s="147"/>
      <c r="AF12" s="147"/>
      <c r="AG12" s="167"/>
      <c r="AH12" s="167"/>
      <c r="AI12" s="167"/>
      <c r="AJ12" s="167"/>
    </row>
    <row r="13" spans="1:36" s="1" customFormat="1" ht="19.5" customHeight="1">
      <c r="A13" s="165" t="s">
        <v>126</v>
      </c>
      <c r="B13" s="141"/>
      <c r="C13" s="166" t="s">
        <v>174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47" t="s">
        <v>175</v>
      </c>
      <c r="AD13" s="147"/>
      <c r="AE13" s="147"/>
      <c r="AF13" s="147"/>
      <c r="AG13" s="167"/>
      <c r="AH13" s="167"/>
      <c r="AI13" s="167"/>
      <c r="AJ13" s="167"/>
    </row>
    <row r="14" spans="1:36" s="1" customFormat="1" ht="19.5" customHeight="1">
      <c r="A14" s="165" t="s">
        <v>127</v>
      </c>
      <c r="B14" s="141"/>
      <c r="C14" s="166" t="s">
        <v>176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47" t="s">
        <v>177</v>
      </c>
      <c r="AD14" s="147"/>
      <c r="AE14" s="147"/>
      <c r="AF14" s="147"/>
      <c r="AG14" s="167"/>
      <c r="AH14" s="167"/>
      <c r="AI14" s="167"/>
      <c r="AJ14" s="167"/>
    </row>
    <row r="15" spans="1:36" s="1" customFormat="1" ht="19.5" customHeight="1">
      <c r="A15" s="165" t="s">
        <v>128</v>
      </c>
      <c r="B15" s="141"/>
      <c r="C15" s="166" t="s">
        <v>178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47" t="s">
        <v>179</v>
      </c>
      <c r="AD15" s="147"/>
      <c r="AE15" s="147"/>
      <c r="AF15" s="147"/>
      <c r="AG15" s="167">
        <v>5000000</v>
      </c>
      <c r="AH15" s="167"/>
      <c r="AI15" s="167"/>
      <c r="AJ15" s="167"/>
    </row>
    <row r="16" spans="1:36" s="1" customFormat="1" ht="19.5" customHeight="1">
      <c r="A16" s="165" t="s">
        <v>129</v>
      </c>
      <c r="B16" s="141"/>
      <c r="C16" s="166" t="s">
        <v>180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47" t="s">
        <v>181</v>
      </c>
      <c r="AD16" s="147"/>
      <c r="AE16" s="147"/>
      <c r="AF16" s="147"/>
      <c r="AG16" s="167">
        <v>1300000</v>
      </c>
      <c r="AH16" s="167"/>
      <c r="AI16" s="167"/>
      <c r="AJ16" s="167"/>
    </row>
    <row r="17" spans="1:36" s="1" customFormat="1" ht="19.5" customHeight="1">
      <c r="A17" s="165" t="s">
        <v>131</v>
      </c>
      <c r="B17" s="141"/>
      <c r="C17" s="166" t="s">
        <v>182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47" t="s">
        <v>183</v>
      </c>
      <c r="AD17" s="147"/>
      <c r="AE17" s="147"/>
      <c r="AF17" s="147"/>
      <c r="AG17" s="167"/>
      <c r="AH17" s="167"/>
      <c r="AI17" s="167"/>
      <c r="AJ17" s="167"/>
    </row>
    <row r="18" spans="1:36" s="1" customFormat="1" ht="19.5" customHeight="1">
      <c r="A18" s="165" t="s">
        <v>132</v>
      </c>
      <c r="B18" s="141"/>
      <c r="C18" s="166" t="s">
        <v>184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47" t="s">
        <v>185</v>
      </c>
      <c r="AD18" s="147"/>
      <c r="AE18" s="147"/>
      <c r="AF18" s="147"/>
      <c r="AG18" s="167"/>
      <c r="AH18" s="167"/>
      <c r="AI18" s="167"/>
      <c r="AJ18" s="167"/>
    </row>
    <row r="19" spans="1:36" s="1" customFormat="1" ht="19.5" customHeight="1">
      <c r="A19" s="165" t="s">
        <v>133</v>
      </c>
      <c r="B19" s="141"/>
      <c r="C19" s="166" t="s">
        <v>186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47" t="s">
        <v>187</v>
      </c>
      <c r="AD19" s="147"/>
      <c r="AE19" s="147"/>
      <c r="AF19" s="147"/>
      <c r="AG19" s="167"/>
      <c r="AH19" s="167"/>
      <c r="AI19" s="167"/>
      <c r="AJ19" s="167"/>
    </row>
    <row r="20" spans="1:36" s="1" customFormat="1" ht="19.5" customHeight="1">
      <c r="A20" s="168" t="s">
        <v>134</v>
      </c>
      <c r="B20" s="79"/>
      <c r="C20" s="169" t="s">
        <v>188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33" t="s">
        <v>189</v>
      </c>
      <c r="AD20" s="133"/>
      <c r="AE20" s="133"/>
      <c r="AF20" s="133"/>
      <c r="AG20" s="170">
        <v>6300000</v>
      </c>
      <c r="AH20" s="170"/>
      <c r="AI20" s="170"/>
      <c r="AJ20" s="170"/>
    </row>
    <row r="21" spans="1:36" s="1" customFormat="1" ht="29.25" customHeight="1">
      <c r="A21" s="165">
        <v>55</v>
      </c>
      <c r="B21" s="165"/>
      <c r="C21" s="166" t="s">
        <v>190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47" t="s">
        <v>191</v>
      </c>
      <c r="AD21" s="147"/>
      <c r="AE21" s="147"/>
      <c r="AF21" s="147"/>
      <c r="AG21" s="167"/>
      <c r="AH21" s="167"/>
      <c r="AI21" s="167"/>
      <c r="AJ21" s="167"/>
    </row>
    <row r="22" spans="1:36" s="1" customFormat="1" ht="29.25" customHeight="1">
      <c r="A22" s="165">
        <v>56</v>
      </c>
      <c r="B22" s="165"/>
      <c r="C22" s="137" t="s">
        <v>192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47" t="s">
        <v>193</v>
      </c>
      <c r="AD22" s="147"/>
      <c r="AE22" s="147"/>
      <c r="AF22" s="147"/>
      <c r="AG22" s="167"/>
      <c r="AH22" s="167"/>
      <c r="AI22" s="167"/>
      <c r="AJ22" s="167"/>
    </row>
    <row r="23" spans="1:36" s="1" customFormat="1" ht="28.5" customHeight="1">
      <c r="A23" s="165">
        <v>57</v>
      </c>
      <c r="B23" s="165"/>
      <c r="C23" s="166" t="s">
        <v>194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47" t="s">
        <v>195</v>
      </c>
      <c r="AD23" s="147"/>
      <c r="AE23" s="147"/>
      <c r="AF23" s="147"/>
      <c r="AG23" s="167"/>
      <c r="AH23" s="167"/>
      <c r="AI23" s="167"/>
      <c r="AJ23" s="167"/>
    </row>
    <row r="24" spans="1:36" s="1" customFormat="1" ht="29.25" customHeight="1">
      <c r="A24" s="168">
        <v>58</v>
      </c>
      <c r="B24" s="168"/>
      <c r="C24" s="135" t="s">
        <v>196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3" t="s">
        <v>197</v>
      </c>
      <c r="AD24" s="133"/>
      <c r="AE24" s="133"/>
      <c r="AF24" s="133"/>
      <c r="AG24" s="167"/>
      <c r="AH24" s="167"/>
      <c r="AI24" s="167"/>
      <c r="AJ24" s="167"/>
    </row>
    <row r="25" spans="1:36" s="1" customFormat="1" ht="30.75" customHeight="1">
      <c r="A25" s="168">
        <v>59</v>
      </c>
      <c r="B25" s="168"/>
      <c r="C25" s="169" t="s">
        <v>198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33" t="s">
        <v>199</v>
      </c>
      <c r="AD25" s="133"/>
      <c r="AE25" s="133"/>
      <c r="AF25" s="133"/>
      <c r="AG25" s="170">
        <v>6300000</v>
      </c>
      <c r="AH25" s="170"/>
      <c r="AI25" s="170"/>
      <c r="AJ25" s="170"/>
    </row>
  </sheetData>
  <sheetProtection/>
  <mergeCells count="90"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5"/>
  <sheetViews>
    <sheetView tabSelected="1" zoomScalePageLayoutView="0" workbookViewId="0" topLeftCell="A1">
      <selection activeCell="AL6" sqref="AL6"/>
    </sheetView>
  </sheetViews>
  <sheetFormatPr defaultColWidth="9.00390625" defaultRowHeight="12.75"/>
  <cols>
    <col min="1" max="1" width="5.625" style="0" customWidth="1"/>
    <col min="2" max="2" width="2.25390625" style="0" hidden="1" customWidth="1"/>
    <col min="6" max="6" width="5.375" style="0" customWidth="1"/>
    <col min="7" max="28" width="9.125" style="0" hidden="1" customWidth="1"/>
    <col min="29" max="29" width="7.75390625" style="0" customWidth="1"/>
    <col min="30" max="32" width="9.125" style="0" hidden="1" customWidth="1"/>
    <col min="35" max="35" width="7.375" style="0" customWidth="1"/>
    <col min="36" max="36" width="9.125" style="0" hidden="1" customWidth="1"/>
  </cols>
  <sheetData>
    <row r="1" spans="1:36" s="1" customFormat="1" ht="45" customHeight="1">
      <c r="A1" s="146" t="s">
        <v>212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5"/>
    </row>
    <row r="2" spans="1:36" s="1" customFormat="1" ht="25.5" customHeight="1">
      <c r="A2" s="96"/>
      <c r="B2" s="100" t="s">
        <v>0</v>
      </c>
      <c r="C2" s="100"/>
      <c r="D2" s="100"/>
      <c r="E2" s="100"/>
      <c r="F2" s="100"/>
      <c r="G2" s="100"/>
      <c r="H2" s="101"/>
      <c r="I2" s="100" t="s">
        <v>109</v>
      </c>
      <c r="J2" s="100"/>
      <c r="K2" s="100"/>
      <c r="L2" s="100"/>
      <c r="M2" s="100"/>
      <c r="N2" s="100"/>
      <c r="O2" s="101"/>
      <c r="P2" s="101" t="s">
        <v>1</v>
      </c>
      <c r="Q2" s="101"/>
      <c r="R2" s="101"/>
      <c r="S2" s="101"/>
      <c r="T2" s="102" t="s">
        <v>140</v>
      </c>
      <c r="U2" s="98"/>
      <c r="V2" s="98"/>
      <c r="W2" s="98"/>
      <c r="X2" s="102" t="s">
        <v>155</v>
      </c>
      <c r="Y2" s="98"/>
      <c r="Z2" s="98"/>
      <c r="AA2" s="98"/>
      <c r="AB2" s="98"/>
      <c r="AC2" s="98"/>
      <c r="AD2" s="101" t="s">
        <v>2</v>
      </c>
      <c r="AE2" s="98"/>
      <c r="AF2" s="98"/>
      <c r="AG2" s="98"/>
      <c r="AH2" s="98"/>
      <c r="AI2" s="98"/>
      <c r="AJ2" s="103"/>
    </row>
    <row r="3" spans="1:36" s="1" customFormat="1" ht="19.5" customHeight="1">
      <c r="A3" s="96"/>
      <c r="B3" s="13">
        <v>7</v>
      </c>
      <c r="C3" s="14">
        <v>3</v>
      </c>
      <c r="D3" s="13">
        <v>0</v>
      </c>
      <c r="E3" s="13">
        <v>4</v>
      </c>
      <c r="F3" s="13">
        <v>7</v>
      </c>
      <c r="G3" s="13">
        <v>9</v>
      </c>
      <c r="H3" s="98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98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03"/>
    </row>
    <row r="4" spans="1:36" s="1" customFormat="1" ht="19.5" customHeight="1">
      <c r="A4" s="96"/>
      <c r="B4" s="104" t="s">
        <v>139</v>
      </c>
      <c r="C4" s="104"/>
      <c r="D4" s="104"/>
      <c r="E4" s="104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3"/>
    </row>
    <row r="5" spans="1:36" s="1" customFormat="1" ht="19.5" customHeight="1">
      <c r="A5" s="96"/>
      <c r="B5" s="106" t="s">
        <v>138</v>
      </c>
      <c r="C5" s="106"/>
      <c r="D5" s="104"/>
      <c r="E5" s="101" t="s">
        <v>3</v>
      </c>
      <c r="F5" s="101"/>
      <c r="G5" s="101"/>
      <c r="H5" s="101"/>
      <c r="I5" s="107"/>
      <c r="J5" s="108" t="s">
        <v>137</v>
      </c>
      <c r="K5" s="90"/>
      <c r="L5" s="91"/>
      <c r="M5" s="92" t="s">
        <v>201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103"/>
    </row>
    <row r="6" spans="1:36" s="1" customFormat="1" ht="19.5" customHeight="1">
      <c r="A6" s="96"/>
      <c r="B6" s="6">
        <v>0</v>
      </c>
      <c r="C6" s="7">
        <v>1</v>
      </c>
      <c r="D6" s="104"/>
      <c r="E6" s="5">
        <v>2017</v>
      </c>
      <c r="F6" s="5"/>
      <c r="G6" s="5">
        <v>1</v>
      </c>
      <c r="H6" s="5">
        <v>6</v>
      </c>
      <c r="I6" s="88"/>
      <c r="J6" s="5">
        <v>0</v>
      </c>
      <c r="K6" s="13">
        <v>3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103"/>
    </row>
    <row r="7" spans="1:36" s="1" customFormat="1" ht="19.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4"/>
    </row>
    <row r="8" spans="1:36" s="1" customFormat="1" ht="15.75" customHeight="1">
      <c r="A8" s="144" t="s">
        <v>159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</row>
    <row r="9" spans="1:36" s="1" customFormat="1" ht="34.5" customHeight="1">
      <c r="A9" s="77" t="s">
        <v>143</v>
      </c>
      <c r="B9" s="78"/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1" t="s">
        <v>142</v>
      </c>
      <c r="AD9" s="80"/>
      <c r="AE9" s="80"/>
      <c r="AF9" s="80"/>
      <c r="AG9" s="78" t="s">
        <v>141</v>
      </c>
      <c r="AH9" s="164"/>
      <c r="AI9" s="164"/>
      <c r="AJ9" s="164"/>
    </row>
    <row r="10" spans="1:36" s="1" customFormat="1" ht="12.75">
      <c r="A10" s="140" t="s">
        <v>110</v>
      </c>
      <c r="B10" s="140"/>
      <c r="C10" s="141" t="s">
        <v>111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 t="s">
        <v>112</v>
      </c>
      <c r="AD10" s="164"/>
      <c r="AE10" s="164"/>
      <c r="AF10" s="164"/>
      <c r="AG10" s="141" t="s">
        <v>108</v>
      </c>
      <c r="AH10" s="141"/>
      <c r="AI10" s="141"/>
      <c r="AJ10" s="141"/>
    </row>
    <row r="11" spans="1:36" s="1" customFormat="1" ht="19.5" customHeight="1">
      <c r="A11" s="165" t="s">
        <v>124</v>
      </c>
      <c r="B11" s="141"/>
      <c r="C11" s="166" t="s">
        <v>170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47" t="s">
        <v>171</v>
      </c>
      <c r="AD11" s="147"/>
      <c r="AE11" s="147"/>
      <c r="AF11" s="147"/>
      <c r="AG11" s="167"/>
      <c r="AH11" s="167"/>
      <c r="AI11" s="167"/>
      <c r="AJ11" s="167"/>
    </row>
    <row r="12" spans="1:36" s="1" customFormat="1" ht="19.5" customHeight="1">
      <c r="A12" s="165" t="s">
        <v>125</v>
      </c>
      <c r="B12" s="141"/>
      <c r="C12" s="166" t="s">
        <v>172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47" t="s">
        <v>173</v>
      </c>
      <c r="AD12" s="147"/>
      <c r="AE12" s="147"/>
      <c r="AF12" s="147"/>
      <c r="AG12" s="167"/>
      <c r="AH12" s="167"/>
      <c r="AI12" s="167"/>
      <c r="AJ12" s="167"/>
    </row>
    <row r="13" spans="1:36" s="1" customFormat="1" ht="19.5" customHeight="1">
      <c r="A13" s="165" t="s">
        <v>126</v>
      </c>
      <c r="B13" s="141"/>
      <c r="C13" s="166" t="s">
        <v>174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47" t="s">
        <v>175</v>
      </c>
      <c r="AD13" s="147"/>
      <c r="AE13" s="147"/>
      <c r="AF13" s="147"/>
      <c r="AG13" s="167"/>
      <c r="AH13" s="167"/>
      <c r="AI13" s="167"/>
      <c r="AJ13" s="167"/>
    </row>
    <row r="14" spans="1:36" s="1" customFormat="1" ht="19.5" customHeight="1">
      <c r="A14" s="165" t="s">
        <v>127</v>
      </c>
      <c r="B14" s="141"/>
      <c r="C14" s="166" t="s">
        <v>176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47" t="s">
        <v>177</v>
      </c>
      <c r="AD14" s="147"/>
      <c r="AE14" s="147"/>
      <c r="AF14" s="147"/>
      <c r="AG14" s="167"/>
      <c r="AH14" s="167"/>
      <c r="AI14" s="167"/>
      <c r="AJ14" s="167"/>
    </row>
    <row r="15" spans="1:36" s="1" customFormat="1" ht="19.5" customHeight="1">
      <c r="A15" s="165" t="s">
        <v>128</v>
      </c>
      <c r="B15" s="141"/>
      <c r="C15" s="166" t="s">
        <v>178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47" t="s">
        <v>179</v>
      </c>
      <c r="AD15" s="147"/>
      <c r="AE15" s="147"/>
      <c r="AF15" s="147"/>
      <c r="AG15" s="167">
        <v>4500000</v>
      </c>
      <c r="AH15" s="167"/>
      <c r="AI15" s="167"/>
      <c r="AJ15" s="167"/>
    </row>
    <row r="16" spans="1:36" s="1" customFormat="1" ht="19.5" customHeight="1">
      <c r="A16" s="165" t="s">
        <v>129</v>
      </c>
      <c r="B16" s="141"/>
      <c r="C16" s="166" t="s">
        <v>180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47" t="s">
        <v>181</v>
      </c>
      <c r="AD16" s="147"/>
      <c r="AE16" s="147"/>
      <c r="AF16" s="147"/>
      <c r="AG16" s="167">
        <v>1200000</v>
      </c>
      <c r="AH16" s="167"/>
      <c r="AI16" s="167"/>
      <c r="AJ16" s="167"/>
    </row>
    <row r="17" spans="1:36" s="1" customFormat="1" ht="19.5" customHeight="1">
      <c r="A17" s="165" t="s">
        <v>131</v>
      </c>
      <c r="B17" s="141"/>
      <c r="C17" s="166" t="s">
        <v>182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47" t="s">
        <v>183</v>
      </c>
      <c r="AD17" s="147"/>
      <c r="AE17" s="147"/>
      <c r="AF17" s="147"/>
      <c r="AG17" s="167"/>
      <c r="AH17" s="167"/>
      <c r="AI17" s="167"/>
      <c r="AJ17" s="167"/>
    </row>
    <row r="18" spans="1:36" s="1" customFormat="1" ht="19.5" customHeight="1">
      <c r="A18" s="165" t="s">
        <v>132</v>
      </c>
      <c r="B18" s="141"/>
      <c r="C18" s="166" t="s">
        <v>184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47" t="s">
        <v>185</v>
      </c>
      <c r="AD18" s="147"/>
      <c r="AE18" s="147"/>
      <c r="AF18" s="147"/>
      <c r="AG18" s="167"/>
      <c r="AH18" s="167"/>
      <c r="AI18" s="167"/>
      <c r="AJ18" s="167"/>
    </row>
    <row r="19" spans="1:36" s="1" customFormat="1" ht="19.5" customHeight="1">
      <c r="A19" s="165" t="s">
        <v>133</v>
      </c>
      <c r="B19" s="141"/>
      <c r="C19" s="166" t="s">
        <v>186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47" t="s">
        <v>187</v>
      </c>
      <c r="AD19" s="147"/>
      <c r="AE19" s="147"/>
      <c r="AF19" s="147"/>
      <c r="AG19" s="167"/>
      <c r="AH19" s="167"/>
      <c r="AI19" s="167"/>
      <c r="AJ19" s="167"/>
    </row>
    <row r="20" spans="1:36" s="1" customFormat="1" ht="19.5" customHeight="1">
      <c r="A20" s="168" t="s">
        <v>134</v>
      </c>
      <c r="B20" s="79"/>
      <c r="C20" s="169" t="s">
        <v>188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33" t="s">
        <v>189</v>
      </c>
      <c r="AD20" s="133"/>
      <c r="AE20" s="133"/>
      <c r="AF20" s="133"/>
      <c r="AG20" s="170">
        <f>SUM(AG15:AG19)</f>
        <v>5700000</v>
      </c>
      <c r="AH20" s="170"/>
      <c r="AI20" s="170"/>
      <c r="AJ20" s="170"/>
    </row>
    <row r="21" spans="1:36" s="1" customFormat="1" ht="29.25" customHeight="1">
      <c r="A21" s="165">
        <v>55</v>
      </c>
      <c r="B21" s="165"/>
      <c r="C21" s="166" t="s">
        <v>190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47" t="s">
        <v>191</v>
      </c>
      <c r="AD21" s="147"/>
      <c r="AE21" s="147"/>
      <c r="AF21" s="147"/>
      <c r="AG21" s="167"/>
      <c r="AH21" s="167"/>
      <c r="AI21" s="167"/>
      <c r="AJ21" s="167"/>
    </row>
    <row r="22" spans="1:36" s="1" customFormat="1" ht="29.25" customHeight="1">
      <c r="A22" s="165">
        <v>56</v>
      </c>
      <c r="B22" s="165"/>
      <c r="C22" s="137" t="s">
        <v>192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47" t="s">
        <v>193</v>
      </c>
      <c r="AD22" s="147"/>
      <c r="AE22" s="147"/>
      <c r="AF22" s="147"/>
      <c r="AG22" s="167"/>
      <c r="AH22" s="167"/>
      <c r="AI22" s="167"/>
      <c r="AJ22" s="167"/>
    </row>
    <row r="23" spans="1:36" s="1" customFormat="1" ht="19.5" customHeight="1">
      <c r="A23" s="165">
        <v>57</v>
      </c>
      <c r="B23" s="165"/>
      <c r="C23" s="166" t="s">
        <v>194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47" t="s">
        <v>195</v>
      </c>
      <c r="AD23" s="147"/>
      <c r="AE23" s="147"/>
      <c r="AF23" s="147"/>
      <c r="AG23" s="167"/>
      <c r="AH23" s="167"/>
      <c r="AI23" s="167"/>
      <c r="AJ23" s="167"/>
    </row>
    <row r="24" spans="1:36" s="1" customFormat="1" ht="19.5" customHeight="1">
      <c r="A24" s="168">
        <v>58</v>
      </c>
      <c r="B24" s="168"/>
      <c r="C24" s="135" t="s">
        <v>196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3" t="s">
        <v>197</v>
      </c>
      <c r="AD24" s="133"/>
      <c r="AE24" s="133"/>
      <c r="AF24" s="133"/>
      <c r="AG24" s="167"/>
      <c r="AH24" s="167"/>
      <c r="AI24" s="167"/>
      <c r="AJ24" s="167"/>
    </row>
    <row r="25" spans="1:36" s="1" customFormat="1" ht="19.5" customHeight="1">
      <c r="A25" s="168">
        <v>59</v>
      </c>
      <c r="B25" s="168"/>
      <c r="C25" s="169" t="s">
        <v>198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33" t="s">
        <v>199</v>
      </c>
      <c r="AD25" s="133"/>
      <c r="AE25" s="133"/>
      <c r="AF25" s="133"/>
      <c r="AG25" s="170">
        <v>5700000</v>
      </c>
      <c r="AH25" s="170"/>
      <c r="AI25" s="170"/>
      <c r="AJ25" s="170"/>
    </row>
  </sheetData>
  <sheetProtection/>
  <mergeCells count="90"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h.ibolya</cp:lastModifiedBy>
  <cp:lastPrinted>2017-03-01T11:23:57Z</cp:lastPrinted>
  <dcterms:created xsi:type="dcterms:W3CDTF">1998-12-06T10:54:59Z</dcterms:created>
  <dcterms:modified xsi:type="dcterms:W3CDTF">2017-03-01T11:25:47Z</dcterms:modified>
  <cp:category/>
  <cp:version/>
  <cp:contentType/>
  <cp:contentStatus/>
</cp:coreProperties>
</file>