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O7" i="1" l="1"/>
  <c r="N26" i="1" l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22" i="1"/>
  <c r="O21" i="1"/>
  <c r="O20" i="1"/>
  <c r="O19" i="1"/>
  <c r="O18" i="1"/>
  <c r="O17" i="1"/>
  <c r="C15" i="1"/>
  <c r="O14" i="1"/>
  <c r="O13" i="1"/>
  <c r="O12" i="1"/>
  <c r="O11" i="1"/>
  <c r="O10" i="1"/>
  <c r="O9" i="1"/>
  <c r="O8" i="1"/>
  <c r="O6" i="1"/>
  <c r="C27" i="1" l="1"/>
  <c r="D5" i="1" s="1"/>
  <c r="D15" i="1" s="1"/>
  <c r="D27" i="1" s="1"/>
  <c r="E5" i="1" s="1"/>
  <c r="E15" i="1" s="1"/>
  <c r="E27" i="1" s="1"/>
  <c r="F5" i="1" s="1"/>
  <c r="F15" i="1" s="1"/>
  <c r="F27" i="1" s="1"/>
  <c r="G5" i="1" s="1"/>
  <c r="G15" i="1" s="1"/>
  <c r="G27" i="1" s="1"/>
  <c r="H5" i="1" s="1"/>
  <c r="H15" i="1" s="1"/>
  <c r="H27" i="1" s="1"/>
  <c r="I5" i="1" s="1"/>
  <c r="I15" i="1" s="1"/>
  <c r="I27" i="1" s="1"/>
  <c r="J5" i="1" s="1"/>
  <c r="J15" i="1" s="1"/>
  <c r="J27" i="1" s="1"/>
  <c r="K5" i="1" s="1"/>
  <c r="K15" i="1" s="1"/>
  <c r="K27" i="1" s="1"/>
  <c r="L5" i="1" s="1"/>
  <c r="L15" i="1" s="1"/>
  <c r="L27" i="1" s="1"/>
  <c r="M5" i="1" s="1"/>
  <c r="M15" i="1" s="1"/>
  <c r="M27" i="1" s="1"/>
  <c r="N5" i="1" s="1"/>
  <c r="N15" i="1" s="1"/>
  <c r="N27" i="1" s="1"/>
  <c r="O15" i="1"/>
  <c r="O26" i="1"/>
</calcChain>
</file>

<file path=xl/sharedStrings.xml><?xml version="1.0" encoding="utf-8"?>
<sst xmlns="http://schemas.openxmlformats.org/spreadsheetml/2006/main" count="65" uniqueCount="64">
  <si>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</si>
  <si>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</si>
  <si>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</si>
  <si>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</si>
  <si>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</si>
  <si>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</si>
  <si>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</si>
  <si>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</si>
  <si>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</si>
  <si>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</si>
  <si>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</si>
  <si>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</si>
  <si>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</si>
  <si>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</si>
  <si>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</si>
  <si>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Bevételek</t>
  </si>
  <si>
    <t>1.</t>
  </si>
  <si>
    <t>Nyitó pénzkészlet</t>
  </si>
  <si>
    <t>-----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</si>
  <si>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</si>
  <si>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</si>
  <si>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</si>
  <si>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</si>
  <si>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</si>
  <si>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</si>
  <si>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</si>
  <si>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</si>
  <si>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</si>
  <si>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</si>
  <si>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</si>
  <si>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</si>
  <si>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</si>
  <si>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</si>
  <si>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</si>
  <si>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</si>
  <si>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</si>
  <si>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</si>
  <si>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</si>
  <si>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</si>
  <si>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Kiadások</t>
  </si>
  <si>
    <t>12.</t>
  </si>
  <si>
    <t>Személyi juttatások</t>
  </si>
  <si>
    <t>13.</t>
  </si>
  <si>
    <t>Munkaadókat terhelő járulékok és szociális hozzájárulási adó</t>
  </si>
  <si>
    <t>14.</t>
  </si>
  <si>
    <t>Dologi kiadások</t>
  </si>
  <si>
    <t>15.</t>
  </si>
  <si>
    <t>Ellátottak pénzbeli juttatása</t>
  </si>
  <si>
    <t>16.</t>
  </si>
  <si>
    <t>Egyéb működési célú kiadások</t>
  </si>
  <si>
    <t>17.</t>
  </si>
  <si>
    <t>Beruházások</t>
  </si>
  <si>
    <t>18.</t>
  </si>
  <si>
    <t>Felújítások</t>
  </si>
  <si>
    <t>19.</t>
  </si>
  <si>
    <t>Egyéb felhalmozási kiadások</t>
  </si>
  <si>
    <t>20.</t>
  </si>
  <si>
    <t>Finanszírozási kiadások</t>
  </si>
  <si>
    <t>21.</t>
  </si>
  <si>
    <t>Kiadások összesen:</t>
  </si>
  <si>
    <t>22.</t>
  </si>
  <si>
    <t>Egyenleg (11-21)</t>
  </si>
  <si>
    <t>Gyarmat Községi Önkormányzat likviditási terve
2017. évre</t>
  </si>
  <si>
    <t xml:space="preserve">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</si>
</sst>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vertical="center"/>
      <protection locked="0"/>
    </xf>
    <xf numFmtId="164" fontId="8" fillId="0" borderId="9" xfId="1" applyNumberFormat="1" applyFont="1" applyFill="1" applyBorder="1" applyAlignment="1" applyProtection="1">
      <alignment vertical="center"/>
    </xf>
    <xf numFmtId="164" fontId="8" fillId="0" borderId="10" xfId="1" quotePrefix="1" applyNumberFormat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vertical="center"/>
      <protection locked="0"/>
    </xf>
    <xf numFmtId="164" fontId="8" fillId="0" borderId="13" xfId="1" applyNumberFormat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indent="1"/>
    </xf>
    <xf numFmtId="0" fontId="9" fillId="0" borderId="15" xfId="1" applyFont="1" applyFill="1" applyBorder="1" applyAlignment="1" applyProtection="1">
      <alignment horizontal="left" vertical="center" indent="1"/>
    </xf>
    <xf numFmtId="164" fontId="9" fillId="0" borderId="15" xfId="1" applyNumberFormat="1" applyFont="1" applyFill="1" applyBorder="1" applyAlignment="1" applyProtection="1">
      <alignment vertical="center"/>
    </xf>
    <xf numFmtId="164" fontId="9" fillId="0" borderId="16" xfId="1" quotePrefix="1" applyNumberFormat="1" applyFont="1" applyFill="1" applyBorder="1" applyAlignment="1" applyProtection="1">
      <alignment horizontal="right" vertical="center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8" xfId="1" applyNumberFormat="1" applyFont="1" applyFill="1" applyBorder="1" applyAlignment="1" applyProtection="1">
      <alignment vertical="center"/>
    </xf>
    <xf numFmtId="164" fontId="9" fillId="0" borderId="16" xfId="1" applyNumberFormat="1" applyFont="1" applyFill="1" applyBorder="1" applyAlignment="1" applyProtection="1">
      <alignment vertical="center"/>
    </xf>
    <xf numFmtId="0" fontId="9" fillId="0" borderId="15" xfId="1" applyFont="1" applyFill="1" applyBorder="1" applyAlignment="1" applyProtection="1">
      <alignment horizontal="left" indent="1"/>
    </xf>
    <xf numFmtId="164" fontId="9" fillId="0" borderId="15" xfId="1" applyNumberFormat="1" applyFont="1" applyFill="1" applyBorder="1" applyProtection="1"/>
    <xf numFmtId="164" fontId="9" fillId="0" borderId="16" xfId="1" quotePrefix="1" applyNumberFormat="1" applyFont="1" applyFill="1" applyBorder="1" applyAlignment="1" applyProtection="1">
      <alignment horizontal="center"/>
    </xf>
    <xf numFmtId="0" fontId="2" fillId="0" borderId="0" xfId="1" applyFont="1" applyFill="1" applyAlignment="1" applyProtection="1">
      <alignment horizontal="center" wrapText="1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6" fillId="0" borderId="5" xfId="1" applyFont="1" applyFill="1" applyBorder="1" applyAlignment="1" applyProtection="1">
      <alignment horizontal="left" vertical="center" indent="1"/>
    </xf>
    <xf numFmtId="0" fontId="6" fillId="0" borderId="6" xfId="1" applyFont="1" applyFill="1" applyBorder="1" applyAlignment="1" applyProtection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indent="1"/>
    </xf>
    <xf numFmtId="0" fontId="3" fillId="0" borderId="5" xfId="1" applyFont="1" applyFill="1" applyBorder="1" applyAlignment="1" applyProtection="1">
      <alignment horizontal="left" vertical="center" indent="1"/>
    </xf>
    <xf numFmtId="0" fontId="10" fillId="0" borderId="6" xfId="0" applyFont="1" applyBorder="1"/>
    <xf numFmtId="0" fontId="10" fillId="0" borderId="7" xfId="0" applyFont="1" applyBorder="1"/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topLeftCell="B1" zoomScale="60" zoomScaleNormal="100" workbookViewId="0">
      <selection activeCell="K36" sqref="K36"/>
    </sheetView>
  </sheetViews>
  <sheetFormatPr defaultRowHeight="15" x14ac:dyDescent="0.25"/>
  <cols>
    <col min="2" max="2" width="45.140625" customWidth="1"/>
    <col min="3" max="5" width="9.85546875" bestFit="1" customWidth="1"/>
    <col min="6" max="15" width="10.85546875" bestFit="1" customWidth="1"/>
  </cols>
  <sheetData>
    <row r="1" spans="1:15" ht="15.75" x14ac:dyDescent="0.25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6.5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 t="s">
        <v>63</v>
      </c>
    </row>
    <row r="3" spans="1:15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ht="15.75" thickBot="1" x14ac:dyDescent="0.3">
      <c r="A4" s="7"/>
      <c r="B4" s="33" t="s">
        <v>15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</row>
    <row r="5" spans="1:15" ht="20.100000000000001" customHeight="1" x14ac:dyDescent="0.25">
      <c r="A5" s="8" t="s">
        <v>16</v>
      </c>
      <c r="B5" s="12" t="s">
        <v>17</v>
      </c>
      <c r="C5" s="13">
        <v>35095066</v>
      </c>
      <c r="D5" s="14">
        <f>+C27</f>
        <v>31031437</v>
      </c>
      <c r="E5" s="14">
        <f>+D27</f>
        <v>30799504</v>
      </c>
      <c r="F5" s="14">
        <f t="shared" ref="F5:N5" si="0">+E27</f>
        <v>32067571</v>
      </c>
      <c r="G5" s="14">
        <f t="shared" si="0"/>
        <v>31189968</v>
      </c>
      <c r="H5" s="14">
        <f t="shared" si="0"/>
        <v>28259034</v>
      </c>
      <c r="I5" s="14">
        <f t="shared" si="0"/>
        <v>23337498</v>
      </c>
      <c r="J5" s="14">
        <f t="shared" si="0"/>
        <v>23404563</v>
      </c>
      <c r="K5" s="14">
        <f t="shared" si="0"/>
        <v>17172630</v>
      </c>
      <c r="L5" s="14">
        <f t="shared" si="0"/>
        <v>15661301</v>
      </c>
      <c r="M5" s="14">
        <f t="shared" si="0"/>
        <v>15939658</v>
      </c>
      <c r="N5" s="14">
        <f t="shared" si="0"/>
        <v>16707725</v>
      </c>
      <c r="O5" s="15" t="s">
        <v>18</v>
      </c>
    </row>
    <row r="6" spans="1:15" ht="20.100000000000001" customHeight="1" x14ac:dyDescent="0.25">
      <c r="A6" s="9" t="s">
        <v>19</v>
      </c>
      <c r="B6" s="16" t="s">
        <v>20</v>
      </c>
      <c r="C6" s="17">
        <v>13295194</v>
      </c>
      <c r="D6" s="17">
        <v>13295195</v>
      </c>
      <c r="E6" s="17">
        <v>13295194</v>
      </c>
      <c r="F6" s="17">
        <v>13295195</v>
      </c>
      <c r="G6" s="17">
        <v>13295194</v>
      </c>
      <c r="H6" s="17">
        <v>13295194</v>
      </c>
      <c r="I6" s="17">
        <v>13295194</v>
      </c>
      <c r="J6" s="17">
        <v>13295195</v>
      </c>
      <c r="K6" s="17">
        <v>13295194</v>
      </c>
      <c r="L6" s="17">
        <v>13295195</v>
      </c>
      <c r="M6" s="17">
        <v>13295194</v>
      </c>
      <c r="N6" s="17">
        <v>13295194</v>
      </c>
      <c r="O6" s="18">
        <f>SUM(C6:N6)</f>
        <v>159542332</v>
      </c>
    </row>
    <row r="7" spans="1:15" ht="20.100000000000001" customHeight="1" x14ac:dyDescent="0.25">
      <c r="A7" s="9" t="s">
        <v>21</v>
      </c>
      <c r="B7" s="16" t="s">
        <v>22</v>
      </c>
      <c r="C7" s="17">
        <v>3170231</v>
      </c>
      <c r="D7" s="17">
        <v>3170232</v>
      </c>
      <c r="E7" s="17">
        <v>3170231</v>
      </c>
      <c r="F7" s="17">
        <v>3170232</v>
      </c>
      <c r="G7" s="17">
        <v>3170231</v>
      </c>
      <c r="H7" s="17">
        <v>3170232</v>
      </c>
      <c r="I7" s="17">
        <v>3170231</v>
      </c>
      <c r="J7" s="17">
        <v>3170232</v>
      </c>
      <c r="K7" s="17">
        <v>3170231</v>
      </c>
      <c r="L7" s="17">
        <v>3170232</v>
      </c>
      <c r="M7" s="17">
        <v>3170231</v>
      </c>
      <c r="N7" s="17">
        <v>3170232</v>
      </c>
      <c r="O7" s="18">
        <f>SUM(C7:N7)</f>
        <v>38042778</v>
      </c>
    </row>
    <row r="8" spans="1:15" ht="20.100000000000001" customHeight="1" x14ac:dyDescent="0.25">
      <c r="A8" s="9" t="s">
        <v>23</v>
      </c>
      <c r="B8" s="19" t="s">
        <v>24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8">
        <f t="shared" ref="O8:O14" si="1">SUM(C8:N8)</f>
        <v>0</v>
      </c>
    </row>
    <row r="9" spans="1:15" ht="20.100000000000001" customHeight="1" x14ac:dyDescent="0.25">
      <c r="A9" s="9" t="s">
        <v>25</v>
      </c>
      <c r="B9" s="21" t="s">
        <v>26</v>
      </c>
      <c r="C9" s="17">
        <v>1470583</v>
      </c>
      <c r="D9" s="17">
        <v>1470584</v>
      </c>
      <c r="E9" s="17">
        <v>1470583</v>
      </c>
      <c r="F9" s="17">
        <v>1470584</v>
      </c>
      <c r="G9" s="17">
        <v>1470583</v>
      </c>
      <c r="H9" s="17">
        <v>1470584</v>
      </c>
      <c r="I9" s="17">
        <v>1470583</v>
      </c>
      <c r="J9" s="17">
        <v>1470584</v>
      </c>
      <c r="K9" s="17">
        <v>1470583</v>
      </c>
      <c r="L9" s="17">
        <v>1470583</v>
      </c>
      <c r="M9" s="17">
        <v>1470583</v>
      </c>
      <c r="N9" s="17">
        <v>1470583</v>
      </c>
      <c r="O9" s="18">
        <f t="shared" si="1"/>
        <v>17647000</v>
      </c>
    </row>
    <row r="10" spans="1:15" ht="20.100000000000001" customHeight="1" x14ac:dyDescent="0.25">
      <c r="A10" s="9" t="s">
        <v>27</v>
      </c>
      <c r="B10" s="21" t="s">
        <v>28</v>
      </c>
      <c r="C10" s="17">
        <v>1938465</v>
      </c>
      <c r="D10" s="17">
        <v>1938465</v>
      </c>
      <c r="E10" s="17">
        <v>1938465</v>
      </c>
      <c r="F10" s="17">
        <v>1938465</v>
      </c>
      <c r="G10" s="17">
        <v>1938465</v>
      </c>
      <c r="H10" s="17">
        <v>1938465</v>
      </c>
      <c r="I10" s="17">
        <v>1938465</v>
      </c>
      <c r="J10" s="17">
        <v>1938465</v>
      </c>
      <c r="K10" s="17">
        <v>1938470</v>
      </c>
      <c r="L10" s="17">
        <v>1938465</v>
      </c>
      <c r="M10" s="17">
        <v>1938465</v>
      </c>
      <c r="N10" s="17">
        <v>1938465</v>
      </c>
      <c r="O10" s="18">
        <f t="shared" si="1"/>
        <v>23261585</v>
      </c>
    </row>
    <row r="11" spans="1:15" ht="20.100000000000001" customHeight="1" x14ac:dyDescent="0.25">
      <c r="A11" s="9" t="s">
        <v>29</v>
      </c>
      <c r="B11" s="21" t="s">
        <v>30</v>
      </c>
      <c r="C11" s="17"/>
      <c r="D11" s="17"/>
      <c r="E11" s="17"/>
      <c r="F11" s="17">
        <v>2354330</v>
      </c>
      <c r="G11" s="17"/>
      <c r="H11" s="17"/>
      <c r="I11" s="17"/>
      <c r="J11" s="17"/>
      <c r="K11" s="17"/>
      <c r="L11" s="17"/>
      <c r="M11" s="17"/>
      <c r="N11" s="17"/>
      <c r="O11" s="18">
        <f t="shared" si="1"/>
        <v>2354330</v>
      </c>
    </row>
    <row r="12" spans="1:15" ht="20.100000000000001" customHeight="1" x14ac:dyDescent="0.25">
      <c r="A12" s="9" t="s">
        <v>31</v>
      </c>
      <c r="B12" s="21" t="s">
        <v>32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>
        <f t="shared" si="1"/>
        <v>0</v>
      </c>
    </row>
    <row r="13" spans="1:15" ht="20.100000000000001" customHeight="1" x14ac:dyDescent="0.25">
      <c r="A13" s="9" t="s">
        <v>33</v>
      </c>
      <c r="B13" s="16" t="s">
        <v>34</v>
      </c>
      <c r="C13" s="17"/>
      <c r="D13" s="17"/>
      <c r="E13" s="17"/>
      <c r="F13" s="17"/>
      <c r="G13" s="17">
        <v>1300000</v>
      </c>
      <c r="H13" s="17"/>
      <c r="I13" s="17"/>
      <c r="J13" s="17"/>
      <c r="K13" s="17"/>
      <c r="L13" s="17"/>
      <c r="M13" s="17"/>
      <c r="N13" s="17"/>
      <c r="O13" s="18">
        <f t="shared" si="1"/>
        <v>1300000</v>
      </c>
    </row>
    <row r="14" spans="1:15" ht="20.100000000000001" customHeight="1" thickBot="1" x14ac:dyDescent="0.3">
      <c r="A14" s="9" t="s">
        <v>35</v>
      </c>
      <c r="B14" s="21" t="s">
        <v>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>
        <f t="shared" si="1"/>
        <v>0</v>
      </c>
    </row>
    <row r="15" spans="1:15" ht="20.100000000000001" customHeight="1" thickBot="1" x14ac:dyDescent="0.3">
      <c r="A15" s="7" t="s">
        <v>37</v>
      </c>
      <c r="B15" s="22" t="s">
        <v>38</v>
      </c>
      <c r="C15" s="23">
        <f t="shared" ref="C15:N15" si="2">SUM(C5:C14)</f>
        <v>54969539</v>
      </c>
      <c r="D15" s="23">
        <f t="shared" si="2"/>
        <v>50905913</v>
      </c>
      <c r="E15" s="23">
        <f t="shared" si="2"/>
        <v>50673977</v>
      </c>
      <c r="F15" s="23">
        <f t="shared" si="2"/>
        <v>54296377</v>
      </c>
      <c r="G15" s="23">
        <f t="shared" si="2"/>
        <v>52364441</v>
      </c>
      <c r="H15" s="23">
        <f t="shared" si="2"/>
        <v>48133509</v>
      </c>
      <c r="I15" s="23">
        <f t="shared" si="2"/>
        <v>43211971</v>
      </c>
      <c r="J15" s="23">
        <f t="shared" si="2"/>
        <v>43279039</v>
      </c>
      <c r="K15" s="23">
        <f t="shared" si="2"/>
        <v>37047108</v>
      </c>
      <c r="L15" s="23">
        <f t="shared" si="2"/>
        <v>35535776</v>
      </c>
      <c r="M15" s="23">
        <f t="shared" si="2"/>
        <v>35814131</v>
      </c>
      <c r="N15" s="23">
        <f t="shared" si="2"/>
        <v>36582199</v>
      </c>
      <c r="O15" s="24">
        <f>C5+O6+O7+O8+O9+O10+O11+O12+O13+O14</f>
        <v>277243091</v>
      </c>
    </row>
    <row r="16" spans="1:15" ht="20.100000000000001" customHeight="1" thickBot="1" x14ac:dyDescent="0.3">
      <c r="A16" s="7"/>
      <c r="B16" s="36" t="s">
        <v>39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15" ht="20.100000000000001" customHeight="1" x14ac:dyDescent="0.25">
      <c r="A17" s="10" t="s">
        <v>40</v>
      </c>
      <c r="B17" s="25" t="s">
        <v>41</v>
      </c>
      <c r="C17" s="20">
        <v>11138295</v>
      </c>
      <c r="D17" s="20">
        <v>11138295</v>
      </c>
      <c r="E17" s="20">
        <v>11138295</v>
      </c>
      <c r="F17" s="20">
        <v>11138295</v>
      </c>
      <c r="G17" s="20">
        <v>11138295</v>
      </c>
      <c r="H17" s="20">
        <v>11138297</v>
      </c>
      <c r="I17" s="20">
        <v>11138295</v>
      </c>
      <c r="J17" s="20">
        <v>11138295</v>
      </c>
      <c r="K17" s="20">
        <v>11138295</v>
      </c>
      <c r="L17" s="20">
        <v>11138295</v>
      </c>
      <c r="M17" s="20">
        <v>11138295</v>
      </c>
      <c r="N17" s="20">
        <v>11138295</v>
      </c>
      <c r="O17" s="26">
        <f t="shared" ref="O17:O26" si="3">SUM(C17:N17)</f>
        <v>133659542</v>
      </c>
    </row>
    <row r="18" spans="1:15" ht="20.100000000000001" customHeight="1" x14ac:dyDescent="0.25">
      <c r="A18" s="9" t="s">
        <v>42</v>
      </c>
      <c r="B18" s="16" t="s">
        <v>43</v>
      </c>
      <c r="C18" s="17">
        <v>2162247</v>
      </c>
      <c r="D18" s="17">
        <v>2162247</v>
      </c>
      <c r="E18" s="17">
        <v>2162247</v>
      </c>
      <c r="F18" s="17">
        <v>2162247</v>
      </c>
      <c r="G18" s="17">
        <v>2162247</v>
      </c>
      <c r="H18" s="17">
        <v>2162247</v>
      </c>
      <c r="I18" s="17">
        <v>2162247</v>
      </c>
      <c r="J18" s="17">
        <v>2162247</v>
      </c>
      <c r="K18" s="17">
        <v>2162247</v>
      </c>
      <c r="L18" s="17">
        <v>2162247</v>
      </c>
      <c r="M18" s="17">
        <v>2162247</v>
      </c>
      <c r="N18" s="17">
        <v>2162247</v>
      </c>
      <c r="O18" s="18">
        <f t="shared" si="3"/>
        <v>25946964</v>
      </c>
    </row>
    <row r="19" spans="1:15" ht="20.100000000000001" customHeight="1" x14ac:dyDescent="0.25">
      <c r="A19" s="9" t="s">
        <v>44</v>
      </c>
      <c r="B19" s="21" t="s">
        <v>45</v>
      </c>
      <c r="C19" s="17">
        <v>4219865</v>
      </c>
      <c r="D19" s="17">
        <v>4219866</v>
      </c>
      <c r="E19" s="17">
        <v>4219865</v>
      </c>
      <c r="F19" s="17">
        <v>4219866</v>
      </c>
      <c r="G19" s="17">
        <v>4219865</v>
      </c>
      <c r="H19" s="17">
        <v>4219866</v>
      </c>
      <c r="I19" s="17">
        <v>4219865</v>
      </c>
      <c r="J19" s="17">
        <v>4219866</v>
      </c>
      <c r="K19" s="17">
        <v>4219866</v>
      </c>
      <c r="L19" s="17">
        <v>4219866</v>
      </c>
      <c r="M19" s="17">
        <v>4219865</v>
      </c>
      <c r="N19" s="17">
        <v>4219866</v>
      </c>
      <c r="O19" s="18">
        <f t="shared" si="3"/>
        <v>50638387</v>
      </c>
    </row>
    <row r="20" spans="1:15" ht="20.100000000000001" customHeight="1" x14ac:dyDescent="0.25">
      <c r="A20" s="9" t="s">
        <v>46</v>
      </c>
      <c r="B20" s="21" t="s">
        <v>47</v>
      </c>
      <c r="C20" s="17">
        <v>383333</v>
      </c>
      <c r="D20" s="17">
        <v>383334</v>
      </c>
      <c r="E20" s="17">
        <v>383333</v>
      </c>
      <c r="F20" s="17">
        <v>383334</v>
      </c>
      <c r="G20" s="17">
        <v>383333</v>
      </c>
      <c r="H20" s="17">
        <v>383334</v>
      </c>
      <c r="I20" s="17">
        <v>383333</v>
      </c>
      <c r="J20" s="17">
        <v>383334</v>
      </c>
      <c r="K20" s="17">
        <v>383333</v>
      </c>
      <c r="L20" s="17">
        <v>383333</v>
      </c>
      <c r="M20" s="17">
        <v>383333</v>
      </c>
      <c r="N20" s="17">
        <v>383333</v>
      </c>
      <c r="O20" s="18">
        <f t="shared" si="3"/>
        <v>4600000</v>
      </c>
    </row>
    <row r="21" spans="1:15" ht="20.100000000000001" customHeight="1" x14ac:dyDescent="0.25">
      <c r="A21" s="9" t="s">
        <v>48</v>
      </c>
      <c r="B21" s="21" t="s">
        <v>49</v>
      </c>
      <c r="C21" s="17">
        <v>202666</v>
      </c>
      <c r="D21" s="17">
        <v>202667</v>
      </c>
      <c r="E21" s="17">
        <v>202666</v>
      </c>
      <c r="F21" s="17">
        <v>202667</v>
      </c>
      <c r="G21" s="17">
        <v>202666</v>
      </c>
      <c r="H21" s="17">
        <v>202667</v>
      </c>
      <c r="I21" s="17">
        <v>202668</v>
      </c>
      <c r="J21" s="17">
        <v>202667</v>
      </c>
      <c r="K21" s="17">
        <v>202666</v>
      </c>
      <c r="L21" s="17">
        <v>202667</v>
      </c>
      <c r="M21" s="17">
        <v>202666</v>
      </c>
      <c r="N21" s="17">
        <v>202667</v>
      </c>
      <c r="O21" s="18">
        <f t="shared" si="3"/>
        <v>2432000</v>
      </c>
    </row>
    <row r="22" spans="1:15" ht="20.100000000000001" customHeight="1" x14ac:dyDescent="0.25">
      <c r="A22" s="9" t="s">
        <v>50</v>
      </c>
      <c r="B22" s="21" t="s">
        <v>51</v>
      </c>
      <c r="C22" s="17"/>
      <c r="D22" s="17">
        <v>2000000</v>
      </c>
      <c r="E22" s="17">
        <v>500000</v>
      </c>
      <c r="F22" s="17">
        <v>5000000</v>
      </c>
      <c r="G22" s="17">
        <v>5999001</v>
      </c>
      <c r="H22" s="17">
        <v>6689600</v>
      </c>
      <c r="I22" s="17">
        <v>1381000</v>
      </c>
      <c r="J22" s="17">
        <v>8000000</v>
      </c>
      <c r="K22" s="17">
        <v>3279400</v>
      </c>
      <c r="L22" s="17">
        <v>1489710</v>
      </c>
      <c r="M22" s="17">
        <v>1000000</v>
      </c>
      <c r="N22" s="17">
        <v>1000000</v>
      </c>
      <c r="O22" s="18">
        <f t="shared" si="3"/>
        <v>36338711</v>
      </c>
    </row>
    <row r="23" spans="1:15" ht="20.100000000000001" customHeight="1" x14ac:dyDescent="0.25">
      <c r="A23" s="9" t="s">
        <v>52</v>
      </c>
      <c r="B23" s="16" t="s">
        <v>53</v>
      </c>
      <c r="C23" s="17"/>
      <c r="D23" s="17"/>
      <c r="E23" s="17"/>
      <c r="F23" s="17"/>
      <c r="G23" s="17"/>
      <c r="H23" s="17"/>
      <c r="I23" s="17">
        <v>320000</v>
      </c>
      <c r="J23" s="17"/>
      <c r="K23" s="17"/>
      <c r="L23" s="17"/>
      <c r="M23" s="17"/>
      <c r="N23" s="17"/>
      <c r="O23" s="18">
        <f t="shared" si="3"/>
        <v>320000</v>
      </c>
    </row>
    <row r="24" spans="1:15" ht="20.100000000000001" customHeight="1" x14ac:dyDescent="0.25">
      <c r="A24" s="9" t="s">
        <v>54</v>
      </c>
      <c r="B24" s="21" t="s">
        <v>55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</row>
    <row r="25" spans="1:15" ht="20.100000000000001" customHeight="1" thickBot="1" x14ac:dyDescent="0.3">
      <c r="A25" s="9" t="s">
        <v>56</v>
      </c>
      <c r="B25" s="21" t="s">
        <v>57</v>
      </c>
      <c r="C25" s="17">
        <v>5831696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f t="shared" si="3"/>
        <v>5831696</v>
      </c>
    </row>
    <row r="26" spans="1:15" ht="20.100000000000001" customHeight="1" thickBot="1" x14ac:dyDescent="0.3">
      <c r="A26" s="11" t="s">
        <v>58</v>
      </c>
      <c r="B26" s="22" t="s">
        <v>59</v>
      </c>
      <c r="C26" s="23">
        <f t="shared" ref="C26:N26" si="4">SUM(C17:C25)</f>
        <v>23938102</v>
      </c>
      <c r="D26" s="23">
        <f t="shared" si="4"/>
        <v>20106409</v>
      </c>
      <c r="E26" s="23">
        <f t="shared" si="4"/>
        <v>18606406</v>
      </c>
      <c r="F26" s="23">
        <f t="shared" si="4"/>
        <v>23106409</v>
      </c>
      <c r="G26" s="23">
        <f t="shared" si="4"/>
        <v>24105407</v>
      </c>
      <c r="H26" s="23">
        <f t="shared" si="4"/>
        <v>24796011</v>
      </c>
      <c r="I26" s="23">
        <f t="shared" si="4"/>
        <v>19807408</v>
      </c>
      <c r="J26" s="23">
        <f t="shared" si="4"/>
        <v>26106409</v>
      </c>
      <c r="K26" s="23">
        <f t="shared" si="4"/>
        <v>21385807</v>
      </c>
      <c r="L26" s="23">
        <f t="shared" si="4"/>
        <v>19596118</v>
      </c>
      <c r="M26" s="23">
        <f t="shared" si="4"/>
        <v>19106406</v>
      </c>
      <c r="N26" s="23">
        <f t="shared" si="4"/>
        <v>19106408</v>
      </c>
      <c r="O26" s="27">
        <f t="shared" si="3"/>
        <v>259767300</v>
      </c>
    </row>
    <row r="27" spans="1:15" ht="20.100000000000001" customHeight="1" thickBot="1" x14ac:dyDescent="0.3">
      <c r="A27" s="11" t="s">
        <v>60</v>
      </c>
      <c r="B27" s="28" t="s">
        <v>61</v>
      </c>
      <c r="C27" s="29">
        <f t="shared" ref="C27:N27" si="5">C15-C26</f>
        <v>31031437</v>
      </c>
      <c r="D27" s="29">
        <f t="shared" si="5"/>
        <v>30799504</v>
      </c>
      <c r="E27" s="29">
        <f t="shared" si="5"/>
        <v>32067571</v>
      </c>
      <c r="F27" s="29">
        <f t="shared" si="5"/>
        <v>31189968</v>
      </c>
      <c r="G27" s="29">
        <f t="shared" si="5"/>
        <v>28259034</v>
      </c>
      <c r="H27" s="29">
        <f t="shared" si="5"/>
        <v>23337498</v>
      </c>
      <c r="I27" s="29">
        <f t="shared" si="5"/>
        <v>23404563</v>
      </c>
      <c r="J27" s="29">
        <f t="shared" si="5"/>
        <v>17172630</v>
      </c>
      <c r="K27" s="29">
        <f t="shared" si="5"/>
        <v>15661301</v>
      </c>
      <c r="L27" s="29">
        <f t="shared" si="5"/>
        <v>15939658</v>
      </c>
      <c r="M27" s="29">
        <f t="shared" si="5"/>
        <v>16707725</v>
      </c>
      <c r="N27" s="29">
        <f t="shared" si="5"/>
        <v>17475791</v>
      </c>
      <c r="O27" s="30" t="s">
        <v>18</v>
      </c>
    </row>
  </sheetData>
  <mergeCells count="3">
    <mergeCell ref="A1:O1"/>
    <mergeCell ref="B4:O4"/>
    <mergeCell ref="B16:O1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2018-03-13T08:05:00Z</dcterms:modified>
</cp:coreProperties>
</file>