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7" i="1"/>
  <c r="J37" s="1"/>
  <c r="H37"/>
  <c r="D37"/>
  <c r="C37"/>
  <c r="E37" s="1"/>
  <c r="E35"/>
  <c r="J34"/>
  <c r="I33"/>
  <c r="I38" s="1"/>
  <c r="J38" s="1"/>
  <c r="H33"/>
  <c r="H38" s="1"/>
  <c r="D33"/>
  <c r="D38" s="1"/>
  <c r="E38" s="1"/>
  <c r="C33"/>
  <c r="C38" s="1"/>
  <c r="J31"/>
  <c r="J30"/>
  <c r="E30"/>
  <c r="J29"/>
  <c r="E29"/>
  <c r="I21"/>
  <c r="H21"/>
  <c r="J21" s="1"/>
  <c r="D21"/>
  <c r="E21" s="1"/>
  <c r="C21"/>
  <c r="E20"/>
  <c r="E19"/>
  <c r="J18"/>
  <c r="E18"/>
  <c r="J17"/>
  <c r="E17"/>
  <c r="J16"/>
  <c r="E16"/>
  <c r="I15"/>
  <c r="I22" s="1"/>
  <c r="H15"/>
  <c r="J15" s="1"/>
  <c r="D15"/>
  <c r="D22" s="1"/>
  <c r="C15"/>
  <c r="C22" s="1"/>
  <c r="C39" s="1"/>
  <c r="E14"/>
  <c r="E13"/>
  <c r="E12"/>
  <c r="J11"/>
  <c r="E11"/>
  <c r="J10"/>
  <c r="E10"/>
  <c r="E22" l="1"/>
  <c r="D39"/>
  <c r="E39" s="1"/>
  <c r="I39"/>
  <c r="J33"/>
  <c r="H22"/>
  <c r="H39" s="1"/>
  <c r="E15"/>
  <c r="E33"/>
  <c r="J22" l="1"/>
  <c r="J39"/>
</calcChain>
</file>

<file path=xl/sharedStrings.xml><?xml version="1.0" encoding="utf-8"?>
<sst xmlns="http://schemas.openxmlformats.org/spreadsheetml/2006/main" count="127" uniqueCount="78">
  <si>
    <t>8.melléklet az 5/2018. (V.25.) önkormányzati rendelethez</t>
  </si>
  <si>
    <t>BEVÉTELEK ÉS KIADÁSOK MÉRLEGSZERŰ ÖSSZEHASONLÍTÁSA</t>
  </si>
  <si>
    <t>(forint)</t>
  </si>
  <si>
    <t>A. MŰKÖDÉSI BEVÉTELEK</t>
  </si>
  <si>
    <t>B. MŰKÖDÉSI KIADÁSOK</t>
  </si>
  <si>
    <t>A.A. Megnevezés</t>
  </si>
  <si>
    <t>A.B.</t>
  </si>
  <si>
    <t>A.C.</t>
  </si>
  <si>
    <t>A.D.</t>
  </si>
  <si>
    <t>B.A. Megnevezés</t>
  </si>
  <si>
    <t>B.B.</t>
  </si>
  <si>
    <t>B.C.</t>
  </si>
  <si>
    <t>B.D.</t>
  </si>
  <si>
    <t>Előirányzat</t>
  </si>
  <si>
    <t>Teljesítés</t>
  </si>
  <si>
    <t>forintban</t>
  </si>
  <si>
    <t>%-ban</t>
  </si>
  <si>
    <t>1.</t>
  </si>
  <si>
    <t>Működési bevételek</t>
  </si>
  <si>
    <t>Óvodák és bölcsőde, valamint a művelődési központ és könyvtár működési kiadásai</t>
  </si>
  <si>
    <t>2.</t>
  </si>
  <si>
    <t>Önkormányzat működési támogatásai</t>
  </si>
  <si>
    <t>Önkormányzat és Polgármesteri Hivatal működési kiadásai</t>
  </si>
  <si>
    <t>3.</t>
  </si>
  <si>
    <t>Működési célú átvett pénzeszközök</t>
  </si>
  <si>
    <t>Tartalékok</t>
  </si>
  <si>
    <t>4.</t>
  </si>
  <si>
    <t>Működési célú támogatások államháztartáson belülről</t>
  </si>
  <si>
    <t>5.</t>
  </si>
  <si>
    <t>Közhatalmi bevételek</t>
  </si>
  <si>
    <t>6.</t>
  </si>
  <si>
    <t>Működési célú bevételek összesen</t>
  </si>
  <si>
    <t>Működési célú kiadások</t>
  </si>
  <si>
    <t>7.</t>
  </si>
  <si>
    <t>Forgatási célú értékpapírok beváltása, értékesítése</t>
  </si>
  <si>
    <t>Forgatási célú értékpapírok vásárlása</t>
  </si>
  <si>
    <t>8.</t>
  </si>
  <si>
    <t>Előző évi költségvetési maradvány igénybevétele</t>
  </si>
  <si>
    <t>Intézményi finanszírozás kiadásai működési kiadásokra</t>
  </si>
  <si>
    <t>9.</t>
  </si>
  <si>
    <t>Államháztartáson belüli megelőlegezések</t>
  </si>
  <si>
    <t>Államháztartáson belüli megelőlegezések, visszatérítések</t>
  </si>
  <si>
    <t>10.</t>
  </si>
  <si>
    <t>Központi, irányító szervi támogatás működési kiadásokra</t>
  </si>
  <si>
    <t>Pénzeszközök betétként elhelyezése teljesítése</t>
  </si>
  <si>
    <t>11.</t>
  </si>
  <si>
    <t>Finanszírozási célú műveletek</t>
  </si>
  <si>
    <t>12.</t>
  </si>
  <si>
    <t>Működési finanszírozási bevételek</t>
  </si>
  <si>
    <t>Működési finanszírozási kiadások</t>
  </si>
  <si>
    <t>13.</t>
  </si>
  <si>
    <t>Működési bevételek összesen</t>
  </si>
  <si>
    <t>Működési kiadások összesen</t>
  </si>
  <si>
    <t>C. FELHALMOZÁSI BEVÉTELEK</t>
  </si>
  <si>
    <t>D. FELHALMOZÁSI KIADÁSOK</t>
  </si>
  <si>
    <t>C.A. Megnevezés</t>
  </si>
  <si>
    <t>C.B.</t>
  </si>
  <si>
    <t>C.C.</t>
  </si>
  <si>
    <t>C.D.</t>
  </si>
  <si>
    <t>D.A. Megnevezés</t>
  </si>
  <si>
    <t>D.B.</t>
  </si>
  <si>
    <t>D.C.</t>
  </si>
  <si>
    <t>D.D.</t>
  </si>
  <si>
    <t>Felhalmozási bevételek</t>
  </si>
  <si>
    <t>Beruházási kiadások</t>
  </si>
  <si>
    <t>Felhalmozási célú támogatások államháztartáson belülről</t>
  </si>
  <si>
    <t>Felújítási kiadások</t>
  </si>
  <si>
    <t>Felhalmozási célú átvett pénzeszközök</t>
  </si>
  <si>
    <t>Támogatás (államháztartáson belül és kívülre)</t>
  </si>
  <si>
    <t>Támogatási kölcsönök visszatérülése</t>
  </si>
  <si>
    <t>Felhalmozási bevételek összesen</t>
  </si>
  <si>
    <t>Felhalmozási kiadások összesen</t>
  </si>
  <si>
    <t>Intézményi finanszírozás kiadásai felhalmozási kiadásokra</t>
  </si>
  <si>
    <t>Központi, irányító szervi támogatás felhalmozási kiadásokra</t>
  </si>
  <si>
    <t>Felhalmozási finanszírozási bevételek</t>
  </si>
  <si>
    <t>Felhalmozási finanszírozási kiadások</t>
  </si>
  <si>
    <t>Költségvetési bevételek mindösszesen</t>
  </si>
  <si>
    <t>Költségvetési kiadások mindösszesen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</si>
</sst>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right"/>
    </xf>
    <xf numFmtId="0" fontId="0" fillId="0" borderId="0" xfId="0" applyFill="1" applyAlignment="1"/>
    <xf numFmtId="0" fontId="0" fillId="0" borderId="0" xfId="0" applyAlignment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10" fontId="2" fillId="0" borderId="0" xfId="0" applyNumberFormat="1" applyFont="1" applyFill="1" applyAlignment="1"/>
    <xf numFmtId="3" fontId="2" fillId="0" borderId="0" xfId="0" applyNumberFormat="1" applyFont="1" applyFill="1" applyAlignment="1"/>
    <xf numFmtId="10" fontId="3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Border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/>
    <xf numFmtId="10" fontId="1" fillId="0" borderId="4" xfId="0" applyNumberFormat="1" applyFont="1" applyFill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3" fontId="3" fillId="0" borderId="4" xfId="0" applyNumberFormat="1" applyFont="1" applyFill="1" applyBorder="1"/>
    <xf numFmtId="10" fontId="3" fillId="0" borderId="4" xfId="0" applyNumberFormat="1" applyFont="1" applyFill="1" applyBorder="1"/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wrapText="1"/>
    </xf>
    <xf numFmtId="0" fontId="1" fillId="0" borderId="4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10" fontId="1" fillId="0" borderId="0" xfId="0" applyNumberFormat="1" applyFont="1" applyFill="1" applyBorder="1"/>
    <xf numFmtId="3" fontId="3" fillId="0" borderId="0" xfId="0" applyNumberFormat="1" applyFont="1" applyFill="1"/>
    <xf numFmtId="10" fontId="3" fillId="0" borderId="0" xfId="0" applyNumberFormat="1" applyFont="1" applyFill="1"/>
    <xf numFmtId="3" fontId="3" fillId="0" borderId="0" xfId="0" applyNumberFormat="1" applyFont="1" applyFill="1" applyBorder="1"/>
    <xf numFmtId="10" fontId="3" fillId="0" borderId="0" xfId="0" applyNumberFormat="1" applyFont="1" applyFill="1" applyBorder="1"/>
    <xf numFmtId="0" fontId="0" fillId="0" borderId="2" xfId="0" applyBorder="1" applyAlignment="1"/>
    <xf numFmtId="0" fontId="0" fillId="0" borderId="3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M9" sqref="M9"/>
    </sheetView>
  </sheetViews>
  <sheetFormatPr defaultRowHeight="15"/>
  <cols>
    <col min="1" max="1" width="3.7109375" style="15" bestFit="1" customWidth="1"/>
    <col min="2" max="2" width="43.7109375" style="57" bestFit="1" customWidth="1"/>
    <col min="3" max="4" width="10.85546875" style="57" bestFit="1" customWidth="1"/>
    <col min="5" max="5" width="7.28515625" style="51" bestFit="1" customWidth="1"/>
    <col min="6" max="6" width="5.42578125" style="15" customWidth="1"/>
    <col min="7" max="7" width="41.7109375" style="57" customWidth="1"/>
    <col min="8" max="8" width="10.85546875" style="57" bestFit="1" customWidth="1"/>
    <col min="9" max="9" width="10.85546875" style="50" bestFit="1" customWidth="1"/>
    <col min="10" max="10" width="7.28515625" style="51" bestFit="1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>
      <c r="A2" s="4"/>
      <c r="B2" s="5"/>
      <c r="C2" s="5"/>
      <c r="D2" s="5"/>
      <c r="E2" s="6"/>
      <c r="F2" s="5"/>
      <c r="G2" s="5"/>
      <c r="H2" s="5"/>
      <c r="I2" s="7"/>
      <c r="J2" s="8"/>
    </row>
    <row r="3" spans="1:10">
      <c r="A3" s="9" t="s">
        <v>1</v>
      </c>
      <c r="B3" s="10"/>
      <c r="C3" s="10"/>
      <c r="D3" s="10"/>
      <c r="E3" s="10"/>
      <c r="F3" s="10"/>
      <c r="G3" s="10"/>
      <c r="H3" s="10"/>
      <c r="I3" s="11"/>
      <c r="J3" s="11"/>
    </row>
    <row r="4" spans="1:10">
      <c r="A4" s="12" t="s">
        <v>2</v>
      </c>
      <c r="B4" s="10"/>
      <c r="C4" s="10"/>
      <c r="D4" s="10"/>
      <c r="E4" s="10"/>
      <c r="F4" s="10"/>
      <c r="G4" s="10"/>
      <c r="H4" s="10"/>
      <c r="I4" s="10"/>
      <c r="J4" s="13"/>
    </row>
    <row r="5" spans="1:10">
      <c r="A5" s="14"/>
      <c r="B5" s="15"/>
      <c r="C5" s="15"/>
      <c r="D5" s="15"/>
      <c r="E5" s="13"/>
      <c r="G5" s="15"/>
      <c r="H5" s="15"/>
      <c r="I5" s="16"/>
      <c r="J5" s="13"/>
    </row>
    <row r="6" spans="1:10">
      <c r="A6" s="17" t="s">
        <v>3</v>
      </c>
      <c r="B6" s="18"/>
      <c r="C6" s="18"/>
      <c r="D6" s="19"/>
      <c r="E6" s="20"/>
      <c r="F6" s="21" t="s">
        <v>4</v>
      </c>
      <c r="G6" s="21"/>
      <c r="H6" s="21"/>
      <c r="I6" s="22"/>
      <c r="J6" s="22"/>
    </row>
    <row r="7" spans="1:10">
      <c r="A7" s="23" t="s">
        <v>5</v>
      </c>
      <c r="B7" s="24"/>
      <c r="C7" s="25" t="s">
        <v>6</v>
      </c>
      <c r="D7" s="25" t="s">
        <v>7</v>
      </c>
      <c r="E7" s="26" t="s">
        <v>8</v>
      </c>
      <c r="F7" s="23" t="s">
        <v>9</v>
      </c>
      <c r="G7" s="27"/>
      <c r="H7" s="25" t="s">
        <v>10</v>
      </c>
      <c r="I7" s="28" t="s">
        <v>11</v>
      </c>
      <c r="J7" s="29" t="s">
        <v>12</v>
      </c>
    </row>
    <row r="8" spans="1:10">
      <c r="A8" s="30"/>
      <c r="B8" s="31"/>
      <c r="C8" s="32" t="s">
        <v>13</v>
      </c>
      <c r="D8" s="17" t="s">
        <v>14</v>
      </c>
      <c r="E8" s="20"/>
      <c r="F8" s="33"/>
      <c r="G8" s="34"/>
      <c r="H8" s="32" t="s">
        <v>13</v>
      </c>
      <c r="I8" s="17" t="s">
        <v>14</v>
      </c>
      <c r="J8" s="20"/>
    </row>
    <row r="9" spans="1:10">
      <c r="A9" s="35"/>
      <c r="B9" s="36"/>
      <c r="C9" s="37"/>
      <c r="D9" s="25" t="s">
        <v>15</v>
      </c>
      <c r="E9" s="26" t="s">
        <v>16</v>
      </c>
      <c r="F9" s="35"/>
      <c r="G9" s="36"/>
      <c r="H9" s="37"/>
      <c r="I9" s="38" t="s">
        <v>15</v>
      </c>
      <c r="J9" s="26" t="s">
        <v>16</v>
      </c>
    </row>
    <row r="10" spans="1:10" ht="24.75">
      <c r="A10" s="39" t="s">
        <v>17</v>
      </c>
      <c r="B10" s="40" t="s">
        <v>18</v>
      </c>
      <c r="C10" s="41">
        <v>133489875</v>
      </c>
      <c r="D10" s="41">
        <v>183624327</v>
      </c>
      <c r="E10" s="42">
        <f>D10/C10</f>
        <v>1.3755674503403348</v>
      </c>
      <c r="F10" s="39" t="s">
        <v>17</v>
      </c>
      <c r="G10" s="43" t="s">
        <v>19</v>
      </c>
      <c r="H10" s="41">
        <v>403247929</v>
      </c>
      <c r="I10" s="41">
        <v>384595665</v>
      </c>
      <c r="J10" s="42">
        <f>I10/H10</f>
        <v>0.95374492301484326</v>
      </c>
    </row>
    <row r="11" spans="1:10" ht="24.75">
      <c r="A11" s="39" t="s">
        <v>20</v>
      </c>
      <c r="B11" s="40" t="s">
        <v>21</v>
      </c>
      <c r="C11" s="41">
        <v>375511483</v>
      </c>
      <c r="D11" s="41">
        <v>375511483</v>
      </c>
      <c r="E11" s="42">
        <f t="shared" ref="E11:E22" si="0">D11/C11</f>
        <v>1</v>
      </c>
      <c r="F11" s="39" t="s">
        <v>20</v>
      </c>
      <c r="G11" s="43" t="s">
        <v>22</v>
      </c>
      <c r="H11" s="41">
        <v>852848008</v>
      </c>
      <c r="I11" s="41">
        <v>812506017</v>
      </c>
      <c r="J11" s="42">
        <f t="shared" ref="J11:J22" si="1">I11/H11</f>
        <v>0.95269732634469606</v>
      </c>
    </row>
    <row r="12" spans="1:10">
      <c r="A12" s="39" t="s">
        <v>23</v>
      </c>
      <c r="B12" s="44" t="s">
        <v>24</v>
      </c>
      <c r="C12" s="41">
        <v>650000</v>
      </c>
      <c r="D12" s="41">
        <v>650000</v>
      </c>
      <c r="E12" s="42">
        <f t="shared" si="0"/>
        <v>1</v>
      </c>
      <c r="F12" s="39" t="s">
        <v>23</v>
      </c>
      <c r="G12" s="40" t="s">
        <v>25</v>
      </c>
      <c r="H12" s="41">
        <v>1346079664</v>
      </c>
      <c r="I12" s="41"/>
      <c r="J12" s="42"/>
    </row>
    <row r="13" spans="1:10">
      <c r="A13" s="39" t="s">
        <v>26</v>
      </c>
      <c r="B13" s="45" t="s">
        <v>27</v>
      </c>
      <c r="C13" s="41">
        <v>142013659</v>
      </c>
      <c r="D13" s="41">
        <v>157959604</v>
      </c>
      <c r="E13" s="42">
        <f t="shared" si="0"/>
        <v>1.1122845866537387</v>
      </c>
      <c r="F13" s="39" t="s">
        <v>26</v>
      </c>
      <c r="G13" s="40"/>
      <c r="H13" s="41"/>
      <c r="I13" s="41"/>
      <c r="J13" s="42"/>
    </row>
    <row r="14" spans="1:10">
      <c r="A14" s="39" t="s">
        <v>28</v>
      </c>
      <c r="B14" s="40" t="s">
        <v>29</v>
      </c>
      <c r="C14" s="41">
        <v>1308994000</v>
      </c>
      <c r="D14" s="41">
        <v>1140976961</v>
      </c>
      <c r="E14" s="42">
        <f t="shared" si="0"/>
        <v>0.8716441488654646</v>
      </c>
      <c r="F14" s="39" t="s">
        <v>28</v>
      </c>
      <c r="G14" s="40"/>
      <c r="H14" s="41"/>
      <c r="I14" s="41"/>
      <c r="J14" s="42"/>
    </row>
    <row r="15" spans="1:10">
      <c r="A15" s="25" t="s">
        <v>30</v>
      </c>
      <c r="B15" s="46" t="s">
        <v>31</v>
      </c>
      <c r="C15" s="28">
        <f>SUM(C10:C14)</f>
        <v>1960659017</v>
      </c>
      <c r="D15" s="28">
        <f>SUM(D10:D14)</f>
        <v>1858722375</v>
      </c>
      <c r="E15" s="29">
        <f t="shared" si="0"/>
        <v>0.94800899028533114</v>
      </c>
      <c r="F15" s="25" t="s">
        <v>30</v>
      </c>
      <c r="G15" s="46" t="s">
        <v>32</v>
      </c>
      <c r="H15" s="28">
        <f>SUM(H10:H14)</f>
        <v>2602175601</v>
      </c>
      <c r="I15" s="28">
        <f>SUM(I10:I14)</f>
        <v>1197101682</v>
      </c>
      <c r="J15" s="29">
        <f t="shared" si="1"/>
        <v>0.46003877737534749</v>
      </c>
    </row>
    <row r="16" spans="1:10">
      <c r="A16" s="39" t="s">
        <v>33</v>
      </c>
      <c r="B16" s="40" t="s">
        <v>34</v>
      </c>
      <c r="C16" s="41">
        <v>3404835660</v>
      </c>
      <c r="D16" s="41">
        <v>1565000032</v>
      </c>
      <c r="E16" s="42">
        <f t="shared" si="0"/>
        <v>0.4596404021449893</v>
      </c>
      <c r="F16" s="25" t="s">
        <v>33</v>
      </c>
      <c r="G16" s="40" t="s">
        <v>35</v>
      </c>
      <c r="H16" s="41">
        <v>2095000000</v>
      </c>
      <c r="I16" s="41">
        <v>2095000000</v>
      </c>
      <c r="J16" s="42">
        <f t="shared" si="1"/>
        <v>1</v>
      </c>
    </row>
    <row r="17" spans="1:10">
      <c r="A17" s="39" t="s">
        <v>36</v>
      </c>
      <c r="B17" s="40" t="s">
        <v>37</v>
      </c>
      <c r="C17" s="41">
        <v>41007538</v>
      </c>
      <c r="D17" s="41">
        <v>41007538</v>
      </c>
      <c r="E17" s="42">
        <f t="shared" si="0"/>
        <v>1</v>
      </c>
      <c r="F17" s="39" t="s">
        <v>36</v>
      </c>
      <c r="G17" s="40" t="s">
        <v>38</v>
      </c>
      <c r="H17" s="41">
        <v>560592337</v>
      </c>
      <c r="I17" s="41">
        <v>533276702</v>
      </c>
      <c r="J17" s="42">
        <f t="shared" si="1"/>
        <v>0.95127362042410513</v>
      </c>
    </row>
    <row r="18" spans="1:10">
      <c r="A18" s="39" t="s">
        <v>39</v>
      </c>
      <c r="B18" s="40" t="s">
        <v>40</v>
      </c>
      <c r="C18" s="41">
        <v>12462947</v>
      </c>
      <c r="D18" s="41">
        <v>12462947</v>
      </c>
      <c r="E18" s="42">
        <f t="shared" si="0"/>
        <v>1</v>
      </c>
      <c r="F18" s="39" t="s">
        <v>39</v>
      </c>
      <c r="G18" s="40" t="s">
        <v>41</v>
      </c>
      <c r="H18" s="41">
        <v>11927249</v>
      </c>
      <c r="I18" s="41">
        <v>11927249</v>
      </c>
      <c r="J18" s="42">
        <f t="shared" si="1"/>
        <v>1</v>
      </c>
    </row>
    <row r="19" spans="1:10">
      <c r="A19" s="39" t="s">
        <v>42</v>
      </c>
      <c r="B19" s="40" t="s">
        <v>43</v>
      </c>
      <c r="C19" s="41">
        <v>560592337</v>
      </c>
      <c r="D19" s="41">
        <v>533276702</v>
      </c>
      <c r="E19" s="42">
        <f t="shared" si="0"/>
        <v>0.95127362042410513</v>
      </c>
      <c r="F19" s="39" t="s">
        <v>42</v>
      </c>
      <c r="G19" s="40" t="s">
        <v>44</v>
      </c>
      <c r="H19" s="41"/>
      <c r="I19" s="41">
        <v>38652</v>
      </c>
      <c r="J19" s="42"/>
    </row>
    <row r="20" spans="1:10">
      <c r="A20" s="39" t="s">
        <v>45</v>
      </c>
      <c r="B20" s="40" t="s">
        <v>46</v>
      </c>
      <c r="C20" s="41">
        <v>-919469438</v>
      </c>
      <c r="D20" s="41"/>
      <c r="E20" s="42">
        <f t="shared" si="0"/>
        <v>0</v>
      </c>
      <c r="F20" s="39" t="s">
        <v>45</v>
      </c>
      <c r="G20" s="40"/>
      <c r="H20" s="41"/>
      <c r="I20" s="41"/>
      <c r="J20" s="42"/>
    </row>
    <row r="21" spans="1:10">
      <c r="A21" s="25" t="s">
        <v>47</v>
      </c>
      <c r="B21" s="46" t="s">
        <v>48</v>
      </c>
      <c r="C21" s="28">
        <f>SUM(C16:C20)</f>
        <v>3099429044</v>
      </c>
      <c r="D21" s="28">
        <f>SUM(D16:D20)</f>
        <v>2151747219</v>
      </c>
      <c r="E21" s="29">
        <f t="shared" si="0"/>
        <v>0.69423987078053595</v>
      </c>
      <c r="F21" s="25" t="s">
        <v>47</v>
      </c>
      <c r="G21" s="46" t="s">
        <v>49</v>
      </c>
      <c r="H21" s="28">
        <f>SUM(H16:H19)</f>
        <v>2667519586</v>
      </c>
      <c r="I21" s="28">
        <f>SUM(I16:I19)</f>
        <v>2640242603</v>
      </c>
      <c r="J21" s="29">
        <f t="shared" si="1"/>
        <v>0.9897744019788427</v>
      </c>
    </row>
    <row r="22" spans="1:10">
      <c r="A22" s="25" t="s">
        <v>50</v>
      </c>
      <c r="B22" s="46" t="s">
        <v>51</v>
      </c>
      <c r="C22" s="28">
        <f>C15+C21</f>
        <v>5060088061</v>
      </c>
      <c r="D22" s="28">
        <f>D15+D21</f>
        <v>4010469594</v>
      </c>
      <c r="E22" s="29">
        <f t="shared" si="0"/>
        <v>0.79256913034976528</v>
      </c>
      <c r="F22" s="25" t="s">
        <v>50</v>
      </c>
      <c r="G22" s="46" t="s">
        <v>52</v>
      </c>
      <c r="H22" s="28">
        <f>H15+H21</f>
        <v>5269695187</v>
      </c>
      <c r="I22" s="28">
        <f>I15+I21</f>
        <v>3837344285</v>
      </c>
      <c r="J22" s="29">
        <f t="shared" si="1"/>
        <v>0.72819093872193641</v>
      </c>
    </row>
    <row r="23" spans="1:10">
      <c r="A23" s="14"/>
      <c r="B23" s="47"/>
      <c r="C23" s="48"/>
      <c r="D23" s="48"/>
      <c r="E23" s="49"/>
      <c r="F23" s="14"/>
      <c r="G23" s="47"/>
      <c r="H23" s="48"/>
    </row>
    <row r="24" spans="1:10">
      <c r="A24" s="14"/>
      <c r="B24" s="47"/>
      <c r="C24" s="48"/>
      <c r="D24" s="48"/>
      <c r="E24" s="49"/>
      <c r="F24" s="14"/>
      <c r="G24" s="47"/>
      <c r="H24" s="48"/>
      <c r="I24" s="52"/>
      <c r="J24" s="53"/>
    </row>
    <row r="25" spans="1:10">
      <c r="A25" s="17" t="s">
        <v>53</v>
      </c>
      <c r="B25" s="18"/>
      <c r="C25" s="18"/>
      <c r="D25" s="19"/>
      <c r="E25" s="20"/>
      <c r="F25" s="17" t="s">
        <v>54</v>
      </c>
      <c r="G25" s="18"/>
      <c r="H25" s="18"/>
      <c r="I25" s="54"/>
      <c r="J25" s="55"/>
    </row>
    <row r="26" spans="1:10">
      <c r="A26" s="23" t="s">
        <v>55</v>
      </c>
      <c r="B26" s="27"/>
      <c r="C26" s="25" t="s">
        <v>56</v>
      </c>
      <c r="D26" s="25" t="s">
        <v>57</v>
      </c>
      <c r="E26" s="26" t="s">
        <v>58</v>
      </c>
      <c r="F26" s="23" t="s">
        <v>59</v>
      </c>
      <c r="G26" s="27"/>
      <c r="H26" s="25" t="s">
        <v>60</v>
      </c>
      <c r="I26" s="28" t="s">
        <v>61</v>
      </c>
      <c r="J26" s="29" t="s">
        <v>62</v>
      </c>
    </row>
    <row r="27" spans="1:10">
      <c r="A27" s="33"/>
      <c r="B27" s="34"/>
      <c r="C27" s="32" t="s">
        <v>13</v>
      </c>
      <c r="D27" s="17" t="s">
        <v>14</v>
      </c>
      <c r="E27" s="20"/>
      <c r="F27" s="33"/>
      <c r="G27" s="34"/>
      <c r="H27" s="32" t="s">
        <v>13</v>
      </c>
      <c r="I27" s="17" t="s">
        <v>14</v>
      </c>
      <c r="J27" s="20"/>
    </row>
    <row r="28" spans="1:10">
      <c r="A28" s="35"/>
      <c r="B28" s="36"/>
      <c r="C28" s="37"/>
      <c r="D28" s="25" t="s">
        <v>15</v>
      </c>
      <c r="E28" s="26" t="s">
        <v>16</v>
      </c>
      <c r="F28" s="35"/>
      <c r="G28" s="36"/>
      <c r="H28" s="37"/>
      <c r="I28" s="38" t="s">
        <v>15</v>
      </c>
      <c r="J28" s="26" t="s">
        <v>16</v>
      </c>
    </row>
    <row r="29" spans="1:10">
      <c r="A29" s="39" t="s">
        <v>17</v>
      </c>
      <c r="B29" s="40" t="s">
        <v>63</v>
      </c>
      <c r="C29" s="41">
        <v>244262000</v>
      </c>
      <c r="D29" s="41">
        <v>263027997</v>
      </c>
      <c r="E29" s="42">
        <f>D29/C29</f>
        <v>1.0768273288518067</v>
      </c>
      <c r="F29" s="39" t="s">
        <v>17</v>
      </c>
      <c r="G29" s="40" t="s">
        <v>64</v>
      </c>
      <c r="H29" s="41">
        <v>1081705827</v>
      </c>
      <c r="I29" s="41">
        <v>493271135</v>
      </c>
      <c r="J29" s="42">
        <f>I29/H29</f>
        <v>0.45601227495282781</v>
      </c>
    </row>
    <row r="30" spans="1:10">
      <c r="A30" s="39" t="s">
        <v>20</v>
      </c>
      <c r="B30" s="45" t="s">
        <v>65</v>
      </c>
      <c r="C30" s="41">
        <v>224807360</v>
      </c>
      <c r="D30" s="41">
        <v>224807360</v>
      </c>
      <c r="E30" s="42">
        <f t="shared" ref="E30:E39" si="2">D30/C30</f>
        <v>1</v>
      </c>
      <c r="F30" s="39" t="s">
        <v>20</v>
      </c>
      <c r="G30" s="40" t="s">
        <v>66</v>
      </c>
      <c r="H30" s="41">
        <v>29460778</v>
      </c>
      <c r="I30" s="41">
        <v>18142889</v>
      </c>
      <c r="J30" s="42">
        <f t="shared" ref="J30:J39" si="3">I30/H30</f>
        <v>0.6158319715792977</v>
      </c>
    </row>
    <row r="31" spans="1:10">
      <c r="A31" s="39" t="s">
        <v>23</v>
      </c>
      <c r="B31" s="40" t="s">
        <v>67</v>
      </c>
      <c r="C31" s="41"/>
      <c r="D31" s="41">
        <v>452679</v>
      </c>
      <c r="E31" s="42"/>
      <c r="F31" s="39" t="s">
        <v>23</v>
      </c>
      <c r="G31" s="40" t="s">
        <v>68</v>
      </c>
      <c r="H31" s="41">
        <v>67765067</v>
      </c>
      <c r="I31" s="41">
        <v>65403449</v>
      </c>
      <c r="J31" s="42">
        <f t="shared" si="3"/>
        <v>0.96514992009083378</v>
      </c>
    </row>
    <row r="32" spans="1:10">
      <c r="A32" s="39" t="s">
        <v>26</v>
      </c>
      <c r="B32" s="40" t="s">
        <v>69</v>
      </c>
      <c r="C32" s="28"/>
      <c r="D32" s="28"/>
      <c r="E32" s="42"/>
      <c r="F32" s="39" t="s">
        <v>26</v>
      </c>
      <c r="G32" s="46"/>
      <c r="H32" s="28"/>
      <c r="I32" s="41"/>
      <c r="J32" s="42"/>
    </row>
    <row r="33" spans="1:10">
      <c r="A33" s="25" t="s">
        <v>28</v>
      </c>
      <c r="B33" s="46" t="s">
        <v>70</v>
      </c>
      <c r="C33" s="28">
        <f>SUM(C29:C32)</f>
        <v>469069360</v>
      </c>
      <c r="D33" s="28">
        <f>SUM(D29:D32)</f>
        <v>488288036</v>
      </c>
      <c r="E33" s="29">
        <f t="shared" si="2"/>
        <v>1.0409719279042229</v>
      </c>
      <c r="F33" s="25" t="s">
        <v>28</v>
      </c>
      <c r="G33" s="46" t="s">
        <v>71</v>
      </c>
      <c r="H33" s="28">
        <f>SUM(H29:H32)</f>
        <v>1178931672</v>
      </c>
      <c r="I33" s="28">
        <f>SUM(I29:I32)</f>
        <v>576817473</v>
      </c>
      <c r="J33" s="29">
        <f t="shared" si="3"/>
        <v>0.48927133497182013</v>
      </c>
    </row>
    <row r="34" spans="1:10">
      <c r="A34" s="25" t="s">
        <v>30</v>
      </c>
      <c r="B34" s="40" t="s">
        <v>34</v>
      </c>
      <c r="C34" s="41"/>
      <c r="D34" s="41"/>
      <c r="E34" s="42"/>
      <c r="F34" s="39" t="s">
        <v>30</v>
      </c>
      <c r="G34" s="40" t="s">
        <v>72</v>
      </c>
      <c r="H34" s="41">
        <v>9354855</v>
      </c>
      <c r="I34" s="41">
        <v>9354855</v>
      </c>
      <c r="J34" s="42">
        <f t="shared" si="3"/>
        <v>1</v>
      </c>
    </row>
    <row r="35" spans="1:10">
      <c r="A35" s="39" t="s">
        <v>33</v>
      </c>
      <c r="B35" s="40" t="s">
        <v>73</v>
      </c>
      <c r="C35" s="41">
        <v>9354855</v>
      </c>
      <c r="D35" s="41">
        <v>9354855</v>
      </c>
      <c r="E35" s="42">
        <f t="shared" si="2"/>
        <v>1</v>
      </c>
      <c r="F35" s="39" t="s">
        <v>33</v>
      </c>
      <c r="G35" s="40"/>
      <c r="H35" s="28"/>
      <c r="I35" s="41"/>
      <c r="J35" s="42"/>
    </row>
    <row r="36" spans="1:10">
      <c r="A36" s="39" t="s">
        <v>36</v>
      </c>
      <c r="B36" s="40" t="s">
        <v>46</v>
      </c>
      <c r="C36" s="41">
        <v>919469438</v>
      </c>
      <c r="D36" s="41"/>
      <c r="E36" s="42"/>
      <c r="F36" s="39" t="s">
        <v>36</v>
      </c>
      <c r="G36" s="40"/>
      <c r="H36" s="28"/>
      <c r="I36" s="41"/>
      <c r="J36" s="42"/>
    </row>
    <row r="37" spans="1:10">
      <c r="A37" s="25" t="s">
        <v>39</v>
      </c>
      <c r="B37" s="46" t="s">
        <v>74</v>
      </c>
      <c r="C37" s="28">
        <f>SUM(C34:C36)</f>
        <v>928824293</v>
      </c>
      <c r="D37" s="28">
        <f>SUM(D34:D36)</f>
        <v>9354855</v>
      </c>
      <c r="E37" s="29">
        <f t="shared" si="2"/>
        <v>1.0071716545854814E-2</v>
      </c>
      <c r="F37" s="25" t="s">
        <v>39</v>
      </c>
      <c r="G37" s="46" t="s">
        <v>75</v>
      </c>
      <c r="H37" s="28">
        <f>SUM(H34:H35)</f>
        <v>9354855</v>
      </c>
      <c r="I37" s="28">
        <f>SUM(I34:I35)</f>
        <v>9354855</v>
      </c>
      <c r="J37" s="29">
        <f t="shared" si="3"/>
        <v>1</v>
      </c>
    </row>
    <row r="38" spans="1:10">
      <c r="A38" s="25" t="s">
        <v>42</v>
      </c>
      <c r="B38" s="46" t="s">
        <v>70</v>
      </c>
      <c r="C38" s="28">
        <f>C33+C37</f>
        <v>1397893653</v>
      </c>
      <c r="D38" s="28">
        <f>D33+D37</f>
        <v>497642891</v>
      </c>
      <c r="E38" s="29">
        <f t="shared" si="2"/>
        <v>0.35599481400606947</v>
      </c>
      <c r="F38" s="25" t="s">
        <v>42</v>
      </c>
      <c r="G38" s="46" t="s">
        <v>71</v>
      </c>
      <c r="H38" s="28">
        <f>H33+H37</f>
        <v>1188286527</v>
      </c>
      <c r="I38" s="28">
        <f>I33+I37</f>
        <v>586172328</v>
      </c>
      <c r="J38" s="29">
        <f t="shared" si="3"/>
        <v>0.4932920761795358</v>
      </c>
    </row>
    <row r="39" spans="1:10">
      <c r="A39" s="21" t="s">
        <v>76</v>
      </c>
      <c r="B39" s="56"/>
      <c r="C39" s="28">
        <f>C22+C33+C37</f>
        <v>6457981714</v>
      </c>
      <c r="D39" s="28">
        <f>D22+D33+D37</f>
        <v>4508112485</v>
      </c>
      <c r="E39" s="29">
        <f t="shared" si="2"/>
        <v>0.69806832608817138</v>
      </c>
      <c r="F39" s="21" t="s">
        <v>77</v>
      </c>
      <c r="G39" s="56"/>
      <c r="H39" s="28">
        <f>H22+H33+H37</f>
        <v>6457981714</v>
      </c>
      <c r="I39" s="28">
        <f>I22+I33+I37</f>
        <v>4423516613</v>
      </c>
      <c r="J39" s="29">
        <f t="shared" si="3"/>
        <v>0.68496889723463217</v>
      </c>
    </row>
  </sheetData>
  <mergeCells count="21">
    <mergeCell ref="A39:B39"/>
    <mergeCell ref="F39:G39"/>
    <mergeCell ref="I8:J8"/>
    <mergeCell ref="A25:E25"/>
    <mergeCell ref="F25:J25"/>
    <mergeCell ref="A26:B28"/>
    <mergeCell ref="F26:G28"/>
    <mergeCell ref="C27:C28"/>
    <mergeCell ref="D27:E27"/>
    <mergeCell ref="H27:H28"/>
    <mergeCell ref="I27:J27"/>
    <mergeCell ref="A1:J1"/>
    <mergeCell ref="A3:J3"/>
    <mergeCell ref="A4:I4"/>
    <mergeCell ref="A6:E6"/>
    <mergeCell ref="F6:J6"/>
    <mergeCell ref="A7:B9"/>
    <mergeCell ref="F7:G9"/>
    <mergeCell ref="C8:C9"/>
    <mergeCell ref="D8:E8"/>
    <mergeCell ref="H8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2018-05-29T08:06:01Z</dcterms:created>
  <dcterms:modified xsi:type="dcterms:W3CDTF">2018-05-29T08:06:17Z</dcterms:modified>
</cp:coreProperties>
</file>