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jásd\2019\kövi\2018. évi költségvetési rendelet módosítás\"/>
    </mc:Choice>
  </mc:AlternateContent>
  <bookViews>
    <workbookView xWindow="0" yWindow="0" windowWidth="20490" windowHeight="7755"/>
  </bookViews>
  <sheets>
    <sheet name="6.m.Önk.műk.kiadá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css1" localSheetId="0">#REF!</definedName>
    <definedName name="_______css1">#REF!</definedName>
    <definedName name="______css1" localSheetId="0">#REF!</definedName>
    <definedName name="______css1">#REF!</definedName>
    <definedName name="_____css1" localSheetId="0">#REF!</definedName>
    <definedName name="_____css1">#REF!</definedName>
    <definedName name="____css1" localSheetId="0">#REF!</definedName>
    <definedName name="____css1">#REF!</definedName>
    <definedName name="___css1" localSheetId="0">#REF!</definedName>
    <definedName name="___css1">#REF!</definedName>
    <definedName name="__css1" localSheetId="0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[4]kd!$Q$2:$Q$3152</definedName>
    <definedName name="áá">#REF!</definedName>
    <definedName name="aaa">#REF!</definedName>
    <definedName name="aaaaaa">#REF!</definedName>
    <definedName name="aasd" localSheetId="0">#REF!</definedName>
    <definedName name="aasd">#REF!</definedName>
    <definedName name="ac">[4]kd!$F$2:$F$3176</definedName>
    <definedName name="ad">#REF!</definedName>
    <definedName name="aé">#REF!</definedName>
    <definedName name="af">#REF!</definedName>
    <definedName name="ag">[5]körjegyzőség!$C$9:$C$28</definedName>
    <definedName name="ah">#REF!</definedName>
    <definedName name="aí">[5]Családsegítés!$C$27:$C$86</definedName>
    <definedName name="aj">[4]kd!$Q$2:$Q$3152</definedName>
    <definedName name="ak">#REF!</definedName>
    <definedName name="al">#REF!</definedName>
    <definedName name="áő">#REF!</definedName>
    <definedName name="aú">[4]kd!$F$2:$F$3176</definedName>
    <definedName name="aű">[4]kd!$F$2:$I$3368</definedName>
    <definedName name="aw">#REF!</definedName>
    <definedName name="ay">[4]kd!$F$2:$I$3368</definedName>
    <definedName name="b">#REF!</definedName>
    <definedName name="BB">#REF!</definedName>
    <definedName name="bbmmmm" localSheetId="0">#REF!</definedName>
    <definedName name="bbmmmm">#REF!</definedName>
    <definedName name="cv">[5]Gyermekjóléti!$C$27:$C$86</definedName>
    <definedName name="css">"#REF!"</definedName>
    <definedName name="css_1">"#REF!"</definedName>
    <definedName name="css_2" localSheetId="0">#REF!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 localSheetId="0">#REF!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[5]Családsegítés!$C$27:$C$86</definedName>
    <definedName name="css_k_3">[5]Családsegítés!$C$27:$C$86</definedName>
    <definedName name="css_k_4">[6]Családsegítés!$C$27:$C$86</definedName>
    <definedName name="css_k_5">[6]Családsegítés!$C$27:$C$86</definedName>
    <definedName name="css_k_6">[6]Családsegítés!$C$27:$C$86</definedName>
    <definedName name="css_k_7">[5]Családsegítés!$C$27:$C$86</definedName>
    <definedName name="____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[5]körjegyzőség!$C$9:$C$28</definedName>
    <definedName name="ÉÉ">#REF!</definedName>
    <definedName name="ééé">#REF!</definedName>
    <definedName name="éééé">#REF!</definedName>
    <definedName name="efr">#REF!</definedName>
    <definedName name="élk">#REF!</definedName>
    <definedName name="ép">[4]kd!$Q$2:$Q$3152</definedName>
    <definedName name="épl">#REF!</definedName>
    <definedName name="er">[5]Családsegítés!$C$27:$C$86</definedName>
    <definedName name="es">#REF!</definedName>
    <definedName name="ew">[5]Gyermekjóléti!$C$27:$C$86</definedName>
    <definedName name="Excel_BuiltIn_Print_Area">#REF!</definedName>
    <definedName name="Excel_BuiltIn_Print_Titles">#REF!</definedName>
    <definedName name="g">#REF!</definedName>
    <definedName name="gg">[4]kd!$F$2:$I$3368</definedName>
    <definedName name="gyj">"#REF!"</definedName>
    <definedName name="gyj_1">"#REF!"</definedName>
    <definedName name="gyj_2" localSheetId="0">#REF!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 localSheetId="0">#REF!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[5]Gyermekjóléti!$C$27:$C$86</definedName>
    <definedName name="gyj_k_3">[5]Gyermekjóléti!$C$27:$C$86</definedName>
    <definedName name="gyj_k_4">[6]Gyermekjóléti!$C$27:$C$86</definedName>
    <definedName name="gyj_k_5">[6]Gyermekjóléti!$C$27:$C$86</definedName>
    <definedName name="gyj_k_6">[6]Gyermekjóléti!$C$27:$C$86</definedName>
    <definedName name="gyj_k_7">[5]Gyermekjóléti!$C$27:$C$86</definedName>
    <definedName name="gyk_k_">#REF!</definedName>
    <definedName name="h" localSheetId="0">#REF!</definedName>
    <definedName name="h">#REF!</definedName>
    <definedName name="hh" localSheetId="0">#REF!</definedName>
    <definedName name="hh">#REF!</definedName>
    <definedName name="ÍA">#REF!</definedName>
    <definedName name="ÍD">[4]kd!$F$2:$F$3176</definedName>
    <definedName name="ÍÍ">[5]Családsegítés!$C$27:$C$86</definedName>
    <definedName name="ÍS">[4]kd!$F$2:$I$3368</definedName>
    <definedName name="J" localSheetId="0">#REF!</definedName>
    <definedName name="J">#REF!</definedName>
    <definedName name="jjj">#REF!</definedName>
    <definedName name="jk">#REF!</definedName>
    <definedName name="k" localSheetId="0">#REF!</definedName>
    <definedName name="k">#REF!</definedName>
    <definedName name="kiu">[4]kd!$Q$2:$Q$3152</definedName>
    <definedName name="kj_sz1">[7]kd!$Q$2:$Q$3152</definedName>
    <definedName name="kjz">"#REF!"</definedName>
    <definedName name="kjz_1">"#REF!"</definedName>
    <definedName name="kjz_2" localSheetId="0">#REF!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 localSheetId="0">#REF!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[5]körjegyzőség!$C$9:$C$28</definedName>
    <definedName name="kjz_k_3">[5]körjegyzőség!$C$9:$C$28</definedName>
    <definedName name="kjz_k_4">[6]körjegyzőség!$C$9:$C$28</definedName>
    <definedName name="kjz_k_5">[6]körjegyzőség!$C$9:$C$28</definedName>
    <definedName name="kjz_k_6">[6]körjegyzőség!$C$9:$C$28</definedName>
    <definedName name="kjz_k_7">[5]körjegyzőség!$C$9:$C$28</definedName>
    <definedName name="kjz_sz">NA()</definedName>
    <definedName name="kjz_sz_1">NA()</definedName>
    <definedName name="kjz_sz_2">[4]kd!$Q$2:$Q$3152</definedName>
    <definedName name="kjz_sz_3">[4]kd!$Q$2:$Q$3152</definedName>
    <definedName name="kjz_sz_4">[8]kd!$Q$2:$Q$3152</definedName>
    <definedName name="kjz_sz_5">[8]kd!$Q$2:$Q$3152</definedName>
    <definedName name="kjz_sz_6">[8]kd!$Q$2:$Q$3152</definedName>
    <definedName name="kjz_sz_7">[4]kd!$Q$2:$Q$3152</definedName>
    <definedName name="KK">#REF!</definedName>
    <definedName name="ll" localSheetId="0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[5]körjegyzőség!$C$9:$C$28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 localSheetId="0">#REF!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 localSheetId="0">#REF!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 localSheetId="0">#REF!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_xlnm.Print_Area">'6.m.Önk.műk.kiadás'!$A$5:$E$53</definedName>
    <definedName name="ok">#REF!</definedName>
    <definedName name="okod">NA()</definedName>
    <definedName name="okod_1">NA()</definedName>
    <definedName name="okod_2">[4]kd!$F$2:$I$3368</definedName>
    <definedName name="okod_3">[4]kd!$F$2:$I$3368</definedName>
    <definedName name="okod_4">[8]kd!$F$2:$I$3368</definedName>
    <definedName name="okod_5">[8]kd!$F$2:$I$3368</definedName>
    <definedName name="okod_6">[8]kd!$F$2:$I$3368</definedName>
    <definedName name="okod_7">[4]kd!$F$2:$I$3368</definedName>
    <definedName name="onev">[10]kod!$BT$34:$BT$3184</definedName>
    <definedName name="onk">[11]kd!$F$2:$F$3178</definedName>
    <definedName name="ovimérleg">#REF!</definedName>
    <definedName name="őé">#REF!</definedName>
    <definedName name="önk">NA()</definedName>
    <definedName name="önk_1">NA()</definedName>
    <definedName name="önk_2">[4]kd!$F$2:$F$3176</definedName>
    <definedName name="önk_3">[4]kd!$F$2:$F$3176</definedName>
    <definedName name="önk_4">[8]kd!$F$2:$F$3176</definedName>
    <definedName name="önk_5">[8]kd!$F$2:$F$3176</definedName>
    <definedName name="önk_6">[8]kd!$F$2:$F$3176</definedName>
    <definedName name="önk_7">[4]kd!$F$2:$F$3176</definedName>
    <definedName name="pl">#REF!</definedName>
    <definedName name="plé">#REF!</definedName>
    <definedName name="pm">[8]kd!$F$2:$F$3178</definedName>
    <definedName name="po">[5]Családsegítés!$C$27:$C$86</definedName>
    <definedName name="ppp">[11]kd!$F$2:$I$3370</definedName>
    <definedName name="pű">#REF!</definedName>
    <definedName name="qa">#REF!</definedName>
    <definedName name="QÁ">#REF!</definedName>
    <definedName name="QB">[5]körjegyzőség!$C$9:$C$28</definedName>
    <definedName name="qd">[4]kd!$Q$2:$Q$3152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[5]Gyermekjóléti!$C$27:$C$86</definedName>
    <definedName name="QÍ">[4]kd!$F$2:$F$3176</definedName>
    <definedName name="qj">[4]kd!$F$2:$I$3368</definedName>
    <definedName name="qk">[4]kd!$F$2:$F$3176</definedName>
    <definedName name="QL">#REF!</definedName>
    <definedName name="QM">[4]kd!$Q$2:$Q$3152</definedName>
    <definedName name="QN">#REF!</definedName>
    <definedName name="qo">#REF!</definedName>
    <definedName name="qő">[5]körjegyzőség!$C$9:$C$28</definedName>
    <definedName name="qp">#REF!</definedName>
    <definedName name="QQ">#REF!</definedName>
    <definedName name="qqq">[11]kd!$Q$2:$Q$3154</definedName>
    <definedName name="qr">#REF!</definedName>
    <definedName name="qt">[5]Családsegítés!$C$27:$C$86</definedName>
    <definedName name="qu">#REF!</definedName>
    <definedName name="qú">#REF!</definedName>
    <definedName name="QŰ">[4]kd!$F$2:$I$3368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[6]Családsegítés!$C$27:$C$86</definedName>
    <definedName name="sta">[6]Gyermekjóléti!$C$27:$C$86</definedName>
    <definedName name="szt">[8]kd!$Q$2:$Q$3154</definedName>
    <definedName name="tre">[5]Gyermekjóléti!$C$27:$C$86</definedName>
    <definedName name="tttttttt" localSheetId="0">#REF!</definedName>
    <definedName name="tttttttt">#REF!</definedName>
    <definedName name="tz">#REF!</definedName>
    <definedName name="úé">[4]kd!$F$2:$I$3368</definedName>
    <definedName name="úű">[4]kd!$F$2:$F$3176</definedName>
    <definedName name="uz" localSheetId="0">#REF!</definedName>
    <definedName name="uz">#REF!</definedName>
    <definedName name="ŰŰ">#REF!</definedName>
    <definedName name="űűűűű" localSheetId="0">#REF!</definedName>
    <definedName name="űűűűű">#REF!</definedName>
    <definedName name="üüüüüüüüü" localSheetId="0">#REF!</definedName>
    <definedName name="üüüüüüüüü">#REF!</definedName>
    <definedName name="VV">[5]Gyermekjóléti!$C$27:$C$86</definedName>
    <definedName name="we">[5]körjegyzőség!$C$9:$C$28</definedName>
    <definedName name="WI">#REF!</definedName>
    <definedName name="WO">#REF!</definedName>
    <definedName name="WR">[5]Családsegítés!$C$27:$C$86</definedName>
    <definedName name="WT">#REF!</definedName>
    <definedName name="WU">[5]Gyermekjóléti!$C$27:$C$86</definedName>
    <definedName name="ww">[4]kd!$F$2:$F$3176</definedName>
    <definedName name="www">#REF!</definedName>
    <definedName name="wwwwww" localSheetId="0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[5]körjegyzőség!$C$9:$C$28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1" l="1"/>
  <c r="C54" i="1"/>
  <c r="D53" i="1"/>
  <c r="D52" i="1"/>
  <c r="D51" i="1"/>
  <c r="D54" i="1" s="1"/>
  <c r="D50" i="1"/>
  <c r="E49" i="1"/>
  <c r="C49" i="1"/>
  <c r="D48" i="1"/>
  <c r="D47" i="1"/>
  <c r="D46" i="1"/>
  <c r="D45" i="1"/>
  <c r="D44" i="1"/>
  <c r="D49" i="1" s="1"/>
  <c r="E42" i="1"/>
  <c r="C42" i="1"/>
  <c r="D41" i="1"/>
  <c r="D40" i="1"/>
  <c r="D39" i="1"/>
  <c r="D42" i="1" s="1"/>
  <c r="D38" i="1"/>
  <c r="D37" i="1"/>
  <c r="E36" i="1"/>
  <c r="C36" i="1"/>
  <c r="D35" i="1"/>
  <c r="D34" i="1"/>
  <c r="D33" i="1"/>
  <c r="D32" i="1"/>
  <c r="D31" i="1"/>
  <c r="D30" i="1"/>
  <c r="D29" i="1"/>
  <c r="D36" i="1" s="1"/>
  <c r="D28" i="1"/>
  <c r="E27" i="1"/>
  <c r="E43" i="1" s="1"/>
  <c r="E55" i="1" s="1"/>
  <c r="C27" i="1"/>
  <c r="C43" i="1" s="1"/>
  <c r="D26" i="1"/>
  <c r="D25" i="1"/>
  <c r="D27" i="1" s="1"/>
  <c r="E24" i="1"/>
  <c r="D24" i="1"/>
  <c r="C24" i="1"/>
  <c r="D23" i="1"/>
  <c r="D22" i="1"/>
  <c r="D21" i="1"/>
  <c r="D20" i="1"/>
  <c r="D19" i="1"/>
  <c r="D18" i="1"/>
  <c r="E17" i="1"/>
  <c r="D17" i="1" s="1"/>
  <c r="C17" i="1"/>
  <c r="E15" i="1"/>
  <c r="C15" i="1"/>
  <c r="D14" i="1"/>
  <c r="D13" i="1"/>
  <c r="D15" i="1" s="1"/>
  <c r="E12" i="1"/>
  <c r="E16" i="1" s="1"/>
  <c r="C12" i="1"/>
  <c r="C16" i="1" s="1"/>
  <c r="D11" i="1"/>
  <c r="D10" i="1"/>
  <c r="D9" i="1"/>
  <c r="D12" i="1" s="1"/>
  <c r="D8" i="1"/>
  <c r="D43" i="1" l="1"/>
  <c r="D55" i="1" s="1"/>
  <c r="C55" i="1"/>
  <c r="D16" i="1"/>
</calcChain>
</file>

<file path=xl/sharedStrings.xml><?xml version="1.0" encoding="utf-8"?>
<sst xmlns="http://schemas.openxmlformats.org/spreadsheetml/2006/main" count="105" uniqueCount="95">
  <si>
    <t>JÁSD ÖNKORMÁNYZAT MŰKÖDÉSI KIADÁSAI KIEMELT ELŐIRÁNYZATONKÉNT</t>
  </si>
  <si>
    <t>adatok Ft-ban</t>
  </si>
  <si>
    <t>rovat</t>
  </si>
  <si>
    <t>Megnevezés</t>
  </si>
  <si>
    <t xml:space="preserve">2018.évi </t>
  </si>
  <si>
    <t>Eredeti előirányzat</t>
  </si>
  <si>
    <t>Módosítási javaslat</t>
  </si>
  <si>
    <t>Módosított előirányzat</t>
  </si>
  <si>
    <t>Költségvetési kiadások</t>
  </si>
  <si>
    <t>K1101</t>
  </si>
  <si>
    <t xml:space="preserve">Törvény szerinti illetmények, munkabérek </t>
  </si>
  <si>
    <t>K1107</t>
  </si>
  <si>
    <t xml:space="preserve">Béren kívüli juttatások </t>
  </si>
  <si>
    <t>K1110</t>
  </si>
  <si>
    <t>Egyéb költségtérítések</t>
  </si>
  <si>
    <t>K1113</t>
  </si>
  <si>
    <t xml:space="preserve">Foglalkoztatottak egyéb személyi juttatásai </t>
  </si>
  <si>
    <t>K11</t>
  </si>
  <si>
    <t>Foglalkoztatottak személyi juttatásai összesen:</t>
  </si>
  <si>
    <t>K121</t>
  </si>
  <si>
    <t xml:space="preserve">Választott tisztségviselők juttatásai </t>
  </si>
  <si>
    <t>K122</t>
  </si>
  <si>
    <t xml:space="preserve">Munkavégzésre irányuló egyéb jogviszonyban nem saját foglalkoztatottnak fizetett juttatások </t>
  </si>
  <si>
    <t>K12</t>
  </si>
  <si>
    <t xml:space="preserve">Külső személyi juttatások </t>
  </si>
  <si>
    <t>K1</t>
  </si>
  <si>
    <t>Személyi juttatások összesen:</t>
  </si>
  <si>
    <t>K2</t>
  </si>
  <si>
    <t>Munkaadókat terhelő járulékok és szociális hozzájárulási adó</t>
  </si>
  <si>
    <t>ebből: szociális hozzájárulási adó</t>
  </si>
  <si>
    <t xml:space="preserve">ebből: egészségügyi hozzájárulás </t>
  </si>
  <si>
    <t xml:space="preserve">ebből: táppénz hozzájárulás </t>
  </si>
  <si>
    <t xml:space="preserve">ebből: munkáltatót terhelő személyi jövedelemadó </t>
  </si>
  <si>
    <t>K311</t>
  </si>
  <si>
    <t xml:space="preserve">Szakmai anyagok beszerzése </t>
  </si>
  <si>
    <t>K312</t>
  </si>
  <si>
    <t>Üzemeltetési anyagok beszerzése</t>
  </si>
  <si>
    <t>K31</t>
  </si>
  <si>
    <t>Készletbeszerzés összesen</t>
  </si>
  <si>
    <t>K321</t>
  </si>
  <si>
    <t xml:space="preserve">Informatikai szolgáltatások igénybevétele </t>
  </si>
  <si>
    <t>K322</t>
  </si>
  <si>
    <t xml:space="preserve">Egyéb kommunikációs szolgáltatások </t>
  </si>
  <si>
    <t>K32</t>
  </si>
  <si>
    <t xml:space="preserve">Kommunikációs szolgáltatások </t>
  </si>
  <si>
    <t>K331</t>
  </si>
  <si>
    <t xml:space="preserve">Közüzemi díjak </t>
  </si>
  <si>
    <t>K332</t>
  </si>
  <si>
    <t xml:space="preserve">Vásárolt élelmezés </t>
  </si>
  <si>
    <t>K334</t>
  </si>
  <si>
    <t xml:space="preserve">Karbantartási, kisjavítási szolgáltatások </t>
  </si>
  <si>
    <t>K335</t>
  </si>
  <si>
    <t xml:space="preserve">Közvetített szolgáltatások </t>
  </si>
  <si>
    <t xml:space="preserve">ebből: államháztartáson belül </t>
  </si>
  <si>
    <t>K336</t>
  </si>
  <si>
    <t xml:space="preserve">Szakmai tevékenységet segítő szolgáltatások  </t>
  </si>
  <si>
    <t>K337</t>
  </si>
  <si>
    <t xml:space="preserve">Egyéb szolgáltatások  </t>
  </si>
  <si>
    <t xml:space="preserve">ebből: biztosítási díjak </t>
  </si>
  <si>
    <t>K33</t>
  </si>
  <si>
    <t xml:space="preserve">Szolgáltatási kiadások </t>
  </si>
  <si>
    <t>K341</t>
  </si>
  <si>
    <t>Kiküldetések kiadásai</t>
  </si>
  <si>
    <t>K351</t>
  </si>
  <si>
    <t>Működési célú előzetesen felszámított általános forgalmi adó</t>
  </si>
  <si>
    <t>K352</t>
  </si>
  <si>
    <t xml:space="preserve">Fizetendő általános forgalmi adó  </t>
  </si>
  <si>
    <t>K354</t>
  </si>
  <si>
    <t>Egyéb pénzügyi műveletek kiadásai (&gt;=55+...+57) (K354)</t>
  </si>
  <si>
    <t>K355</t>
  </si>
  <si>
    <t>Egyéb dologi kiadások</t>
  </si>
  <si>
    <t>K35</t>
  </si>
  <si>
    <t xml:space="preserve">Különféle befizetések és egyéb dologi kiadások </t>
  </si>
  <si>
    <t>K3</t>
  </si>
  <si>
    <t>Dologi kiadások összesen:</t>
  </si>
  <si>
    <t>K42</t>
  </si>
  <si>
    <t xml:space="preserve">Családi támogatások </t>
  </si>
  <si>
    <t xml:space="preserve">ebből:  az egyéb pénzbeli és természetbeni gyermekvédelmi támogatások </t>
  </si>
  <si>
    <t>K48</t>
  </si>
  <si>
    <t xml:space="preserve">Egyéb nem intézményi ellátások </t>
  </si>
  <si>
    <t>ebből: egyéb, az önkormányzat rendeletében megállapított juttatás</t>
  </si>
  <si>
    <t>ebből: települési támogatás [Szoctv. 45. §],</t>
  </si>
  <si>
    <t>K4</t>
  </si>
  <si>
    <t xml:space="preserve">Ellátottak pénzbeli juttatásai </t>
  </si>
  <si>
    <t>K5021</t>
  </si>
  <si>
    <t>A helyi önkormányzatok előző évi elszámolásából származó kiadások (K5021)</t>
  </si>
  <si>
    <t>K506</t>
  </si>
  <si>
    <t>Egyéb működési célú támogatások államháztartáson belülre - Kistérségnek</t>
  </si>
  <si>
    <t>KÖH-nek</t>
  </si>
  <si>
    <t>K512</t>
  </si>
  <si>
    <t>Egyéb működési célú támogatások államháztartáson kívülre</t>
  </si>
  <si>
    <t>K5</t>
  </si>
  <si>
    <t xml:space="preserve">Egyéb működési célú kiadások </t>
  </si>
  <si>
    <t>MŰKÖDÉSI KIADÁSOK ÖSSZESEN:</t>
  </si>
  <si>
    <t>6. melléklet az 5/2019.(V.29.)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</si>
</sst>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8"/>
      <name val="Garamond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Garamond"/>
      <family val="1"/>
      <charset val="238"/>
    </font>
    <font>
      <i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28">
    <xf numFmtId="0" fontId="0" fillId="0" borderId="0" xfId="0"/>
    <xf numFmtId="0" fontId="2" fillId="0" borderId="0" xfId="1" applyFont="1" applyAlignment="1">
      <alignment horizontal="right" vertical="center"/>
    </xf>
    <xf numFmtId="0" fontId="4" fillId="0" borderId="0" xfId="2" applyFont="1"/>
    <xf numFmtId="0" fontId="5" fillId="0" borderId="0" xfId="3" applyFont="1" applyBorder="1" applyAlignment="1">
      <alignment horizontal="center" vertical="center"/>
    </xf>
    <xf numFmtId="3" fontId="6" fillId="0" borderId="1" xfId="4" applyNumberFormat="1" applyFont="1" applyBorder="1" applyAlignment="1">
      <alignment horizontal="right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3" xfId="2" applyFont="1" applyBorder="1" applyAlignment="1">
      <alignment vertical="center" wrapText="1"/>
    </xf>
    <xf numFmtId="3" fontId="4" fillId="0" borderId="3" xfId="2" applyNumberFormat="1" applyFont="1" applyBorder="1" applyAlignment="1">
      <alignment vertical="center"/>
    </xf>
    <xf numFmtId="3" fontId="4" fillId="0" borderId="3" xfId="2" applyNumberFormat="1" applyFont="1" applyBorder="1" applyAlignment="1">
      <alignment horizontal="right" vertical="center" wrapText="1"/>
    </xf>
    <xf numFmtId="0" fontId="7" fillId="0" borderId="3" xfId="2" applyFont="1" applyBorder="1" applyAlignment="1">
      <alignment horizontal="left" vertical="center" wrapText="1"/>
    </xf>
    <xf numFmtId="3" fontId="7" fillId="0" borderId="3" xfId="2" applyNumberFormat="1" applyFont="1" applyBorder="1" applyAlignment="1">
      <alignment horizontal="right" vertical="center" wrapText="1"/>
    </xf>
    <xf numFmtId="0" fontId="7" fillId="0" borderId="0" xfId="2" applyFont="1"/>
    <xf numFmtId="0" fontId="4" fillId="0" borderId="0" xfId="2" applyFont="1" applyAlignment="1">
      <alignment vertical="center"/>
    </xf>
    <xf numFmtId="0" fontId="5" fillId="0" borderId="3" xfId="2" applyFont="1" applyBorder="1" applyAlignment="1">
      <alignment horizontal="left" vertical="center" wrapText="1"/>
    </xf>
    <xf numFmtId="3" fontId="5" fillId="0" borderId="3" xfId="2" applyNumberFormat="1" applyFont="1" applyBorder="1" applyAlignment="1">
      <alignment horizontal="right" vertical="center" wrapText="1"/>
    </xf>
    <xf numFmtId="0" fontId="4" fillId="0" borderId="3" xfId="2" applyFont="1" applyBorder="1" applyAlignment="1">
      <alignment vertical="center"/>
    </xf>
    <xf numFmtId="3" fontId="4" fillId="0" borderId="3" xfId="2" applyNumberFormat="1" applyFont="1" applyBorder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5" fillId="0" borderId="2" xfId="0" applyFont="1" applyBorder="1" applyAlignment="1">
      <alignment horizontal="left" wrapText="1"/>
    </xf>
    <xf numFmtId="3" fontId="5" fillId="0" borderId="2" xfId="0" applyNumberFormat="1" applyFont="1" applyBorder="1" applyAlignment="1">
      <alignment horizontal="right" wrapText="1"/>
    </xf>
    <xf numFmtId="0" fontId="4" fillId="0" borderId="3" xfId="0" applyFont="1" applyBorder="1" applyAlignment="1">
      <alignment horizontal="left"/>
    </xf>
    <xf numFmtId="0" fontId="5" fillId="0" borderId="3" xfId="0" applyFont="1" applyBorder="1" applyAlignment="1"/>
    <xf numFmtId="3" fontId="5" fillId="0" borderId="3" xfId="0" applyNumberFormat="1" applyFont="1" applyBorder="1" applyAlignment="1"/>
    <xf numFmtId="0" fontId="4" fillId="0" borderId="0" xfId="2" applyFont="1" applyAlignment="1">
      <alignment horizontal="left" vertical="center"/>
    </xf>
  </cellXfs>
  <cellStyles count="5">
    <cellStyle name="Normál" xfId="0" builtinId="0"/>
    <cellStyle name="Normál 2" xfId="2"/>
    <cellStyle name="Normál 2 2 2 2" xfId="3"/>
    <cellStyle name="Normál 2 3" xfId="1"/>
    <cellStyle name="Normál_Rendelet mellékletek 2008.jav.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9/K&#214;LTS&#201;GVET&#201;S_&#214;NKORM&#193;NYZAT_2019/K&#246;lts&#233;gvet&#233;s_&#246;nkorm&#225;nyzat_201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&#225;mad&#225;s%20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M&#243;dos&#237;t&#243;%20rendelet%20mell&#233;kletek_2018.dec.3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adások"/>
      <sheetName val="Bevételek"/>
      <sheetName val="Állami tám."/>
      <sheetName val="int. műk.bev."/>
      <sheetName val="Bérek Jásd Önkormányzat "/>
      <sheetName val="Bérek Jásd közfoglalkoztatás"/>
      <sheetName val="részletezés19"/>
      <sheetName val="BERUHÁZÁSOK"/>
      <sheetName val="beruh.Tünde"/>
      <sheetName val="mate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.Összevont KV-i mérleg"/>
      <sheetName val="2.m.Bevételek önként"/>
      <sheetName val="3.m.Kiadások önként"/>
      <sheetName val="4.m.állami"/>
      <sheetName val="5.m.Önk.KV-i Mérleg"/>
      <sheetName val="6.m.Önk.műk.kiadás"/>
      <sheetName val="7.m.Ellátottak szoc.jutt."/>
      <sheetName val="8.m.OVI_KV-i_Mérleg "/>
      <sheetName val="9.m.OVI Műk.Kiadások"/>
      <sheetName val="10.m. EU-s projektek"/>
      <sheetName val="11.m.Felhalmozás"/>
      <sheetName val="12.m.Többéves kihatással járó 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5"/>
  <sheetViews>
    <sheetView tabSelected="1" workbookViewId="0">
      <selection activeCell="G5" sqref="G5"/>
    </sheetView>
  </sheetViews>
  <sheetFormatPr defaultRowHeight="12.75" x14ac:dyDescent="0.2"/>
  <cols>
    <col min="1" max="1" width="5.42578125" style="27" customWidth="1"/>
    <col min="2" max="2" width="36.7109375" style="16" customWidth="1"/>
    <col min="3" max="3" width="11" style="16" customWidth="1"/>
    <col min="4" max="4" width="10.85546875" style="16" customWidth="1"/>
    <col min="5" max="5" width="11.28515625" style="16" customWidth="1"/>
    <col min="6" max="16384" width="9.140625" style="2"/>
  </cols>
  <sheetData>
    <row r="2" spans="1:5" x14ac:dyDescent="0.2">
      <c r="A2" s="1" t="s">
        <v>94</v>
      </c>
      <c r="B2" s="1"/>
      <c r="C2" s="1"/>
      <c r="D2" s="1"/>
      <c r="E2" s="1"/>
    </row>
    <row r="3" spans="1:5" x14ac:dyDescent="0.2">
      <c r="A3" s="3" t="s">
        <v>0</v>
      </c>
      <c r="B3" s="3"/>
      <c r="C3" s="3"/>
      <c r="D3" s="3"/>
      <c r="E3" s="3"/>
    </row>
    <row r="4" spans="1:5" x14ac:dyDescent="0.2">
      <c r="A4" s="4" t="s">
        <v>1</v>
      </c>
      <c r="B4" s="4"/>
      <c r="C4" s="4"/>
      <c r="D4" s="4"/>
      <c r="E4" s="4"/>
    </row>
    <row r="5" spans="1:5" ht="12.95" customHeight="1" x14ac:dyDescent="0.2">
      <c r="A5" s="5" t="s">
        <v>2</v>
      </c>
      <c r="B5" s="5" t="s">
        <v>3</v>
      </c>
      <c r="C5" s="6" t="s">
        <v>4</v>
      </c>
      <c r="D5" s="6"/>
      <c r="E5" s="6"/>
    </row>
    <row r="6" spans="1:5" ht="25.5" x14ac:dyDescent="0.2">
      <c r="A6" s="7"/>
      <c r="B6" s="7"/>
      <c r="C6" s="8" t="s">
        <v>5</v>
      </c>
      <c r="D6" s="8" t="s">
        <v>6</v>
      </c>
      <c r="E6" s="8" t="s">
        <v>7</v>
      </c>
    </row>
    <row r="7" spans="1:5" x14ac:dyDescent="0.2">
      <c r="A7" s="9"/>
      <c r="B7" s="10" t="s">
        <v>8</v>
      </c>
      <c r="C7" s="8"/>
      <c r="D7" s="8"/>
      <c r="E7" s="8"/>
    </row>
    <row r="8" spans="1:5" ht="19.5" customHeight="1" x14ac:dyDescent="0.2">
      <c r="A8" s="9" t="s">
        <v>9</v>
      </c>
      <c r="B8" s="9" t="s">
        <v>10</v>
      </c>
      <c r="C8" s="11">
        <v>7220000</v>
      </c>
      <c r="D8" s="12">
        <f>E8-C8</f>
        <v>5516680</v>
      </c>
      <c r="E8" s="12">
        <v>12736680</v>
      </c>
    </row>
    <row r="9" spans="1:5" ht="17.25" customHeight="1" x14ac:dyDescent="0.2">
      <c r="A9" s="9" t="s">
        <v>11</v>
      </c>
      <c r="B9" s="9" t="s">
        <v>12</v>
      </c>
      <c r="C9" s="11">
        <v>298000</v>
      </c>
      <c r="D9" s="12">
        <f t="shared" ref="D9:D53" si="0">E9-C9</f>
        <v>40000</v>
      </c>
      <c r="E9" s="12">
        <v>338000</v>
      </c>
    </row>
    <row r="10" spans="1:5" ht="16.5" customHeight="1" x14ac:dyDescent="0.2">
      <c r="A10" s="9" t="s">
        <v>13</v>
      </c>
      <c r="B10" s="9" t="s">
        <v>14</v>
      </c>
      <c r="C10" s="11">
        <v>24000</v>
      </c>
      <c r="D10" s="12">
        <f t="shared" si="0"/>
        <v>0</v>
      </c>
      <c r="E10" s="12">
        <v>24000</v>
      </c>
    </row>
    <row r="11" spans="1:5" ht="18" customHeight="1" x14ac:dyDescent="0.2">
      <c r="A11" s="9" t="s">
        <v>15</v>
      </c>
      <c r="B11" s="9" t="s">
        <v>16</v>
      </c>
      <c r="C11" s="11">
        <v>60000</v>
      </c>
      <c r="D11" s="12">
        <f t="shared" si="0"/>
        <v>178678</v>
      </c>
      <c r="E11" s="12">
        <v>238678</v>
      </c>
    </row>
    <row r="12" spans="1:5" s="15" customFormat="1" ht="23.25" customHeight="1" x14ac:dyDescent="0.2">
      <c r="A12" s="13" t="s">
        <v>17</v>
      </c>
      <c r="B12" s="13" t="s">
        <v>18</v>
      </c>
      <c r="C12" s="14">
        <f>SUM(C8:C11)</f>
        <v>7602000</v>
      </c>
      <c r="D12" s="14">
        <f>SUM(D8:D11)</f>
        <v>5735358</v>
      </c>
      <c r="E12" s="14">
        <f>SUM(E8:E11)</f>
        <v>13337358</v>
      </c>
    </row>
    <row r="13" spans="1:5" x14ac:dyDescent="0.2">
      <c r="A13" s="9" t="s">
        <v>19</v>
      </c>
      <c r="B13" s="9" t="s">
        <v>20</v>
      </c>
      <c r="C13" s="11">
        <v>6038000</v>
      </c>
      <c r="D13" s="12">
        <f t="shared" si="0"/>
        <v>62159</v>
      </c>
      <c r="E13" s="11">
        <v>6100159</v>
      </c>
    </row>
    <row r="14" spans="1:5" s="16" customFormat="1" ht="28.5" customHeight="1" x14ac:dyDescent="0.25">
      <c r="A14" s="9" t="s">
        <v>21</v>
      </c>
      <c r="B14" s="9" t="s">
        <v>22</v>
      </c>
      <c r="C14" s="11">
        <v>1388000</v>
      </c>
      <c r="D14" s="12">
        <f t="shared" si="0"/>
        <v>0</v>
      </c>
      <c r="E14" s="11">
        <v>1388000</v>
      </c>
    </row>
    <row r="15" spans="1:5" s="15" customFormat="1" ht="15" customHeight="1" x14ac:dyDescent="0.2">
      <c r="A15" s="13" t="s">
        <v>23</v>
      </c>
      <c r="B15" s="13" t="s">
        <v>24</v>
      </c>
      <c r="C15" s="14">
        <f>SUM(C13:C14)</f>
        <v>7426000</v>
      </c>
      <c r="D15" s="14">
        <f>SUM(D13:D14)</f>
        <v>62159</v>
      </c>
      <c r="E15" s="14">
        <f>SUM(E13:E14)</f>
        <v>7488159</v>
      </c>
    </row>
    <row r="16" spans="1:5" ht="17.25" customHeight="1" x14ac:dyDescent="0.2">
      <c r="A16" s="17" t="s">
        <v>25</v>
      </c>
      <c r="B16" s="17" t="s">
        <v>26</v>
      </c>
      <c r="C16" s="18">
        <f>C12+C15</f>
        <v>15028000</v>
      </c>
      <c r="D16" s="18">
        <f>D12+D15</f>
        <v>5797517</v>
      </c>
      <c r="E16" s="18">
        <f>E12+E15</f>
        <v>20825517</v>
      </c>
    </row>
    <row r="17" spans="1:5" ht="25.5" x14ac:dyDescent="0.2">
      <c r="A17" s="17" t="s">
        <v>27</v>
      </c>
      <c r="B17" s="17" t="s">
        <v>28</v>
      </c>
      <c r="C17" s="18">
        <f>SUM(C18:C21)</f>
        <v>2803000</v>
      </c>
      <c r="D17" s="12">
        <f t="shared" si="0"/>
        <v>1164900</v>
      </c>
      <c r="E17" s="18">
        <f>SUM(E18:E21)</f>
        <v>3967900</v>
      </c>
    </row>
    <row r="18" spans="1:5" x14ac:dyDescent="0.2">
      <c r="A18" s="9" t="s">
        <v>27</v>
      </c>
      <c r="B18" s="9" t="s">
        <v>29</v>
      </c>
      <c r="C18" s="11">
        <v>2644000</v>
      </c>
      <c r="D18" s="12">
        <f t="shared" si="0"/>
        <v>1151942</v>
      </c>
      <c r="E18" s="12">
        <v>3795942</v>
      </c>
    </row>
    <row r="19" spans="1:5" x14ac:dyDescent="0.2">
      <c r="A19" s="9" t="s">
        <v>27</v>
      </c>
      <c r="B19" s="9" t="s">
        <v>30</v>
      </c>
      <c r="C19" s="11">
        <v>74000</v>
      </c>
      <c r="D19" s="12">
        <f t="shared" si="0"/>
        <v>8799</v>
      </c>
      <c r="E19" s="12">
        <v>82799</v>
      </c>
    </row>
    <row r="20" spans="1:5" x14ac:dyDescent="0.2">
      <c r="A20" s="9" t="s">
        <v>27</v>
      </c>
      <c r="B20" s="9" t="s">
        <v>31</v>
      </c>
      <c r="C20" s="11">
        <v>5000</v>
      </c>
      <c r="D20" s="12">
        <f t="shared" si="0"/>
        <v>-4553</v>
      </c>
      <c r="E20" s="12">
        <v>447</v>
      </c>
    </row>
    <row r="21" spans="1:5" s="16" customFormat="1" ht="25.5" x14ac:dyDescent="0.25">
      <c r="A21" s="9" t="s">
        <v>27</v>
      </c>
      <c r="B21" s="9" t="s">
        <v>32</v>
      </c>
      <c r="C21" s="11">
        <v>80000</v>
      </c>
      <c r="D21" s="12">
        <f t="shared" si="0"/>
        <v>8712</v>
      </c>
      <c r="E21" s="12">
        <v>88712</v>
      </c>
    </row>
    <row r="22" spans="1:5" x14ac:dyDescent="0.2">
      <c r="A22" s="9" t="s">
        <v>33</v>
      </c>
      <c r="B22" s="9" t="s">
        <v>34</v>
      </c>
      <c r="C22" s="11">
        <v>30000</v>
      </c>
      <c r="D22" s="12">
        <f t="shared" si="0"/>
        <v>104654</v>
      </c>
      <c r="E22" s="12">
        <v>134654</v>
      </c>
    </row>
    <row r="23" spans="1:5" x14ac:dyDescent="0.2">
      <c r="A23" s="9" t="s">
        <v>35</v>
      </c>
      <c r="B23" s="9" t="s">
        <v>36</v>
      </c>
      <c r="C23" s="11">
        <v>2230000</v>
      </c>
      <c r="D23" s="12">
        <f t="shared" si="0"/>
        <v>390460</v>
      </c>
      <c r="E23" s="11">
        <v>2620460</v>
      </c>
    </row>
    <row r="24" spans="1:5" s="15" customFormat="1" x14ac:dyDescent="0.2">
      <c r="A24" s="13" t="s">
        <v>37</v>
      </c>
      <c r="B24" s="13" t="s">
        <v>38</v>
      </c>
      <c r="C24" s="14">
        <f>SUM(C22:C23)</f>
        <v>2260000</v>
      </c>
      <c r="D24" s="14">
        <f>SUM(D22:D23)</f>
        <v>495114</v>
      </c>
      <c r="E24" s="14">
        <f>SUM(E22:E23)</f>
        <v>2755114</v>
      </c>
    </row>
    <row r="25" spans="1:5" x14ac:dyDescent="0.2">
      <c r="A25" s="9" t="s">
        <v>39</v>
      </c>
      <c r="B25" s="9" t="s">
        <v>40</v>
      </c>
      <c r="C25" s="11">
        <v>40000</v>
      </c>
      <c r="D25" s="12">
        <f t="shared" si="0"/>
        <v>0</v>
      </c>
      <c r="E25" s="11">
        <v>40000</v>
      </c>
    </row>
    <row r="26" spans="1:5" x14ac:dyDescent="0.2">
      <c r="A26" s="9" t="s">
        <v>41</v>
      </c>
      <c r="B26" s="9" t="s">
        <v>42</v>
      </c>
      <c r="C26" s="11">
        <v>30000</v>
      </c>
      <c r="D26" s="12">
        <f t="shared" si="0"/>
        <v>0</v>
      </c>
      <c r="E26" s="11">
        <v>30000</v>
      </c>
    </row>
    <row r="27" spans="1:5" s="15" customFormat="1" x14ac:dyDescent="0.2">
      <c r="A27" s="13" t="s">
        <v>43</v>
      </c>
      <c r="B27" s="13" t="s">
        <v>44</v>
      </c>
      <c r="C27" s="14">
        <f>SUM(C25:C26)</f>
        <v>70000</v>
      </c>
      <c r="D27" s="14">
        <f>SUM(D25:D26)</f>
        <v>0</v>
      </c>
      <c r="E27" s="14">
        <f>SUM(E25:E26)</f>
        <v>70000</v>
      </c>
    </row>
    <row r="28" spans="1:5" x14ac:dyDescent="0.2">
      <c r="A28" s="9" t="s">
        <v>45</v>
      </c>
      <c r="B28" s="9" t="s">
        <v>46</v>
      </c>
      <c r="C28" s="11">
        <v>3965000</v>
      </c>
      <c r="D28" s="12">
        <f t="shared" si="0"/>
        <v>0</v>
      </c>
      <c r="E28" s="12">
        <v>3965000</v>
      </c>
    </row>
    <row r="29" spans="1:5" x14ac:dyDescent="0.2">
      <c r="A29" s="9" t="s">
        <v>47</v>
      </c>
      <c r="B29" s="9" t="s">
        <v>48</v>
      </c>
      <c r="C29" s="11">
        <v>6600000</v>
      </c>
      <c r="D29" s="12">
        <f t="shared" si="0"/>
        <v>152441</v>
      </c>
      <c r="E29" s="11">
        <v>6752441</v>
      </c>
    </row>
    <row r="30" spans="1:5" x14ac:dyDescent="0.2">
      <c r="A30" s="9" t="s">
        <v>49</v>
      </c>
      <c r="B30" s="9" t="s">
        <v>50</v>
      </c>
      <c r="C30" s="11">
        <v>480000</v>
      </c>
      <c r="D30" s="12">
        <f t="shared" si="0"/>
        <v>0</v>
      </c>
      <c r="E30" s="11">
        <v>480000</v>
      </c>
    </row>
    <row r="31" spans="1:5" x14ac:dyDescent="0.2">
      <c r="A31" s="9" t="s">
        <v>51</v>
      </c>
      <c r="B31" s="9" t="s">
        <v>52</v>
      </c>
      <c r="C31" s="11">
        <v>665000</v>
      </c>
      <c r="D31" s="12">
        <f t="shared" si="0"/>
        <v>0</v>
      </c>
      <c r="E31" s="11">
        <v>665000</v>
      </c>
    </row>
    <row r="32" spans="1:5" x14ac:dyDescent="0.2">
      <c r="A32" s="9" t="s">
        <v>51</v>
      </c>
      <c r="B32" s="9" t="s">
        <v>53</v>
      </c>
      <c r="C32" s="11"/>
      <c r="D32" s="12">
        <f t="shared" si="0"/>
        <v>0</v>
      </c>
      <c r="E32" s="12">
        <v>0</v>
      </c>
    </row>
    <row r="33" spans="1:5" x14ac:dyDescent="0.2">
      <c r="A33" s="9" t="s">
        <v>54</v>
      </c>
      <c r="B33" s="9" t="s">
        <v>55</v>
      </c>
      <c r="C33" s="11">
        <v>2100000</v>
      </c>
      <c r="D33" s="12">
        <f t="shared" si="0"/>
        <v>2398230</v>
      </c>
      <c r="E33" s="11">
        <v>4498230</v>
      </c>
    </row>
    <row r="34" spans="1:5" x14ac:dyDescent="0.2">
      <c r="A34" s="9" t="s">
        <v>56</v>
      </c>
      <c r="B34" s="9" t="s">
        <v>57</v>
      </c>
      <c r="C34" s="11">
        <v>1465000</v>
      </c>
      <c r="D34" s="12">
        <f t="shared" si="0"/>
        <v>774064</v>
      </c>
      <c r="E34" s="11">
        <v>2239064</v>
      </c>
    </row>
    <row r="35" spans="1:5" x14ac:dyDescent="0.2">
      <c r="A35" s="9" t="s">
        <v>56</v>
      </c>
      <c r="B35" s="9" t="s">
        <v>58</v>
      </c>
      <c r="C35" s="11"/>
      <c r="D35" s="12">
        <f t="shared" si="0"/>
        <v>0</v>
      </c>
      <c r="E35" s="12">
        <v>0</v>
      </c>
    </row>
    <row r="36" spans="1:5" s="15" customFormat="1" x14ac:dyDescent="0.2">
      <c r="A36" s="13" t="s">
        <v>59</v>
      </c>
      <c r="B36" s="13" t="s">
        <v>60</v>
      </c>
      <c r="C36" s="14">
        <f>C28+C29+C30+C31+C33+C34</f>
        <v>15275000</v>
      </c>
      <c r="D36" s="14">
        <f>D28+D29+D30+D31+D33+D34</f>
        <v>3324735</v>
      </c>
      <c r="E36" s="14">
        <f>E28+E29+E30+E31+E33+E34</f>
        <v>18599735</v>
      </c>
    </row>
    <row r="37" spans="1:5" x14ac:dyDescent="0.2">
      <c r="A37" s="9" t="s">
        <v>61</v>
      </c>
      <c r="B37" s="9" t="s">
        <v>62</v>
      </c>
      <c r="C37" s="11">
        <v>23462</v>
      </c>
      <c r="D37" s="12">
        <f t="shared" si="0"/>
        <v>0</v>
      </c>
      <c r="E37" s="11">
        <v>23462</v>
      </c>
    </row>
    <row r="38" spans="1:5" s="16" customFormat="1" ht="25.5" x14ac:dyDescent="0.25">
      <c r="A38" s="9" t="s">
        <v>63</v>
      </c>
      <c r="B38" s="9" t="s">
        <v>64</v>
      </c>
      <c r="C38" s="11">
        <v>4000000</v>
      </c>
      <c r="D38" s="12">
        <f t="shared" si="0"/>
        <v>244672</v>
      </c>
      <c r="E38" s="11">
        <v>4244672</v>
      </c>
    </row>
    <row r="39" spans="1:5" x14ac:dyDescent="0.2">
      <c r="A39" s="9" t="s">
        <v>65</v>
      </c>
      <c r="B39" s="9" t="s">
        <v>66</v>
      </c>
      <c r="C39" s="11">
        <v>279000</v>
      </c>
      <c r="D39" s="12">
        <f t="shared" si="0"/>
        <v>0</v>
      </c>
      <c r="E39" s="11">
        <v>279000</v>
      </c>
    </row>
    <row r="40" spans="1:5" x14ac:dyDescent="0.2">
      <c r="A40" s="9" t="s">
        <v>67</v>
      </c>
      <c r="B40" s="19" t="s">
        <v>68</v>
      </c>
      <c r="C40" s="11">
        <v>0</v>
      </c>
      <c r="D40" s="12">
        <f t="shared" si="0"/>
        <v>720000</v>
      </c>
      <c r="E40" s="11">
        <v>720000</v>
      </c>
    </row>
    <row r="41" spans="1:5" x14ac:dyDescent="0.2">
      <c r="A41" s="9" t="s">
        <v>69</v>
      </c>
      <c r="B41" s="9" t="s">
        <v>70</v>
      </c>
      <c r="C41" s="11">
        <v>280000</v>
      </c>
      <c r="D41" s="12">
        <f t="shared" si="0"/>
        <v>0</v>
      </c>
      <c r="E41" s="11">
        <v>280000</v>
      </c>
    </row>
    <row r="42" spans="1:5" s="15" customFormat="1" ht="25.5" x14ac:dyDescent="0.2">
      <c r="A42" s="13" t="s">
        <v>71</v>
      </c>
      <c r="B42" s="13" t="s">
        <v>72</v>
      </c>
      <c r="C42" s="14">
        <f>SUM(C38:C41)</f>
        <v>4559000</v>
      </c>
      <c r="D42" s="14">
        <f>SUM(D38:D41)</f>
        <v>964672</v>
      </c>
      <c r="E42" s="14">
        <f>SUM(E38:E41)</f>
        <v>5523672</v>
      </c>
    </row>
    <row r="43" spans="1:5" x14ac:dyDescent="0.2">
      <c r="A43" s="17" t="s">
        <v>73</v>
      </c>
      <c r="B43" s="17" t="s">
        <v>74</v>
      </c>
      <c r="C43" s="18">
        <f>C24+C27+C36+C37+C42</f>
        <v>22187462</v>
      </c>
      <c r="D43" s="18">
        <f>D24+D27+D36+D37+D42</f>
        <v>4784521</v>
      </c>
      <c r="E43" s="18">
        <f>E24+E27+E36+E37+E42</f>
        <v>26971983</v>
      </c>
    </row>
    <row r="44" spans="1:5" x14ac:dyDescent="0.2">
      <c r="A44" s="9" t="s">
        <v>75</v>
      </c>
      <c r="B44" s="9" t="s">
        <v>76</v>
      </c>
      <c r="C44" s="11">
        <v>0</v>
      </c>
      <c r="D44" s="12">
        <f t="shared" si="0"/>
        <v>58500</v>
      </c>
      <c r="E44" s="12">
        <v>58500</v>
      </c>
    </row>
    <row r="45" spans="1:5" s="16" customFormat="1" ht="25.5" x14ac:dyDescent="0.25">
      <c r="A45" s="9" t="s">
        <v>75</v>
      </c>
      <c r="B45" s="9" t="s">
        <v>77</v>
      </c>
      <c r="C45" s="11"/>
      <c r="D45" s="12">
        <f t="shared" si="0"/>
        <v>58500</v>
      </c>
      <c r="E45" s="12">
        <v>58500</v>
      </c>
    </row>
    <row r="46" spans="1:5" x14ac:dyDescent="0.2">
      <c r="A46" s="9" t="s">
        <v>78</v>
      </c>
      <c r="B46" s="9" t="s">
        <v>79</v>
      </c>
      <c r="C46" s="11">
        <v>5105000</v>
      </c>
      <c r="D46" s="12">
        <f t="shared" si="0"/>
        <v>1262381</v>
      </c>
      <c r="E46" s="11">
        <v>6367381</v>
      </c>
    </row>
    <row r="47" spans="1:5" s="16" customFormat="1" ht="25.5" x14ac:dyDescent="0.25">
      <c r="A47" s="9" t="s">
        <v>78</v>
      </c>
      <c r="B47" s="9" t="s">
        <v>80</v>
      </c>
      <c r="C47" s="11"/>
      <c r="D47" s="12">
        <f t="shared" si="0"/>
        <v>0</v>
      </c>
      <c r="E47" s="12"/>
    </row>
    <row r="48" spans="1:5" x14ac:dyDescent="0.2">
      <c r="A48" s="9" t="s">
        <v>78</v>
      </c>
      <c r="B48" s="9" t="s">
        <v>81</v>
      </c>
      <c r="C48" s="11">
        <v>5105000</v>
      </c>
      <c r="D48" s="12">
        <f t="shared" si="0"/>
        <v>1262381</v>
      </c>
      <c r="E48" s="11">
        <v>6367381</v>
      </c>
    </row>
    <row r="49" spans="1:5" x14ac:dyDescent="0.2">
      <c r="A49" s="17" t="s">
        <v>82</v>
      </c>
      <c r="B49" s="17" t="s">
        <v>83</v>
      </c>
      <c r="C49" s="18">
        <f>C44+C46</f>
        <v>5105000</v>
      </c>
      <c r="D49" s="18">
        <f>D44+D46</f>
        <v>1320881</v>
      </c>
      <c r="E49" s="18">
        <f>E44+E46</f>
        <v>6425881</v>
      </c>
    </row>
    <row r="50" spans="1:5" ht="25.5" x14ac:dyDescent="0.2">
      <c r="A50" s="9" t="s">
        <v>84</v>
      </c>
      <c r="B50" s="19" t="s">
        <v>85</v>
      </c>
      <c r="C50" s="11">
        <v>0</v>
      </c>
      <c r="D50" s="12">
        <f t="shared" si="0"/>
        <v>399297</v>
      </c>
      <c r="E50" s="11">
        <v>399297</v>
      </c>
    </row>
    <row r="51" spans="1:5" s="21" customFormat="1" ht="25.5" x14ac:dyDescent="0.25">
      <c r="A51" s="9" t="s">
        <v>86</v>
      </c>
      <c r="B51" s="9" t="s">
        <v>87</v>
      </c>
      <c r="C51" s="20">
        <v>660000</v>
      </c>
      <c r="D51" s="12">
        <f t="shared" si="0"/>
        <v>0</v>
      </c>
      <c r="E51" s="12">
        <v>660000</v>
      </c>
    </row>
    <row r="52" spans="1:5" x14ac:dyDescent="0.2">
      <c r="A52" s="9" t="s">
        <v>86</v>
      </c>
      <c r="B52" s="9" t="s">
        <v>88</v>
      </c>
      <c r="C52" s="11">
        <v>581000</v>
      </c>
      <c r="D52" s="12">
        <f t="shared" si="0"/>
        <v>0</v>
      </c>
      <c r="E52" s="12">
        <v>581000</v>
      </c>
    </row>
    <row r="53" spans="1:5" s="16" customFormat="1" ht="25.5" x14ac:dyDescent="0.25">
      <c r="A53" s="10" t="s">
        <v>89</v>
      </c>
      <c r="B53" s="10" t="s">
        <v>90</v>
      </c>
      <c r="C53" s="11">
        <v>927000</v>
      </c>
      <c r="D53" s="12">
        <f t="shared" si="0"/>
        <v>524200</v>
      </c>
      <c r="E53" s="11">
        <v>1451200</v>
      </c>
    </row>
    <row r="54" spans="1:5" x14ac:dyDescent="0.2">
      <c r="A54" s="22" t="s">
        <v>91</v>
      </c>
      <c r="B54" s="22" t="s">
        <v>92</v>
      </c>
      <c r="C54" s="23">
        <f>C51+C52+C53</f>
        <v>2168000</v>
      </c>
      <c r="D54" s="23">
        <f>D50+D51+D52+D53</f>
        <v>923497</v>
      </c>
      <c r="E54" s="23">
        <f>E50+E51+E52+E53</f>
        <v>3091497</v>
      </c>
    </row>
    <row r="55" spans="1:5" x14ac:dyDescent="0.2">
      <c r="A55" s="24"/>
      <c r="B55" s="25" t="s">
        <v>93</v>
      </c>
      <c r="C55" s="26">
        <f>C54+C46+C43+C17+C16</f>
        <v>47291462</v>
      </c>
      <c r="D55" s="26">
        <f>D54+D46+D43+D17+D16</f>
        <v>13932816</v>
      </c>
      <c r="E55" s="26">
        <f>E54+E46+E43+E17+E16</f>
        <v>61224278</v>
      </c>
    </row>
  </sheetData>
  <mergeCells count="6">
    <mergeCell ref="A2:E2"/>
    <mergeCell ref="A3:E3"/>
    <mergeCell ref="A4:E4"/>
    <mergeCell ref="A5:A6"/>
    <mergeCell ref="B5:B6"/>
    <mergeCell ref="C5:E5"/>
  </mergeCells>
  <pageMargins left="1.1417322834645669" right="0.15748031496062992" top="0.78740157480314965" bottom="0.59055118110236227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6.m.Önk.műk.kiadás</vt:lpstr>
      <vt:lpstr>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2019-05-31T08:41:02Z</dcterms:created>
  <dcterms:modified xsi:type="dcterms:W3CDTF">2019-05-31T08:41:16Z</dcterms:modified>
</cp:coreProperties>
</file>