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9.1 melléklet" sheetId="1" r:id="rId1"/>
  </sheets>
  <externalReferences>
    <externalReference r:id="rId2"/>
    <externalReference r:id="rId3"/>
  </externalReferences>
  <definedNames>
    <definedName name="_xlnm.Print_Titles" localSheetId="0">'9.1 melléklet'!$1:$6</definedName>
  </definedNames>
  <calcPr calcId="125725" fullCalcOnLoad="1"/>
</workbook>
</file>

<file path=xl/calcChain.xml><?xml version="1.0" encoding="utf-8"?>
<calcChain xmlns="http://schemas.openxmlformats.org/spreadsheetml/2006/main">
  <c r="C4" i="1"/>
  <c r="C8"/>
  <c r="C65" s="1"/>
  <c r="C90" s="1"/>
  <c r="C156" s="1"/>
  <c r="C15"/>
  <c r="C22"/>
  <c r="C29"/>
  <c r="B30"/>
  <c r="B31"/>
  <c r="B32"/>
  <c r="B33"/>
  <c r="B34"/>
  <c r="B35"/>
  <c r="B36"/>
  <c r="C37"/>
  <c r="C49"/>
  <c r="C55"/>
  <c r="C60"/>
  <c r="C66"/>
  <c r="C89" s="1"/>
  <c r="C70"/>
  <c r="C75"/>
  <c r="C78"/>
  <c r="C82"/>
  <c r="C93"/>
  <c r="C114"/>
  <c r="C128" s="1"/>
  <c r="C155" s="1"/>
  <c r="C129"/>
  <c r="C133"/>
  <c r="C140"/>
  <c r="C146"/>
  <c r="C154"/>
</calcChain>
</file>

<file path=xl/sharedStrings.xml><?xml version="1.0" encoding="utf-8"?>
<sst xmlns="http://schemas.openxmlformats.org/spreadsheetml/2006/main" count="301" uniqueCount="263">
  <si>
    <t>Közfoglalkoztatottak létszáma (fő)</t>
  </si>
  <si>
    <t>Éves tervezett létszám előirányzat (fő)</t>
  </si>
  <si>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</si>
  <si>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</si>
  <si>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</si>
  <si>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</si>
  <si>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</si>
  <si>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</si>
  <si>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</si>
  <si>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</si>
  <si>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</si>
  <si>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</si>
  <si>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</si>
  <si>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</si>
  <si>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</si>
  <si>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</si>
  <si>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</si>
  <si>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</si>
  <si>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külföldi értékpapírok vásárlása</t>
  </si>
  <si>
    <t>7.1.</t>
  </si>
  <si>
    <t>Külföldi finanszírozás kiadásai (7.1. + … + 7.5.)</t>
  </si>
  <si>
    <t>7.</t>
  </si>
  <si>
    <t>Pénzügyi lízing kiadásai</t>
  </si>
  <si>
    <t>6.5.</t>
  </si>
  <si>
    <t>Pénzeszközök lekötött betétként elhelyezése</t>
  </si>
  <si>
    <t>6.4.</t>
  </si>
  <si>
    <t>Központi, irányító szervi támogatás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</si>
  <si>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</si>
  <si>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</si>
  <si>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</si>
  <si>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</si>
  <si>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</si>
  <si>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+ 6.5.)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</si>
  <si>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</si>
  <si>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</si>
  <si>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</si>
  <si>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</si>
  <si>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</si>
  <si>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</si>
  <si>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</si>
  <si>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</si>
  <si>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</si>
  <si>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</si>
  <si>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</si>
  <si>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Forgatási célú belföldi értékpapírok vásárlása</t>
  </si>
  <si>
    <t>5.1.</t>
  </si>
  <si>
    <t>Belföldi értékpapírok kiadásai (5.1. + … + 5.6.)</t>
  </si>
  <si>
    <t>5.</t>
  </si>
  <si>
    <t>Rövid lejáratú hitelek, kölcsönök törlesztése</t>
  </si>
  <si>
    <t>4.3.</t>
  </si>
  <si>
    <t>Likviditási célú hitelek, kölcsönök törlesztése pénzügyi vállalkozásnak</t>
  </si>
  <si>
    <t>4.2.</t>
  </si>
  <si>
    <t>Hosszú lejáratú hitelek, kölcsönök törlesztése</t>
  </si>
  <si>
    <t>4.1.</t>
  </si>
  <si>
    <t>Hitel-, kölcsöntörlesztés államháztartáson kívülre (4.1. + … + 4.3.)</t>
  </si>
  <si>
    <t>4.</t>
  </si>
  <si>
    <t>KÖLTSÉGVETÉSI KIADÁSOK ÖSSZESEN (1+2)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</si>
  <si>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</si>
  <si>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</si>
  <si>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</si>
  <si>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</si>
  <si>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</si>
  <si>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</si>
  <si>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</si>
  <si>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</si>
  <si>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</si>
  <si>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</si>
  <si>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</si>
  <si>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</si>
  <si>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</si>
  <si>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</si>
  <si>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</si>
  <si>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</si>
  <si>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</si>
  <si>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</si>
  <si>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</si>
  <si>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</si>
  <si>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</si>
  <si>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</si>
  <si>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</si>
  <si>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</si>
  <si>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</si>
  <si>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</si>
  <si>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</si>
  <si>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</si>
  <si>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</t>
  </si>
  <si>
    <t xml:space="preserve">     - Céltartalék</t>
  </si>
  <si>
    <t>1.20.</t>
  </si>
  <si>
    <t xml:space="preserve"> az 1.18-ból: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</si>
  <si>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</si>
  <si>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</si>
  <si>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</si>
  <si>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</si>
  <si>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</si>
  <si>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</si>
  <si>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</si>
  <si>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</si>
  <si>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</si>
  <si>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</si>
  <si>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</si>
  <si>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</si>
  <si>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</si>
  <si>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1.12.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</si>
  <si>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</si>
  <si>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</si>
  <si>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</si>
  <si>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</si>
  <si>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</si>
  <si>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</si>
  <si>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</si>
  <si>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</si>
  <si>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</si>
  <si>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</si>
  <si>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</si>
  <si>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</si>
  <si>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</si>
  <si>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</si>
  <si>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</si>
  <si>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</si>
  <si>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</si>
  <si>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</si>
  <si>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</si>
  <si>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</si>
  <si>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</si>
  <si>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</si>
  <si>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1.</t>
  </si>
  <si>
    <t>Kiadások</t>
  </si>
  <si>
    <t>BEVÉTELEK ÖSSZESEN: (9+17)</t>
  </si>
  <si>
    <t xml:space="preserve">   18.</t>
  </si>
  <si>
    <t>FINANSZÍROZÁSI BEVÉTELEK ÖSSZESEN: (10. + … +16.)</t>
  </si>
  <si>
    <t xml:space="preserve">   17.</t>
  </si>
  <si>
    <t>Adóssághoz nem kapcsolódó származékos ügyletek bevételei</t>
  </si>
  <si>
    <t xml:space="preserve">   16.</t>
  </si>
  <si>
    <t>Váltóbevételek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</si>
  <si>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</si>
  <si>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</si>
  <si>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</si>
  <si>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</si>
  <si>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</si>
  <si>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</si>
  <si>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</si>
  <si>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</si>
  <si>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</si>
  <si>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</si>
  <si>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</si>
  <si>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Lekötött 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</si>
  <si>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</si>
  <si>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</si>
  <si>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</si>
  <si>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</si>
  <si>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</si>
  <si>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</si>
  <si>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</si>
  <si>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</si>
  <si>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</si>
  <si>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</si>
  <si>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</si>
  <si>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</si>
  <si>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</si>
  <si>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Éven túli lejáratú belföldi értékpapírok kibocsátása</t>
  </si>
  <si>
    <t>11.4.</t>
  </si>
  <si>
    <t>Befektetési célú belföldi értékpapírok beváltása,  értékesítése</t>
  </si>
  <si>
    <t>11.3.</t>
  </si>
  <si>
    <t>Éven belüli lejáratú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</si>
  <si>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</si>
  <si>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</si>
  <si>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</si>
  <si>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</si>
  <si>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</si>
  <si>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</si>
  <si>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</si>
  <si>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</si>
  <si>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</si>
  <si>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</si>
  <si>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</si>
  <si>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</si>
  <si>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10.</t>
  </si>
  <si>
    <t>KÖLTSÉGVETÉSI BEVÉTELEK ÖSSZESEN: (1+…+8)</t>
  </si>
  <si>
    <t>8.3.-ból EU-s támogatás (közvetlen)</t>
  </si>
  <si>
    <t>8.4.</t>
  </si>
  <si>
    <t>Egyéb felhalmozási célú átvett pénzeszköz</t>
  </si>
  <si>
    <t>8.3.</t>
  </si>
  <si>
    <t>Felhalm. célú visszatérítendő támogatások, kölcsönök visszatér. ÁH-n kívülről</t>
  </si>
  <si>
    <t>8.2.</t>
  </si>
  <si>
    <t>Felhalm. célú garancia-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</si>
  <si>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</si>
  <si>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</si>
  <si>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</si>
  <si>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</si>
  <si>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</si>
  <si>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</si>
  <si>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</si>
  <si>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</si>
  <si>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</si>
  <si>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</si>
  <si>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</si>
  <si>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</si>
  <si>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</si>
  <si>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</si>
  <si>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</si>
  <si>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</si>
  <si>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</si>
  <si>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</si>
  <si>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</si>
  <si>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</si>
  <si>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 és más nyereségjellegű 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</si>
  <si>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</si>
  <si>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</si>
  <si>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</si>
  <si>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</si>
  <si>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</si>
  <si>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</si>
  <si>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</si>
  <si>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</si>
  <si>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</si>
  <si>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(5.1.+…+ 5.11.)</t>
  </si>
  <si>
    <t>4.7.</t>
  </si>
  <si>
    <t>4.6.</t>
  </si>
  <si>
    <t>4.5.</t>
  </si>
  <si>
    <t>4.4.</t>
  </si>
  <si>
    <t>Közhatalmi bevételek (4.1.+...+4.7.)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</si>
  <si>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</si>
  <si>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</si>
  <si>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</si>
  <si>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</si>
  <si>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</si>
  <si>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</si>
  <si>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</si>
  <si>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</si>
  <si>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</si>
  <si>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</si>
  <si>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</si>
  <si>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</si>
  <si>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</si>
  <si>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</si>
  <si>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</si>
  <si>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</si>
  <si>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</si>
  <si>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</si>
  <si>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</si>
  <si>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</si>
  <si>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</si>
  <si>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Elszámolásból származó bevételek</t>
  </si>
  <si>
    <t>Működési célú kvi támogatások és kiegészítő támogatások</t>
  </si>
  <si>
    <t>1.5.</t>
  </si>
  <si>
    <t>Önkormányzatok kulturális feladatainak támogatása</t>
  </si>
  <si>
    <t>Önkormányzatok szociális és gyermekjóléti, étkeztetési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</si>
  <si>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</si>
  <si>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</si>
  <si>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</si>
  <si>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Bevételek</t>
  </si>
  <si>
    <t>B</t>
  </si>
  <si>
    <t>A</t>
  </si>
  <si>
    <t>Előirányzat</t>
  </si>
  <si>
    <t>Kiemelt előirányzat, előirányzat megnevezése</t>
  </si>
  <si>
    <t>Száma</t>
  </si>
  <si>
    <t>02</t>
  </si>
  <si>
    <t>Kötelező feladatok bevételei, kiadása</t>
  </si>
  <si>
    <t>Feladat megnevezése</t>
  </si>
  <si>
    <t>01</t>
  </si>
  <si>
    <t>SAJÓNÉMETI KÖZSÉG ÖNKORMÁNYZATA</t>
  </si>
  <si>
    <t>Megnevezés</t>
  </si>
  <si>
    <t>9.1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</si>
</sst>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4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2"/>
      <name val="Times New Roman CE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2"/>
      <name val="Times New Roman CE"/>
      <family val="1"/>
      <charset val="238"/>
    </font>
    <font>
      <i/>
      <sz val="11"/>
      <name val="Times New Roman"/>
      <family val="1"/>
      <charset val="238"/>
    </font>
    <font>
      <sz val="9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43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Fill="1" applyAlignment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right" vertical="center" wrapText="1" inden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3" fontId="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right" vertical="center" wrapText="1" indent="1"/>
    </xf>
    <xf numFmtId="164" fontId="4" fillId="0" borderId="1" xfId="0" quotePrefix="1" applyNumberFormat="1" applyFont="1" applyBorder="1" applyAlignment="1" applyProtection="1">
      <alignment horizontal="right" vertical="center" wrapText="1" indent="1"/>
    </xf>
    <xf numFmtId="0" fontId="4" fillId="0" borderId="4" xfId="0" applyFont="1" applyBorder="1" applyAlignment="1" applyProtection="1">
      <alignment horizontal="left" vertical="center" wrapText="1" indent="1"/>
    </xf>
    <xf numFmtId="0" fontId="5" fillId="0" borderId="5" xfId="0" applyFont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center" vertical="center" wrapText="1"/>
    </xf>
    <xf numFmtId="164" fontId="5" fillId="0" borderId="1" xfId="0" applyNumberFormat="1" applyFont="1" applyBorder="1" applyAlignment="1" applyProtection="1">
      <alignment horizontal="right" vertical="center" wrapText="1" indent="1"/>
    </xf>
    <xf numFmtId="49" fontId="7" fillId="0" borderId="3" xfId="1" applyNumberFormat="1" applyFont="1" applyFill="1" applyBorder="1" applyAlignment="1" applyProtection="1">
      <alignment horizontal="center" vertical="center" wrapText="1"/>
    </xf>
    <xf numFmtId="164" fontId="9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8" xfId="1" applyFont="1" applyFill="1" applyBorder="1" applyAlignment="1" applyProtection="1">
      <alignment horizontal="left" vertical="center" wrapText="1" indent="1"/>
    </xf>
    <xf numFmtId="49" fontId="9" fillId="0" borderId="9" xfId="1" applyNumberFormat="1" applyFont="1" applyFill="1" applyBorder="1" applyAlignment="1" applyProtection="1">
      <alignment horizontal="center" vertical="center" wrapText="1"/>
    </xf>
    <xf numFmtId="164" fontId="9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horizontal="left" vertical="center" wrapText="1" indent="1"/>
    </xf>
    <xf numFmtId="49" fontId="9" fillId="0" borderId="12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vertical="center" wrapText="1"/>
    </xf>
    <xf numFmtId="16" fontId="0" fillId="0" borderId="0" xfId="0" applyNumberFormat="1" applyFill="1" applyAlignment="1">
      <alignment vertical="center" wrapText="1"/>
    </xf>
    <xf numFmtId="164" fontId="7" fillId="0" borderId="1" xfId="1" applyNumberFormat="1" applyFont="1" applyFill="1" applyBorder="1" applyAlignment="1" applyProtection="1">
      <alignment horizontal="right" vertical="center" wrapText="1" indent="1"/>
    </xf>
    <xf numFmtId="164" fontId="8" fillId="0" borderId="1" xfId="1" applyNumberFormat="1" applyFont="1" applyFill="1" applyBorder="1" applyAlignment="1" applyProtection="1">
      <alignment horizontal="right" vertical="center" wrapText="1" indent="1"/>
    </xf>
    <xf numFmtId="0" fontId="9" fillId="0" borderId="13" xfId="1" applyFont="1" applyFill="1" applyBorder="1" applyAlignment="1" applyProtection="1">
      <alignment horizontal="left" vertical="center" wrapText="1" indent="6"/>
    </xf>
    <xf numFmtId="0" fontId="9" fillId="0" borderId="11" xfId="1" applyFont="1" applyFill="1" applyBorder="1" applyAlignment="1" applyProtection="1">
      <alignment horizontal="left" vertical="center" wrapText="1" indent="6"/>
    </xf>
    <xf numFmtId="0" fontId="11" fillId="0" borderId="13" xfId="0" applyFont="1" applyBorder="1" applyAlignment="1" applyProtection="1">
      <alignment horizontal="left" vertical="center" wrapText="1" indent="1"/>
    </xf>
    <xf numFmtId="0" fontId="11" fillId="0" borderId="14" xfId="0" applyFont="1" applyBorder="1" applyAlignment="1" applyProtection="1">
      <alignment horizontal="left" vertical="center" wrapText="1" indent="1"/>
    </xf>
    <xf numFmtId="0" fontId="9" fillId="0" borderId="14" xfId="1" applyFont="1" applyFill="1" applyBorder="1" applyAlignment="1" applyProtection="1">
      <alignment horizontal="left" vertical="center" wrapText="1" indent="1"/>
    </xf>
    <xf numFmtId="164" fontId="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3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vertical="center" wrapText="1"/>
    </xf>
    <xf numFmtId="164" fontId="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8" xfId="1" applyFont="1" applyFill="1" applyBorder="1" applyAlignment="1" applyProtection="1">
      <alignment horizontal="left" vertical="center" wrapText="1" indent="6"/>
    </xf>
    <xf numFmtId="49" fontId="9" fillId="0" borderId="19" xfId="1" applyNumberFormat="1" applyFont="1" applyFill="1" applyBorder="1" applyAlignment="1" applyProtection="1">
      <alignment horizontal="center" vertical="center" wrapText="1"/>
    </xf>
    <xf numFmtId="164" fontId="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21" xfId="1" applyNumberFormat="1" applyFont="1" applyFill="1" applyBorder="1" applyAlignment="1" applyProtection="1">
      <alignment horizontal="center" vertical="center" wrapText="1"/>
    </xf>
    <xf numFmtId="0" fontId="9" fillId="0" borderId="22" xfId="1" applyFont="1" applyFill="1" applyBorder="1" applyAlignment="1" applyProtection="1">
      <alignment horizontal="left" vertical="center" wrapText="1" indent="1"/>
    </xf>
    <xf numFmtId="49" fontId="9" fillId="0" borderId="23" xfId="1" applyNumberFormat="1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left" vertical="center" wrapText="1" indent="6"/>
    </xf>
    <xf numFmtId="0" fontId="9" fillId="0" borderId="13" xfId="1" applyFont="1" applyFill="1" applyBorder="1" applyAlignment="1" applyProtection="1">
      <alignment horizontal="left" indent="6"/>
    </xf>
    <xf numFmtId="0" fontId="9" fillId="0" borderId="0" xfId="1" applyFont="1" applyFill="1" applyBorder="1" applyAlignment="1" applyProtection="1">
      <alignment horizontal="left" vertical="center" wrapText="1" indent="1"/>
    </xf>
    <xf numFmtId="164" fontId="9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5" xfId="1" applyFont="1" applyFill="1" applyBorder="1" applyAlignment="1" applyProtection="1">
      <alignment horizontal="left" vertical="center" wrapText="1" indent="1"/>
    </xf>
    <xf numFmtId="49" fontId="9" fillId="0" borderId="26" xfId="1" applyNumberFormat="1" applyFont="1" applyFill="1" applyBorder="1" applyAlignment="1" applyProtection="1">
      <alignment horizontal="center" vertical="center" wrapText="1"/>
    </xf>
    <xf numFmtId="164" fontId="8" fillId="0" borderId="27" xfId="1" applyNumberFormat="1" applyFont="1" applyFill="1" applyBorder="1" applyAlignment="1" applyProtection="1">
      <alignment horizontal="right" vertical="center" wrapText="1" indent="1"/>
    </xf>
    <xf numFmtId="0" fontId="8" fillId="0" borderId="28" xfId="1" applyFont="1" applyFill="1" applyBorder="1" applyAlignment="1" applyProtection="1">
      <alignment vertical="center" wrapText="1"/>
    </xf>
    <xf numFmtId="0" fontId="8" fillId="0" borderId="29" xfId="1" applyFont="1" applyFill="1" applyBorder="1" applyAlignment="1" applyProtection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164" fontId="8" fillId="0" borderId="30" xfId="0" applyNumberFormat="1" applyFont="1" applyFill="1" applyBorder="1" applyAlignment="1" applyProtection="1">
      <alignment horizontal="right" vertical="center" wrapText="1" indent="1"/>
    </xf>
    <xf numFmtId="0" fontId="14" fillId="0" borderId="31" xfId="0" applyFont="1" applyFill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vertical="center" wrapTex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left" vertical="center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5" fillId="0" borderId="4" xfId="0" applyFont="1" applyBorder="1" applyAlignment="1" applyProtection="1">
      <alignment wrapText="1"/>
    </xf>
    <xf numFmtId="0" fontId="5" fillId="0" borderId="5" xfId="0" applyFont="1" applyBorder="1" applyAlignment="1" applyProtection="1">
      <alignment horizontal="center" wrapText="1"/>
    </xf>
    <xf numFmtId="0" fontId="5" fillId="0" borderId="6" xfId="0" applyFont="1" applyBorder="1" applyAlignment="1" applyProtection="1">
      <alignment wrapText="1"/>
    </xf>
    <xf numFmtId="0" fontId="5" fillId="0" borderId="3" xfId="0" applyFont="1" applyBorder="1" applyAlignment="1" applyProtection="1">
      <alignment horizontal="center" wrapText="1"/>
    </xf>
    <xf numFmtId="164" fontId="8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6" xfId="0" applyFont="1" applyBorder="1" applyAlignment="1" applyProtection="1">
      <alignment horizontal="left" vertical="center" wrapText="1" indent="1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4" xfId="0" applyFont="1" applyBorder="1" applyAlignment="1" applyProtection="1">
      <alignment horizontal="left" wrapText="1" indent="1"/>
    </xf>
    <xf numFmtId="0" fontId="11" fillId="0" borderId="21" xfId="0" applyFont="1" applyBorder="1" applyAlignment="1" applyProtection="1">
      <alignment horizontal="center" wrapText="1"/>
    </xf>
    <xf numFmtId="0" fontId="11" fillId="0" borderId="13" xfId="0" applyFont="1" applyBorder="1" applyAlignment="1" applyProtection="1">
      <alignment horizontal="left" wrapText="1" indent="1"/>
    </xf>
    <xf numFmtId="0" fontId="11" fillId="0" borderId="23" xfId="0" applyFont="1" applyBorder="1" applyAlignment="1" applyProtection="1">
      <alignment horizontal="center" wrapText="1"/>
    </xf>
    <xf numFmtId="0" fontId="11" fillId="0" borderId="11" xfId="0" applyFont="1" applyBorder="1" applyAlignment="1" applyProtection="1">
      <alignment horizontal="left" wrapText="1" indent="1"/>
    </xf>
    <xf numFmtId="0" fontId="11" fillId="0" borderId="12" xfId="0" applyFont="1" applyBorder="1" applyAlignment="1" applyProtection="1">
      <alignment horizontal="center" wrapText="1"/>
    </xf>
    <xf numFmtId="164" fontId="8" fillId="0" borderId="33" xfId="1" applyNumberFormat="1" applyFont="1" applyFill="1" applyBorder="1" applyAlignment="1" applyProtection="1">
      <alignment horizontal="right" vertical="center" wrapText="1" indent="1"/>
    </xf>
    <xf numFmtId="0" fontId="5" fillId="0" borderId="4" xfId="0" applyFont="1" applyBorder="1" applyAlignment="1" applyProtection="1">
      <alignment horizontal="left" vertical="center" wrapText="1" indent="1"/>
    </xf>
    <xf numFmtId="0" fontId="11" fillId="0" borderId="14" xfId="0" applyFont="1" applyBorder="1" applyAlignment="1" applyProtection="1">
      <alignment wrapText="1"/>
    </xf>
    <xf numFmtId="0" fontId="8" fillId="0" borderId="6" xfId="1" applyFont="1" applyFill="1" applyBorder="1" applyAlignment="1" applyProtection="1">
      <alignment horizontal="left" vertical="center" wrapText="1" indent="1"/>
    </xf>
    <xf numFmtId="164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Fill="1" applyBorder="1" applyAlignment="1" applyProtection="1">
      <alignment horizontal="right" vertical="center" wrapText="1"/>
      <protection locked="0"/>
    </xf>
    <xf numFmtId="164" fontId="9" fillId="0" borderId="20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7" xfId="0" applyNumberFormat="1" applyFont="1" applyFill="1" applyBorder="1" applyAlignment="1" applyProtection="1">
      <alignment horizontal="right" vertical="center" wrapText="1" indent="1"/>
    </xf>
    <xf numFmtId="0" fontId="14" fillId="0" borderId="34" xfId="0" applyFont="1" applyFill="1" applyBorder="1" applyAlignment="1" applyProtection="1">
      <alignment horizontal="center" vertical="center" wrapText="1"/>
    </xf>
    <xf numFmtId="0" fontId="14" fillId="0" borderId="35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14" fillId="0" borderId="27" xfId="0" applyFont="1" applyFill="1" applyBorder="1" applyAlignment="1" applyProtection="1">
      <alignment horizontal="right" vertical="center" wrapText="1" indent="1"/>
      <protection locked="0"/>
    </xf>
    <xf numFmtId="0" fontId="14" fillId="0" borderId="28" xfId="0" applyFont="1" applyFill="1" applyBorder="1" applyAlignment="1" applyProtection="1">
      <alignment horizontal="center" vertical="center" wrapText="1"/>
      <protection locked="0"/>
    </xf>
    <xf numFmtId="0" fontId="14" fillId="0" borderId="3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vertical="center"/>
    </xf>
    <xf numFmtId="0" fontId="17" fillId="0" borderId="0" xfId="0" applyFont="1" applyFill="1" applyAlignment="1" applyProtection="1">
      <alignment horizontal="right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3" fillId="0" borderId="0" xfId="0" applyFont="1" applyFill="1" applyAlignment="1">
      <alignment vertical="center"/>
    </xf>
    <xf numFmtId="49" fontId="14" fillId="0" borderId="36" xfId="0" applyNumberFormat="1" applyFont="1" applyFill="1" applyBorder="1" applyAlignment="1" applyProtection="1">
      <alignment horizontal="right" vertical="center" indent="1"/>
      <protection locked="0"/>
    </xf>
    <xf numFmtId="0" fontId="18" fillId="0" borderId="18" xfId="0" applyFont="1" applyFill="1" applyBorder="1" applyAlignment="1" applyProtection="1">
      <alignment horizontal="center" vertical="center"/>
      <protection locked="0"/>
    </xf>
    <xf numFmtId="0" fontId="14" fillId="0" borderId="37" xfId="0" applyFont="1" applyFill="1" applyBorder="1" applyAlignment="1" applyProtection="1">
      <alignment vertical="center"/>
      <protection locked="0"/>
    </xf>
    <xf numFmtId="0" fontId="14" fillId="0" borderId="24" xfId="0" quotePrefix="1" applyFont="1" applyFill="1" applyBorder="1" applyAlignment="1" applyProtection="1">
      <alignment horizontal="right" vertical="center" indent="1"/>
      <protection locked="0"/>
    </xf>
    <xf numFmtId="0" fontId="18" fillId="0" borderId="25" xfId="0" applyFont="1" applyFill="1" applyBorder="1" applyAlignment="1" applyProtection="1">
      <alignment horizontal="center" vertical="center"/>
      <protection locked="0"/>
    </xf>
    <xf numFmtId="0" fontId="14" fillId="0" borderId="38" xfId="0" applyFont="1" applyFill="1" applyBorder="1" applyAlignment="1" applyProtection="1">
      <alignment horizontal="center" vertical="center" wrapText="1"/>
      <protection locked="0"/>
    </xf>
    <xf numFmtId="164" fontId="19" fillId="0" borderId="0" xfId="0" applyNumberFormat="1" applyFont="1" applyFill="1" applyAlignment="1">
      <alignment vertical="center" wrapText="1"/>
    </xf>
    <xf numFmtId="0" fontId="20" fillId="0" borderId="0" xfId="0" applyFont="1" applyAlignment="1" applyProtection="1">
      <alignment horizontal="right" vertical="top"/>
      <protection locked="0"/>
    </xf>
    <xf numFmtId="164" fontId="21" fillId="0" borderId="0" xfId="0" applyNumberFormat="1" applyFont="1" applyFill="1" applyAlignment="1" applyProtection="1">
      <alignment vertical="center" wrapText="1"/>
      <protection locked="0"/>
    </xf>
    <xf numFmtId="164" fontId="19" fillId="0" borderId="0" xfId="0" applyNumberFormat="1" applyFont="1" applyFill="1" applyAlignment="1" applyProtection="1">
      <alignment horizontal="left" vertical="center" wrapText="1"/>
      <protection locked="0"/>
    </xf>
  </cellXfs>
  <cellStyles count="7">
    <cellStyle name="Ezres 2" xfId="2"/>
    <cellStyle name="Hiperhivatkozás" xfId="3"/>
    <cellStyle name="Már látott hiperhivatkozás" xfId="4"/>
    <cellStyle name="Normál" xfId="0" builtinId="0"/>
    <cellStyle name="Normál 2" xfId="5"/>
    <cellStyle name="Normál_KVRENMUNKA" xfId="1"/>
    <cellStyle name="Százalék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unkaf&#252;zet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9.mell&#233;kl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.melléklet"/>
    </sheetNames>
    <sheetDataSet>
      <sheetData sheetId="0">
        <row r="3">
          <cell r="B3" t="str">
            <v>2021. ÉVI KÖLTSÉGVETÉS</v>
          </cell>
        </row>
        <row r="32">
          <cell r="B32" t="str">
            <v>Építményadó</v>
          </cell>
        </row>
        <row r="33">
          <cell r="B33" t="str">
            <v>Idegenforgalmi adó</v>
          </cell>
        </row>
        <row r="34">
          <cell r="B34" t="str">
            <v>Iparűzési adó</v>
          </cell>
        </row>
        <row r="35">
          <cell r="B35" t="str">
            <v>Talajterhelési díj</v>
          </cell>
        </row>
        <row r="36">
          <cell r="B36" t="str">
            <v>Gépjárműadó</v>
          </cell>
        </row>
        <row r="37">
          <cell r="B37" t="str">
            <v>Telekadó</v>
          </cell>
        </row>
        <row r="38">
          <cell r="B38" t="str">
            <v>Kommunális adó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9. melléklet"/>
    </sheetNames>
    <sheetDataSet>
      <sheetData sheetId="0">
        <row r="4">
          <cell r="C4" t="str">
            <v>Forintban!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K178"/>
  <sheetViews>
    <sheetView tabSelected="1" topLeftCell="A52" zoomScale="120" zoomScaleNormal="120" zoomScaleSheetLayoutView="85" workbookViewId="0">
      <selection activeCell="M92" sqref="M92"/>
    </sheetView>
  </sheetViews>
  <sheetFormatPr defaultRowHeight="12.75"/>
  <cols>
    <col min="1" max="1" width="19.5" style="4" customWidth="1"/>
    <col min="2" max="2" width="72" style="3" customWidth="1"/>
    <col min="3" max="3" width="25" style="2" customWidth="1"/>
    <col min="4" max="16384" width="9.33203125" style="1"/>
  </cols>
  <sheetData>
    <row r="1" spans="1:3" s="103" customFormat="1" ht="16.5" customHeight="1" thickBot="1">
      <c r="A1" s="106"/>
      <c r="B1" s="105"/>
      <c r="C1" s="104" t="s">
        <v>262</v>
      </c>
    </row>
    <row r="2" spans="1:3" s="96" customFormat="1" ht="21.2" customHeight="1">
      <c r="A2" s="102" t="s">
        <v>261</v>
      </c>
      <c r="B2" s="101" t="s">
        <v>260</v>
      </c>
      <c r="C2" s="100" t="s">
        <v>259</v>
      </c>
    </row>
    <row r="3" spans="1:3" s="96" customFormat="1" ht="16.5" thickBot="1">
      <c r="A3" s="99" t="s">
        <v>258</v>
      </c>
      <c r="B3" s="98" t="s">
        <v>257</v>
      </c>
      <c r="C3" s="97" t="s">
        <v>256</v>
      </c>
    </row>
    <row r="4" spans="1:3" s="93" customFormat="1" ht="22.5" customHeight="1" thickBot="1">
      <c r="A4" s="95"/>
      <c r="B4" s="95"/>
      <c r="C4" s="94" t="str">
        <f>'[2]9. melléklet'!C4</f>
        <v>Forintban!</v>
      </c>
    </row>
    <row r="5" spans="1:3" ht="13.5" thickBot="1">
      <c r="A5" s="92" t="s">
        <v>255</v>
      </c>
      <c r="B5" s="91" t="s">
        <v>254</v>
      </c>
      <c r="C5" s="90" t="s">
        <v>253</v>
      </c>
    </row>
    <row r="6" spans="1:3" s="54" customFormat="1" ht="12.95" customHeight="1" thickBot="1">
      <c r="A6" s="89"/>
      <c r="B6" s="88" t="s">
        <v>252</v>
      </c>
      <c r="C6" s="87" t="s">
        <v>251</v>
      </c>
    </row>
    <row r="7" spans="1:3" s="54" customFormat="1" ht="15.95" customHeight="1" thickBot="1">
      <c r="A7" s="86"/>
      <c r="B7" s="85" t="s">
        <v>250</v>
      </c>
      <c r="C7" s="84"/>
    </row>
    <row r="8" spans="1:3" s="54" customFormat="1" ht="12" customHeight="1" thickBot="1">
      <c r="A8" s="16" t="s">
        <v>125</v>
      </c>
      <c r="B8" s="79" t="s">
        <v>249</v>
      </c>
      <c r="C8" s="28">
        <f>+C9+C10+C11+C12+C13+C14</f>
        <v>50607802</v>
      </c>
    </row>
    <row r="9" spans="1:3" s="62" customFormat="1" ht="12" customHeight="1">
      <c r="A9" s="24" t="s">
        <v>123</v>
      </c>
      <c r="B9" s="74" t="s">
        <v>248</v>
      </c>
      <c r="C9" s="35">
        <v>15186823</v>
      </c>
    </row>
    <row r="10" spans="1:3" s="58" customFormat="1" ht="12" customHeight="1">
      <c r="A10" s="44" t="s">
        <v>121</v>
      </c>
      <c r="B10" s="72" t="s">
        <v>247</v>
      </c>
      <c r="C10" s="34">
        <v>19373270</v>
      </c>
    </row>
    <row r="11" spans="1:3" s="58" customFormat="1" ht="12" customHeight="1">
      <c r="A11" s="44" t="s">
        <v>119</v>
      </c>
      <c r="B11" s="72" t="s">
        <v>246</v>
      </c>
      <c r="C11" s="34">
        <v>9760855</v>
      </c>
    </row>
    <row r="12" spans="1:3" s="58" customFormat="1" ht="12" customHeight="1">
      <c r="A12" s="44" t="s">
        <v>117</v>
      </c>
      <c r="B12" s="72" t="s">
        <v>245</v>
      </c>
      <c r="C12" s="34">
        <v>2270000</v>
      </c>
    </row>
    <row r="13" spans="1:3" s="58" customFormat="1" ht="12" customHeight="1">
      <c r="A13" s="44" t="s">
        <v>244</v>
      </c>
      <c r="B13" s="72" t="s">
        <v>243</v>
      </c>
      <c r="C13" s="34">
        <v>4016854</v>
      </c>
    </row>
    <row r="14" spans="1:3" s="62" customFormat="1" ht="12" customHeight="1" thickBot="1">
      <c r="A14" s="42" t="s">
        <v>113</v>
      </c>
      <c r="B14" s="70" t="s">
        <v>242</v>
      </c>
      <c r="C14" s="34"/>
    </row>
    <row r="15" spans="1:3" s="62" customFormat="1" ht="12" customHeight="1" thickBot="1">
      <c r="A15" s="16" t="s">
        <v>85</v>
      </c>
      <c r="B15" s="68" t="s">
        <v>241</v>
      </c>
      <c r="C15" s="28">
        <f>+C16+C17+C18+C19+C20</f>
        <v>25297062</v>
      </c>
    </row>
    <row r="16" spans="1:3" s="62" customFormat="1" ht="12" customHeight="1">
      <c r="A16" s="24" t="s">
        <v>83</v>
      </c>
      <c r="B16" s="74" t="s">
        <v>240</v>
      </c>
      <c r="C16" s="35"/>
    </row>
    <row r="17" spans="1:3" s="62" customFormat="1" ht="12" customHeight="1">
      <c r="A17" s="44" t="s">
        <v>81</v>
      </c>
      <c r="B17" s="72" t="s">
        <v>239</v>
      </c>
      <c r="C17" s="34"/>
    </row>
    <row r="18" spans="1:3" s="62" customFormat="1" ht="12" customHeight="1">
      <c r="A18" s="44" t="s">
        <v>79</v>
      </c>
      <c r="B18" s="72" t="s">
        <v>238</v>
      </c>
      <c r="C18" s="34"/>
    </row>
    <row r="19" spans="1:3" s="62" customFormat="1" ht="12" customHeight="1">
      <c r="A19" s="44" t="s">
        <v>77</v>
      </c>
      <c r="B19" s="72" t="s">
        <v>237</v>
      </c>
      <c r="C19" s="34"/>
    </row>
    <row r="20" spans="1:3" s="62" customFormat="1" ht="12" customHeight="1">
      <c r="A20" s="44" t="s">
        <v>75</v>
      </c>
      <c r="B20" s="72" t="s">
        <v>236</v>
      </c>
      <c r="C20" s="34">
        <v>25297062</v>
      </c>
    </row>
    <row r="21" spans="1:3" s="58" customFormat="1" ht="12" customHeight="1" thickBot="1">
      <c r="A21" s="42" t="s">
        <v>73</v>
      </c>
      <c r="B21" s="70" t="s">
        <v>235</v>
      </c>
      <c r="C21" s="41"/>
    </row>
    <row r="22" spans="1:3" s="58" customFormat="1" ht="12" customHeight="1" thickBot="1">
      <c r="A22" s="16" t="s">
        <v>57</v>
      </c>
      <c r="B22" s="79" t="s">
        <v>234</v>
      </c>
      <c r="C22" s="28">
        <f>+C23+C24+C25+C26+C27</f>
        <v>0</v>
      </c>
    </row>
    <row r="23" spans="1:3" s="58" customFormat="1" ht="12" customHeight="1">
      <c r="A23" s="24" t="s">
        <v>233</v>
      </c>
      <c r="B23" s="74" t="s">
        <v>232</v>
      </c>
      <c r="C23" s="35"/>
    </row>
    <row r="24" spans="1:3" s="62" customFormat="1" ht="12" customHeight="1">
      <c r="A24" s="44" t="s">
        <v>231</v>
      </c>
      <c r="B24" s="72" t="s">
        <v>230</v>
      </c>
      <c r="C24" s="34"/>
    </row>
    <row r="25" spans="1:3" s="58" customFormat="1" ht="12" customHeight="1">
      <c r="A25" s="44" t="s">
        <v>229</v>
      </c>
      <c r="B25" s="72" t="s">
        <v>228</v>
      </c>
      <c r="C25" s="34"/>
    </row>
    <row r="26" spans="1:3" s="58" customFormat="1" ht="12" customHeight="1">
      <c r="A26" s="44" t="s">
        <v>227</v>
      </c>
      <c r="B26" s="72" t="s">
        <v>226</v>
      </c>
      <c r="C26" s="34"/>
    </row>
    <row r="27" spans="1:3" s="58" customFormat="1" ht="12" customHeight="1">
      <c r="A27" s="44" t="s">
        <v>225</v>
      </c>
      <c r="B27" s="72" t="s">
        <v>224</v>
      </c>
      <c r="C27" s="34"/>
    </row>
    <row r="28" spans="1:3" s="58" customFormat="1" ht="12" customHeight="1" thickBot="1">
      <c r="A28" s="42" t="s">
        <v>223</v>
      </c>
      <c r="B28" s="70" t="s">
        <v>222</v>
      </c>
      <c r="C28" s="83"/>
    </row>
    <row r="29" spans="1:3" s="58" customFormat="1" ht="12" customHeight="1" thickBot="1">
      <c r="A29" s="16" t="s">
        <v>221</v>
      </c>
      <c r="B29" s="79" t="s">
        <v>220</v>
      </c>
      <c r="C29" s="27">
        <f>C30+C31+C32+C33+C34+C35+C36</f>
        <v>2445000</v>
      </c>
    </row>
    <row r="30" spans="1:3" s="58" customFormat="1" ht="12" customHeight="1">
      <c r="A30" s="24" t="s">
        <v>53</v>
      </c>
      <c r="B30" s="74" t="str">
        <f>'[1]3.melléklet'!B32</f>
        <v>Építményadó</v>
      </c>
      <c r="C30" s="35"/>
    </row>
    <row r="31" spans="1:3" s="58" customFormat="1" ht="12" customHeight="1">
      <c r="A31" s="44" t="s">
        <v>51</v>
      </c>
      <c r="B31" s="74" t="str">
        <f>'[1]3.melléklet'!B33</f>
        <v>Idegenforgalmi adó</v>
      </c>
      <c r="C31" s="34"/>
    </row>
    <row r="32" spans="1:3" s="58" customFormat="1" ht="12" customHeight="1">
      <c r="A32" s="44" t="s">
        <v>49</v>
      </c>
      <c r="B32" s="74" t="str">
        <f>'[1]3.melléklet'!B34</f>
        <v>Iparűzési adó</v>
      </c>
      <c r="C32" s="34">
        <v>1645000</v>
      </c>
    </row>
    <row r="33" spans="1:3" s="58" customFormat="1" ht="12" customHeight="1">
      <c r="A33" s="44" t="s">
        <v>219</v>
      </c>
      <c r="B33" s="74" t="str">
        <f>'[1]3.melléklet'!B35</f>
        <v>Talajterhelési díj</v>
      </c>
      <c r="C33" s="34"/>
    </row>
    <row r="34" spans="1:3" s="58" customFormat="1" ht="12" customHeight="1">
      <c r="A34" s="44" t="s">
        <v>218</v>
      </c>
      <c r="B34" s="74" t="str">
        <f>'[1]3.melléklet'!B36</f>
        <v>Gépjárműadó</v>
      </c>
      <c r="C34" s="34"/>
    </row>
    <row r="35" spans="1:3" s="58" customFormat="1" ht="12" customHeight="1">
      <c r="A35" s="44" t="s">
        <v>217</v>
      </c>
      <c r="B35" s="74" t="str">
        <f>'[1]3.melléklet'!B37</f>
        <v>Telekadó</v>
      </c>
      <c r="C35" s="34"/>
    </row>
    <row r="36" spans="1:3" s="58" customFormat="1" ht="12" customHeight="1" thickBot="1">
      <c r="A36" s="42" t="s">
        <v>216</v>
      </c>
      <c r="B36" s="74" t="str">
        <f>'[1]3.melléklet'!B38</f>
        <v>Kommunális adó</v>
      </c>
      <c r="C36" s="41">
        <v>800000</v>
      </c>
    </row>
    <row r="37" spans="1:3" s="58" customFormat="1" ht="12" customHeight="1" thickBot="1">
      <c r="A37" s="16" t="s">
        <v>47</v>
      </c>
      <c r="B37" s="79" t="s">
        <v>215</v>
      </c>
      <c r="C37" s="28">
        <f>SUM(C38:C48)</f>
        <v>2573890</v>
      </c>
    </row>
    <row r="38" spans="1:3" s="58" customFormat="1" ht="12" customHeight="1">
      <c r="A38" s="24" t="s">
        <v>45</v>
      </c>
      <c r="B38" s="74" t="s">
        <v>214</v>
      </c>
      <c r="C38" s="35">
        <v>1443000</v>
      </c>
    </row>
    <row r="39" spans="1:3" s="58" customFormat="1" ht="12" customHeight="1">
      <c r="A39" s="44" t="s">
        <v>43</v>
      </c>
      <c r="B39" s="72" t="s">
        <v>213</v>
      </c>
      <c r="C39" s="34">
        <v>724000</v>
      </c>
    </row>
    <row r="40" spans="1:3" s="58" customFormat="1" ht="12" customHeight="1">
      <c r="A40" s="44" t="s">
        <v>41</v>
      </c>
      <c r="B40" s="72" t="s">
        <v>212</v>
      </c>
      <c r="C40" s="34"/>
    </row>
    <row r="41" spans="1:3" s="58" customFormat="1" ht="12" customHeight="1">
      <c r="A41" s="44" t="s">
        <v>39</v>
      </c>
      <c r="B41" s="72" t="s">
        <v>211</v>
      </c>
      <c r="C41" s="34"/>
    </row>
    <row r="42" spans="1:3" s="58" customFormat="1" ht="12" customHeight="1">
      <c r="A42" s="44" t="s">
        <v>37</v>
      </c>
      <c r="B42" s="72" t="s">
        <v>210</v>
      </c>
      <c r="C42" s="34"/>
    </row>
    <row r="43" spans="1:3" s="58" customFormat="1" ht="12" customHeight="1">
      <c r="A43" s="44" t="s">
        <v>35</v>
      </c>
      <c r="B43" s="72" t="s">
        <v>209</v>
      </c>
      <c r="C43" s="34">
        <v>406890</v>
      </c>
    </row>
    <row r="44" spans="1:3" s="58" customFormat="1" ht="12" customHeight="1">
      <c r="A44" s="44" t="s">
        <v>208</v>
      </c>
      <c r="B44" s="72" t="s">
        <v>207</v>
      </c>
      <c r="C44" s="34"/>
    </row>
    <row r="45" spans="1:3" s="58" customFormat="1" ht="12" customHeight="1">
      <c r="A45" s="44" t="s">
        <v>206</v>
      </c>
      <c r="B45" s="72" t="s">
        <v>205</v>
      </c>
      <c r="C45" s="34"/>
    </row>
    <row r="46" spans="1:3" s="58" customFormat="1" ht="12" customHeight="1">
      <c r="A46" s="44" t="s">
        <v>204</v>
      </c>
      <c r="B46" s="72" t="s">
        <v>203</v>
      </c>
      <c r="C46" s="69"/>
    </row>
    <row r="47" spans="1:3" s="58" customFormat="1" ht="12" customHeight="1">
      <c r="A47" s="42" t="s">
        <v>202</v>
      </c>
      <c r="B47" s="70" t="s">
        <v>201</v>
      </c>
      <c r="C47" s="80"/>
    </row>
    <row r="48" spans="1:3" s="58" customFormat="1" ht="12" customHeight="1" thickBot="1">
      <c r="A48" s="42" t="s">
        <v>200</v>
      </c>
      <c r="B48" s="70" t="s">
        <v>199</v>
      </c>
      <c r="C48" s="82"/>
    </row>
    <row r="49" spans="1:3" s="58" customFormat="1" ht="12" customHeight="1" thickBot="1">
      <c r="A49" s="16" t="s">
        <v>33</v>
      </c>
      <c r="B49" s="79" t="s">
        <v>198</v>
      </c>
      <c r="C49" s="28">
        <f>SUM(C50:C54)</f>
        <v>0</v>
      </c>
    </row>
    <row r="50" spans="1:3" s="58" customFormat="1" ht="12" customHeight="1">
      <c r="A50" s="24" t="s">
        <v>31</v>
      </c>
      <c r="B50" s="74" t="s">
        <v>197</v>
      </c>
      <c r="C50" s="81"/>
    </row>
    <row r="51" spans="1:3" s="58" customFormat="1" ht="12" customHeight="1">
      <c r="A51" s="44" t="s">
        <v>29</v>
      </c>
      <c r="B51" s="72" t="s">
        <v>196</v>
      </c>
      <c r="C51" s="69"/>
    </row>
    <row r="52" spans="1:3" s="58" customFormat="1" ht="12" customHeight="1">
      <c r="A52" s="44" t="s">
        <v>27</v>
      </c>
      <c r="B52" s="72" t="s">
        <v>195</v>
      </c>
      <c r="C52" s="69"/>
    </row>
    <row r="53" spans="1:3" s="58" customFormat="1" ht="12" customHeight="1">
      <c r="A53" s="44" t="s">
        <v>25</v>
      </c>
      <c r="B53" s="72" t="s">
        <v>194</v>
      </c>
      <c r="C53" s="69"/>
    </row>
    <row r="54" spans="1:3" s="58" customFormat="1" ht="12" customHeight="1" thickBot="1">
      <c r="A54" s="42" t="s">
        <v>23</v>
      </c>
      <c r="B54" s="70" t="s">
        <v>193</v>
      </c>
      <c r="C54" s="80"/>
    </row>
    <row r="55" spans="1:3" s="58" customFormat="1" ht="12" customHeight="1" thickBot="1">
      <c r="A55" s="16" t="s">
        <v>192</v>
      </c>
      <c r="B55" s="79" t="s">
        <v>191</v>
      </c>
      <c r="C55" s="28">
        <f>SUM(C56:C58)</f>
        <v>0</v>
      </c>
    </row>
    <row r="56" spans="1:3" s="58" customFormat="1" ht="12" customHeight="1">
      <c r="A56" s="24" t="s">
        <v>19</v>
      </c>
      <c r="B56" s="74" t="s">
        <v>190</v>
      </c>
      <c r="C56" s="35"/>
    </row>
    <row r="57" spans="1:3" s="58" customFormat="1" ht="12" customHeight="1">
      <c r="A57" s="44" t="s">
        <v>17</v>
      </c>
      <c r="B57" s="72" t="s">
        <v>189</v>
      </c>
      <c r="C57" s="34"/>
    </row>
    <row r="58" spans="1:3" s="58" customFormat="1" ht="12" customHeight="1">
      <c r="A58" s="44" t="s">
        <v>15</v>
      </c>
      <c r="B58" s="72" t="s">
        <v>188</v>
      </c>
      <c r="C58" s="34"/>
    </row>
    <row r="59" spans="1:3" s="58" customFormat="1" ht="12" customHeight="1" thickBot="1">
      <c r="A59" s="42" t="s">
        <v>13</v>
      </c>
      <c r="B59" s="70" t="s">
        <v>187</v>
      </c>
      <c r="C59" s="41"/>
    </row>
    <row r="60" spans="1:3" s="58" customFormat="1" ht="12" customHeight="1" thickBot="1">
      <c r="A60" s="16" t="s">
        <v>9</v>
      </c>
      <c r="B60" s="68" t="s">
        <v>186</v>
      </c>
      <c r="C60" s="28">
        <f>SUM(C61:C63)</f>
        <v>0</v>
      </c>
    </row>
    <row r="61" spans="1:3" s="58" customFormat="1" ht="12" customHeight="1">
      <c r="A61" s="24" t="s">
        <v>185</v>
      </c>
      <c r="B61" s="74" t="s">
        <v>184</v>
      </c>
      <c r="C61" s="69"/>
    </row>
    <row r="62" spans="1:3" s="58" customFormat="1" ht="12" customHeight="1">
      <c r="A62" s="44" t="s">
        <v>183</v>
      </c>
      <c r="B62" s="72" t="s">
        <v>182</v>
      </c>
      <c r="C62" s="69"/>
    </row>
    <row r="63" spans="1:3" s="58" customFormat="1" ht="12" customHeight="1">
      <c r="A63" s="44" t="s">
        <v>181</v>
      </c>
      <c r="B63" s="72" t="s">
        <v>180</v>
      </c>
      <c r="C63" s="69"/>
    </row>
    <row r="64" spans="1:3" s="58" customFormat="1" ht="12" customHeight="1" thickBot="1">
      <c r="A64" s="42" t="s">
        <v>179</v>
      </c>
      <c r="B64" s="70" t="s">
        <v>178</v>
      </c>
      <c r="C64" s="69"/>
    </row>
    <row r="65" spans="1:3" s="58" customFormat="1" ht="12" customHeight="1" thickBot="1">
      <c r="A65" s="16" t="s">
        <v>7</v>
      </c>
      <c r="B65" s="79" t="s">
        <v>177</v>
      </c>
      <c r="C65" s="27">
        <f>+C8+C15+C22+C29+C37+C49+C55+C60</f>
        <v>80923754</v>
      </c>
    </row>
    <row r="66" spans="1:3" s="58" customFormat="1" ht="12" customHeight="1" thickBot="1">
      <c r="A66" s="66" t="s">
        <v>176</v>
      </c>
      <c r="B66" s="68" t="s">
        <v>175</v>
      </c>
      <c r="C66" s="28">
        <f>SUM(C67:C69)</f>
        <v>0</v>
      </c>
    </row>
    <row r="67" spans="1:3" s="58" customFormat="1" ht="12" customHeight="1">
      <c r="A67" s="24" t="s">
        <v>174</v>
      </c>
      <c r="B67" s="74" t="s">
        <v>173</v>
      </c>
      <c r="C67" s="69"/>
    </row>
    <row r="68" spans="1:3" s="58" customFormat="1" ht="12" customHeight="1">
      <c r="A68" s="44" t="s">
        <v>172</v>
      </c>
      <c r="B68" s="72" t="s">
        <v>171</v>
      </c>
      <c r="C68" s="69"/>
    </row>
    <row r="69" spans="1:3" s="58" customFormat="1" ht="12" customHeight="1" thickBot="1">
      <c r="A69" s="42" t="s">
        <v>170</v>
      </c>
      <c r="B69" s="78" t="s">
        <v>169</v>
      </c>
      <c r="C69" s="69"/>
    </row>
    <row r="70" spans="1:3" s="58" customFormat="1" ht="12" customHeight="1" thickBot="1">
      <c r="A70" s="66" t="s">
        <v>168</v>
      </c>
      <c r="B70" s="68" t="s">
        <v>167</v>
      </c>
      <c r="C70" s="28">
        <f>SUM(C71:C74)</f>
        <v>0</v>
      </c>
    </row>
    <row r="71" spans="1:3" s="58" customFormat="1" ht="12" customHeight="1">
      <c r="A71" s="24" t="s">
        <v>166</v>
      </c>
      <c r="B71" s="74" t="s">
        <v>165</v>
      </c>
      <c r="C71" s="69"/>
    </row>
    <row r="72" spans="1:3" s="58" customFormat="1" ht="12" customHeight="1">
      <c r="A72" s="44" t="s">
        <v>164</v>
      </c>
      <c r="B72" s="72" t="s">
        <v>163</v>
      </c>
      <c r="C72" s="69"/>
    </row>
    <row r="73" spans="1:3" s="58" customFormat="1" ht="12" customHeight="1">
      <c r="A73" s="44" t="s">
        <v>162</v>
      </c>
      <c r="B73" s="72" t="s">
        <v>161</v>
      </c>
      <c r="C73" s="69"/>
    </row>
    <row r="74" spans="1:3" s="58" customFormat="1" ht="12" customHeight="1">
      <c r="A74" s="44" t="s">
        <v>160</v>
      </c>
      <c r="B74" s="31" t="s">
        <v>159</v>
      </c>
      <c r="C74" s="69"/>
    </row>
    <row r="75" spans="1:3" s="58" customFormat="1" ht="12" customHeight="1" thickBot="1">
      <c r="A75" s="64" t="s">
        <v>158</v>
      </c>
      <c r="B75" s="77" t="s">
        <v>157</v>
      </c>
      <c r="C75" s="76">
        <f>SUM(C76:C77)</f>
        <v>22819704</v>
      </c>
    </row>
    <row r="76" spans="1:3" s="58" customFormat="1" ht="12" customHeight="1">
      <c r="A76" s="24" t="s">
        <v>156</v>
      </c>
      <c r="B76" s="74" t="s">
        <v>155</v>
      </c>
      <c r="C76" s="69">
        <v>22819704</v>
      </c>
    </row>
    <row r="77" spans="1:3" s="58" customFormat="1" ht="12" customHeight="1" thickBot="1">
      <c r="A77" s="42" t="s">
        <v>154</v>
      </c>
      <c r="B77" s="70" t="s">
        <v>153</v>
      </c>
      <c r="C77" s="69"/>
    </row>
    <row r="78" spans="1:3" s="62" customFormat="1" ht="12" customHeight="1" thickBot="1">
      <c r="A78" s="66" t="s">
        <v>152</v>
      </c>
      <c r="B78" s="68" t="s">
        <v>151</v>
      </c>
      <c r="C78" s="28">
        <f>SUM(C79:C81)</f>
        <v>0</v>
      </c>
    </row>
    <row r="79" spans="1:3" s="58" customFormat="1" ht="12" customHeight="1">
      <c r="A79" s="24" t="s">
        <v>150</v>
      </c>
      <c r="B79" s="74" t="s">
        <v>149</v>
      </c>
      <c r="C79" s="69"/>
    </row>
    <row r="80" spans="1:3" s="58" customFormat="1" ht="12" customHeight="1">
      <c r="A80" s="44" t="s">
        <v>148</v>
      </c>
      <c r="B80" s="72" t="s">
        <v>147</v>
      </c>
      <c r="C80" s="69"/>
    </row>
    <row r="81" spans="1:3" s="58" customFormat="1" ht="12" customHeight="1" thickBot="1">
      <c r="A81" s="42" t="s">
        <v>146</v>
      </c>
      <c r="B81" s="70" t="s">
        <v>145</v>
      </c>
      <c r="C81" s="69"/>
    </row>
    <row r="82" spans="1:3" s="58" customFormat="1" ht="12" customHeight="1" thickBot="1">
      <c r="A82" s="66" t="s">
        <v>144</v>
      </c>
      <c r="B82" s="68" t="s">
        <v>143</v>
      </c>
      <c r="C82" s="28">
        <f>SUM(C83:C86)</f>
        <v>0</v>
      </c>
    </row>
    <row r="83" spans="1:3" s="58" customFormat="1" ht="12" customHeight="1">
      <c r="A83" s="75" t="s">
        <v>142</v>
      </c>
      <c r="B83" s="74" t="s">
        <v>141</v>
      </c>
      <c r="C83" s="69"/>
    </row>
    <row r="84" spans="1:3" s="58" customFormat="1" ht="12" customHeight="1">
      <c r="A84" s="73" t="s">
        <v>140</v>
      </c>
      <c r="B84" s="72" t="s">
        <v>139</v>
      </c>
      <c r="C84" s="69"/>
    </row>
    <row r="85" spans="1:3" s="58" customFormat="1" ht="12" customHeight="1">
      <c r="A85" s="73" t="s">
        <v>138</v>
      </c>
      <c r="B85" s="72" t="s">
        <v>137</v>
      </c>
      <c r="C85" s="69"/>
    </row>
    <row r="86" spans="1:3" s="62" customFormat="1" ht="12" customHeight="1" thickBot="1">
      <c r="A86" s="71" t="s">
        <v>136</v>
      </c>
      <c r="B86" s="70" t="s">
        <v>135</v>
      </c>
      <c r="C86" s="69"/>
    </row>
    <row r="87" spans="1:3" s="62" customFormat="1" ht="12" customHeight="1" thickBot="1">
      <c r="A87" s="66" t="s">
        <v>134</v>
      </c>
      <c r="B87" s="68" t="s">
        <v>133</v>
      </c>
      <c r="C87" s="67"/>
    </row>
    <row r="88" spans="1:3" s="62" customFormat="1" ht="12" customHeight="1" thickBot="1">
      <c r="A88" s="66" t="s">
        <v>132</v>
      </c>
      <c r="B88" s="68" t="s">
        <v>131</v>
      </c>
      <c r="C88" s="67"/>
    </row>
    <row r="89" spans="1:3" s="62" customFormat="1" ht="12" customHeight="1" thickBot="1">
      <c r="A89" s="66" t="s">
        <v>130</v>
      </c>
      <c r="B89" s="65" t="s">
        <v>129</v>
      </c>
      <c r="C89" s="27">
        <f>+C66+C70+C75+C78+C82+C88+C87</f>
        <v>22819704</v>
      </c>
    </row>
    <row r="90" spans="1:3" s="62" customFormat="1" ht="12" customHeight="1" thickBot="1">
      <c r="A90" s="64" t="s">
        <v>128</v>
      </c>
      <c r="B90" s="63" t="s">
        <v>127</v>
      </c>
      <c r="C90" s="27">
        <f>+C65+C89</f>
        <v>103743458</v>
      </c>
    </row>
    <row r="91" spans="1:3" s="58" customFormat="1" ht="6.75" customHeight="1" thickBot="1">
      <c r="A91" s="61"/>
      <c r="B91" s="60"/>
      <c r="C91" s="59"/>
    </row>
    <row r="92" spans="1:3" s="54" customFormat="1" ht="16.5" customHeight="1" thickBot="1">
      <c r="A92" s="57"/>
      <c r="B92" s="56" t="s">
        <v>126</v>
      </c>
      <c r="C92" s="55"/>
    </row>
    <row r="93" spans="1:3" s="25" customFormat="1" ht="12" customHeight="1" thickBot="1">
      <c r="A93" s="53" t="s">
        <v>125</v>
      </c>
      <c r="B93" s="52" t="s">
        <v>124</v>
      </c>
      <c r="C93" s="51">
        <f>+C94+C95+C96+C97+C98+C111</f>
        <v>52464146</v>
      </c>
    </row>
    <row r="94" spans="1:3" ht="12" customHeight="1">
      <c r="A94" s="50" t="s">
        <v>123</v>
      </c>
      <c r="B94" s="49" t="s">
        <v>122</v>
      </c>
      <c r="C94" s="48">
        <v>28511578</v>
      </c>
    </row>
    <row r="95" spans="1:3" ht="12" customHeight="1">
      <c r="A95" s="44" t="s">
        <v>121</v>
      </c>
      <c r="B95" s="36" t="s">
        <v>120</v>
      </c>
      <c r="C95" s="34">
        <v>3092478</v>
      </c>
    </row>
    <row r="96" spans="1:3" ht="12" customHeight="1">
      <c r="A96" s="44" t="s">
        <v>119</v>
      </c>
      <c r="B96" s="36" t="s">
        <v>118</v>
      </c>
      <c r="C96" s="41">
        <v>16784381</v>
      </c>
    </row>
    <row r="97" spans="1:3" ht="12" customHeight="1">
      <c r="A97" s="44" t="s">
        <v>117</v>
      </c>
      <c r="B97" s="43" t="s">
        <v>116</v>
      </c>
      <c r="C97" s="41"/>
    </row>
    <row r="98" spans="1:3" ht="12" customHeight="1">
      <c r="A98" s="44" t="s">
        <v>115</v>
      </c>
      <c r="B98" s="47" t="s">
        <v>114</v>
      </c>
      <c r="C98" s="41">
        <v>4075709</v>
      </c>
    </row>
    <row r="99" spans="1:3" ht="12" customHeight="1">
      <c r="A99" s="44" t="s">
        <v>113</v>
      </c>
      <c r="B99" s="36" t="s">
        <v>112</v>
      </c>
      <c r="C99" s="41">
        <v>2675709</v>
      </c>
    </row>
    <row r="100" spans="1:3" ht="12" customHeight="1">
      <c r="A100" s="44" t="s">
        <v>111</v>
      </c>
      <c r="B100" s="46" t="s">
        <v>110</v>
      </c>
      <c r="C100" s="41"/>
    </row>
    <row r="101" spans="1:3" ht="12" customHeight="1">
      <c r="A101" s="44" t="s">
        <v>109</v>
      </c>
      <c r="B101" s="46" t="s">
        <v>108</v>
      </c>
      <c r="C101" s="41"/>
    </row>
    <row r="102" spans="1:3" ht="12" customHeight="1">
      <c r="A102" s="44" t="s">
        <v>107</v>
      </c>
      <c r="B102" s="46" t="s">
        <v>106</v>
      </c>
      <c r="C102" s="41"/>
    </row>
    <row r="103" spans="1:3" ht="12" customHeight="1">
      <c r="A103" s="44" t="s">
        <v>105</v>
      </c>
      <c r="B103" s="29" t="s">
        <v>104</v>
      </c>
      <c r="C103" s="41"/>
    </row>
    <row r="104" spans="1:3" ht="12" customHeight="1">
      <c r="A104" s="44" t="s">
        <v>103</v>
      </c>
      <c r="B104" s="29" t="s">
        <v>68</v>
      </c>
      <c r="C104" s="41"/>
    </row>
    <row r="105" spans="1:3" ht="12" customHeight="1">
      <c r="A105" s="44" t="s">
        <v>102</v>
      </c>
      <c r="B105" s="46" t="s">
        <v>101</v>
      </c>
      <c r="C105" s="41">
        <v>1400000</v>
      </c>
    </row>
    <row r="106" spans="1:3" ht="12" customHeight="1">
      <c r="A106" s="44" t="s">
        <v>100</v>
      </c>
      <c r="B106" s="46" t="s">
        <v>99</v>
      </c>
      <c r="C106" s="41"/>
    </row>
    <row r="107" spans="1:3" ht="12" customHeight="1">
      <c r="A107" s="44" t="s">
        <v>98</v>
      </c>
      <c r="B107" s="29" t="s">
        <v>62</v>
      </c>
      <c r="C107" s="41"/>
    </row>
    <row r="108" spans="1:3" ht="12" customHeight="1">
      <c r="A108" s="21" t="s">
        <v>97</v>
      </c>
      <c r="B108" s="45" t="s">
        <v>96</v>
      </c>
      <c r="C108" s="41"/>
    </row>
    <row r="109" spans="1:3" ht="12" customHeight="1">
      <c r="A109" s="44" t="s">
        <v>95</v>
      </c>
      <c r="B109" s="45" t="s">
        <v>94</v>
      </c>
      <c r="C109" s="41"/>
    </row>
    <row r="110" spans="1:3" ht="12" customHeight="1">
      <c r="A110" s="44" t="s">
        <v>93</v>
      </c>
      <c r="B110" s="29" t="s">
        <v>92</v>
      </c>
      <c r="C110" s="34"/>
    </row>
    <row r="111" spans="1:3" ht="12" customHeight="1">
      <c r="A111" s="44" t="s">
        <v>91</v>
      </c>
      <c r="B111" s="43" t="s">
        <v>90</v>
      </c>
      <c r="C111" s="34"/>
    </row>
    <row r="112" spans="1:3" ht="12" customHeight="1">
      <c r="A112" s="42" t="s">
        <v>89</v>
      </c>
      <c r="B112" s="36" t="s">
        <v>88</v>
      </c>
      <c r="C112" s="41"/>
    </row>
    <row r="113" spans="1:3" ht="12" customHeight="1" thickBot="1">
      <c r="A113" s="40" t="s">
        <v>87</v>
      </c>
      <c r="B113" s="39" t="s">
        <v>86</v>
      </c>
      <c r="C113" s="38"/>
    </row>
    <row r="114" spans="1:3" ht="12" customHeight="1" thickBot="1">
      <c r="A114" s="16" t="s">
        <v>85</v>
      </c>
      <c r="B114" s="37" t="s">
        <v>84</v>
      </c>
      <c r="C114" s="28">
        <f>+C115+C117+C119</f>
        <v>23933069</v>
      </c>
    </row>
    <row r="115" spans="1:3" ht="12" customHeight="1">
      <c r="A115" s="24" t="s">
        <v>83</v>
      </c>
      <c r="B115" s="36" t="s">
        <v>82</v>
      </c>
      <c r="C115" s="35">
        <v>11248343</v>
      </c>
    </row>
    <row r="116" spans="1:3" ht="12" customHeight="1">
      <c r="A116" s="24" t="s">
        <v>81</v>
      </c>
      <c r="B116" s="33" t="s">
        <v>80</v>
      </c>
      <c r="C116" s="35"/>
    </row>
    <row r="117" spans="1:3" ht="12" customHeight="1">
      <c r="A117" s="24" t="s">
        <v>79</v>
      </c>
      <c r="B117" s="33" t="s">
        <v>78</v>
      </c>
      <c r="C117" s="34">
        <v>12684726</v>
      </c>
    </row>
    <row r="118" spans="1:3" ht="12" customHeight="1">
      <c r="A118" s="24" t="s">
        <v>77</v>
      </c>
      <c r="B118" s="33" t="s">
        <v>76</v>
      </c>
      <c r="C118" s="22"/>
    </row>
    <row r="119" spans="1:3" ht="12" customHeight="1">
      <c r="A119" s="24" t="s">
        <v>75</v>
      </c>
      <c r="B119" s="32" t="s">
        <v>74</v>
      </c>
      <c r="C119" s="22"/>
    </row>
    <row r="120" spans="1:3" ht="12" customHeight="1">
      <c r="A120" s="24" t="s">
        <v>73</v>
      </c>
      <c r="B120" s="31" t="s">
        <v>72</v>
      </c>
      <c r="C120" s="22"/>
    </row>
    <row r="121" spans="1:3" ht="12" customHeight="1">
      <c r="A121" s="24" t="s">
        <v>71</v>
      </c>
      <c r="B121" s="30" t="s">
        <v>70</v>
      </c>
      <c r="C121" s="22"/>
    </row>
    <row r="122" spans="1:3" ht="12" customHeight="1">
      <c r="A122" s="24" t="s">
        <v>69</v>
      </c>
      <c r="B122" s="29" t="s">
        <v>68</v>
      </c>
      <c r="C122" s="22"/>
    </row>
    <row r="123" spans="1:3" ht="12" customHeight="1">
      <c r="A123" s="24" t="s">
        <v>67</v>
      </c>
      <c r="B123" s="29" t="s">
        <v>66</v>
      </c>
      <c r="C123" s="22"/>
    </row>
    <row r="124" spans="1:3" ht="12" customHeight="1">
      <c r="A124" s="24" t="s">
        <v>65</v>
      </c>
      <c r="B124" s="29" t="s">
        <v>64</v>
      </c>
      <c r="C124" s="22"/>
    </row>
    <row r="125" spans="1:3" ht="12" customHeight="1">
      <c r="A125" s="24" t="s">
        <v>63</v>
      </c>
      <c r="B125" s="29" t="s">
        <v>62</v>
      </c>
      <c r="C125" s="22"/>
    </row>
    <row r="126" spans="1:3" ht="12" customHeight="1">
      <c r="A126" s="24" t="s">
        <v>61</v>
      </c>
      <c r="B126" s="29" t="s">
        <v>60</v>
      </c>
      <c r="C126" s="22"/>
    </row>
    <row r="127" spans="1:3" ht="12" customHeight="1" thickBot="1">
      <c r="A127" s="21" t="s">
        <v>59</v>
      </c>
      <c r="B127" s="29" t="s">
        <v>58</v>
      </c>
      <c r="C127" s="19"/>
    </row>
    <row r="128" spans="1:3" ht="12" customHeight="1" thickBot="1">
      <c r="A128" s="16" t="s">
        <v>57</v>
      </c>
      <c r="B128" s="15" t="s">
        <v>56</v>
      </c>
      <c r="C128" s="28">
        <f>+C93+C114</f>
        <v>76397215</v>
      </c>
    </row>
    <row r="129" spans="1:11" ht="12" customHeight="1" thickBot="1">
      <c r="A129" s="16" t="s">
        <v>55</v>
      </c>
      <c r="B129" s="15" t="s">
        <v>54</v>
      </c>
      <c r="C129" s="28">
        <f>+C130+C131+C132</f>
        <v>0</v>
      </c>
    </row>
    <row r="130" spans="1:11" s="25" customFormat="1" ht="12" customHeight="1">
      <c r="A130" s="24" t="s">
        <v>53</v>
      </c>
      <c r="B130" s="23" t="s">
        <v>52</v>
      </c>
      <c r="C130" s="22"/>
    </row>
    <row r="131" spans="1:11" ht="12" customHeight="1">
      <c r="A131" s="24" t="s">
        <v>51</v>
      </c>
      <c r="B131" s="23" t="s">
        <v>50</v>
      </c>
      <c r="C131" s="22"/>
    </row>
    <row r="132" spans="1:11" ht="12" customHeight="1" thickBot="1">
      <c r="A132" s="21" t="s">
        <v>49</v>
      </c>
      <c r="B132" s="20" t="s">
        <v>48</v>
      </c>
      <c r="C132" s="22"/>
    </row>
    <row r="133" spans="1:11" ht="12" customHeight="1" thickBot="1">
      <c r="A133" s="16" t="s">
        <v>47</v>
      </c>
      <c r="B133" s="15" t="s">
        <v>46</v>
      </c>
      <c r="C133" s="28">
        <f>+C134+C135+C136+C137+C138+C139</f>
        <v>0</v>
      </c>
    </row>
    <row r="134" spans="1:11" ht="12" customHeight="1">
      <c r="A134" s="24" t="s">
        <v>45</v>
      </c>
      <c r="B134" s="23" t="s">
        <v>44</v>
      </c>
      <c r="C134" s="22"/>
    </row>
    <row r="135" spans="1:11" ht="12" customHeight="1">
      <c r="A135" s="24" t="s">
        <v>43</v>
      </c>
      <c r="B135" s="23" t="s">
        <v>42</v>
      </c>
      <c r="C135" s="22"/>
    </row>
    <row r="136" spans="1:11" ht="12" customHeight="1">
      <c r="A136" s="24" t="s">
        <v>41</v>
      </c>
      <c r="B136" s="23" t="s">
        <v>40</v>
      </c>
      <c r="C136" s="22"/>
    </row>
    <row r="137" spans="1:11" ht="12" customHeight="1">
      <c r="A137" s="24" t="s">
        <v>39</v>
      </c>
      <c r="B137" s="23" t="s">
        <v>38</v>
      </c>
      <c r="C137" s="22"/>
    </row>
    <row r="138" spans="1:11" ht="12" customHeight="1">
      <c r="A138" s="24" t="s">
        <v>37</v>
      </c>
      <c r="B138" s="23" t="s">
        <v>36</v>
      </c>
      <c r="C138" s="22"/>
    </row>
    <row r="139" spans="1:11" s="25" customFormat="1" ht="12" customHeight="1" thickBot="1">
      <c r="A139" s="21" t="s">
        <v>35</v>
      </c>
      <c r="B139" s="20" t="s">
        <v>34</v>
      </c>
      <c r="C139" s="22"/>
    </row>
    <row r="140" spans="1:11" ht="12" customHeight="1" thickBot="1">
      <c r="A140" s="16" t="s">
        <v>33</v>
      </c>
      <c r="B140" s="15" t="s">
        <v>32</v>
      </c>
      <c r="C140" s="27">
        <f>+C141+C142+C144+C145+C143</f>
        <v>27346243</v>
      </c>
      <c r="K140" s="26"/>
    </row>
    <row r="141" spans="1:11">
      <c r="A141" s="24" t="s">
        <v>31</v>
      </c>
      <c r="B141" s="23" t="s">
        <v>30</v>
      </c>
      <c r="C141" s="22"/>
    </row>
    <row r="142" spans="1:11" ht="12" customHeight="1">
      <c r="A142" s="24" t="s">
        <v>29</v>
      </c>
      <c r="B142" s="23" t="s">
        <v>28</v>
      </c>
      <c r="C142" s="22">
        <v>2499160</v>
      </c>
    </row>
    <row r="143" spans="1:11" s="25" customFormat="1" ht="12" customHeight="1">
      <c r="A143" s="24" t="s">
        <v>27</v>
      </c>
      <c r="B143" s="23" t="s">
        <v>26</v>
      </c>
      <c r="C143" s="22">
        <v>24847083</v>
      </c>
    </row>
    <row r="144" spans="1:11" s="25" customFormat="1" ht="12" customHeight="1">
      <c r="A144" s="24" t="s">
        <v>25</v>
      </c>
      <c r="B144" s="23" t="s">
        <v>24</v>
      </c>
      <c r="C144" s="22"/>
    </row>
    <row r="145" spans="1:3" s="25" customFormat="1" ht="12" customHeight="1" thickBot="1">
      <c r="A145" s="21" t="s">
        <v>23</v>
      </c>
      <c r="B145" s="20" t="s">
        <v>22</v>
      </c>
      <c r="C145" s="22"/>
    </row>
    <row r="146" spans="1:3" s="25" customFormat="1" ht="12" customHeight="1" thickBot="1">
      <c r="A146" s="16" t="s">
        <v>21</v>
      </c>
      <c r="B146" s="15" t="s">
        <v>20</v>
      </c>
      <c r="C146" s="17">
        <f>+C147+C148+C149+C150+C151</f>
        <v>0</v>
      </c>
    </row>
    <row r="147" spans="1:3" s="25" customFormat="1" ht="12" customHeight="1">
      <c r="A147" s="24" t="s">
        <v>19</v>
      </c>
      <c r="B147" s="23" t="s">
        <v>18</v>
      </c>
      <c r="C147" s="22"/>
    </row>
    <row r="148" spans="1:3" s="25" customFormat="1" ht="12" customHeight="1">
      <c r="A148" s="24" t="s">
        <v>17</v>
      </c>
      <c r="B148" s="23" t="s">
        <v>16</v>
      </c>
      <c r="C148" s="22"/>
    </row>
    <row r="149" spans="1:3" s="25" customFormat="1" ht="12" customHeight="1">
      <c r="A149" s="24" t="s">
        <v>15</v>
      </c>
      <c r="B149" s="23" t="s">
        <v>14</v>
      </c>
      <c r="C149" s="22"/>
    </row>
    <row r="150" spans="1:3" ht="12.75" customHeight="1">
      <c r="A150" s="24" t="s">
        <v>13</v>
      </c>
      <c r="B150" s="23" t="s">
        <v>12</v>
      </c>
      <c r="C150" s="22"/>
    </row>
    <row r="151" spans="1:3" ht="12.75" customHeight="1" thickBot="1">
      <c r="A151" s="21" t="s">
        <v>11</v>
      </c>
      <c r="B151" s="20" t="s">
        <v>10</v>
      </c>
      <c r="C151" s="19"/>
    </row>
    <row r="152" spans="1:3" ht="12.75" customHeight="1" thickBot="1">
      <c r="A152" s="18" t="s">
        <v>9</v>
      </c>
      <c r="B152" s="15" t="s">
        <v>8</v>
      </c>
      <c r="C152" s="17"/>
    </row>
    <row r="153" spans="1:3" ht="12" customHeight="1" thickBot="1">
      <c r="A153" s="18" t="s">
        <v>7</v>
      </c>
      <c r="B153" s="15" t="s">
        <v>6</v>
      </c>
      <c r="C153" s="17"/>
    </row>
    <row r="154" spans="1:3" ht="15.2" customHeight="1" thickBot="1">
      <c r="A154" s="16" t="s">
        <v>5</v>
      </c>
      <c r="B154" s="15" t="s">
        <v>4</v>
      </c>
      <c r="C154" s="12">
        <f>+C129+C133+C140+C146+C152+C153</f>
        <v>27346243</v>
      </c>
    </row>
    <row r="155" spans="1:3" ht="13.5" thickBot="1">
      <c r="A155" s="14" t="s">
        <v>3</v>
      </c>
      <c r="B155" s="13" t="s">
        <v>2</v>
      </c>
      <c r="C155" s="12">
        <f>+C128+C154</f>
        <v>103743458</v>
      </c>
    </row>
    <row r="156" spans="1:3" ht="9" customHeight="1" thickBot="1">
      <c r="C156" s="11">
        <f>C90-C155</f>
        <v>0</v>
      </c>
    </row>
    <row r="157" spans="1:3" ht="14.45" customHeight="1" thickBot="1">
      <c r="A157" s="10" t="s">
        <v>1</v>
      </c>
      <c r="B157" s="9"/>
      <c r="C157" s="8">
        <v>2</v>
      </c>
    </row>
    <row r="158" spans="1:3" ht="13.5" thickBot="1">
      <c r="A158" s="10" t="s">
        <v>0</v>
      </c>
      <c r="B158" s="9"/>
      <c r="C158" s="8">
        <v>25</v>
      </c>
    </row>
    <row r="159" spans="1:3">
      <c r="A159" s="7"/>
      <c r="B159" s="6"/>
      <c r="C159" s="5"/>
    </row>
    <row r="160" spans="1:3">
      <c r="A160" s="7"/>
      <c r="B160" s="6"/>
    </row>
    <row r="161" spans="1:3">
      <c r="A161" s="7"/>
      <c r="B161" s="6"/>
      <c r="C161" s="5"/>
    </row>
    <row r="162" spans="1:3">
      <c r="A162" s="7"/>
      <c r="B162" s="6"/>
      <c r="C162" s="5"/>
    </row>
    <row r="163" spans="1:3">
      <c r="A163" s="7"/>
      <c r="B163" s="6"/>
      <c r="C163" s="5"/>
    </row>
    <row r="164" spans="1:3">
      <c r="A164" s="7"/>
      <c r="B164" s="6"/>
      <c r="C164" s="5"/>
    </row>
    <row r="165" spans="1:3">
      <c r="A165" s="7"/>
      <c r="B165" s="6"/>
      <c r="C165" s="5"/>
    </row>
    <row r="166" spans="1:3">
      <c r="A166" s="7"/>
      <c r="B166" s="6"/>
      <c r="C166" s="5"/>
    </row>
    <row r="167" spans="1:3">
      <c r="A167" s="7"/>
      <c r="B167" s="6"/>
      <c r="C167" s="5"/>
    </row>
    <row r="168" spans="1:3">
      <c r="A168" s="7"/>
      <c r="B168" s="6"/>
      <c r="C168" s="5"/>
    </row>
    <row r="169" spans="1:3">
      <c r="A169" s="7"/>
      <c r="B169" s="6"/>
      <c r="C169" s="5"/>
    </row>
    <row r="170" spans="1:3">
      <c r="A170" s="7"/>
      <c r="B170" s="6"/>
      <c r="C170" s="5"/>
    </row>
    <row r="171" spans="1:3">
      <c r="A171" s="7"/>
      <c r="B171" s="6"/>
      <c r="C171" s="5"/>
    </row>
    <row r="172" spans="1:3">
      <c r="A172" s="7"/>
      <c r="B172" s="6"/>
      <c r="C172" s="5"/>
    </row>
    <row r="173" spans="1:3">
      <c r="A173" s="7"/>
      <c r="B173" s="6"/>
      <c r="C173" s="5"/>
    </row>
    <row r="174" spans="1:3">
      <c r="A174" s="7"/>
      <c r="B174" s="6"/>
      <c r="C174" s="5"/>
    </row>
    <row r="175" spans="1:3">
      <c r="A175" s="7"/>
      <c r="B175" s="6"/>
      <c r="C175" s="5"/>
    </row>
    <row r="176" spans="1:3">
      <c r="A176" s="7"/>
      <c r="B176" s="6"/>
      <c r="C176" s="5"/>
    </row>
    <row r="177" spans="1:3">
      <c r="A177" s="7"/>
      <c r="B177" s="6"/>
      <c r="C177" s="5"/>
    </row>
    <row r="178" spans="1:3">
      <c r="A178" s="7"/>
      <c r="B178" s="6"/>
      <c r="C178" s="5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 melléklet</vt:lpstr>
      <vt:lpstr>'9.1 melléklet'!Nyomtatási_cím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Iktato</dc:creator>
  <cp:lastModifiedBy>Iktato</cp:lastModifiedBy>
  <dcterms:created xsi:type="dcterms:W3CDTF">2021-02-16T08:12:37Z</dcterms:created>
  <dcterms:modified xsi:type="dcterms:W3CDTF">2021-02-16T08:13:01Z</dcterms:modified>
</cp:coreProperties>
</file>