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5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">#REF!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J38" i="1"/>
  <c r="J39" i="1" s="1"/>
  <c r="F38" i="1"/>
  <c r="D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E38" i="1" s="1"/>
  <c r="K28" i="1"/>
  <c r="E28" i="1"/>
  <c r="K27" i="1"/>
  <c r="E27" i="1"/>
  <c r="J26" i="1"/>
  <c r="L25" i="1"/>
  <c r="L41" i="1" s="1"/>
  <c r="J25" i="1"/>
  <c r="J41" i="1" s="1"/>
  <c r="F25" i="1"/>
  <c r="F41" i="1" s="1"/>
  <c r="D25" i="1"/>
  <c r="D41" i="1" s="1"/>
  <c r="K24" i="1"/>
  <c r="E24" i="1"/>
  <c r="K23" i="1"/>
  <c r="E23" i="1"/>
  <c r="K22" i="1"/>
  <c r="E22" i="1"/>
  <c r="K21" i="1"/>
  <c r="K25" i="1" s="1"/>
  <c r="K41" i="1" s="1"/>
  <c r="E21" i="1"/>
  <c r="E25" i="1" s="1"/>
  <c r="E41" i="1" s="1"/>
  <c r="K20" i="1"/>
  <c r="E20" i="1"/>
  <c r="L19" i="1"/>
  <c r="L40" i="1" s="1"/>
  <c r="J19" i="1"/>
  <c r="J40" i="1" s="1"/>
  <c r="F19" i="1"/>
  <c r="F40" i="1" s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K19" i="1" s="1"/>
  <c r="F9" i="1"/>
  <c r="E9" i="1" s="1"/>
  <c r="E19" i="1" s="1"/>
  <c r="D9" i="1"/>
  <c r="D19" i="1" s="1"/>
  <c r="K26" i="1" l="1"/>
  <c r="K40" i="1"/>
  <c r="D40" i="1"/>
  <c r="D26" i="1"/>
  <c r="D39" i="1" s="1"/>
  <c r="K39" i="1"/>
  <c r="E40" i="1"/>
  <c r="E26" i="1"/>
  <c r="E39" i="1" s="1"/>
  <c r="L26" i="1"/>
  <c r="L39" i="1" s="1"/>
  <c r="F26" i="1"/>
  <c r="F39" i="1" s="1"/>
</calcChain>
</file>

<file path=xl/sharedStrings.xml><?xml version="1.0" encoding="utf-8"?>
<sst xmlns="http://schemas.openxmlformats.org/spreadsheetml/2006/main" count="75" uniqueCount="69">
  <si>
    <t>JÁSD  KÖZSÉG  ÖNKORMÁNYZATA  BEVÉTELEINEK  ÉS KIADÁSAINAK</t>
  </si>
  <si>
    <t xml:space="preserve"> INTÉZMÉNY NÉLKÜLI  KÖLTSÉGVETÉSI MÉRLEGE </t>
  </si>
  <si>
    <t>adatok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</si>
  <si>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</si>
  <si>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</si>
  <si>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</si>
  <si>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</si>
  <si>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</si>
  <si>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</si>
  <si>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</si>
  <si>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</si>
  <si>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</si>
  <si>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</si>
  <si>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</si>
  <si>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</si>
  <si>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</si>
  <si>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</si>
  <si>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</si>
  <si>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</si>
  <si>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</si>
  <si>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</si>
  <si>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</si>
  <si>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</si>
  <si>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</si>
  <si>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</si>
  <si>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</si>
  <si>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</si>
  <si>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</si>
  <si>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</si>
  <si>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</si>
  <si>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</si>
  <si>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</si>
  <si>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</si>
  <si>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</si>
  <si>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</si>
  <si>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</si>
  <si>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</si>
  <si>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</si>
  <si>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</si>
  <si>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</si>
  <si>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</si>
  <si>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</si>
  <si>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</si>
  <si>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</si>
  <si>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</si>
  <si>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</si>
  <si>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</si>
  <si>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</si>
  <si>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</si>
  <si>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</si>
  <si>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</si>
  <si>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</si>
  <si>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</si>
  <si>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</si>
  <si>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</si>
  <si>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</si>
  <si>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</si>
  <si>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</si>
  <si>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</si>
  <si>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</si>
  <si>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</si>
  <si>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</si>
  <si>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</si>
  <si>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</si>
  <si>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</si>
  <si>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</si>
  <si>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</si>
  <si>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</si>
  <si>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7.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</si>
</sst>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1" fillId="0" borderId="0" xfId="2"/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13" xfId="3" applyNumberFormat="1" applyFont="1" applyBorder="1" applyAlignment="1">
      <alignment vertical="center"/>
    </xf>
    <xf numFmtId="3" fontId="9" fillId="0" borderId="13" xfId="3" applyNumberFormat="1" applyFont="1" applyFill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3" fontId="8" fillId="0" borderId="5" xfId="3" applyNumberFormat="1" applyFont="1" applyFill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3" fontId="15" fillId="0" borderId="5" xfId="3" applyNumberFormat="1" applyFont="1" applyBorder="1" applyAlignment="1">
      <alignment vertical="center"/>
    </xf>
    <xf numFmtId="0" fontId="1" fillId="0" borderId="0" xfId="2" applyAlignment="1">
      <alignment vertical="center"/>
    </xf>
    <xf numFmtId="3" fontId="1" fillId="0" borderId="0" xfId="2" applyNumberFormat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13" fillId="0" borderId="12" xfId="4" applyFont="1" applyBorder="1" applyAlignment="1">
      <alignment horizontal="left" vertical="center"/>
    </xf>
    <xf numFmtId="0" fontId="13" fillId="0" borderId="13" xfId="4" applyFont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3" fontId="9" fillId="0" borderId="5" xfId="3" applyNumberFormat="1" applyFont="1" applyBorder="1" applyAlignment="1">
      <alignment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11" fillId="0" borderId="12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10" style="1" customWidth="1"/>
    <col min="5" max="5" width="9.7109375" style="1" customWidth="1"/>
    <col min="6" max="6" width="9.85546875" style="1" customWidth="1"/>
    <col min="7" max="7" width="5.28515625" style="1" customWidth="1"/>
    <col min="8" max="8" width="9" style="1"/>
    <col min="9" max="9" width="18.28515625" style="1" customWidth="1"/>
    <col min="10" max="10" width="9.5703125" style="1" customWidth="1"/>
    <col min="11" max="11" width="10.140625" style="1" customWidth="1"/>
    <col min="12" max="12" width="10.85546875" style="1" customWidth="1"/>
    <col min="13" max="13" width="5.28515625" style="1" customWidth="1"/>
    <col min="14" max="16384" width="9" style="1"/>
  </cols>
  <sheetData>
    <row r="1" spans="1:13" ht="12.75" customHeight="1" x14ac:dyDescent="0.2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5.75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9.75" customHeight="1" x14ac:dyDescent="0.2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12.75" customHeight="1" x14ac:dyDescent="0.2">
      <c r="A5" s="68" t="s">
        <v>3</v>
      </c>
      <c r="B5" s="55" t="s">
        <v>4</v>
      </c>
      <c r="C5" s="56"/>
      <c r="D5" s="61" t="s">
        <v>5</v>
      </c>
      <c r="E5" s="64" t="s">
        <v>6</v>
      </c>
      <c r="F5" s="64" t="s">
        <v>7</v>
      </c>
      <c r="G5" s="64"/>
      <c r="H5" s="55" t="s">
        <v>8</v>
      </c>
      <c r="I5" s="56"/>
      <c r="J5" s="61" t="s">
        <v>5</v>
      </c>
      <c r="K5" s="64" t="s">
        <v>6</v>
      </c>
      <c r="L5" s="64" t="s">
        <v>7</v>
      </c>
      <c r="M5" s="64"/>
    </row>
    <row r="6" spans="1:13" x14ac:dyDescent="0.2">
      <c r="A6" s="69"/>
      <c r="B6" s="57"/>
      <c r="C6" s="58"/>
      <c r="D6" s="62"/>
      <c r="E6" s="64"/>
      <c r="F6" s="64"/>
      <c r="G6" s="64"/>
      <c r="H6" s="57"/>
      <c r="I6" s="58"/>
      <c r="J6" s="62"/>
      <c r="K6" s="64"/>
      <c r="L6" s="64"/>
      <c r="M6" s="64"/>
    </row>
    <row r="7" spans="1:13" ht="7.5" customHeight="1" x14ac:dyDescent="0.2">
      <c r="A7" s="70"/>
      <c r="B7" s="59"/>
      <c r="C7" s="60"/>
      <c r="D7" s="63"/>
      <c r="E7" s="64"/>
      <c r="F7" s="64"/>
      <c r="G7" s="64"/>
      <c r="H7" s="59"/>
      <c r="I7" s="60"/>
      <c r="J7" s="63"/>
      <c r="K7" s="64"/>
      <c r="L7" s="64"/>
      <c r="M7" s="64"/>
    </row>
    <row r="8" spans="1:13" ht="13.5" customHeight="1" x14ac:dyDescent="0.2">
      <c r="A8" s="2">
        <v>1</v>
      </c>
      <c r="B8" s="33" t="s">
        <v>9</v>
      </c>
      <c r="C8" s="33"/>
      <c r="D8" s="3"/>
      <c r="E8" s="3"/>
      <c r="F8" s="3"/>
      <c r="G8" s="4"/>
      <c r="H8" s="33" t="s">
        <v>10</v>
      </c>
      <c r="I8" s="33"/>
      <c r="J8" s="3"/>
      <c r="K8" s="3"/>
      <c r="L8" s="3"/>
      <c r="M8" s="4"/>
    </row>
    <row r="9" spans="1:13" ht="13.5" customHeight="1" x14ac:dyDescent="0.2">
      <c r="A9" s="2">
        <v>2</v>
      </c>
      <c r="B9" s="23" t="s">
        <v>11</v>
      </c>
      <c r="C9" s="24"/>
      <c r="D9" s="4">
        <f>SUM(D10:D15)</f>
        <v>51003581</v>
      </c>
      <c r="E9" s="4">
        <f>F9-D9</f>
        <v>11992345</v>
      </c>
      <c r="F9" s="4">
        <f>SUM(F10:F15)</f>
        <v>62995926</v>
      </c>
      <c r="G9" s="4"/>
      <c r="H9" s="38" t="s">
        <v>12</v>
      </c>
      <c r="I9" s="38"/>
      <c r="J9" s="4">
        <v>15028000</v>
      </c>
      <c r="K9" s="4">
        <f>L9-J9</f>
        <v>5797517</v>
      </c>
      <c r="L9" s="4">
        <v>20825517</v>
      </c>
      <c r="M9" s="4"/>
    </row>
    <row r="10" spans="1:13" ht="13.5" customHeight="1" x14ac:dyDescent="0.2">
      <c r="A10" s="2">
        <v>3</v>
      </c>
      <c r="B10" s="38" t="s">
        <v>13</v>
      </c>
      <c r="C10" s="38"/>
      <c r="D10" s="4">
        <v>46824581</v>
      </c>
      <c r="E10" s="4">
        <f t="shared" ref="E10:E37" si="0">F10-D10</f>
        <v>4743205</v>
      </c>
      <c r="F10" s="4">
        <v>51567786</v>
      </c>
      <c r="G10" s="4"/>
      <c r="H10" s="38" t="s">
        <v>14</v>
      </c>
      <c r="I10" s="38"/>
      <c r="J10" s="4">
        <v>2803000</v>
      </c>
      <c r="K10" s="4">
        <f t="shared" ref="K10:K37" si="1">L10-J10</f>
        <v>1164900</v>
      </c>
      <c r="L10" s="4">
        <v>3967900</v>
      </c>
      <c r="M10" s="4"/>
    </row>
    <row r="11" spans="1:13" x14ac:dyDescent="0.2">
      <c r="A11" s="2">
        <v>4</v>
      </c>
      <c r="B11" s="25" t="s">
        <v>15</v>
      </c>
      <c r="C11" s="26"/>
      <c r="D11" s="4">
        <v>3646000</v>
      </c>
      <c r="E11" s="4">
        <f t="shared" si="0"/>
        <v>7002756</v>
      </c>
      <c r="F11" s="4">
        <v>10648756</v>
      </c>
      <c r="G11" s="4"/>
      <c r="H11" s="38" t="s">
        <v>16</v>
      </c>
      <c r="I11" s="38"/>
      <c r="J11" s="4">
        <v>22187462</v>
      </c>
      <c r="K11" s="4">
        <f t="shared" si="1"/>
        <v>4784521</v>
      </c>
      <c r="L11" s="4">
        <v>26971983</v>
      </c>
      <c r="M11" s="4"/>
    </row>
    <row r="12" spans="1:13" x14ac:dyDescent="0.2">
      <c r="A12" s="2">
        <v>5</v>
      </c>
      <c r="B12" s="25" t="s">
        <v>17</v>
      </c>
      <c r="C12" s="26"/>
      <c r="D12" s="4"/>
      <c r="E12" s="4">
        <f t="shared" si="0"/>
        <v>0</v>
      </c>
      <c r="F12" s="4"/>
      <c r="G12" s="4"/>
      <c r="H12" s="38" t="s">
        <v>18</v>
      </c>
      <c r="I12" s="38"/>
      <c r="J12" s="5">
        <v>5105000</v>
      </c>
      <c r="K12" s="4">
        <f t="shared" si="1"/>
        <v>1320881</v>
      </c>
      <c r="L12" s="5">
        <v>6425881</v>
      </c>
      <c r="M12" s="4"/>
    </row>
    <row r="13" spans="1:13" x14ac:dyDescent="0.2">
      <c r="A13" s="2">
        <v>6</v>
      </c>
      <c r="B13" s="25" t="s">
        <v>19</v>
      </c>
      <c r="C13" s="26"/>
      <c r="D13" s="4"/>
      <c r="E13" s="4">
        <f t="shared" si="0"/>
        <v>0</v>
      </c>
      <c r="F13" s="4"/>
      <c r="G13" s="4"/>
      <c r="H13" s="38" t="s">
        <v>20</v>
      </c>
      <c r="I13" s="38"/>
      <c r="J13" s="4">
        <v>1241000</v>
      </c>
      <c r="K13" s="4">
        <f t="shared" si="1"/>
        <v>0</v>
      </c>
      <c r="L13" s="4">
        <v>1241000</v>
      </c>
      <c r="M13" s="4"/>
    </row>
    <row r="14" spans="1:13" x14ac:dyDescent="0.2">
      <c r="A14" s="2">
        <v>7</v>
      </c>
      <c r="B14" s="25" t="s">
        <v>21</v>
      </c>
      <c r="C14" s="26"/>
      <c r="D14" s="4"/>
      <c r="E14" s="4">
        <f t="shared" si="0"/>
        <v>58500</v>
      </c>
      <c r="F14" s="4">
        <v>58500</v>
      </c>
      <c r="G14" s="4"/>
      <c r="H14" s="25" t="s">
        <v>22</v>
      </c>
      <c r="I14" s="26"/>
      <c r="J14" s="5">
        <v>927000</v>
      </c>
      <c r="K14" s="4">
        <f t="shared" si="1"/>
        <v>524200</v>
      </c>
      <c r="L14" s="5">
        <v>1451200</v>
      </c>
      <c r="M14" s="4"/>
    </row>
    <row r="15" spans="1:13" x14ac:dyDescent="0.2">
      <c r="A15" s="2">
        <v>8</v>
      </c>
      <c r="B15" s="25" t="s">
        <v>23</v>
      </c>
      <c r="C15" s="26"/>
      <c r="D15" s="4">
        <v>533000</v>
      </c>
      <c r="E15" s="4">
        <f t="shared" si="0"/>
        <v>187884</v>
      </c>
      <c r="F15" s="6">
        <v>720884</v>
      </c>
      <c r="G15" s="4"/>
      <c r="H15" s="43" t="s">
        <v>24</v>
      </c>
      <c r="I15" s="44"/>
      <c r="J15" s="7"/>
      <c r="K15" s="4">
        <f t="shared" si="1"/>
        <v>399297</v>
      </c>
      <c r="L15" s="7">
        <v>399297</v>
      </c>
      <c r="M15" s="4"/>
    </row>
    <row r="16" spans="1:13" x14ac:dyDescent="0.2">
      <c r="A16" s="2">
        <v>9</v>
      </c>
      <c r="B16" s="47" t="s">
        <v>25</v>
      </c>
      <c r="C16" s="48"/>
      <c r="D16" s="5">
        <v>8150000</v>
      </c>
      <c r="E16" s="4">
        <f t="shared" si="0"/>
        <v>0</v>
      </c>
      <c r="F16" s="5">
        <v>8150000</v>
      </c>
      <c r="G16" s="4"/>
      <c r="H16" s="25" t="s">
        <v>26</v>
      </c>
      <c r="I16" s="26"/>
      <c r="J16" s="5"/>
      <c r="K16" s="4">
        <f t="shared" si="1"/>
        <v>0</v>
      </c>
      <c r="L16" s="5"/>
      <c r="M16" s="4"/>
    </row>
    <row r="17" spans="1:13" x14ac:dyDescent="0.2">
      <c r="A17" s="2">
        <v>10</v>
      </c>
      <c r="B17" s="47" t="s">
        <v>27</v>
      </c>
      <c r="C17" s="48"/>
      <c r="D17" s="5">
        <v>10185000</v>
      </c>
      <c r="E17" s="4">
        <f t="shared" si="0"/>
        <v>156</v>
      </c>
      <c r="F17" s="5">
        <v>10185156</v>
      </c>
      <c r="G17" s="4"/>
      <c r="H17" s="49"/>
      <c r="I17" s="50"/>
      <c r="J17" s="5"/>
      <c r="K17" s="4">
        <f t="shared" si="1"/>
        <v>0</v>
      </c>
      <c r="L17" s="5"/>
      <c r="M17" s="4"/>
    </row>
    <row r="18" spans="1:13" x14ac:dyDescent="0.2">
      <c r="A18" s="2">
        <v>11</v>
      </c>
      <c r="B18" s="47" t="s">
        <v>28</v>
      </c>
      <c r="C18" s="48"/>
      <c r="D18" s="5"/>
      <c r="E18" s="4">
        <f t="shared" si="0"/>
        <v>0</v>
      </c>
      <c r="F18" s="5"/>
      <c r="G18" s="4"/>
      <c r="H18" s="49"/>
      <c r="I18" s="50"/>
      <c r="J18" s="5"/>
      <c r="K18" s="4">
        <f t="shared" si="1"/>
        <v>0</v>
      </c>
      <c r="L18" s="5"/>
      <c r="M18" s="4"/>
    </row>
    <row r="19" spans="1:13" x14ac:dyDescent="0.2">
      <c r="A19" s="8">
        <v>12</v>
      </c>
      <c r="B19" s="51" t="s">
        <v>29</v>
      </c>
      <c r="C19" s="52"/>
      <c r="D19" s="9">
        <f>D9+D16+D17+D18</f>
        <v>69338581</v>
      </c>
      <c r="E19" s="9">
        <f>E9+E16+E17+E18</f>
        <v>11992501</v>
      </c>
      <c r="F19" s="9">
        <f>F9+F16+F17+F18</f>
        <v>81331082</v>
      </c>
      <c r="G19" s="3"/>
      <c r="H19" s="51" t="s">
        <v>30</v>
      </c>
      <c r="I19" s="52"/>
      <c r="J19" s="9">
        <f>SUM(J9:J17)</f>
        <v>47291462</v>
      </c>
      <c r="K19" s="9">
        <f>SUM(K9:K17)</f>
        <v>13991316</v>
      </c>
      <c r="L19" s="9">
        <f>SUM(L9:L17)</f>
        <v>61282778</v>
      </c>
      <c r="M19" s="3"/>
    </row>
    <row r="20" spans="1:13" x14ac:dyDescent="0.2">
      <c r="A20" s="8">
        <v>13</v>
      </c>
      <c r="B20" s="53" t="s">
        <v>31</v>
      </c>
      <c r="C20" s="54"/>
      <c r="D20" s="5"/>
      <c r="E20" s="4">
        <f t="shared" si="0"/>
        <v>0</v>
      </c>
      <c r="F20" s="5"/>
      <c r="G20" s="4"/>
      <c r="H20" s="36" t="s">
        <v>32</v>
      </c>
      <c r="I20" s="37"/>
      <c r="J20" s="5"/>
      <c r="K20" s="4">
        <f t="shared" si="1"/>
        <v>0</v>
      </c>
      <c r="L20" s="5"/>
      <c r="M20" s="4"/>
    </row>
    <row r="21" spans="1:13" x14ac:dyDescent="0.2">
      <c r="A21" s="8">
        <v>14</v>
      </c>
      <c r="B21" s="41" t="s">
        <v>33</v>
      </c>
      <c r="C21" s="42"/>
      <c r="D21" s="5"/>
      <c r="E21" s="4">
        <f t="shared" si="0"/>
        <v>0</v>
      </c>
      <c r="F21" s="5"/>
      <c r="G21" s="4"/>
      <c r="H21" s="10" t="s">
        <v>34</v>
      </c>
      <c r="I21" s="11"/>
      <c r="J21" s="5"/>
      <c r="K21" s="4">
        <f t="shared" si="1"/>
        <v>0</v>
      </c>
      <c r="L21" s="5"/>
      <c r="M21" s="4"/>
    </row>
    <row r="22" spans="1:13" x14ac:dyDescent="0.2">
      <c r="A22" s="8">
        <v>15</v>
      </c>
      <c r="B22" s="41" t="s">
        <v>35</v>
      </c>
      <c r="C22" s="42"/>
      <c r="D22" s="5"/>
      <c r="E22" s="4">
        <f t="shared" si="0"/>
        <v>5950000</v>
      </c>
      <c r="F22" s="5">
        <v>5950000</v>
      </c>
      <c r="G22" s="4"/>
      <c r="H22" s="10" t="s">
        <v>36</v>
      </c>
      <c r="I22" s="11"/>
      <c r="J22" s="5"/>
      <c r="K22" s="4">
        <f t="shared" si="1"/>
        <v>33810000</v>
      </c>
      <c r="L22" s="5">
        <v>33810000</v>
      </c>
      <c r="M22" s="4"/>
    </row>
    <row r="23" spans="1:13" x14ac:dyDescent="0.2">
      <c r="A23" s="8">
        <v>16</v>
      </c>
      <c r="B23" s="41" t="s">
        <v>37</v>
      </c>
      <c r="C23" s="42"/>
      <c r="D23" s="5">
        <v>2108691</v>
      </c>
      <c r="E23" s="4">
        <f t="shared" si="0"/>
        <v>0</v>
      </c>
      <c r="F23" s="5">
        <v>2108691</v>
      </c>
      <c r="G23" s="4"/>
      <c r="H23" s="10" t="s">
        <v>38</v>
      </c>
      <c r="I23" s="11"/>
      <c r="J23" s="5">
        <v>22484480</v>
      </c>
      <c r="K23" s="4">
        <f t="shared" si="1"/>
        <v>3611661</v>
      </c>
      <c r="L23" s="5">
        <v>26096141</v>
      </c>
      <c r="M23" s="4"/>
    </row>
    <row r="24" spans="1:13" x14ac:dyDescent="0.2">
      <c r="A24" s="2">
        <v>17</v>
      </c>
      <c r="B24" s="41" t="s">
        <v>39</v>
      </c>
      <c r="C24" s="42"/>
      <c r="D24" s="4"/>
      <c r="E24" s="4">
        <f t="shared" si="0"/>
        <v>5537508</v>
      </c>
      <c r="F24" s="4">
        <v>5537508</v>
      </c>
      <c r="G24" s="4"/>
      <c r="H24" s="43" t="s">
        <v>40</v>
      </c>
      <c r="I24" s="44"/>
      <c r="J24" s="4">
        <v>1671330</v>
      </c>
      <c r="K24" s="4">
        <f t="shared" si="1"/>
        <v>3627712</v>
      </c>
      <c r="L24" s="4">
        <v>5299042</v>
      </c>
      <c r="M24" s="4"/>
    </row>
    <row r="25" spans="1:13" x14ac:dyDescent="0.2">
      <c r="A25" s="12">
        <v>18</v>
      </c>
      <c r="B25" s="45" t="s">
        <v>41</v>
      </c>
      <c r="C25" s="46"/>
      <c r="D25" s="9">
        <f>SUM(D21:D24)</f>
        <v>2108691</v>
      </c>
      <c r="E25" s="9">
        <f>SUM(E21:E24)</f>
        <v>11487508</v>
      </c>
      <c r="F25" s="9">
        <f>SUM(F21:F24)</f>
        <v>13596199</v>
      </c>
      <c r="G25" s="3"/>
      <c r="H25" s="45" t="s">
        <v>42</v>
      </c>
      <c r="I25" s="46"/>
      <c r="J25" s="3">
        <f>SUM(J21:J24)</f>
        <v>24155810</v>
      </c>
      <c r="K25" s="3">
        <f>SUM(K21:K24)</f>
        <v>41049373</v>
      </c>
      <c r="L25" s="3">
        <f>SUM(L21:L24)</f>
        <v>65205183</v>
      </c>
      <c r="M25" s="4"/>
    </row>
    <row r="26" spans="1:13" x14ac:dyDescent="0.2">
      <c r="A26" s="2">
        <v>19</v>
      </c>
      <c r="B26" s="31" t="s">
        <v>43</v>
      </c>
      <c r="C26" s="32"/>
      <c r="D26" s="9">
        <f>D19+D25</f>
        <v>71447272</v>
      </c>
      <c r="E26" s="9">
        <f>E19+E25</f>
        <v>23480009</v>
      </c>
      <c r="F26" s="9">
        <f>F19+F25</f>
        <v>94927281</v>
      </c>
      <c r="G26" s="3"/>
      <c r="H26" s="33" t="s">
        <v>44</v>
      </c>
      <c r="I26" s="33"/>
      <c r="J26" s="3">
        <f>J19+J25</f>
        <v>71447272</v>
      </c>
      <c r="K26" s="3">
        <f>K19+K25</f>
        <v>55040689</v>
      </c>
      <c r="L26" s="3">
        <f>L19+L25</f>
        <v>126487961</v>
      </c>
      <c r="M26" s="3"/>
    </row>
    <row r="27" spans="1:13" ht="9" customHeight="1" x14ac:dyDescent="0.2">
      <c r="A27" s="2">
        <v>20</v>
      </c>
      <c r="B27" s="31"/>
      <c r="C27" s="32"/>
      <c r="D27" s="13"/>
      <c r="E27" s="4">
        <f t="shared" si="0"/>
        <v>0</v>
      </c>
      <c r="F27" s="13"/>
      <c r="G27" s="4"/>
      <c r="H27" s="33"/>
      <c r="I27" s="33"/>
      <c r="J27" s="3"/>
      <c r="K27" s="4">
        <f t="shared" si="1"/>
        <v>0</v>
      </c>
      <c r="L27" s="3"/>
      <c r="M27" s="4"/>
    </row>
    <row r="28" spans="1:13" x14ac:dyDescent="0.2">
      <c r="A28" s="2">
        <v>21</v>
      </c>
      <c r="B28" s="39" t="s">
        <v>45</v>
      </c>
      <c r="C28" s="40"/>
      <c r="D28" s="3"/>
      <c r="E28" s="4">
        <f t="shared" si="0"/>
        <v>0</v>
      </c>
      <c r="F28" s="3"/>
      <c r="G28" s="4"/>
      <c r="H28" s="33" t="s">
        <v>46</v>
      </c>
      <c r="I28" s="33"/>
      <c r="J28" s="3"/>
      <c r="K28" s="4">
        <f t="shared" si="1"/>
        <v>0</v>
      </c>
      <c r="L28" s="3"/>
      <c r="M28" s="4"/>
    </row>
    <row r="29" spans="1:13" x14ac:dyDescent="0.2">
      <c r="A29" s="2">
        <v>22</v>
      </c>
      <c r="B29" s="25" t="s">
        <v>47</v>
      </c>
      <c r="C29" s="26"/>
      <c r="D29" s="4">
        <v>14282444</v>
      </c>
      <c r="E29" s="4">
        <f t="shared" si="0"/>
        <v>146896136</v>
      </c>
      <c r="F29" s="4">
        <v>161178580</v>
      </c>
      <c r="G29" s="4"/>
      <c r="H29" s="38" t="s">
        <v>48</v>
      </c>
      <c r="I29" s="38"/>
      <c r="J29" s="4">
        <v>5711956</v>
      </c>
      <c r="K29" s="4">
        <f t="shared" si="1"/>
        <v>1099036</v>
      </c>
      <c r="L29" s="4">
        <v>6810992</v>
      </c>
      <c r="M29" s="4"/>
    </row>
    <row r="30" spans="1:13" x14ac:dyDescent="0.2">
      <c r="A30" s="2">
        <v>23</v>
      </c>
      <c r="B30" s="23" t="s">
        <v>49</v>
      </c>
      <c r="C30" s="24"/>
      <c r="D30" s="4"/>
      <c r="E30" s="4">
        <f t="shared" si="0"/>
        <v>0</v>
      </c>
      <c r="F30" s="4"/>
      <c r="G30" s="4"/>
      <c r="H30" s="10" t="s">
        <v>50</v>
      </c>
      <c r="I30" s="11"/>
      <c r="J30" s="14">
        <v>22548000</v>
      </c>
      <c r="K30" s="4">
        <f t="shared" si="1"/>
        <v>8134928</v>
      </c>
      <c r="L30" s="14">
        <v>30682928</v>
      </c>
      <c r="M30" s="4"/>
    </row>
    <row r="31" spans="1:13" x14ac:dyDescent="0.2">
      <c r="A31" s="2">
        <v>24</v>
      </c>
      <c r="B31" s="23" t="s">
        <v>51</v>
      </c>
      <c r="C31" s="24"/>
      <c r="D31" s="4"/>
      <c r="E31" s="4">
        <f t="shared" si="0"/>
        <v>0</v>
      </c>
      <c r="F31" s="4"/>
      <c r="G31" s="4"/>
      <c r="H31" s="4" t="s">
        <v>52</v>
      </c>
      <c r="I31" s="4"/>
      <c r="J31" s="4"/>
      <c r="K31" s="4">
        <f t="shared" si="1"/>
        <v>0</v>
      </c>
      <c r="L31" s="4"/>
      <c r="M31" s="4"/>
    </row>
    <row r="32" spans="1:13" x14ac:dyDescent="0.2">
      <c r="A32" s="2">
        <v>25</v>
      </c>
      <c r="B32" s="23" t="s">
        <v>53</v>
      </c>
      <c r="C32" s="24"/>
      <c r="D32" s="4"/>
      <c r="E32" s="4">
        <f t="shared" si="0"/>
        <v>0</v>
      </c>
      <c r="F32" s="4"/>
      <c r="G32" s="4"/>
      <c r="H32" s="10" t="s">
        <v>54</v>
      </c>
      <c r="I32" s="11"/>
      <c r="J32" s="4">
        <v>744000</v>
      </c>
      <c r="K32" s="4">
        <f t="shared" si="1"/>
        <v>0</v>
      </c>
      <c r="L32" s="4">
        <v>744000</v>
      </c>
      <c r="M32" s="4"/>
    </row>
    <row r="33" spans="1:13" ht="9" customHeight="1" x14ac:dyDescent="0.2">
      <c r="A33" s="8">
        <v>26</v>
      </c>
      <c r="B33" s="25" t="s">
        <v>55</v>
      </c>
      <c r="C33" s="26"/>
      <c r="D33" s="4"/>
      <c r="E33" s="4">
        <f t="shared" si="0"/>
        <v>0</v>
      </c>
      <c r="F33" s="4"/>
      <c r="G33" s="4"/>
      <c r="H33" s="25"/>
      <c r="I33" s="26"/>
      <c r="J33" s="4"/>
      <c r="K33" s="4">
        <f t="shared" si="1"/>
        <v>0</v>
      </c>
      <c r="L33" s="4"/>
      <c r="M33" s="4"/>
    </row>
    <row r="34" spans="1:13" x14ac:dyDescent="0.2">
      <c r="A34" s="8">
        <v>27</v>
      </c>
      <c r="B34" s="25" t="s">
        <v>23</v>
      </c>
      <c r="C34" s="26"/>
      <c r="D34" s="4"/>
      <c r="E34" s="4">
        <f t="shared" si="0"/>
        <v>0</v>
      </c>
      <c r="F34" s="4"/>
      <c r="G34" s="4"/>
      <c r="H34" s="25" t="s">
        <v>56</v>
      </c>
      <c r="I34" s="26"/>
      <c r="J34" s="4">
        <v>16597930</v>
      </c>
      <c r="K34" s="4">
        <f t="shared" si="1"/>
        <v>106101492</v>
      </c>
      <c r="L34" s="4">
        <v>122699422</v>
      </c>
      <c r="M34" s="4"/>
    </row>
    <row r="35" spans="1:13" x14ac:dyDescent="0.2">
      <c r="A35" s="2">
        <v>28</v>
      </c>
      <c r="B35" s="34" t="s">
        <v>57</v>
      </c>
      <c r="C35" s="35"/>
      <c r="D35" s="4"/>
      <c r="E35" s="4">
        <f t="shared" si="0"/>
        <v>0</v>
      </c>
      <c r="F35" s="4"/>
      <c r="G35" s="4"/>
      <c r="H35" s="36" t="s">
        <v>32</v>
      </c>
      <c r="I35" s="37"/>
      <c r="J35" s="4">
        <v>0</v>
      </c>
      <c r="K35" s="4">
        <f t="shared" si="1"/>
        <v>0</v>
      </c>
      <c r="L35" s="4"/>
      <c r="M35" s="4"/>
    </row>
    <row r="36" spans="1:13" x14ac:dyDescent="0.2">
      <c r="A36" s="2">
        <v>29</v>
      </c>
      <c r="B36" s="34" t="s">
        <v>58</v>
      </c>
      <c r="C36" s="35"/>
      <c r="D36" s="4">
        <v>50000</v>
      </c>
      <c r="E36" s="4">
        <f t="shared" si="0"/>
        <v>0</v>
      </c>
      <c r="F36" s="4">
        <v>50000</v>
      </c>
      <c r="G36" s="4"/>
      <c r="H36" s="25"/>
      <c r="I36" s="26"/>
      <c r="J36" s="4"/>
      <c r="K36" s="4">
        <f t="shared" si="1"/>
        <v>0</v>
      </c>
      <c r="L36" s="4"/>
      <c r="M36" s="4"/>
    </row>
    <row r="37" spans="1:13" x14ac:dyDescent="0.2">
      <c r="A37" s="2">
        <v>30</v>
      </c>
      <c r="B37" s="23" t="s">
        <v>59</v>
      </c>
      <c r="C37" s="24"/>
      <c r="D37" s="4">
        <v>31269442</v>
      </c>
      <c r="E37" s="4">
        <f t="shared" si="0"/>
        <v>0</v>
      </c>
      <c r="F37" s="4">
        <v>31269442</v>
      </c>
      <c r="G37" s="4"/>
      <c r="H37" s="25" t="s">
        <v>38</v>
      </c>
      <c r="I37" s="26"/>
      <c r="J37" s="4"/>
      <c r="K37" s="4">
        <f t="shared" si="1"/>
        <v>0</v>
      </c>
      <c r="L37" s="4">
        <v>0</v>
      </c>
      <c r="M37" s="4"/>
    </row>
    <row r="38" spans="1:13" x14ac:dyDescent="0.2">
      <c r="A38" s="2">
        <v>31</v>
      </c>
      <c r="B38" s="27" t="s">
        <v>60</v>
      </c>
      <c r="C38" s="28"/>
      <c r="D38" s="15">
        <f>SUM(D29:D37)</f>
        <v>45601886</v>
      </c>
      <c r="E38" s="15">
        <f>SUM(E29:E37)</f>
        <v>146896136</v>
      </c>
      <c r="F38" s="15">
        <f>SUM(F29:F37)</f>
        <v>192498022</v>
      </c>
      <c r="G38" s="3"/>
      <c r="H38" s="29" t="s">
        <v>61</v>
      </c>
      <c r="I38" s="30"/>
      <c r="J38" s="3">
        <f>SUM(J29:J37)</f>
        <v>45601886</v>
      </c>
      <c r="K38" s="3">
        <f>SUM(K29:K37)</f>
        <v>115335456</v>
      </c>
      <c r="L38" s="3">
        <f>SUM(L29:L37)</f>
        <v>160937342</v>
      </c>
      <c r="M38" s="3"/>
    </row>
    <row r="39" spans="1:13" x14ac:dyDescent="0.2">
      <c r="A39" s="2">
        <v>32</v>
      </c>
      <c r="B39" s="31" t="s">
        <v>62</v>
      </c>
      <c r="C39" s="32"/>
      <c r="D39" s="16">
        <f>D26+D38</f>
        <v>117049158</v>
      </c>
      <c r="E39" s="16">
        <f>E26+E38</f>
        <v>170376145</v>
      </c>
      <c r="F39" s="16">
        <f>F26+F38</f>
        <v>287425303</v>
      </c>
      <c r="G39" s="3"/>
      <c r="H39" s="33" t="s">
        <v>63</v>
      </c>
      <c r="I39" s="33"/>
      <c r="J39" s="13">
        <f>J38+J26</f>
        <v>117049158</v>
      </c>
      <c r="K39" s="13">
        <f>K38+K26</f>
        <v>170376145</v>
      </c>
      <c r="L39" s="13">
        <f>L38+L26</f>
        <v>287425303</v>
      </c>
      <c r="M39" s="3"/>
    </row>
    <row r="40" spans="1:13" x14ac:dyDescent="0.2">
      <c r="A40" s="2">
        <v>35</v>
      </c>
      <c r="B40" s="21" t="s">
        <v>64</v>
      </c>
      <c r="C40" s="22"/>
      <c r="D40" s="17">
        <f>D19+D36+D29</f>
        <v>83671025</v>
      </c>
      <c r="E40" s="17">
        <f>E19+E36+E29</f>
        <v>158888637</v>
      </c>
      <c r="F40" s="17">
        <f>F19+F36+F29</f>
        <v>242559662</v>
      </c>
      <c r="G40" s="18"/>
      <c r="H40" s="21" t="s">
        <v>65</v>
      </c>
      <c r="I40" s="22"/>
      <c r="J40" s="17">
        <f>J19+J29+J30+J31+J32+J34</f>
        <v>92893348</v>
      </c>
      <c r="K40" s="17">
        <f>K19+K29+K30+K31+K32+K34</f>
        <v>129326772</v>
      </c>
      <c r="L40" s="17">
        <f>L19+L29+L30+L31+L32+L34</f>
        <v>222220120</v>
      </c>
      <c r="M40" s="18"/>
    </row>
    <row r="41" spans="1:13" x14ac:dyDescent="0.2">
      <c r="A41" s="2">
        <v>36</v>
      </c>
      <c r="B41" s="21" t="s">
        <v>66</v>
      </c>
      <c r="C41" s="22"/>
      <c r="D41" s="17">
        <f>D25+D37</f>
        <v>33378133</v>
      </c>
      <c r="E41" s="17">
        <f>E25+E37</f>
        <v>11487508</v>
      </c>
      <c r="F41" s="17">
        <f>F25+F37</f>
        <v>44865641</v>
      </c>
      <c r="G41" s="18"/>
      <c r="H41" s="21" t="s">
        <v>67</v>
      </c>
      <c r="I41" s="22"/>
      <c r="J41" s="17">
        <f>J25</f>
        <v>24155810</v>
      </c>
      <c r="K41" s="17">
        <f>K25</f>
        <v>41049373</v>
      </c>
      <c r="L41" s="17">
        <f>L25</f>
        <v>65205183</v>
      </c>
      <c r="M41" s="18"/>
    </row>
    <row r="42" spans="1:13" x14ac:dyDescent="0.2">
      <c r="A42" s="19"/>
      <c r="B42" s="19"/>
      <c r="C42" s="19"/>
      <c r="D42" s="19"/>
      <c r="E42" s="20"/>
      <c r="F42" s="20"/>
      <c r="G42" s="19"/>
      <c r="H42" s="19"/>
      <c r="I42" s="19"/>
      <c r="J42" s="19"/>
      <c r="K42" s="19"/>
      <c r="L42" s="19"/>
      <c r="M42" s="19"/>
    </row>
    <row r="43" spans="1:13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</sheetData>
  <mergeCells count="77"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  <mergeCell ref="H5:I7"/>
    <mergeCell ref="J5:J7"/>
    <mergeCell ref="K5:K7"/>
    <mergeCell ref="L5:L7"/>
    <mergeCell ref="M5:M7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25:C25"/>
    <mergeCell ref="H25:I25"/>
    <mergeCell ref="B18:C18"/>
    <mergeCell ref="H18:I18"/>
    <mergeCell ref="B19:C19"/>
    <mergeCell ref="H19:I19"/>
    <mergeCell ref="B20:C20"/>
    <mergeCell ref="H20:I20"/>
    <mergeCell ref="B21:C21"/>
    <mergeCell ref="B22:C22"/>
    <mergeCell ref="B23:C23"/>
    <mergeCell ref="B24:C24"/>
    <mergeCell ref="H24:I24"/>
    <mergeCell ref="B33:C33"/>
    <mergeCell ref="H33:I33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B31:C31"/>
    <mergeCell ref="B32:C32"/>
    <mergeCell ref="B34:C34"/>
    <mergeCell ref="H34:I34"/>
    <mergeCell ref="B35:C35"/>
    <mergeCell ref="H35:I35"/>
    <mergeCell ref="B36:C36"/>
    <mergeCell ref="H36:I36"/>
    <mergeCell ref="B40:C40"/>
    <mergeCell ref="H40:I40"/>
    <mergeCell ref="B41:C41"/>
    <mergeCell ref="H41:I41"/>
    <mergeCell ref="B37:C37"/>
    <mergeCell ref="H37:I37"/>
    <mergeCell ref="B38:C38"/>
    <mergeCell ref="H38:I38"/>
    <mergeCell ref="B39:C39"/>
    <mergeCell ref="H39:I3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5.m.Önk.KV-i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2019-05-31T08:40:40Z</dcterms:created>
  <dcterms:modified xsi:type="dcterms:W3CDTF">2019-06-03T07:08:35Z</dcterms:modified>
</cp:coreProperties>
</file>