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Összes kiadás" sheetId="1" r:id="rId1"/>
  </sheets>
  <definedNames>
    <definedName name="_xlnm.Print_Area" localSheetId="0">'Összes kiadás'!$A$1:$N$54</definedName>
  </definedNames>
  <calcPr fullCalcOnLoad="1"/>
</workbook>
</file>

<file path=xl/sharedStrings.xml><?xml version="1.0" encoding="utf-8"?>
<sst xmlns="http://schemas.openxmlformats.org/spreadsheetml/2006/main" count="88" uniqueCount="86">
  <si>
    <t>Személyi juttatások</t>
  </si>
  <si>
    <t>Házi segítségnyújtás</t>
  </si>
  <si>
    <t>Családsegítés</t>
  </si>
  <si>
    <t>Szociális étkeztetés</t>
  </si>
  <si>
    <t>Út , autópálya építése</t>
  </si>
  <si>
    <t>Város-és községgazdálkodási szolgáltatás</t>
  </si>
  <si>
    <t>Köztemető fenntartás és működtetés</t>
  </si>
  <si>
    <t>Közvilágítás</t>
  </si>
  <si>
    <t>Háziorvosi alapellátás</t>
  </si>
  <si>
    <t>Család- és nővédelmi egészségügyi gondozás</t>
  </si>
  <si>
    <t>Ifjúság-egészségügyi gondozás</t>
  </si>
  <si>
    <t>Könyvtári szolgáltatások</t>
  </si>
  <si>
    <t>Fogorvosi ügyeleti ellátás</t>
  </si>
  <si>
    <t>Civil szervezetek működési támogatása</t>
  </si>
  <si>
    <t>Munkaadókat terhelő járulékok</t>
  </si>
  <si>
    <t>Dologi és egyéb folyó kiadások</t>
  </si>
  <si>
    <t>Működési célú kiadások összesen</t>
  </si>
  <si>
    <t xml:space="preserve">Tartalékok </t>
  </si>
  <si>
    <t>Költségvetési kiadások összesen</t>
  </si>
  <si>
    <t>Finanszírozási műveletek kiadásai</t>
  </si>
  <si>
    <t>Kiadások összesen</t>
  </si>
  <si>
    <t xml:space="preserve">Megnevezés </t>
  </si>
  <si>
    <t>Támogatásértékű felhalmozási kiadás, pénzeszköz átadás</t>
  </si>
  <si>
    <t>Közutak, hidak alagutak üzemeltetése, fenntartása</t>
  </si>
  <si>
    <t xml:space="preserve">Támogatásértékű működési kiadás, pénzeszköz átadás, pénzmaradvány átadás </t>
  </si>
  <si>
    <t>COFOG</t>
  </si>
  <si>
    <t>Ellátottak pénzbeni juttatása</t>
  </si>
  <si>
    <t>045120</t>
  </si>
  <si>
    <t>045160</t>
  </si>
  <si>
    <t>013350</t>
  </si>
  <si>
    <t>064010</t>
  </si>
  <si>
    <t>066020</t>
  </si>
  <si>
    <t>091140</t>
  </si>
  <si>
    <t>Óvodai nevelés, ellátás működtetési feladatai</t>
  </si>
  <si>
    <t>091220</t>
  </si>
  <si>
    <t>Köznevelési intézmény 1-4. évfolyamán tanulók nevelésével, oktatásával össefüggő működtetési feladatok</t>
  </si>
  <si>
    <t>092120</t>
  </si>
  <si>
    <t>Köznevelési intézmény 5-8. évfolyamán tanulók nevelésével, oktatásával összefüggő működtetési feladatok</t>
  </si>
  <si>
    <t>072111</t>
  </si>
  <si>
    <t>074031</t>
  </si>
  <si>
    <t>074032</t>
  </si>
  <si>
    <t>107060</t>
  </si>
  <si>
    <t>Egyéb szociális pénzbeli ellátások, támogatások</t>
  </si>
  <si>
    <t>107051</t>
  </si>
  <si>
    <t>107052</t>
  </si>
  <si>
    <t>082044</t>
  </si>
  <si>
    <t>082091</t>
  </si>
  <si>
    <t>Közművelődés- közösségi és társadalmi részvétel fejlesztése</t>
  </si>
  <si>
    <t>081030</t>
  </si>
  <si>
    <t>Sportlétesítmények, edzőtáborok működtetése és fejlesztése</t>
  </si>
  <si>
    <t>013320</t>
  </si>
  <si>
    <t>Az önkormányzati vagyonnal való gazdálkodással kapcsolatos feladatok</t>
  </si>
  <si>
    <t>061030</t>
  </si>
  <si>
    <t>Lakáshoz jutást segítő támogatások</t>
  </si>
  <si>
    <t>084031</t>
  </si>
  <si>
    <t>011130</t>
  </si>
  <si>
    <t>011220</t>
  </si>
  <si>
    <t>Adó-, vám- és jövedéki igazgatás</t>
  </si>
  <si>
    <t>Önkormányzatok és önkormányzati hivatalokjogalkotó és általános igazgatási tevékenysége (PH)</t>
  </si>
  <si>
    <t>Önkormányzatok és önkormányzati hivatalokjogalkotó és általános igazgatási tevékenysége (ÖNK)</t>
  </si>
  <si>
    <t xml:space="preserve"> - </t>
  </si>
  <si>
    <t>-</t>
  </si>
  <si>
    <t>041231</t>
  </si>
  <si>
    <t>Önkormányzat összes kiadása</t>
  </si>
  <si>
    <t>Önkormányzat</t>
  </si>
  <si>
    <t>Polgármesteri Hivatal</t>
  </si>
  <si>
    <t>Beruházás/felújítás</t>
  </si>
  <si>
    <t>096015</t>
  </si>
  <si>
    <t>Gyermekétkeztetés köznevelési intézményben</t>
  </si>
  <si>
    <t>Intézményen kívüli gyermekétkeztetés</t>
  </si>
  <si>
    <t>018010</t>
  </si>
  <si>
    <t>Önkormányzatok elszám,olásai a központi költségvetéssel</t>
  </si>
  <si>
    <t>Rövid időtartamú közfoglalkoztatás</t>
  </si>
  <si>
    <t>072312</t>
  </si>
  <si>
    <t>102031</t>
  </si>
  <si>
    <t>Idősek nappali ellátása</t>
  </si>
  <si>
    <t>104042</t>
  </si>
  <si>
    <t>104037</t>
  </si>
  <si>
    <t>2017. évi tervezett kiadások kormányzati funkciónként  kötelező, önként vállalt és államigazgatási feladatok (ezer Ft-ban)</t>
  </si>
  <si>
    <t>Kötelező feladatok</t>
  </si>
  <si>
    <t>Önként vállalt feladatok</t>
  </si>
  <si>
    <t>Önként vállalt feladatok összesen</t>
  </si>
  <si>
    <t>Államigazgatási kiadások</t>
  </si>
  <si>
    <t>Államigazgatási kiadások összesen</t>
  </si>
  <si>
    <t>900060</t>
  </si>
  <si>
    <t>Forgatási és befektetési célú finanszírozási műveletek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</si>
</sst>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.0"/>
    <numFmt numFmtId="171" formatCode="#,##0.00\ &quot;Ft&quot;"/>
    <numFmt numFmtId="172" formatCode="_-* #,##0.000\ _F_t_-;\-* #,##0.000\ _F_t_-;_-* &quot;-&quot;??\ _F_t_-;_-@_-"/>
    <numFmt numFmtId="173" formatCode="_-* #,##0.0000\ _F_t_-;\-* #,##0.0000\ _F_t_-;_-* &quot;-&quot;??\ _F_t_-;_-@_-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2"/>
      <name val="Arial"/>
      <family val="0"/>
    </font>
    <font>
      <sz val="11"/>
      <name val="Georgia"/>
      <family val="1"/>
    </font>
    <font>
      <sz val="12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7" fillId="0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5" fontId="7" fillId="34" borderId="10" xfId="4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5" fontId="5" fillId="34" borderId="10" xfId="4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9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165" fontId="7" fillId="34" borderId="10" xfId="40" applyNumberFormat="1" applyFont="1" applyFill="1" applyBorder="1" applyAlignment="1">
      <alignment horizontal="center" vertical="center"/>
    </xf>
    <xf numFmtId="165" fontId="7" fillId="0" borderId="10" xfId="40" applyNumberFormat="1" applyFont="1" applyFill="1" applyBorder="1" applyAlignment="1">
      <alignment horizontal="center" vertical="center"/>
    </xf>
    <xf numFmtId="165" fontId="5" fillId="34" borderId="10" xfId="40" applyNumberFormat="1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5" fontId="7" fillId="34" borderId="10" xfId="40" applyNumberFormat="1" applyFont="1" applyFill="1" applyBorder="1" applyAlignment="1">
      <alignment horizontal="center" vertical="center" wrapText="1"/>
    </xf>
    <xf numFmtId="165" fontId="7" fillId="0" borderId="10" xfId="4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165" fontId="5" fillId="0" borderId="10" xfId="40" applyNumberFormat="1" applyFont="1" applyFill="1" applyBorder="1" applyAlignment="1">
      <alignment/>
    </xf>
    <xf numFmtId="165" fontId="5" fillId="0" borderId="10" xfId="4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4"/>
  <sheetViews>
    <sheetView tabSelected="1" view="pageLayout" zoomScaleNormal="76" workbookViewId="0" topLeftCell="A1">
      <selection activeCell="B2" sqref="B2"/>
    </sheetView>
  </sheetViews>
  <sheetFormatPr defaultColWidth="9.140625" defaultRowHeight="12.75"/>
  <cols>
    <col min="1" max="1" width="9.8515625" style="21" customWidth="1"/>
    <col min="2" max="2" width="80.00390625" style="0" customWidth="1"/>
    <col min="3" max="3" width="25.57421875" style="0" bestFit="1" customWidth="1"/>
    <col min="4" max="4" width="18.57421875" style="0" customWidth="1"/>
    <col min="5" max="5" width="27.28125" style="0" bestFit="1" customWidth="1"/>
    <col min="6" max="6" width="17.28125" style="0" customWidth="1"/>
    <col min="7" max="7" width="23.00390625" style="0" customWidth="1"/>
    <col min="8" max="8" width="20.57421875" style="0" bestFit="1" customWidth="1"/>
    <col min="9" max="9" width="19.140625" style="0" bestFit="1" customWidth="1"/>
    <col min="10" max="10" width="24.00390625" style="0" customWidth="1"/>
    <col min="11" max="11" width="19.140625" style="0" customWidth="1"/>
    <col min="12" max="12" width="18.7109375" style="0" customWidth="1"/>
    <col min="13" max="13" width="18.8515625" style="0" customWidth="1"/>
    <col min="14" max="14" width="21.28125" style="1" customWidth="1"/>
  </cols>
  <sheetData>
    <row r="1" spans="1:14" ht="36.75" customHeight="1">
      <c r="A1" s="40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20" s="2" customFormat="1" ht="102" customHeight="1">
      <c r="A2" s="17" t="s">
        <v>25</v>
      </c>
      <c r="B2" s="11" t="s">
        <v>21</v>
      </c>
      <c r="C2" s="10" t="s">
        <v>0</v>
      </c>
      <c r="D2" s="10" t="s">
        <v>14</v>
      </c>
      <c r="E2" s="10" t="s">
        <v>15</v>
      </c>
      <c r="F2" s="10" t="s">
        <v>26</v>
      </c>
      <c r="G2" s="10" t="s">
        <v>24</v>
      </c>
      <c r="H2" s="10" t="s">
        <v>16</v>
      </c>
      <c r="I2" s="10" t="s">
        <v>66</v>
      </c>
      <c r="J2" s="10" t="s">
        <v>22</v>
      </c>
      <c r="K2" s="16" t="s">
        <v>17</v>
      </c>
      <c r="L2" s="16" t="s">
        <v>18</v>
      </c>
      <c r="M2" s="10" t="s">
        <v>19</v>
      </c>
      <c r="N2" s="10" t="s">
        <v>20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2" customFormat="1" ht="21.75" customHeight="1">
      <c r="A3" s="18"/>
      <c r="B3" s="14" t="s">
        <v>64</v>
      </c>
      <c r="C3" s="13"/>
      <c r="D3" s="13"/>
      <c r="E3" s="13"/>
      <c r="F3" s="13"/>
      <c r="G3" s="13"/>
      <c r="H3" s="16"/>
      <c r="I3" s="13"/>
      <c r="J3" s="13"/>
      <c r="K3" s="16"/>
      <c r="L3" s="16"/>
      <c r="M3" s="13"/>
      <c r="N3" s="2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0" s="2" customFormat="1" ht="21.75" customHeight="1">
      <c r="A4" s="18"/>
      <c r="B4" s="14" t="s">
        <v>79</v>
      </c>
      <c r="C4" s="13"/>
      <c r="D4" s="13"/>
      <c r="E4" s="13"/>
      <c r="F4" s="13"/>
      <c r="G4" s="13"/>
      <c r="H4" s="16"/>
      <c r="I4" s="13"/>
      <c r="J4" s="13"/>
      <c r="K4" s="16"/>
      <c r="L4" s="16"/>
      <c r="M4" s="1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spans="1:120" s="2" customFormat="1" ht="39.75" customHeight="1">
      <c r="A5" s="33" t="s">
        <v>55</v>
      </c>
      <c r="B5" s="12" t="s">
        <v>59</v>
      </c>
      <c r="C5" s="32">
        <v>8583</v>
      </c>
      <c r="D5" s="30">
        <v>1936</v>
      </c>
      <c r="E5" s="32">
        <v>11149</v>
      </c>
      <c r="F5" s="30" t="s">
        <v>60</v>
      </c>
      <c r="G5" s="30">
        <v>408</v>
      </c>
      <c r="H5" s="31">
        <f aca="true" t="shared" si="0" ref="H5:H31">SUM(C5:G5)</f>
        <v>22076</v>
      </c>
      <c r="I5" s="32">
        <v>6961</v>
      </c>
      <c r="J5" s="38"/>
      <c r="K5" s="31">
        <v>155843</v>
      </c>
      <c r="L5" s="31">
        <f aca="true" t="shared" si="1" ref="L5:L31">SUM(H5:K5)</f>
        <v>184880</v>
      </c>
      <c r="M5" s="38" t="s">
        <v>61</v>
      </c>
      <c r="N5" s="31">
        <f>L5</f>
        <v>184880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20" s="2" customFormat="1" ht="24" customHeight="1">
      <c r="A6" s="34" t="s">
        <v>50</v>
      </c>
      <c r="B6" s="6" t="s">
        <v>6</v>
      </c>
      <c r="C6" s="4">
        <v>81</v>
      </c>
      <c r="D6" s="4">
        <v>18</v>
      </c>
      <c r="E6" s="4">
        <v>8</v>
      </c>
      <c r="F6" s="4">
        <v>0</v>
      </c>
      <c r="G6" s="4">
        <v>0</v>
      </c>
      <c r="H6" s="7">
        <f t="shared" si="0"/>
        <v>107</v>
      </c>
      <c r="I6" s="4">
        <v>0</v>
      </c>
      <c r="J6" s="4">
        <v>0</v>
      </c>
      <c r="K6" s="7">
        <v>0</v>
      </c>
      <c r="L6" s="7">
        <f t="shared" si="1"/>
        <v>107</v>
      </c>
      <c r="M6" s="4">
        <v>0</v>
      </c>
      <c r="N6" s="26">
        <f>SUM(I6:M6)</f>
        <v>107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1:120" s="2" customFormat="1" ht="24" customHeight="1">
      <c r="A7" s="34" t="s">
        <v>70</v>
      </c>
      <c r="B7" s="6" t="s">
        <v>71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7">
        <f t="shared" si="0"/>
        <v>0</v>
      </c>
      <c r="I7" s="4">
        <v>0</v>
      </c>
      <c r="J7" s="4">
        <v>0</v>
      </c>
      <c r="K7" s="7">
        <v>0</v>
      </c>
      <c r="L7" s="7">
        <f t="shared" si="1"/>
        <v>0</v>
      </c>
      <c r="M7" s="4">
        <v>5156</v>
      </c>
      <c r="N7" s="26">
        <f>SUM(L7:M7)</f>
        <v>5156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2" customFormat="1" ht="24" customHeight="1">
      <c r="A8" s="34" t="s">
        <v>62</v>
      </c>
      <c r="B8" s="6" t="s">
        <v>72</v>
      </c>
      <c r="C8" s="4">
        <v>5688</v>
      </c>
      <c r="D8" s="4">
        <v>655</v>
      </c>
      <c r="E8" s="4">
        <v>191</v>
      </c>
      <c r="F8" s="4">
        <v>0</v>
      </c>
      <c r="G8" s="4">
        <v>0</v>
      </c>
      <c r="H8" s="7">
        <f t="shared" si="0"/>
        <v>6534</v>
      </c>
      <c r="I8" s="4">
        <v>0</v>
      </c>
      <c r="J8" s="4">
        <v>0</v>
      </c>
      <c r="K8" s="7">
        <v>0</v>
      </c>
      <c r="L8" s="7">
        <f t="shared" si="1"/>
        <v>6534</v>
      </c>
      <c r="M8" s="4">
        <v>0</v>
      </c>
      <c r="N8" s="26">
        <f>SUM(L8:M8)</f>
        <v>6534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4" ht="24" customHeight="1">
      <c r="A9" s="35" t="s">
        <v>27</v>
      </c>
      <c r="B9" s="6" t="s">
        <v>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7">
        <f t="shared" si="0"/>
        <v>0</v>
      </c>
      <c r="I9" s="4">
        <v>131635</v>
      </c>
      <c r="J9" s="4">
        <v>0</v>
      </c>
      <c r="K9" s="7">
        <v>0</v>
      </c>
      <c r="L9" s="7">
        <f t="shared" si="1"/>
        <v>131635</v>
      </c>
      <c r="M9" s="4">
        <v>0</v>
      </c>
      <c r="N9" s="26">
        <f>SUM(L9:M9)</f>
        <v>131635</v>
      </c>
    </row>
    <row r="10" spans="1:14" ht="24" customHeight="1">
      <c r="A10" s="35" t="s">
        <v>28</v>
      </c>
      <c r="B10" s="6" t="s">
        <v>23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26">
        <f t="shared" si="0"/>
        <v>0</v>
      </c>
      <c r="I10" s="4">
        <v>0</v>
      </c>
      <c r="J10" s="4">
        <v>0</v>
      </c>
      <c r="K10" s="7">
        <v>0</v>
      </c>
      <c r="L10" s="26">
        <f t="shared" si="1"/>
        <v>0</v>
      </c>
      <c r="M10" s="4">
        <v>0</v>
      </c>
      <c r="N10" s="26">
        <f>SUM(I10:M10)</f>
        <v>0</v>
      </c>
    </row>
    <row r="11" spans="1:14" ht="24" customHeight="1">
      <c r="A11" s="34" t="s">
        <v>52</v>
      </c>
      <c r="B11" s="6" t="s">
        <v>53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26">
        <f t="shared" si="0"/>
        <v>0</v>
      </c>
      <c r="I11" s="4">
        <v>0</v>
      </c>
      <c r="J11" s="4">
        <v>600</v>
      </c>
      <c r="K11" s="7">
        <v>0</v>
      </c>
      <c r="L11" s="26">
        <f t="shared" si="1"/>
        <v>600</v>
      </c>
      <c r="M11" s="4">
        <v>0</v>
      </c>
      <c r="N11" s="26">
        <f aca="true" t="shared" si="2" ref="N11:N23">SUM(L11:M11)</f>
        <v>600</v>
      </c>
    </row>
    <row r="12" spans="1:14" ht="24" customHeight="1">
      <c r="A12" s="35" t="s">
        <v>30</v>
      </c>
      <c r="B12" s="6" t="s">
        <v>7</v>
      </c>
      <c r="C12" s="4">
        <v>0</v>
      </c>
      <c r="D12" s="4">
        <v>0</v>
      </c>
      <c r="E12" s="4">
        <v>2750</v>
      </c>
      <c r="F12" s="4">
        <v>0</v>
      </c>
      <c r="G12" s="4">
        <v>0</v>
      </c>
      <c r="H12" s="26">
        <f t="shared" si="0"/>
        <v>2750</v>
      </c>
      <c r="I12" s="4">
        <v>0</v>
      </c>
      <c r="J12" s="4">
        <v>0</v>
      </c>
      <c r="K12" s="7">
        <v>0</v>
      </c>
      <c r="L12" s="26">
        <f t="shared" si="1"/>
        <v>2750</v>
      </c>
      <c r="M12" s="4"/>
      <c r="N12" s="26">
        <f t="shared" si="2"/>
        <v>2750</v>
      </c>
    </row>
    <row r="13" spans="1:14" ht="24" customHeight="1">
      <c r="A13" s="35" t="s">
        <v>31</v>
      </c>
      <c r="B13" s="6" t="s">
        <v>5</v>
      </c>
      <c r="C13" s="4">
        <v>3230</v>
      </c>
      <c r="D13" s="4">
        <v>666</v>
      </c>
      <c r="E13" s="4">
        <v>3738</v>
      </c>
      <c r="F13" s="4">
        <v>0</v>
      </c>
      <c r="G13" s="4">
        <v>1267</v>
      </c>
      <c r="H13" s="26">
        <f t="shared" si="0"/>
        <v>8901</v>
      </c>
      <c r="I13" s="4">
        <v>6850</v>
      </c>
      <c r="J13" s="4"/>
      <c r="K13" s="7"/>
      <c r="L13" s="26">
        <f t="shared" si="1"/>
        <v>15751</v>
      </c>
      <c r="M13" s="4"/>
      <c r="N13" s="26">
        <f t="shared" si="2"/>
        <v>15751</v>
      </c>
    </row>
    <row r="14" spans="1:14" ht="24" customHeight="1">
      <c r="A14" s="34" t="s">
        <v>38</v>
      </c>
      <c r="B14" s="6" t="s">
        <v>8</v>
      </c>
      <c r="C14" s="4">
        <v>360</v>
      </c>
      <c r="D14" s="4">
        <v>80</v>
      </c>
      <c r="E14" s="4">
        <v>656</v>
      </c>
      <c r="F14" s="4"/>
      <c r="G14" s="4"/>
      <c r="H14" s="26">
        <f t="shared" si="0"/>
        <v>1096</v>
      </c>
      <c r="I14" s="4">
        <v>0</v>
      </c>
      <c r="J14" s="4"/>
      <c r="K14" s="7"/>
      <c r="L14" s="26">
        <f t="shared" si="1"/>
        <v>1096</v>
      </c>
      <c r="M14" s="4"/>
      <c r="N14" s="26">
        <f t="shared" si="2"/>
        <v>1096</v>
      </c>
    </row>
    <row r="15" spans="1:14" ht="24" customHeight="1">
      <c r="A15" s="34" t="s">
        <v>73</v>
      </c>
      <c r="B15" s="6" t="s">
        <v>12</v>
      </c>
      <c r="C15" s="4">
        <v>0</v>
      </c>
      <c r="D15" s="4">
        <v>0</v>
      </c>
      <c r="E15" s="4">
        <v>0</v>
      </c>
      <c r="F15" s="4">
        <v>0</v>
      </c>
      <c r="G15" s="4">
        <v>340</v>
      </c>
      <c r="H15" s="26">
        <f t="shared" si="0"/>
        <v>340</v>
      </c>
      <c r="I15" s="4"/>
      <c r="J15" s="4"/>
      <c r="K15" s="7"/>
      <c r="L15" s="26">
        <f t="shared" si="1"/>
        <v>340</v>
      </c>
      <c r="M15" s="4"/>
      <c r="N15" s="26">
        <f t="shared" si="2"/>
        <v>340</v>
      </c>
    </row>
    <row r="16" spans="1:14" ht="24" customHeight="1">
      <c r="A16" s="34" t="s">
        <v>39</v>
      </c>
      <c r="B16" s="6" t="s">
        <v>9</v>
      </c>
      <c r="C16" s="4">
        <v>3631</v>
      </c>
      <c r="D16" s="4">
        <v>807</v>
      </c>
      <c r="E16" s="4">
        <v>457</v>
      </c>
      <c r="F16" s="4">
        <v>0</v>
      </c>
      <c r="G16" s="4">
        <v>0</v>
      </c>
      <c r="H16" s="26">
        <f t="shared" si="0"/>
        <v>4895</v>
      </c>
      <c r="I16" s="4">
        <v>0</v>
      </c>
      <c r="J16" s="4">
        <v>0</v>
      </c>
      <c r="K16" s="7">
        <v>0</v>
      </c>
      <c r="L16" s="26">
        <f t="shared" si="1"/>
        <v>4895</v>
      </c>
      <c r="M16" s="4">
        <v>0</v>
      </c>
      <c r="N16" s="26">
        <f t="shared" si="2"/>
        <v>4895</v>
      </c>
    </row>
    <row r="17" spans="1:14" ht="24" customHeight="1">
      <c r="A17" s="34" t="s">
        <v>40</v>
      </c>
      <c r="B17" s="6" t="s">
        <v>10</v>
      </c>
      <c r="C17" s="4">
        <v>0</v>
      </c>
      <c r="D17" s="4">
        <v>0</v>
      </c>
      <c r="E17" s="4">
        <v>0</v>
      </c>
      <c r="F17" s="4">
        <v>0</v>
      </c>
      <c r="G17" s="4">
        <v>130</v>
      </c>
      <c r="H17" s="26">
        <f t="shared" si="0"/>
        <v>130</v>
      </c>
      <c r="I17" s="4">
        <v>0</v>
      </c>
      <c r="J17" s="4">
        <v>0</v>
      </c>
      <c r="K17" s="7">
        <v>0</v>
      </c>
      <c r="L17" s="26">
        <f t="shared" si="1"/>
        <v>130</v>
      </c>
      <c r="M17" s="4">
        <v>0</v>
      </c>
      <c r="N17" s="26">
        <f t="shared" si="2"/>
        <v>130</v>
      </c>
    </row>
    <row r="18" spans="1:14" ht="24" customHeight="1">
      <c r="A18" s="34" t="s">
        <v>48</v>
      </c>
      <c r="B18" s="6" t="s">
        <v>49</v>
      </c>
      <c r="C18" s="4">
        <v>673</v>
      </c>
      <c r="D18" s="4">
        <v>148</v>
      </c>
      <c r="E18" s="4">
        <v>1512</v>
      </c>
      <c r="F18" s="4">
        <v>0</v>
      </c>
      <c r="G18" s="4">
        <v>0</v>
      </c>
      <c r="H18" s="26">
        <f t="shared" si="0"/>
        <v>2333</v>
      </c>
      <c r="I18" s="4">
        <v>0</v>
      </c>
      <c r="J18" s="4">
        <v>0</v>
      </c>
      <c r="K18" s="7">
        <v>0</v>
      </c>
      <c r="L18" s="26">
        <f t="shared" si="1"/>
        <v>2333</v>
      </c>
      <c r="M18" s="4">
        <v>0</v>
      </c>
      <c r="N18" s="26">
        <f t="shared" si="2"/>
        <v>2333</v>
      </c>
    </row>
    <row r="19" spans="1:14" ht="24" customHeight="1">
      <c r="A19" s="34" t="s">
        <v>45</v>
      </c>
      <c r="B19" s="6" t="s">
        <v>11</v>
      </c>
      <c r="C19" s="4">
        <v>0</v>
      </c>
      <c r="D19" s="4">
        <v>0</v>
      </c>
      <c r="E19" s="4">
        <v>216</v>
      </c>
      <c r="F19" s="4">
        <v>0</v>
      </c>
      <c r="G19" s="4">
        <v>0</v>
      </c>
      <c r="H19" s="26">
        <f t="shared" si="0"/>
        <v>216</v>
      </c>
      <c r="I19" s="4">
        <v>0</v>
      </c>
      <c r="J19" s="4">
        <v>0</v>
      </c>
      <c r="K19" s="7">
        <v>0</v>
      </c>
      <c r="L19" s="26">
        <f t="shared" si="1"/>
        <v>216</v>
      </c>
      <c r="M19" s="4">
        <v>0</v>
      </c>
      <c r="N19" s="26">
        <f t="shared" si="2"/>
        <v>216</v>
      </c>
    </row>
    <row r="20" spans="1:14" ht="24" customHeight="1">
      <c r="A20" s="34" t="s">
        <v>46</v>
      </c>
      <c r="B20" s="6" t="s">
        <v>47</v>
      </c>
      <c r="C20" s="4">
        <v>0</v>
      </c>
      <c r="D20" s="4">
        <v>0</v>
      </c>
      <c r="E20" s="4">
        <v>1570</v>
      </c>
      <c r="F20" s="4">
        <v>0</v>
      </c>
      <c r="G20" s="4">
        <v>2800</v>
      </c>
      <c r="H20" s="26">
        <f t="shared" si="0"/>
        <v>4370</v>
      </c>
      <c r="I20" s="4">
        <v>0</v>
      </c>
      <c r="J20" s="4">
        <v>0</v>
      </c>
      <c r="K20" s="7">
        <v>0</v>
      </c>
      <c r="L20" s="26">
        <f t="shared" si="1"/>
        <v>4370</v>
      </c>
      <c r="M20" s="4">
        <v>0</v>
      </c>
      <c r="N20" s="26">
        <f t="shared" si="2"/>
        <v>4370</v>
      </c>
    </row>
    <row r="21" spans="1:14" ht="24" customHeight="1">
      <c r="A21" s="35" t="s">
        <v>32</v>
      </c>
      <c r="B21" s="6" t="s">
        <v>33</v>
      </c>
      <c r="C21" s="4">
        <v>0</v>
      </c>
      <c r="D21" s="4">
        <v>0</v>
      </c>
      <c r="E21" s="4">
        <v>2581</v>
      </c>
      <c r="F21" s="4">
        <v>0</v>
      </c>
      <c r="G21" s="4">
        <v>0</v>
      </c>
      <c r="H21" s="26">
        <f t="shared" si="0"/>
        <v>2581</v>
      </c>
      <c r="I21" s="4">
        <v>0</v>
      </c>
      <c r="J21" s="4">
        <v>0</v>
      </c>
      <c r="K21" s="7">
        <v>0</v>
      </c>
      <c r="L21" s="26">
        <f t="shared" si="1"/>
        <v>2581</v>
      </c>
      <c r="M21" s="4">
        <v>0</v>
      </c>
      <c r="N21" s="26">
        <f t="shared" si="2"/>
        <v>2581</v>
      </c>
    </row>
    <row r="22" spans="1:14" ht="33.75" customHeight="1">
      <c r="A22" s="35" t="s">
        <v>34</v>
      </c>
      <c r="B22" s="22" t="s">
        <v>35</v>
      </c>
      <c r="C22" s="4">
        <v>238</v>
      </c>
      <c r="D22" s="4">
        <v>77</v>
      </c>
      <c r="E22" s="4">
        <v>1215</v>
      </c>
      <c r="F22" s="4">
        <v>0</v>
      </c>
      <c r="G22" s="4">
        <v>0</v>
      </c>
      <c r="H22" s="26">
        <f t="shared" si="0"/>
        <v>1530</v>
      </c>
      <c r="I22" s="4">
        <v>0</v>
      </c>
      <c r="J22" s="4">
        <v>0</v>
      </c>
      <c r="K22" s="7">
        <v>0</v>
      </c>
      <c r="L22" s="26">
        <f t="shared" si="1"/>
        <v>1530</v>
      </c>
      <c r="M22" s="4">
        <v>0</v>
      </c>
      <c r="N22" s="26">
        <f t="shared" si="2"/>
        <v>1530</v>
      </c>
    </row>
    <row r="23" spans="1:14" ht="33.75" customHeight="1">
      <c r="A23" s="34" t="s">
        <v>36</v>
      </c>
      <c r="B23" s="22" t="s">
        <v>37</v>
      </c>
      <c r="C23" s="4">
        <v>238</v>
      </c>
      <c r="D23" s="4">
        <v>77</v>
      </c>
      <c r="E23" s="4">
        <v>935</v>
      </c>
      <c r="F23" s="4">
        <v>0</v>
      </c>
      <c r="G23" s="4">
        <v>0</v>
      </c>
      <c r="H23" s="26">
        <f t="shared" si="0"/>
        <v>1250</v>
      </c>
      <c r="I23" s="4">
        <v>0</v>
      </c>
      <c r="J23" s="4">
        <v>0</v>
      </c>
      <c r="K23" s="7">
        <v>0</v>
      </c>
      <c r="L23" s="26">
        <f t="shared" si="1"/>
        <v>1250</v>
      </c>
      <c r="M23" s="4">
        <v>0</v>
      </c>
      <c r="N23" s="26">
        <f t="shared" si="2"/>
        <v>1250</v>
      </c>
    </row>
    <row r="24" spans="1:14" ht="24" customHeight="1">
      <c r="A24" s="35" t="s">
        <v>67</v>
      </c>
      <c r="B24" s="6" t="s">
        <v>68</v>
      </c>
      <c r="C24" s="4">
        <v>0</v>
      </c>
      <c r="D24" s="4">
        <v>0</v>
      </c>
      <c r="E24" s="4">
        <v>23370</v>
      </c>
      <c r="F24" s="4">
        <v>0</v>
      </c>
      <c r="G24" s="4">
        <v>0</v>
      </c>
      <c r="H24" s="26">
        <f t="shared" si="0"/>
        <v>23370</v>
      </c>
      <c r="I24" s="4">
        <v>0</v>
      </c>
      <c r="J24" s="4">
        <v>0</v>
      </c>
      <c r="K24" s="7">
        <v>0</v>
      </c>
      <c r="L24" s="26">
        <f t="shared" si="1"/>
        <v>23370</v>
      </c>
      <c r="M24" s="4">
        <v>0</v>
      </c>
      <c r="N24" s="26">
        <f aca="true" t="shared" si="3" ref="N24:N29">SUM(L24:M24)</f>
        <v>23370</v>
      </c>
    </row>
    <row r="25" spans="1:14" ht="24" customHeight="1">
      <c r="A25" s="34" t="s">
        <v>74</v>
      </c>
      <c r="B25" s="6" t="s">
        <v>75</v>
      </c>
      <c r="C25" s="4">
        <v>0</v>
      </c>
      <c r="D25" s="4">
        <v>0</v>
      </c>
      <c r="E25" s="4">
        <v>444</v>
      </c>
      <c r="F25" s="4"/>
      <c r="G25" s="4"/>
      <c r="H25" s="26">
        <f t="shared" si="0"/>
        <v>444</v>
      </c>
      <c r="I25" s="4">
        <v>0</v>
      </c>
      <c r="J25" s="4">
        <v>0</v>
      </c>
      <c r="K25" s="7">
        <v>0</v>
      </c>
      <c r="L25" s="26">
        <f t="shared" si="1"/>
        <v>444</v>
      </c>
      <c r="M25" s="4">
        <v>0</v>
      </c>
      <c r="N25" s="26">
        <f t="shared" si="3"/>
        <v>444</v>
      </c>
    </row>
    <row r="26" spans="1:14" ht="24" customHeight="1">
      <c r="A26" s="34" t="s">
        <v>76</v>
      </c>
      <c r="B26" s="6" t="s">
        <v>2</v>
      </c>
      <c r="C26" s="4">
        <v>0</v>
      </c>
      <c r="D26" s="4">
        <v>0</v>
      </c>
      <c r="E26" s="4">
        <v>111</v>
      </c>
      <c r="F26" s="4">
        <v>0</v>
      </c>
      <c r="G26" s="4">
        <v>0</v>
      </c>
      <c r="H26" s="26">
        <f t="shared" si="0"/>
        <v>111</v>
      </c>
      <c r="I26" s="4">
        <v>0</v>
      </c>
      <c r="J26" s="4">
        <v>0</v>
      </c>
      <c r="K26" s="7">
        <v>0</v>
      </c>
      <c r="L26" s="26">
        <f t="shared" si="1"/>
        <v>111</v>
      </c>
      <c r="M26" s="4">
        <v>0</v>
      </c>
      <c r="N26" s="26">
        <f t="shared" si="3"/>
        <v>111</v>
      </c>
    </row>
    <row r="27" spans="1:14" ht="24" customHeight="1">
      <c r="A27" s="34" t="s">
        <v>77</v>
      </c>
      <c r="B27" s="6" t="s">
        <v>69</v>
      </c>
      <c r="C27" s="4">
        <v>0</v>
      </c>
      <c r="D27" s="4">
        <v>0</v>
      </c>
      <c r="E27" s="4">
        <v>1326</v>
      </c>
      <c r="F27" s="4">
        <v>0</v>
      </c>
      <c r="G27" s="4">
        <v>0</v>
      </c>
      <c r="H27" s="26">
        <f t="shared" si="0"/>
        <v>1326</v>
      </c>
      <c r="I27" s="4">
        <v>0</v>
      </c>
      <c r="J27" s="4">
        <v>0</v>
      </c>
      <c r="K27" s="7">
        <v>0</v>
      </c>
      <c r="L27" s="26">
        <f t="shared" si="1"/>
        <v>1326</v>
      </c>
      <c r="M27" s="4">
        <v>0</v>
      </c>
      <c r="N27" s="26">
        <f t="shared" si="3"/>
        <v>1326</v>
      </c>
    </row>
    <row r="28" spans="1:14" ht="24" customHeight="1">
      <c r="A28" s="34" t="s">
        <v>43</v>
      </c>
      <c r="B28" s="6" t="s">
        <v>3</v>
      </c>
      <c r="C28" s="4">
        <v>1562</v>
      </c>
      <c r="D28" s="4">
        <v>348</v>
      </c>
      <c r="E28" s="4">
        <v>4960</v>
      </c>
      <c r="F28" s="4">
        <v>0</v>
      </c>
      <c r="G28" s="4">
        <v>0</v>
      </c>
      <c r="H28" s="26">
        <f t="shared" si="0"/>
        <v>6870</v>
      </c>
      <c r="I28" s="4">
        <v>0</v>
      </c>
      <c r="J28" s="4">
        <v>0</v>
      </c>
      <c r="K28" s="7">
        <v>0</v>
      </c>
      <c r="L28" s="26">
        <f t="shared" si="1"/>
        <v>6870</v>
      </c>
      <c r="M28" s="4">
        <v>0</v>
      </c>
      <c r="N28" s="26">
        <f t="shared" si="3"/>
        <v>6870</v>
      </c>
    </row>
    <row r="29" spans="1:14" ht="24" customHeight="1">
      <c r="A29" s="34" t="s">
        <v>44</v>
      </c>
      <c r="B29" s="6" t="s"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26">
        <f t="shared" si="0"/>
        <v>0</v>
      </c>
      <c r="I29" s="4">
        <v>0</v>
      </c>
      <c r="J29" s="4">
        <v>0</v>
      </c>
      <c r="K29" s="7">
        <v>0</v>
      </c>
      <c r="L29" s="26">
        <f t="shared" si="1"/>
        <v>0</v>
      </c>
      <c r="M29" s="4">
        <v>0</v>
      </c>
      <c r="N29" s="26">
        <f t="shared" si="3"/>
        <v>0</v>
      </c>
    </row>
    <row r="30" spans="1:14" ht="24" customHeight="1">
      <c r="A30" s="34" t="s">
        <v>41</v>
      </c>
      <c r="B30" s="6" t="s">
        <v>42</v>
      </c>
      <c r="C30" s="4">
        <v>0</v>
      </c>
      <c r="D30" s="4">
        <v>0</v>
      </c>
      <c r="E30" s="4">
        <v>0</v>
      </c>
      <c r="F30" s="4">
        <v>2600</v>
      </c>
      <c r="G30" s="4">
        <v>0</v>
      </c>
      <c r="H30" s="26">
        <f t="shared" si="0"/>
        <v>2600</v>
      </c>
      <c r="I30" s="4">
        <v>0</v>
      </c>
      <c r="J30" s="4">
        <v>0</v>
      </c>
      <c r="K30" s="7">
        <v>0</v>
      </c>
      <c r="L30" s="26">
        <f t="shared" si="1"/>
        <v>2600</v>
      </c>
      <c r="M30" s="4">
        <v>0</v>
      </c>
      <c r="N30" s="26">
        <f>SUM(I30:M30)</f>
        <v>2600</v>
      </c>
    </row>
    <row r="31" spans="1:14" ht="24" customHeight="1">
      <c r="A31" s="34" t="s">
        <v>84</v>
      </c>
      <c r="B31" s="39" t="s">
        <v>85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26">
        <f t="shared" si="0"/>
        <v>0</v>
      </c>
      <c r="I31" s="4">
        <v>0</v>
      </c>
      <c r="J31" s="4">
        <v>0</v>
      </c>
      <c r="K31" s="7">
        <v>0</v>
      </c>
      <c r="L31" s="26">
        <f t="shared" si="1"/>
        <v>0</v>
      </c>
      <c r="M31" s="4">
        <v>70000</v>
      </c>
      <c r="N31" s="26">
        <f>SUM(I31:M31)</f>
        <v>70000</v>
      </c>
    </row>
    <row r="32" spans="1:14" ht="24" customHeight="1">
      <c r="A32" s="34"/>
      <c r="B32" s="14"/>
      <c r="C32" s="37">
        <f>SUM(C5:C31)</f>
        <v>24284</v>
      </c>
      <c r="D32" s="37">
        <f>SUM(D5:D31)</f>
        <v>4812</v>
      </c>
      <c r="E32" s="37">
        <f>SUM(E5:E31)</f>
        <v>57189</v>
      </c>
      <c r="F32" s="37">
        <f>SUM(F6:F31)</f>
        <v>2600</v>
      </c>
      <c r="G32" s="37">
        <f>SUM(G5:G31)</f>
        <v>4945</v>
      </c>
      <c r="H32" s="28">
        <f>SUM(H5:H31)</f>
        <v>93830</v>
      </c>
      <c r="I32" s="37">
        <f>SUM(I4:I31)</f>
        <v>145446</v>
      </c>
      <c r="J32" s="37">
        <f>SUM(J4:J31)</f>
        <v>600</v>
      </c>
      <c r="K32" s="9">
        <f>SUM(K4:K31)</f>
        <v>155843</v>
      </c>
      <c r="L32" s="28">
        <f>SUM(L5:L31)</f>
        <v>395719</v>
      </c>
      <c r="M32" s="37">
        <f>SUM(M5:M31)</f>
        <v>75156</v>
      </c>
      <c r="N32" s="28">
        <f>SUM(N5:N31)</f>
        <v>470875</v>
      </c>
    </row>
    <row r="33" spans="1:14" ht="24" customHeight="1">
      <c r="A33" s="34"/>
      <c r="B33" s="5" t="s">
        <v>80</v>
      </c>
      <c r="C33" s="4"/>
      <c r="D33" s="4"/>
      <c r="E33" s="4"/>
      <c r="F33" s="4"/>
      <c r="G33" s="4"/>
      <c r="H33" s="26"/>
      <c r="I33" s="4"/>
      <c r="J33" s="4"/>
      <c r="K33" s="7"/>
      <c r="L33" s="26"/>
      <c r="M33" s="4"/>
      <c r="N33" s="26"/>
    </row>
    <row r="34" spans="1:14" ht="24" customHeight="1">
      <c r="A34" s="34" t="s">
        <v>54</v>
      </c>
      <c r="B34" s="6" t="s">
        <v>13</v>
      </c>
      <c r="C34" s="4">
        <v>0</v>
      </c>
      <c r="D34" s="4">
        <v>0</v>
      </c>
      <c r="E34" s="4">
        <v>0</v>
      </c>
      <c r="F34" s="4">
        <v>0</v>
      </c>
      <c r="G34" s="4">
        <v>6100</v>
      </c>
      <c r="H34" s="26">
        <f>SUM(C34:G34)</f>
        <v>6100</v>
      </c>
      <c r="I34" s="4">
        <v>0</v>
      </c>
      <c r="J34" s="4">
        <v>0</v>
      </c>
      <c r="K34" s="7">
        <v>0</v>
      </c>
      <c r="L34" s="26">
        <f>SUM(H34:K34)</f>
        <v>6100</v>
      </c>
      <c r="M34" s="4">
        <v>0</v>
      </c>
      <c r="N34" s="26">
        <f>SUM(L34:M34)</f>
        <v>6100</v>
      </c>
    </row>
    <row r="35" spans="1:14" ht="24" customHeight="1">
      <c r="A35" s="34"/>
      <c r="B35" s="5" t="s">
        <v>81</v>
      </c>
      <c r="C35" s="4"/>
      <c r="D35" s="4"/>
      <c r="E35" s="4"/>
      <c r="F35" s="4"/>
      <c r="G35" s="37">
        <f>SUM(G34)</f>
        <v>6100</v>
      </c>
      <c r="H35" s="28">
        <f>SUM(H34)</f>
        <v>6100</v>
      </c>
      <c r="I35" s="4"/>
      <c r="J35" s="4"/>
      <c r="K35" s="7"/>
      <c r="L35" s="28">
        <f>SUM(L34)</f>
        <v>6100</v>
      </c>
      <c r="M35" s="4"/>
      <c r="N35" s="28">
        <f>SUM(N34)</f>
        <v>6100</v>
      </c>
    </row>
    <row r="36" spans="1:15" ht="24" customHeight="1">
      <c r="A36" s="19"/>
      <c r="B36" s="15" t="s">
        <v>63</v>
      </c>
      <c r="C36" s="9">
        <f aca="true" t="shared" si="4" ref="C36:M36">C32+C35</f>
        <v>24284</v>
      </c>
      <c r="D36" s="9">
        <f t="shared" si="4"/>
        <v>4812</v>
      </c>
      <c r="E36" s="9">
        <f t="shared" si="4"/>
        <v>57189</v>
      </c>
      <c r="F36" s="9">
        <f t="shared" si="4"/>
        <v>2600</v>
      </c>
      <c r="G36" s="9">
        <f t="shared" si="4"/>
        <v>11045</v>
      </c>
      <c r="H36" s="9">
        <f t="shared" si="4"/>
        <v>99930</v>
      </c>
      <c r="I36" s="9">
        <f t="shared" si="4"/>
        <v>145446</v>
      </c>
      <c r="J36" s="9">
        <f t="shared" si="4"/>
        <v>600</v>
      </c>
      <c r="K36" s="9">
        <f t="shared" si="4"/>
        <v>155843</v>
      </c>
      <c r="L36" s="9">
        <f t="shared" si="4"/>
        <v>401819</v>
      </c>
      <c r="M36" s="9">
        <f t="shared" si="4"/>
        <v>75156</v>
      </c>
      <c r="N36" s="28">
        <f>SUM(L36:M36)</f>
        <v>476975</v>
      </c>
      <c r="O36" s="36"/>
    </row>
    <row r="37" spans="1:15" ht="24" customHeight="1">
      <c r="A37" s="19"/>
      <c r="B37" s="15" t="s">
        <v>82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8"/>
      <c r="O37" s="36"/>
    </row>
    <row r="38" spans="1:14" ht="24" customHeight="1">
      <c r="A38" s="35"/>
      <c r="B38" s="5" t="s">
        <v>65</v>
      </c>
      <c r="C38" s="4"/>
      <c r="D38" s="4"/>
      <c r="E38" s="4"/>
      <c r="F38" s="4"/>
      <c r="G38" s="4"/>
      <c r="H38" s="7"/>
      <c r="I38" s="4"/>
      <c r="J38" s="4"/>
      <c r="K38" s="7"/>
      <c r="L38" s="7"/>
      <c r="M38" s="4"/>
      <c r="N38" s="26"/>
    </row>
    <row r="39" spans="1:14" ht="35.25" customHeight="1">
      <c r="A39" s="34" t="s">
        <v>55</v>
      </c>
      <c r="B39" s="22" t="s">
        <v>58</v>
      </c>
      <c r="C39" s="27">
        <v>22607</v>
      </c>
      <c r="D39" s="27">
        <v>5040</v>
      </c>
      <c r="E39" s="27">
        <v>9701</v>
      </c>
      <c r="F39" s="4">
        <v>0</v>
      </c>
      <c r="G39" s="4">
        <v>0</v>
      </c>
      <c r="H39" s="7">
        <f>SUM(C39:G39)</f>
        <v>37348</v>
      </c>
      <c r="I39" s="4">
        <v>3530</v>
      </c>
      <c r="J39" s="4">
        <v>0</v>
      </c>
      <c r="K39" s="7">
        <v>0</v>
      </c>
      <c r="L39" s="7">
        <f>SUM(H39:K39)</f>
        <v>40878</v>
      </c>
      <c r="M39" s="4">
        <v>0</v>
      </c>
      <c r="N39" s="26">
        <f>SUM(L39:M39)</f>
        <v>40878</v>
      </c>
    </row>
    <row r="40" spans="1:14" ht="24" customHeight="1">
      <c r="A40" s="34" t="s">
        <v>56</v>
      </c>
      <c r="B40" s="6" t="s">
        <v>57</v>
      </c>
      <c r="C40" s="4">
        <v>3151</v>
      </c>
      <c r="D40" s="4">
        <v>704</v>
      </c>
      <c r="E40" s="4"/>
      <c r="F40" s="4">
        <v>0</v>
      </c>
      <c r="G40" s="4">
        <v>0</v>
      </c>
      <c r="H40" s="7">
        <f>SUM(C40:G40)</f>
        <v>3855</v>
      </c>
      <c r="I40" s="4">
        <v>0</v>
      </c>
      <c r="J40" s="4">
        <v>0</v>
      </c>
      <c r="K40" s="7">
        <v>0</v>
      </c>
      <c r="L40" s="7">
        <f>SUM(H40:K40)</f>
        <v>3855</v>
      </c>
      <c r="M40" s="4">
        <v>0</v>
      </c>
      <c r="N40" s="26">
        <f>SUM(I40:M40)</f>
        <v>3855</v>
      </c>
    </row>
    <row r="41" spans="1:14" ht="24" customHeight="1">
      <c r="A41" s="34" t="s">
        <v>29</v>
      </c>
      <c r="B41" s="6" t="s">
        <v>51</v>
      </c>
      <c r="C41" s="4">
        <v>0</v>
      </c>
      <c r="D41" s="4">
        <v>0</v>
      </c>
      <c r="E41" s="27">
        <v>1232</v>
      </c>
      <c r="F41" s="4">
        <v>0</v>
      </c>
      <c r="G41" s="4">
        <v>0</v>
      </c>
      <c r="H41" s="7">
        <f>SUM(C41:G41)</f>
        <v>1232</v>
      </c>
      <c r="I41" s="4">
        <v>0</v>
      </c>
      <c r="J41" s="4">
        <v>0</v>
      </c>
      <c r="K41" s="7">
        <v>0</v>
      </c>
      <c r="L41" s="7">
        <f>SUM(H41:K41)</f>
        <v>1232</v>
      </c>
      <c r="M41" s="4">
        <v>0</v>
      </c>
      <c r="N41" s="26">
        <f>SUM(I41:M41)</f>
        <v>1232</v>
      </c>
    </row>
    <row r="42" spans="1:14" s="24" customFormat="1" ht="24" customHeight="1">
      <c r="A42" s="19"/>
      <c r="B42" s="8" t="s">
        <v>83</v>
      </c>
      <c r="C42" s="9">
        <f aca="true" t="shared" si="5" ref="C42:H42">SUM(C39:C41)</f>
        <v>25758</v>
      </c>
      <c r="D42" s="9">
        <f t="shared" si="5"/>
        <v>5744</v>
      </c>
      <c r="E42" s="9">
        <f t="shared" si="5"/>
        <v>10933</v>
      </c>
      <c r="F42" s="9">
        <f t="shared" si="5"/>
        <v>0</v>
      </c>
      <c r="G42" s="7">
        <f t="shared" si="5"/>
        <v>0</v>
      </c>
      <c r="H42" s="9">
        <f t="shared" si="5"/>
        <v>42435</v>
      </c>
      <c r="I42" s="9">
        <f>SUM(I39:I41)</f>
        <v>3530</v>
      </c>
      <c r="J42" s="7">
        <f>SUM(J38:J40)</f>
        <v>0</v>
      </c>
      <c r="K42" s="7">
        <f>SUM(K38:K40)</f>
        <v>0</v>
      </c>
      <c r="L42" s="9">
        <f>SUM(L39:L41)</f>
        <v>45965</v>
      </c>
      <c r="M42" s="7">
        <f>SUM(M38:M40)</f>
        <v>0</v>
      </c>
      <c r="N42" s="28">
        <f>SUM(N39:N41)</f>
        <v>45965</v>
      </c>
    </row>
    <row r="43" spans="1:14" ht="18">
      <c r="A43" s="20"/>
      <c r="B43" s="8" t="s">
        <v>20</v>
      </c>
      <c r="C43" s="9">
        <f aca="true" t="shared" si="6" ref="C43:J43">C36+C42</f>
        <v>50042</v>
      </c>
      <c r="D43" s="9">
        <f t="shared" si="6"/>
        <v>10556</v>
      </c>
      <c r="E43" s="9">
        <f t="shared" si="6"/>
        <v>68122</v>
      </c>
      <c r="F43" s="9">
        <f t="shared" si="6"/>
        <v>2600</v>
      </c>
      <c r="G43" s="9">
        <f>G36+G42</f>
        <v>11045</v>
      </c>
      <c r="H43" s="9">
        <f t="shared" si="6"/>
        <v>142365</v>
      </c>
      <c r="I43" s="9">
        <f t="shared" si="6"/>
        <v>148976</v>
      </c>
      <c r="J43" s="9">
        <f t="shared" si="6"/>
        <v>600</v>
      </c>
      <c r="K43" s="9">
        <f>K36+K42</f>
        <v>155843</v>
      </c>
      <c r="L43" s="9">
        <f>L36+L42</f>
        <v>447784</v>
      </c>
      <c r="M43" s="9">
        <f>M36+M42</f>
        <v>75156</v>
      </c>
      <c r="N43" s="29">
        <f>N36+N42</f>
        <v>522940</v>
      </c>
    </row>
    <row r="44" ht="12.75">
      <c r="N44" s="25"/>
    </row>
  </sheetData>
  <sheetProtection/>
  <mergeCells count="1">
    <mergeCell ref="A1:N1"/>
  </mergeCells>
  <printOptions horizontalCentered="1" verticalCentered="1"/>
  <pageMargins left="0.1968503937007874" right="0.1968503937007874" top="0.7874015748031497" bottom="0.984251968503937" header="0.5118110236220472" footer="0.5118110236220472"/>
  <pageSetup horizontalDpi="300" verticalDpi="300" orientation="landscape" paperSize="8" scale="56" r:id="rId1"/>
  <headerFooter alignWithMargins="0">
    <oddHeader>&amp;L&amp;"Georgia,Normál"&amp;12 1.2.sz. melléklet a 3/2017.(II.15.)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Győrszemere PH</dc:creator>
  <cp:keywords/>
  <dc:description/>
  <cp:lastModifiedBy>konyveles</cp:lastModifiedBy>
  <cp:lastPrinted>2017-02-08T13:41:01Z</cp:lastPrinted>
  <dcterms:created xsi:type="dcterms:W3CDTF">2007-01-19T06:56:27Z</dcterms:created>
  <dcterms:modified xsi:type="dcterms:W3CDTF">2017-03-13T07:10:53Z</dcterms:modified>
  <cp:category/>
  <cp:version/>
  <cp:contentType/>
  <cp:contentStatus/>
</cp:coreProperties>
</file>