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75" windowWidth="20730" windowHeight="11760" firstSheet="2" activeTab="5"/>
  </bookViews>
  <sheets>
    <sheet name="Kiemelt előirányzatok" sheetId="1" r:id="rId1"/>
    <sheet name="Kiadások működési, felhalmozási" sheetId="2" r:id="rId2"/>
    <sheet name="Bevételek működési, felhalmozás" sheetId="3" r:id="rId3"/>
    <sheet name="Beruházás, felújítás" sheetId="4" r:id="rId4"/>
    <sheet name="Tartalék" sheetId="5" r:id="rId5"/>
    <sheet name="Felhasználási ütemterv " sheetId="6" r:id="rId6"/>
  </sheets>
  <calcPr calcId="125725"/>
</workbook>
</file>

<file path=xl/calcChain.xml><?xml version="1.0" encoding="utf-8"?>
<calcChain xmlns="http://schemas.openxmlformats.org/spreadsheetml/2006/main">
  <c r="D67" i="6"/>
  <c r="D68" s="1"/>
  <c r="D73" s="1"/>
  <c r="D76" s="1"/>
  <c r="E67"/>
  <c r="F67"/>
  <c r="G67"/>
  <c r="H67"/>
  <c r="H68" s="1"/>
  <c r="H73" s="1"/>
  <c r="H76" s="1"/>
  <c r="I67"/>
  <c r="J67"/>
  <c r="K67"/>
  <c r="L67"/>
  <c r="L68" s="1"/>
  <c r="L73" s="1"/>
  <c r="L76" s="1"/>
  <c r="M67"/>
  <c r="N67"/>
  <c r="O67"/>
  <c r="C67"/>
  <c r="C68" s="1"/>
  <c r="C73" s="1"/>
  <c r="C76" s="1"/>
  <c r="G76"/>
  <c r="K76"/>
  <c r="O76"/>
  <c r="D75"/>
  <c r="E75"/>
  <c r="F75"/>
  <c r="G75"/>
  <c r="H75"/>
  <c r="I75"/>
  <c r="J75"/>
  <c r="K75"/>
  <c r="L75"/>
  <c r="M75"/>
  <c r="N75"/>
  <c r="O75"/>
  <c r="C75"/>
  <c r="F73"/>
  <c r="F76" s="1"/>
  <c r="G73"/>
  <c r="J73"/>
  <c r="J76" s="1"/>
  <c r="K73"/>
  <c r="N73"/>
  <c r="N76" s="1"/>
  <c r="O73"/>
  <c r="D72"/>
  <c r="E72"/>
  <c r="F72"/>
  <c r="G72"/>
  <c r="H72"/>
  <c r="I72"/>
  <c r="J72"/>
  <c r="K72"/>
  <c r="L72"/>
  <c r="M72"/>
  <c r="N72"/>
  <c r="O72"/>
  <c r="C72"/>
  <c r="E68"/>
  <c r="E73" s="1"/>
  <c r="E76" s="1"/>
  <c r="F68"/>
  <c r="G68"/>
  <c r="I68"/>
  <c r="I73" s="1"/>
  <c r="I76" s="1"/>
  <c r="J68"/>
  <c r="K68"/>
  <c r="M68"/>
  <c r="M73" s="1"/>
  <c r="M76" s="1"/>
  <c r="N68"/>
  <c r="O68"/>
  <c r="D63"/>
  <c r="G63"/>
  <c r="H63"/>
  <c r="I63"/>
  <c r="K63"/>
  <c r="L63"/>
  <c r="M63"/>
  <c r="O63"/>
  <c r="D61"/>
  <c r="E61"/>
  <c r="E63" s="1"/>
  <c r="F61"/>
  <c r="F63" s="1"/>
  <c r="G61"/>
  <c r="H61"/>
  <c r="I61"/>
  <c r="J61"/>
  <c r="J63" s="1"/>
  <c r="K61"/>
  <c r="L61"/>
  <c r="M61"/>
  <c r="N61"/>
  <c r="N63" s="1"/>
  <c r="C61"/>
  <c r="C63" s="1"/>
  <c r="O61"/>
  <c r="C12" i="2"/>
  <c r="C16" s="1"/>
  <c r="D12"/>
  <c r="E12"/>
  <c r="C15"/>
  <c r="D15"/>
  <c r="D16" s="1"/>
  <c r="E15"/>
  <c r="F15"/>
  <c r="F16" s="1"/>
  <c r="E16"/>
  <c r="E43" s="1"/>
  <c r="C19"/>
  <c r="D19"/>
  <c r="E19"/>
  <c r="C22"/>
  <c r="D22"/>
  <c r="E22"/>
  <c r="C25"/>
  <c r="C29" s="1"/>
  <c r="D29"/>
  <c r="E29"/>
  <c r="C31"/>
  <c r="C33"/>
  <c r="D33"/>
  <c r="E33"/>
  <c r="E34"/>
  <c r="F34"/>
  <c r="C37"/>
  <c r="D37"/>
  <c r="E37"/>
  <c r="F37"/>
  <c r="C42"/>
  <c r="D42"/>
  <c r="E42"/>
  <c r="G43"/>
  <c r="G56" s="1"/>
  <c r="C45"/>
  <c r="C47" s="1"/>
  <c r="D47"/>
  <c r="E47"/>
  <c r="E55" s="1"/>
  <c r="F47"/>
  <c r="C49"/>
  <c r="C51"/>
  <c r="D51"/>
  <c r="E51"/>
  <c r="C53"/>
  <c r="C54" s="1"/>
  <c r="D54"/>
  <c r="E54"/>
  <c r="D55"/>
  <c r="C58"/>
  <c r="C59" s="1"/>
  <c r="D58"/>
  <c r="D59" s="1"/>
  <c r="E58"/>
  <c r="E59" s="1"/>
  <c r="G59"/>
  <c r="D53" i="6"/>
  <c r="D54" s="1"/>
  <c r="E53"/>
  <c r="E54" s="1"/>
  <c r="F53"/>
  <c r="F54" s="1"/>
  <c r="G53"/>
  <c r="G54" s="1"/>
  <c r="H53"/>
  <c r="H54" s="1"/>
  <c r="I53"/>
  <c r="I54" s="1"/>
  <c r="J53"/>
  <c r="J54" s="1"/>
  <c r="K53"/>
  <c r="K54" s="1"/>
  <c r="L53"/>
  <c r="L54" s="1"/>
  <c r="M53"/>
  <c r="M54" s="1"/>
  <c r="N53"/>
  <c r="N54" s="1"/>
  <c r="C53"/>
  <c r="C54" s="1"/>
  <c r="G50"/>
  <c r="J50"/>
  <c r="K50"/>
  <c r="C50"/>
  <c r="D49"/>
  <c r="E49"/>
  <c r="F49"/>
  <c r="F50" s="1"/>
  <c r="G49"/>
  <c r="H49"/>
  <c r="I49"/>
  <c r="J49"/>
  <c r="K49"/>
  <c r="L49"/>
  <c r="M49"/>
  <c r="N49"/>
  <c r="N50" s="1"/>
  <c r="C49"/>
  <c r="D46"/>
  <c r="E46"/>
  <c r="F46"/>
  <c r="G46"/>
  <c r="H46"/>
  <c r="I46"/>
  <c r="J46"/>
  <c r="K46"/>
  <c r="L46"/>
  <c r="M46"/>
  <c r="N46"/>
  <c r="C46"/>
  <c r="D42"/>
  <c r="E42"/>
  <c r="F42"/>
  <c r="G42"/>
  <c r="H42"/>
  <c r="I42"/>
  <c r="J42"/>
  <c r="K42"/>
  <c r="L42"/>
  <c r="M42"/>
  <c r="N42"/>
  <c r="C42"/>
  <c r="D37"/>
  <c r="E37"/>
  <c r="F37"/>
  <c r="G37"/>
  <c r="H37"/>
  <c r="I37"/>
  <c r="J37"/>
  <c r="K37"/>
  <c r="L37"/>
  <c r="M37"/>
  <c r="N37"/>
  <c r="C37"/>
  <c r="D32"/>
  <c r="E32"/>
  <c r="F32"/>
  <c r="G32"/>
  <c r="H32"/>
  <c r="I32"/>
  <c r="J32"/>
  <c r="K32"/>
  <c r="L32"/>
  <c r="M32"/>
  <c r="N32"/>
  <c r="C32"/>
  <c r="D28"/>
  <c r="E28"/>
  <c r="E29" s="1"/>
  <c r="F28"/>
  <c r="G28"/>
  <c r="H28"/>
  <c r="I28"/>
  <c r="I29" s="1"/>
  <c r="J28"/>
  <c r="K28"/>
  <c r="L28"/>
  <c r="M28"/>
  <c r="M29" s="1"/>
  <c r="N28"/>
  <c r="C28"/>
  <c r="D24"/>
  <c r="E24"/>
  <c r="F24"/>
  <c r="G24"/>
  <c r="H24"/>
  <c r="I24"/>
  <c r="J24"/>
  <c r="K24"/>
  <c r="L24"/>
  <c r="M24"/>
  <c r="N24"/>
  <c r="C24"/>
  <c r="D18"/>
  <c r="E18"/>
  <c r="F18"/>
  <c r="G18"/>
  <c r="H18"/>
  <c r="I18"/>
  <c r="J18"/>
  <c r="K18"/>
  <c r="L18"/>
  <c r="M18"/>
  <c r="N18"/>
  <c r="C18"/>
  <c r="D15"/>
  <c r="E15"/>
  <c r="F15"/>
  <c r="G15"/>
  <c r="G29" s="1"/>
  <c r="H15"/>
  <c r="I15"/>
  <c r="J15"/>
  <c r="K15"/>
  <c r="K29" s="1"/>
  <c r="L15"/>
  <c r="M15"/>
  <c r="N15"/>
  <c r="C15"/>
  <c r="C29" s="1"/>
  <c r="D11"/>
  <c r="E11"/>
  <c r="E12" s="1"/>
  <c r="E38" s="1"/>
  <c r="F11"/>
  <c r="F12" s="1"/>
  <c r="G11"/>
  <c r="H11"/>
  <c r="I11"/>
  <c r="I12" s="1"/>
  <c r="I38" s="1"/>
  <c r="J11"/>
  <c r="J12" s="1"/>
  <c r="K11"/>
  <c r="L11"/>
  <c r="M11"/>
  <c r="M12" s="1"/>
  <c r="M38" s="1"/>
  <c r="N11"/>
  <c r="N12" s="1"/>
  <c r="C11"/>
  <c r="D8"/>
  <c r="E8"/>
  <c r="F8"/>
  <c r="G8"/>
  <c r="H8"/>
  <c r="I8"/>
  <c r="J8"/>
  <c r="K8"/>
  <c r="L8"/>
  <c r="M8"/>
  <c r="N8"/>
  <c r="C8"/>
  <c r="O49"/>
  <c r="O46"/>
  <c r="O42"/>
  <c r="O37"/>
  <c r="O32"/>
  <c r="O28"/>
  <c r="O24"/>
  <c r="O18"/>
  <c r="O15"/>
  <c r="O11"/>
  <c r="O8"/>
  <c r="I55" i="4"/>
  <c r="I36"/>
  <c r="C55"/>
  <c r="C36"/>
  <c r="D24" i="3"/>
  <c r="D25" s="1"/>
  <c r="D19"/>
  <c r="D14"/>
  <c r="D7"/>
  <c r="D9" s="1"/>
  <c r="D20" s="1"/>
  <c r="C24"/>
  <c r="C25" s="1"/>
  <c r="E24"/>
  <c r="E25" s="1"/>
  <c r="C19"/>
  <c r="E19"/>
  <c r="C14"/>
  <c r="E14"/>
  <c r="C7"/>
  <c r="C9" s="1"/>
  <c r="E7"/>
  <c r="E9" s="1"/>
  <c r="E20" s="1"/>
  <c r="C24" i="1"/>
  <c r="C18"/>
  <c r="C20" s="1"/>
  <c r="B24"/>
  <c r="B26" s="1"/>
  <c r="B18"/>
  <c r="B20" s="1"/>
  <c r="H50" i="6" l="1"/>
  <c r="O50"/>
  <c r="M50"/>
  <c r="M51" s="1"/>
  <c r="M55" s="1"/>
  <c r="I50"/>
  <c r="I51"/>
  <c r="I55" s="1"/>
  <c r="L50"/>
  <c r="D50"/>
  <c r="E50"/>
  <c r="E51" s="1"/>
  <c r="E55" s="1"/>
  <c r="C12"/>
  <c r="K12"/>
  <c r="G12"/>
  <c r="G38" s="1"/>
  <c r="G51" s="1"/>
  <c r="G55" s="1"/>
  <c r="L12"/>
  <c r="H12"/>
  <c r="D12"/>
  <c r="N29"/>
  <c r="N38" s="1"/>
  <c r="N51" s="1"/>
  <c r="N55" s="1"/>
  <c r="J29"/>
  <c r="J38" s="1"/>
  <c r="J51" s="1"/>
  <c r="J55" s="1"/>
  <c r="F29"/>
  <c r="L29"/>
  <c r="H29"/>
  <c r="D29"/>
  <c r="D34" i="2"/>
  <c r="D43" s="1"/>
  <c r="D56" s="1"/>
  <c r="D60" s="1"/>
  <c r="E56"/>
  <c r="E60" s="1"/>
  <c r="G60"/>
  <c r="F42"/>
  <c r="C34"/>
  <c r="C43" s="1"/>
  <c r="C56" s="1"/>
  <c r="C60" s="1"/>
  <c r="F43"/>
  <c r="F56"/>
  <c r="F60" s="1"/>
  <c r="C55"/>
  <c r="C26" i="1"/>
  <c r="K38" i="6"/>
  <c r="K51" s="1"/>
  <c r="K55" s="1"/>
  <c r="D26" i="3"/>
  <c r="C20"/>
  <c r="O12" i="6"/>
  <c r="O38" s="1"/>
  <c r="O51" s="1"/>
  <c r="O29"/>
  <c r="E26" i="3"/>
  <c r="C26"/>
  <c r="C38" i="6" l="1"/>
  <c r="L38"/>
  <c r="L51" s="1"/>
  <c r="L55" s="1"/>
  <c r="F38"/>
  <c r="F51" s="1"/>
  <c r="F55" s="1"/>
  <c r="C51"/>
  <c r="C55" s="1"/>
  <c r="H38"/>
  <c r="H51" s="1"/>
  <c r="H55" s="1"/>
  <c r="D38"/>
  <c r="D51" s="1"/>
  <c r="D55" l="1"/>
</calcChain>
</file>

<file path=xl/sharedStrings.xml><?xml version="1.0" encoding="utf-8"?>
<sst xmlns="http://schemas.openxmlformats.org/spreadsheetml/2006/main" count="425" uniqueCount="231">
  <si>
    <t>Völcsej Község Önkormányzatának  2016. évi költségvetése</t>
  </si>
  <si>
    <t>Az egységes rovatrend szerint a kiemelt kiadási és bevételi jogcímek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</si>
  <si>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</si>
  <si>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</si>
  <si>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</si>
  <si>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</si>
  <si>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</si>
  <si>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</si>
  <si>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</si>
  <si>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</si>
  <si>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</si>
  <si>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</si>
  <si>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</si>
  <si>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</si>
  <si>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B3. Közhatalmi bevételek</t>
  </si>
  <si>
    <t>B4. Működési bevételek</t>
  </si>
  <si>
    <t>B1-7. Költségvetési bevételek</t>
  </si>
  <si>
    <t>B8. Finanszírozási bevételek</t>
  </si>
  <si>
    <t>BEVÉTELEK ÖSSZESEN (B1-8)</t>
  </si>
  <si>
    <t>Megnevezés</t>
  </si>
  <si>
    <t>Eredeti ei.</t>
  </si>
  <si>
    <t>Módosított ei. 2016.06.30.</t>
  </si>
  <si>
    <t>Völcsej Község Önkormányzat  2016. évi költségvetésének mérlege</t>
  </si>
  <si>
    <t>Kiadások (E Ft)</t>
  </si>
  <si>
    <t>Rovat megnevezése</t>
  </si>
  <si>
    <t>Rovat-szám</t>
  </si>
  <si>
    <t>kötelező feladatok</t>
  </si>
  <si>
    <t>önként vállalt feladatok</t>
  </si>
  <si>
    <t xml:space="preserve">állami (államigazgatási) feladatok </t>
  </si>
  <si>
    <t>Törvény szerinti illetmények, munkabérek</t>
  </si>
  <si>
    <t>K1101</t>
  </si>
  <si>
    <t>Béren kívüli juttatások</t>
  </si>
  <si>
    <t>K1107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</si>
  <si>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</si>
  <si>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</si>
  <si>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</si>
  <si>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</si>
  <si>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</si>
  <si>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</si>
  <si>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</si>
  <si>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</si>
  <si>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</si>
  <si>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</si>
  <si>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</si>
  <si>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</si>
  <si>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</si>
  <si>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</si>
  <si>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Üzemeltetési anyagok beszerzése</t>
  </si>
  <si>
    <t>K312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</si>
  <si>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</si>
  <si>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</si>
  <si>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</si>
  <si>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</si>
  <si>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</si>
  <si>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</si>
  <si>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</si>
  <si>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</si>
  <si>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</si>
  <si>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</si>
  <si>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</si>
  <si>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</si>
  <si>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</si>
  <si>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</si>
  <si>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</si>
  <si>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</si>
  <si>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</si>
  <si>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</si>
  <si>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</si>
  <si>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</si>
  <si>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</si>
  <si>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</si>
  <si>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Működési célú előzetesen felszámított általános forgalmi adó</t>
  </si>
  <si>
    <t>K351</t>
  </si>
  <si>
    <t xml:space="preserve">Fizetendő általános forgalmi adó </t>
  </si>
  <si>
    <t>K352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</si>
  <si>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</si>
  <si>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</si>
  <si>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</si>
  <si>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</si>
  <si>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</si>
  <si>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</si>
  <si>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</si>
  <si>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</si>
  <si>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</si>
  <si>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</si>
  <si>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</si>
  <si>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</si>
  <si>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Elvonások és befizetések</t>
  </si>
  <si>
    <t>K502</t>
  </si>
  <si>
    <t>Egyéb működési célú támogatások államháztartáson belülre</t>
  </si>
  <si>
    <t>K506</t>
  </si>
  <si>
    <t>Egyéb működési célú támogatások államháztartáson kívülre</t>
  </si>
  <si>
    <t>K511</t>
  </si>
  <si>
    <t>Tartalékok-általános</t>
  </si>
  <si>
    <t>K512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</si>
  <si>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</si>
  <si>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</si>
  <si>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</si>
  <si>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</si>
  <si>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</si>
  <si>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</si>
  <si>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</si>
  <si>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</si>
  <si>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</si>
  <si>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</si>
  <si>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</si>
  <si>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</si>
  <si>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</si>
  <si>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</si>
  <si>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</si>
  <si>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</si>
  <si>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</si>
  <si>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</si>
  <si>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</si>
  <si>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</si>
  <si>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</si>
  <si>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</si>
  <si>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</si>
  <si>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</si>
  <si>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</si>
  <si>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</si>
  <si>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</si>
  <si>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</si>
  <si>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</si>
  <si>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</si>
  <si>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</si>
  <si>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</si>
  <si>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</si>
  <si>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</si>
  <si>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</si>
  <si>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</si>
  <si>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</si>
  <si>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</si>
  <si>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>Államháztartáson belüli megelőlegezések visszafizetése</t>
  </si>
  <si>
    <t>K914</t>
  </si>
  <si>
    <t>Központi, irányító szervi támogatások folyósítása</t>
  </si>
  <si>
    <t>K915</t>
  </si>
  <si>
    <t xml:space="preserve">Belföldi finanszírozás kiadásai </t>
  </si>
  <si>
    <t>K91</t>
  </si>
  <si>
    <t xml:space="preserve">Finanszírozási kiadások </t>
  </si>
  <si>
    <t>K9</t>
  </si>
  <si>
    <t>Bevételek (E Ft)</t>
  </si>
  <si>
    <t>Rovat-
szám</t>
  </si>
  <si>
    <t>Helyi önkormányzatok működésének általános támogatása</t>
  </si>
  <si>
    <t>B111</t>
  </si>
  <si>
    <t xml:space="preserve">Önkormányzatok működési támogatásai </t>
  </si>
  <si>
    <t>B11</t>
  </si>
  <si>
    <t>Működési célú támogatások államháztartáson belülről</t>
  </si>
  <si>
    <t>B1</t>
  </si>
  <si>
    <t xml:space="preserve">Vagyoni tipusú adók </t>
  </si>
  <si>
    <t>B34</t>
  </si>
  <si>
    <t xml:space="preserve">Értékesítési és forgalmi adók </t>
  </si>
  <si>
    <t>B351</t>
  </si>
  <si>
    <t>Gépjárműadók</t>
  </si>
  <si>
    <t>B354</t>
  </si>
  <si>
    <t xml:space="preserve">Közhatalmi bevételek </t>
  </si>
  <si>
    <t>B3</t>
  </si>
  <si>
    <t>Szolgáltatások ellenértéke</t>
  </si>
  <si>
    <t>B402</t>
  </si>
  <si>
    <t>Ellátási díjak</t>
  </si>
  <si>
    <t>B405</t>
  </si>
  <si>
    <t>Kiszámlázott általános forgalmi adó</t>
  </si>
  <si>
    <t>B406</t>
  </si>
  <si>
    <t xml:space="preserve">Működési bevételek </t>
  </si>
  <si>
    <t>B4</t>
  </si>
  <si>
    <t xml:space="preserve">Költségvetési bevételek </t>
  </si>
  <si>
    <t>B1-B7</t>
  </si>
  <si>
    <t>költségvetési egyenleg  MŰKÖDÉSI</t>
  </si>
  <si>
    <t>költségvetési egyenleg FELHALMOZÁSI</t>
  </si>
  <si>
    <t>Előző év költségvetési maradványának igénybevétele MŰKÖDÉSRE</t>
  </si>
  <si>
    <t>B8131</t>
  </si>
  <si>
    <t xml:space="preserve">Maradvány igénybevétele </t>
  </si>
  <si>
    <t>B813</t>
  </si>
  <si>
    <t xml:space="preserve">Finanszírozási bevételek </t>
  </si>
  <si>
    <t>B8</t>
  </si>
  <si>
    <t>Módosított ei. 20165.06.30.</t>
  </si>
  <si>
    <t>Egyéb működési c. támogatások bevételei államháztartáson belülről</t>
  </si>
  <si>
    <t>B16</t>
  </si>
  <si>
    <t>Egyéb közhatalmi bevételek</t>
  </si>
  <si>
    <t>B36</t>
  </si>
  <si>
    <t>Egyéb működési bevételek</t>
  </si>
  <si>
    <t>B411</t>
  </si>
  <si>
    <t>Völcsej Község Önkormányzat  2016. évi költségvetése</t>
  </si>
  <si>
    <t>Beruházások és felújítások (E Ft)</t>
  </si>
  <si>
    <t>KÖLTSÉGVETÉSI SZERV</t>
  </si>
  <si>
    <t>MINDÖSSZESEN</t>
  </si>
  <si>
    <t xml:space="preserve">Ingatlanok beszerzése, létesítése </t>
  </si>
  <si>
    <t xml:space="preserve">Vízközmű beruházás </t>
  </si>
  <si>
    <t>Út-, járdafelújítás</t>
  </si>
  <si>
    <t xml:space="preserve">Szennyvíz-hálózat felújítás </t>
  </si>
  <si>
    <t>nettó</t>
  </si>
  <si>
    <t>áfa</t>
  </si>
  <si>
    <t>bruttó</t>
  </si>
  <si>
    <t xml:space="preserve">Eredeti ei. </t>
  </si>
  <si>
    <t>Fő u. 21. fűtéskorszerűsítés</t>
  </si>
  <si>
    <t>Általános- és céltartalékok (E Ft)</t>
  </si>
  <si>
    <t>Általános tartalékok</t>
  </si>
  <si>
    <t>Céltartalékok-</t>
  </si>
  <si>
    <t xml:space="preserve"> Völcsej Község Önkormányzat 2016. évi költségvetése</t>
  </si>
  <si>
    <t>Előirányzat felhasználási terv (E Ft)</t>
  </si>
  <si>
    <t>janár</t>
  </si>
  <si>
    <t>február</t>
  </si>
  <si>
    <t>március</t>
  </si>
  <si>
    <t>ápirilis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</si>
  <si>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</si>
  <si>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</si>
  <si>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</si>
  <si>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</si>
  <si>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</si>
  <si>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</si>
  <si>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</si>
  <si>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</si>
  <si>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mindösszesen</t>
  </si>
  <si>
    <t>K11131</t>
  </si>
  <si>
    <t xml:space="preserve">Termékek és szolgáltatások adói </t>
  </si>
  <si>
    <t>B35</t>
  </si>
  <si>
    <t>Előző évi kv.maradvány igénybevétele</t>
  </si>
  <si>
    <t>Finanszírozási bevételek</t>
  </si>
  <si>
    <t xml:space="preserve"> Üzemelétetési anyagok </t>
  </si>
  <si>
    <t>Szakmai tevékenységet segítő szolgáltatások</t>
  </si>
  <si>
    <t>Fizetendő ált. forgalmi adó</t>
  </si>
  <si>
    <t xml:space="preserve">Elvonások és befizetések </t>
  </si>
  <si>
    <t>Egyéb tárgyi eszköz beszerezése, létesítése</t>
  </si>
  <si>
    <t>Egyéb tárgyi eszközök felújítása</t>
  </si>
  <si>
    <t>Egyéb felhalmozási célú támogatás államháztartáson kívülre</t>
  </si>
  <si>
    <t xml:space="preserve">1. sz. melléklet az    7/ 2016.(X. 06.) sz. önkormányzati rendelethez </t>
  </si>
  <si>
    <t xml:space="preserve">2.2. sz.melléklet az 7/2016.(X.06.) sz. önkormányzati rendelethez </t>
  </si>
  <si>
    <t xml:space="preserve">4.sz.melléklet az 7/2016.(X.06.) sz. önkormányzati rendelethez </t>
  </si>
  <si>
    <t xml:space="preserve">5.sz.melléklet az 7 /2016.(X.06.)  önkormányzati rendelethez </t>
  </si>
  <si>
    <t>9.sz.melléklet az  7 /2016.(X.06.) önkormányzati rendelethez</t>
  </si>
  <si>
    <t xml:space="preserve">2.1. sz.melléklet az 7 /2016.(X.06.). sz. önkormányzati rendelethez </t>
  </si>
</sst>
</file>

<file path=xl/styles.xml><?xml version="1.0" encoding="utf-8"?>
<styleSheet xmlns="http://schemas.openxmlformats.org/spreadsheetml/2006/main">
  <numFmts count="3">
    <numFmt numFmtId="164" formatCode="\ ##########"/>
    <numFmt numFmtId="165" formatCode="0__"/>
    <numFmt numFmtId="166" formatCode="[$-40E]yyyy/\ mmmm;@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i/>
      <u/>
      <sz val="11"/>
      <color indexed="8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5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5" fillId="0" borderId="2" xfId="0" applyFont="1" applyBorder="1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7" fillId="0" borderId="1" xfId="0" applyFont="1" applyBorder="1"/>
    <xf numFmtId="3" fontId="1" fillId="0" borderId="1" xfId="0" applyNumberFormat="1" applyFont="1" applyBorder="1"/>
    <xf numFmtId="3" fontId="7" fillId="0" borderId="1" xfId="0" applyNumberFormat="1" applyFont="1" applyBorder="1"/>
    <xf numFmtId="0" fontId="1" fillId="0" borderId="0" xfId="0" applyFont="1" applyAlignment="1">
      <alignment horizontal="center" wrapText="1"/>
    </xf>
    <xf numFmtId="0" fontId="8" fillId="0" borderId="0" xfId="0" applyFont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vertical="center"/>
    </xf>
    <xf numFmtId="164" fontId="10" fillId="0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7" fillId="0" borderId="0" xfId="0" applyFont="1"/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3" fillId="3" borderId="1" xfId="0" applyFont="1" applyFill="1" applyBorder="1"/>
    <xf numFmtId="0" fontId="14" fillId="0" borderId="1" xfId="0" applyFont="1" applyBorder="1"/>
    <xf numFmtId="165" fontId="10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164" fontId="2" fillId="4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18" fillId="2" borderId="1" xfId="0" applyFont="1" applyFill="1" applyBorder="1"/>
    <xf numFmtId="3" fontId="15" fillId="0" borderId="1" xfId="0" applyNumberFormat="1" applyFont="1" applyBorder="1"/>
    <xf numFmtId="3" fontId="6" fillId="0" borderId="1" xfId="0" applyNumberFormat="1" applyFont="1" applyBorder="1"/>
    <xf numFmtId="3" fontId="11" fillId="0" borderId="1" xfId="0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/>
    </xf>
    <xf numFmtId="0" fontId="19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12" fillId="0" borderId="1" xfId="0" applyFont="1" applyBorder="1"/>
    <xf numFmtId="0" fontId="10" fillId="0" borderId="1" xfId="0" applyFont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/>
    <xf numFmtId="0" fontId="17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/>
    <xf numFmtId="0" fontId="22" fillId="0" borderId="1" xfId="0" applyFont="1" applyBorder="1"/>
    <xf numFmtId="0" fontId="11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center"/>
    </xf>
    <xf numFmtId="0" fontId="8" fillId="0" borderId="0" xfId="0" applyFont="1" applyAlignment="1">
      <alignment horizontal="center" wrapText="1"/>
    </xf>
    <xf numFmtId="0" fontId="17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0" fontId="5" fillId="0" borderId="0" xfId="0" applyFont="1"/>
    <xf numFmtId="3" fontId="1" fillId="0" borderId="0" xfId="0" applyNumberFormat="1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/>
    </xf>
    <xf numFmtId="166" fontId="24" fillId="0" borderId="1" xfId="0" applyNumberFormat="1" applyFont="1" applyBorder="1" applyAlignment="1">
      <alignment horizontal="center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3" fontId="5" fillId="0" borderId="1" xfId="0" applyNumberFormat="1" applyFont="1" applyBorder="1"/>
    <xf numFmtId="0" fontId="5" fillId="0" borderId="1" xfId="0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3" fontId="6" fillId="0" borderId="0" xfId="0" applyNumberFormat="1" applyFont="1"/>
    <xf numFmtId="0" fontId="6" fillId="0" borderId="0" xfId="0" applyFont="1"/>
    <xf numFmtId="3" fontId="7" fillId="0" borderId="0" xfId="0" applyNumberFormat="1" applyFont="1"/>
    <xf numFmtId="3" fontId="5" fillId="0" borderId="0" xfId="0" applyNumberFormat="1" applyFont="1"/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/>
    </xf>
    <xf numFmtId="0" fontId="25" fillId="5" borderId="1" xfId="0" applyFont="1" applyFill="1" applyBorder="1"/>
    <xf numFmtId="164" fontId="25" fillId="5" borderId="1" xfId="0" applyNumberFormat="1" applyFont="1" applyFill="1" applyBorder="1" applyAlignment="1">
      <alignment vertical="center"/>
    </xf>
    <xf numFmtId="3" fontId="25" fillId="5" borderId="1" xfId="0" applyNumberFormat="1" applyFont="1" applyFill="1" applyBorder="1"/>
    <xf numFmtId="0" fontId="25" fillId="5" borderId="0" xfId="0" applyFont="1" applyFill="1"/>
    <xf numFmtId="0" fontId="26" fillId="5" borderId="0" xfId="0" applyFont="1" applyFill="1"/>
    <xf numFmtId="165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vertical="center"/>
    </xf>
    <xf numFmtId="3" fontId="6" fillId="5" borderId="1" xfId="0" applyNumberFormat="1" applyFont="1" applyFill="1" applyBorder="1"/>
    <xf numFmtId="3" fontId="6" fillId="5" borderId="0" xfId="0" applyNumberFormat="1" applyFont="1" applyFill="1"/>
    <xf numFmtId="0" fontId="6" fillId="5" borderId="0" xfId="0" applyFont="1" applyFill="1"/>
    <xf numFmtId="0" fontId="7" fillId="5" borderId="0" xfId="0" applyFont="1" applyFill="1"/>
    <xf numFmtId="0" fontId="21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3" fontId="5" fillId="5" borderId="1" xfId="0" applyNumberFormat="1" applyFont="1" applyFill="1" applyBorder="1"/>
    <xf numFmtId="0" fontId="5" fillId="5" borderId="0" xfId="0" applyFont="1" applyFill="1"/>
    <xf numFmtId="0" fontId="1" fillId="5" borderId="0" xfId="0" applyFont="1" applyFill="1"/>
    <xf numFmtId="0" fontId="12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/>
    <xf numFmtId="0" fontId="12" fillId="5" borderId="1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66" fontId="23" fillId="0" borderId="2" xfId="0" applyNumberFormat="1" applyFont="1" applyBorder="1" applyAlignment="1">
      <alignment horizontal="center"/>
    </xf>
    <xf numFmtId="166" fontId="24" fillId="0" borderId="2" xfId="0" applyNumberFormat="1" applyFont="1" applyBorder="1" applyAlignment="1">
      <alignment horizontal="center"/>
    </xf>
    <xf numFmtId="0" fontId="6" fillId="5" borderId="0" xfId="0" applyFont="1" applyFill="1" applyBorder="1"/>
    <xf numFmtId="3" fontId="6" fillId="5" borderId="0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12" fontId="1" fillId="0" borderId="0" xfId="0" applyNumberFormat="1" applyFont="1" applyAlignment="1">
      <alignment horizontal="center"/>
    </xf>
    <xf numFmtId="12" fontId="0" fillId="0" borderId="0" xfId="0" applyNumberForma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26"/>
  <sheetViews>
    <sheetView workbookViewId="0">
      <selection sqref="A1:XFD1048576"/>
    </sheetView>
  </sheetViews>
  <sheetFormatPr defaultRowHeight="15"/>
  <cols>
    <col min="1" max="1" width="56.7109375" style="1" bestFit="1" customWidth="1"/>
    <col min="2" max="2" width="14" style="1" customWidth="1"/>
    <col min="3" max="3" width="16.42578125" style="1" customWidth="1"/>
    <col min="4" max="254" width="9.140625" style="1"/>
    <col min="255" max="255" width="75" style="1" customWidth="1"/>
    <col min="256" max="510" width="9.140625" style="1"/>
    <col min="511" max="511" width="75" style="1" customWidth="1"/>
    <col min="512" max="766" width="9.140625" style="1"/>
    <col min="767" max="767" width="75" style="1" customWidth="1"/>
    <col min="768" max="1022" width="9.140625" style="1"/>
    <col min="1023" max="1023" width="75" style="1" customWidth="1"/>
    <col min="1024" max="1278" width="9.140625" style="1"/>
    <col min="1279" max="1279" width="75" style="1" customWidth="1"/>
    <col min="1280" max="1534" width="9.140625" style="1"/>
    <col min="1535" max="1535" width="75" style="1" customWidth="1"/>
    <col min="1536" max="1790" width="9.140625" style="1"/>
    <col min="1791" max="1791" width="75" style="1" customWidth="1"/>
    <col min="1792" max="2046" width="9.140625" style="1"/>
    <col min="2047" max="2047" width="75" style="1" customWidth="1"/>
    <col min="2048" max="2302" width="9.140625" style="1"/>
    <col min="2303" max="2303" width="75" style="1" customWidth="1"/>
    <col min="2304" max="2558" width="9.140625" style="1"/>
    <col min="2559" max="2559" width="75" style="1" customWidth="1"/>
    <col min="2560" max="2814" width="9.140625" style="1"/>
    <col min="2815" max="2815" width="75" style="1" customWidth="1"/>
    <col min="2816" max="3070" width="9.140625" style="1"/>
    <col min="3071" max="3071" width="75" style="1" customWidth="1"/>
    <col min="3072" max="3326" width="9.140625" style="1"/>
    <col min="3327" max="3327" width="75" style="1" customWidth="1"/>
    <col min="3328" max="3582" width="9.140625" style="1"/>
    <col min="3583" max="3583" width="75" style="1" customWidth="1"/>
    <col min="3584" max="3838" width="9.140625" style="1"/>
    <col min="3839" max="3839" width="75" style="1" customWidth="1"/>
    <col min="3840" max="4094" width="9.140625" style="1"/>
    <col min="4095" max="4095" width="75" style="1" customWidth="1"/>
    <col min="4096" max="4350" width="9.140625" style="1"/>
    <col min="4351" max="4351" width="75" style="1" customWidth="1"/>
    <col min="4352" max="4606" width="9.140625" style="1"/>
    <col min="4607" max="4607" width="75" style="1" customWidth="1"/>
    <col min="4608" max="4862" width="9.140625" style="1"/>
    <col min="4863" max="4863" width="75" style="1" customWidth="1"/>
    <col min="4864" max="5118" width="9.140625" style="1"/>
    <col min="5119" max="5119" width="75" style="1" customWidth="1"/>
    <col min="5120" max="5374" width="9.140625" style="1"/>
    <col min="5375" max="5375" width="75" style="1" customWidth="1"/>
    <col min="5376" max="5630" width="9.140625" style="1"/>
    <col min="5631" max="5631" width="75" style="1" customWidth="1"/>
    <col min="5632" max="5886" width="9.140625" style="1"/>
    <col min="5887" max="5887" width="75" style="1" customWidth="1"/>
    <col min="5888" max="6142" width="9.140625" style="1"/>
    <col min="6143" max="6143" width="75" style="1" customWidth="1"/>
    <col min="6144" max="6398" width="9.140625" style="1"/>
    <col min="6399" max="6399" width="75" style="1" customWidth="1"/>
    <col min="6400" max="6654" width="9.140625" style="1"/>
    <col min="6655" max="6655" width="75" style="1" customWidth="1"/>
    <col min="6656" max="6910" width="9.140625" style="1"/>
    <col min="6911" max="6911" width="75" style="1" customWidth="1"/>
    <col min="6912" max="7166" width="9.140625" style="1"/>
    <col min="7167" max="7167" width="75" style="1" customWidth="1"/>
    <col min="7168" max="7422" width="9.140625" style="1"/>
    <col min="7423" max="7423" width="75" style="1" customWidth="1"/>
    <col min="7424" max="7678" width="9.140625" style="1"/>
    <col min="7679" max="7679" width="75" style="1" customWidth="1"/>
    <col min="7680" max="7934" width="9.140625" style="1"/>
    <col min="7935" max="7935" width="75" style="1" customWidth="1"/>
    <col min="7936" max="8190" width="9.140625" style="1"/>
    <col min="8191" max="8191" width="75" style="1" customWidth="1"/>
    <col min="8192" max="8446" width="9.140625" style="1"/>
    <col min="8447" max="8447" width="75" style="1" customWidth="1"/>
    <col min="8448" max="8702" width="9.140625" style="1"/>
    <col min="8703" max="8703" width="75" style="1" customWidth="1"/>
    <col min="8704" max="8958" width="9.140625" style="1"/>
    <col min="8959" max="8959" width="75" style="1" customWidth="1"/>
    <col min="8960" max="9214" width="9.140625" style="1"/>
    <col min="9215" max="9215" width="75" style="1" customWidth="1"/>
    <col min="9216" max="9470" width="9.140625" style="1"/>
    <col min="9471" max="9471" width="75" style="1" customWidth="1"/>
    <col min="9472" max="9726" width="9.140625" style="1"/>
    <col min="9727" max="9727" width="75" style="1" customWidth="1"/>
    <col min="9728" max="9982" width="9.140625" style="1"/>
    <col min="9983" max="9983" width="75" style="1" customWidth="1"/>
    <col min="9984" max="10238" width="9.140625" style="1"/>
    <col min="10239" max="10239" width="75" style="1" customWidth="1"/>
    <col min="10240" max="10494" width="9.140625" style="1"/>
    <col min="10495" max="10495" width="75" style="1" customWidth="1"/>
    <col min="10496" max="10750" width="9.140625" style="1"/>
    <col min="10751" max="10751" width="75" style="1" customWidth="1"/>
    <col min="10752" max="11006" width="9.140625" style="1"/>
    <col min="11007" max="11007" width="75" style="1" customWidth="1"/>
    <col min="11008" max="11262" width="9.140625" style="1"/>
    <col min="11263" max="11263" width="75" style="1" customWidth="1"/>
    <col min="11264" max="11518" width="9.140625" style="1"/>
    <col min="11519" max="11519" width="75" style="1" customWidth="1"/>
    <col min="11520" max="11774" width="9.140625" style="1"/>
    <col min="11775" max="11775" width="75" style="1" customWidth="1"/>
    <col min="11776" max="12030" width="9.140625" style="1"/>
    <col min="12031" max="12031" width="75" style="1" customWidth="1"/>
    <col min="12032" max="12286" width="9.140625" style="1"/>
    <col min="12287" max="12287" width="75" style="1" customWidth="1"/>
    <col min="12288" max="12542" width="9.140625" style="1"/>
    <col min="12543" max="12543" width="75" style="1" customWidth="1"/>
    <col min="12544" max="12798" width="9.140625" style="1"/>
    <col min="12799" max="12799" width="75" style="1" customWidth="1"/>
    <col min="12800" max="13054" width="9.140625" style="1"/>
    <col min="13055" max="13055" width="75" style="1" customWidth="1"/>
    <col min="13056" max="13310" width="9.140625" style="1"/>
    <col min="13311" max="13311" width="75" style="1" customWidth="1"/>
    <col min="13312" max="13566" width="9.140625" style="1"/>
    <col min="13567" max="13567" width="75" style="1" customWidth="1"/>
    <col min="13568" max="13822" width="9.140625" style="1"/>
    <col min="13823" max="13823" width="75" style="1" customWidth="1"/>
    <col min="13824" max="14078" width="9.140625" style="1"/>
    <col min="14079" max="14079" width="75" style="1" customWidth="1"/>
    <col min="14080" max="14334" width="9.140625" style="1"/>
    <col min="14335" max="14335" width="75" style="1" customWidth="1"/>
    <col min="14336" max="14590" width="9.140625" style="1"/>
    <col min="14591" max="14591" width="75" style="1" customWidth="1"/>
    <col min="14592" max="14846" width="9.140625" style="1"/>
    <col min="14847" max="14847" width="75" style="1" customWidth="1"/>
    <col min="14848" max="15102" width="9.140625" style="1"/>
    <col min="15103" max="15103" width="75" style="1" customWidth="1"/>
    <col min="15104" max="15358" width="9.140625" style="1"/>
    <col min="15359" max="15359" width="75" style="1" customWidth="1"/>
    <col min="15360" max="15614" width="9.140625" style="1"/>
    <col min="15615" max="15615" width="75" style="1" customWidth="1"/>
    <col min="15616" max="15870" width="9.140625" style="1"/>
    <col min="15871" max="15871" width="75" style="1" customWidth="1"/>
    <col min="15872" max="16126" width="9.140625" style="1"/>
    <col min="16127" max="16127" width="75" style="1" customWidth="1"/>
    <col min="16128" max="16384" width="9.140625" style="1"/>
  </cols>
  <sheetData>
    <row r="2" spans="1:3">
      <c r="A2" s="128" t="s">
        <v>225</v>
      </c>
      <c r="B2" s="128"/>
      <c r="C2" s="129"/>
    </row>
    <row r="3" spans="1:3" ht="15.75">
      <c r="A3" s="124" t="s">
        <v>0</v>
      </c>
      <c r="B3" s="125"/>
      <c r="C3" s="126"/>
    </row>
    <row r="4" spans="1:3" ht="20.25" customHeight="1">
      <c r="A4" s="127" t="s">
        <v>1</v>
      </c>
      <c r="B4" s="125"/>
      <c r="C4" s="126"/>
    </row>
    <row r="9" spans="1:3" ht="30">
      <c r="A9" s="6" t="s">
        <v>19</v>
      </c>
      <c r="B9" s="7" t="s">
        <v>20</v>
      </c>
      <c r="C9" s="8" t="s">
        <v>21</v>
      </c>
    </row>
    <row r="10" spans="1:3">
      <c r="A10" s="5" t="s">
        <v>2</v>
      </c>
      <c r="B10" s="5">
        <v>3269</v>
      </c>
      <c r="C10" s="9">
        <v>3560</v>
      </c>
    </row>
    <row r="11" spans="1:3">
      <c r="A11" s="2" t="s">
        <v>3</v>
      </c>
      <c r="B11" s="2">
        <v>922</v>
      </c>
      <c r="C11" s="9">
        <v>976</v>
      </c>
    </row>
    <row r="12" spans="1:3">
      <c r="A12" s="2" t="s">
        <v>4</v>
      </c>
      <c r="B12" s="2">
        <v>12961</v>
      </c>
      <c r="C12" s="9">
        <v>12961</v>
      </c>
    </row>
    <row r="13" spans="1:3">
      <c r="A13" s="2" t="s">
        <v>5</v>
      </c>
      <c r="B13" s="2">
        <v>660</v>
      </c>
      <c r="C13" s="9">
        <v>660</v>
      </c>
    </row>
    <row r="14" spans="1:3">
      <c r="A14" s="2" t="s">
        <v>6</v>
      </c>
      <c r="B14" s="2">
        <v>3452</v>
      </c>
      <c r="C14" s="9">
        <v>16841</v>
      </c>
    </row>
    <row r="15" spans="1:3">
      <c r="A15" s="2" t="s">
        <v>7</v>
      </c>
      <c r="B15" s="2">
        <v>3810</v>
      </c>
      <c r="C15" s="9">
        <v>3810</v>
      </c>
    </row>
    <row r="16" spans="1:3">
      <c r="A16" s="2" t="s">
        <v>8</v>
      </c>
      <c r="B16" s="2">
        <v>10160</v>
      </c>
      <c r="C16" s="9">
        <v>10160</v>
      </c>
    </row>
    <row r="17" spans="1:3">
      <c r="A17" s="2" t="s">
        <v>9</v>
      </c>
      <c r="B17" s="2">
        <v>200</v>
      </c>
      <c r="C17" s="9">
        <v>200</v>
      </c>
    </row>
    <row r="18" spans="1:3">
      <c r="A18" s="3" t="s">
        <v>10</v>
      </c>
      <c r="B18" s="3">
        <f>SUM(B10:B17)</f>
        <v>35434</v>
      </c>
      <c r="C18" s="10">
        <f>SUM(C10:C17)</f>
        <v>49168</v>
      </c>
    </row>
    <row r="19" spans="1:3">
      <c r="A19" s="3" t="s">
        <v>11</v>
      </c>
      <c r="B19" s="3">
        <v>544</v>
      </c>
      <c r="C19" s="10">
        <v>554</v>
      </c>
    </row>
    <row r="20" spans="1:3">
      <c r="A20" s="4" t="s">
        <v>12</v>
      </c>
      <c r="B20" s="3">
        <f>SUM(B18:B19)</f>
        <v>35978</v>
      </c>
      <c r="C20" s="10">
        <f>SUM(C18:C19)</f>
        <v>49722</v>
      </c>
    </row>
    <row r="21" spans="1:3">
      <c r="A21" s="2" t="s">
        <v>13</v>
      </c>
      <c r="B21" s="2">
        <v>13936</v>
      </c>
      <c r="C21" s="9">
        <v>14336</v>
      </c>
    </row>
    <row r="22" spans="1:3">
      <c r="A22" s="2" t="s">
        <v>14</v>
      </c>
      <c r="B22" s="2">
        <v>4899</v>
      </c>
      <c r="C22" s="9">
        <v>4899</v>
      </c>
    </row>
    <row r="23" spans="1:3">
      <c r="A23" s="2" t="s">
        <v>15</v>
      </c>
      <c r="B23" s="2">
        <v>8132</v>
      </c>
      <c r="C23" s="9">
        <v>8132</v>
      </c>
    </row>
    <row r="24" spans="1:3">
      <c r="A24" s="3" t="s">
        <v>16</v>
      </c>
      <c r="B24" s="3">
        <f>SUM(B21:B23)</f>
        <v>26967</v>
      </c>
      <c r="C24" s="10">
        <f>SUM(C21:C23)</f>
        <v>27367</v>
      </c>
    </row>
    <row r="25" spans="1:3">
      <c r="A25" s="3" t="s">
        <v>17</v>
      </c>
      <c r="B25" s="3">
        <v>9011</v>
      </c>
      <c r="C25" s="10">
        <v>22355</v>
      </c>
    </row>
    <row r="26" spans="1:3">
      <c r="A26" s="4" t="s">
        <v>18</v>
      </c>
      <c r="B26" s="3">
        <f>SUM(B24:B25)</f>
        <v>35978</v>
      </c>
      <c r="C26" s="10">
        <f>SUM(C24:C25)</f>
        <v>49722</v>
      </c>
    </row>
  </sheetData>
  <mergeCells count="3">
    <mergeCell ref="A3:C3"/>
    <mergeCell ref="A4:C4"/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60"/>
  <sheetViews>
    <sheetView topLeftCell="A18" workbookViewId="0">
      <selection activeCell="A26" sqref="A1:XFD1048576"/>
    </sheetView>
  </sheetViews>
  <sheetFormatPr defaultRowHeight="15"/>
  <cols>
    <col min="1" max="1" width="58.42578125" style="1" customWidth="1"/>
    <col min="2" max="2" width="9" style="1" customWidth="1"/>
    <col min="3" max="3" width="10.5703125" style="1" customWidth="1"/>
    <col min="4" max="4" width="12.42578125" style="1" customWidth="1"/>
    <col min="5" max="5" width="11.7109375" style="1" customWidth="1"/>
    <col min="6" max="6" width="11" style="1" customWidth="1"/>
    <col min="7" max="7" width="11.140625" style="1" hidden="1" customWidth="1"/>
    <col min="8" max="8" width="14.140625" style="1" customWidth="1"/>
    <col min="9" max="258" width="9.140625" style="1"/>
    <col min="259" max="259" width="58.42578125" style="1" customWidth="1"/>
    <col min="260" max="260" width="9" style="1" customWidth="1"/>
    <col min="261" max="261" width="11.7109375" style="1" customWidth="1"/>
    <col min="262" max="262" width="11" style="1" customWidth="1"/>
    <col min="263" max="263" width="0" style="1" hidden="1" customWidth="1"/>
    <col min="264" max="264" width="14.140625" style="1" customWidth="1"/>
    <col min="265" max="514" width="9.140625" style="1"/>
    <col min="515" max="515" width="58.42578125" style="1" customWidth="1"/>
    <col min="516" max="516" width="9" style="1" customWidth="1"/>
    <col min="517" max="517" width="11.7109375" style="1" customWidth="1"/>
    <col min="518" max="518" width="11" style="1" customWidth="1"/>
    <col min="519" max="519" width="0" style="1" hidden="1" customWidth="1"/>
    <col min="520" max="520" width="14.140625" style="1" customWidth="1"/>
    <col min="521" max="770" width="9.140625" style="1"/>
    <col min="771" max="771" width="58.42578125" style="1" customWidth="1"/>
    <col min="772" max="772" width="9" style="1" customWidth="1"/>
    <col min="773" max="773" width="11.7109375" style="1" customWidth="1"/>
    <col min="774" max="774" width="11" style="1" customWidth="1"/>
    <col min="775" max="775" width="0" style="1" hidden="1" customWidth="1"/>
    <col min="776" max="776" width="14.140625" style="1" customWidth="1"/>
    <col min="777" max="1026" width="9.140625" style="1"/>
    <col min="1027" max="1027" width="58.42578125" style="1" customWidth="1"/>
    <col min="1028" max="1028" width="9" style="1" customWidth="1"/>
    <col min="1029" max="1029" width="11.7109375" style="1" customWidth="1"/>
    <col min="1030" max="1030" width="11" style="1" customWidth="1"/>
    <col min="1031" max="1031" width="0" style="1" hidden="1" customWidth="1"/>
    <col min="1032" max="1032" width="14.140625" style="1" customWidth="1"/>
    <col min="1033" max="1282" width="9.140625" style="1"/>
    <col min="1283" max="1283" width="58.42578125" style="1" customWidth="1"/>
    <col min="1284" max="1284" width="9" style="1" customWidth="1"/>
    <col min="1285" max="1285" width="11.7109375" style="1" customWidth="1"/>
    <col min="1286" max="1286" width="11" style="1" customWidth="1"/>
    <col min="1287" max="1287" width="0" style="1" hidden="1" customWidth="1"/>
    <col min="1288" max="1288" width="14.140625" style="1" customWidth="1"/>
    <col min="1289" max="1538" width="9.140625" style="1"/>
    <col min="1539" max="1539" width="58.42578125" style="1" customWidth="1"/>
    <col min="1540" max="1540" width="9" style="1" customWidth="1"/>
    <col min="1541" max="1541" width="11.7109375" style="1" customWidth="1"/>
    <col min="1542" max="1542" width="11" style="1" customWidth="1"/>
    <col min="1543" max="1543" width="0" style="1" hidden="1" customWidth="1"/>
    <col min="1544" max="1544" width="14.140625" style="1" customWidth="1"/>
    <col min="1545" max="1794" width="9.140625" style="1"/>
    <col min="1795" max="1795" width="58.42578125" style="1" customWidth="1"/>
    <col min="1796" max="1796" width="9" style="1" customWidth="1"/>
    <col min="1797" max="1797" width="11.7109375" style="1" customWidth="1"/>
    <col min="1798" max="1798" width="11" style="1" customWidth="1"/>
    <col min="1799" max="1799" width="0" style="1" hidden="1" customWidth="1"/>
    <col min="1800" max="1800" width="14.140625" style="1" customWidth="1"/>
    <col min="1801" max="2050" width="9.140625" style="1"/>
    <col min="2051" max="2051" width="58.42578125" style="1" customWidth="1"/>
    <col min="2052" max="2052" width="9" style="1" customWidth="1"/>
    <col min="2053" max="2053" width="11.7109375" style="1" customWidth="1"/>
    <col min="2054" max="2054" width="11" style="1" customWidth="1"/>
    <col min="2055" max="2055" width="0" style="1" hidden="1" customWidth="1"/>
    <col min="2056" max="2056" width="14.140625" style="1" customWidth="1"/>
    <col min="2057" max="2306" width="9.140625" style="1"/>
    <col min="2307" max="2307" width="58.42578125" style="1" customWidth="1"/>
    <col min="2308" max="2308" width="9" style="1" customWidth="1"/>
    <col min="2309" max="2309" width="11.7109375" style="1" customWidth="1"/>
    <col min="2310" max="2310" width="11" style="1" customWidth="1"/>
    <col min="2311" max="2311" width="0" style="1" hidden="1" customWidth="1"/>
    <col min="2312" max="2312" width="14.140625" style="1" customWidth="1"/>
    <col min="2313" max="2562" width="9.140625" style="1"/>
    <col min="2563" max="2563" width="58.42578125" style="1" customWidth="1"/>
    <col min="2564" max="2564" width="9" style="1" customWidth="1"/>
    <col min="2565" max="2565" width="11.7109375" style="1" customWidth="1"/>
    <col min="2566" max="2566" width="11" style="1" customWidth="1"/>
    <col min="2567" max="2567" width="0" style="1" hidden="1" customWidth="1"/>
    <col min="2568" max="2568" width="14.140625" style="1" customWidth="1"/>
    <col min="2569" max="2818" width="9.140625" style="1"/>
    <col min="2819" max="2819" width="58.42578125" style="1" customWidth="1"/>
    <col min="2820" max="2820" width="9" style="1" customWidth="1"/>
    <col min="2821" max="2821" width="11.7109375" style="1" customWidth="1"/>
    <col min="2822" max="2822" width="11" style="1" customWidth="1"/>
    <col min="2823" max="2823" width="0" style="1" hidden="1" customWidth="1"/>
    <col min="2824" max="2824" width="14.140625" style="1" customWidth="1"/>
    <col min="2825" max="3074" width="9.140625" style="1"/>
    <col min="3075" max="3075" width="58.42578125" style="1" customWidth="1"/>
    <col min="3076" max="3076" width="9" style="1" customWidth="1"/>
    <col min="3077" max="3077" width="11.7109375" style="1" customWidth="1"/>
    <col min="3078" max="3078" width="11" style="1" customWidth="1"/>
    <col min="3079" max="3079" width="0" style="1" hidden="1" customWidth="1"/>
    <col min="3080" max="3080" width="14.140625" style="1" customWidth="1"/>
    <col min="3081" max="3330" width="9.140625" style="1"/>
    <col min="3331" max="3331" width="58.42578125" style="1" customWidth="1"/>
    <col min="3332" max="3332" width="9" style="1" customWidth="1"/>
    <col min="3333" max="3333" width="11.7109375" style="1" customWidth="1"/>
    <col min="3334" max="3334" width="11" style="1" customWidth="1"/>
    <col min="3335" max="3335" width="0" style="1" hidden="1" customWidth="1"/>
    <col min="3336" max="3336" width="14.140625" style="1" customWidth="1"/>
    <col min="3337" max="3586" width="9.140625" style="1"/>
    <col min="3587" max="3587" width="58.42578125" style="1" customWidth="1"/>
    <col min="3588" max="3588" width="9" style="1" customWidth="1"/>
    <col min="3589" max="3589" width="11.7109375" style="1" customWidth="1"/>
    <col min="3590" max="3590" width="11" style="1" customWidth="1"/>
    <col min="3591" max="3591" width="0" style="1" hidden="1" customWidth="1"/>
    <col min="3592" max="3592" width="14.140625" style="1" customWidth="1"/>
    <col min="3593" max="3842" width="9.140625" style="1"/>
    <col min="3843" max="3843" width="58.42578125" style="1" customWidth="1"/>
    <col min="3844" max="3844" width="9" style="1" customWidth="1"/>
    <col min="3845" max="3845" width="11.7109375" style="1" customWidth="1"/>
    <col min="3846" max="3846" width="11" style="1" customWidth="1"/>
    <col min="3847" max="3847" width="0" style="1" hidden="1" customWidth="1"/>
    <col min="3848" max="3848" width="14.140625" style="1" customWidth="1"/>
    <col min="3849" max="4098" width="9.140625" style="1"/>
    <col min="4099" max="4099" width="58.42578125" style="1" customWidth="1"/>
    <col min="4100" max="4100" width="9" style="1" customWidth="1"/>
    <col min="4101" max="4101" width="11.7109375" style="1" customWidth="1"/>
    <col min="4102" max="4102" width="11" style="1" customWidth="1"/>
    <col min="4103" max="4103" width="0" style="1" hidden="1" customWidth="1"/>
    <col min="4104" max="4104" width="14.140625" style="1" customWidth="1"/>
    <col min="4105" max="4354" width="9.140625" style="1"/>
    <col min="4355" max="4355" width="58.42578125" style="1" customWidth="1"/>
    <col min="4356" max="4356" width="9" style="1" customWidth="1"/>
    <col min="4357" max="4357" width="11.7109375" style="1" customWidth="1"/>
    <col min="4358" max="4358" width="11" style="1" customWidth="1"/>
    <col min="4359" max="4359" width="0" style="1" hidden="1" customWidth="1"/>
    <col min="4360" max="4360" width="14.140625" style="1" customWidth="1"/>
    <col min="4361" max="4610" width="9.140625" style="1"/>
    <col min="4611" max="4611" width="58.42578125" style="1" customWidth="1"/>
    <col min="4612" max="4612" width="9" style="1" customWidth="1"/>
    <col min="4613" max="4613" width="11.7109375" style="1" customWidth="1"/>
    <col min="4614" max="4614" width="11" style="1" customWidth="1"/>
    <col min="4615" max="4615" width="0" style="1" hidden="1" customWidth="1"/>
    <col min="4616" max="4616" width="14.140625" style="1" customWidth="1"/>
    <col min="4617" max="4866" width="9.140625" style="1"/>
    <col min="4867" max="4867" width="58.42578125" style="1" customWidth="1"/>
    <col min="4868" max="4868" width="9" style="1" customWidth="1"/>
    <col min="4869" max="4869" width="11.7109375" style="1" customWidth="1"/>
    <col min="4870" max="4870" width="11" style="1" customWidth="1"/>
    <col min="4871" max="4871" width="0" style="1" hidden="1" customWidth="1"/>
    <col min="4872" max="4872" width="14.140625" style="1" customWidth="1"/>
    <col min="4873" max="5122" width="9.140625" style="1"/>
    <col min="5123" max="5123" width="58.42578125" style="1" customWidth="1"/>
    <col min="5124" max="5124" width="9" style="1" customWidth="1"/>
    <col min="5125" max="5125" width="11.7109375" style="1" customWidth="1"/>
    <col min="5126" max="5126" width="11" style="1" customWidth="1"/>
    <col min="5127" max="5127" width="0" style="1" hidden="1" customWidth="1"/>
    <col min="5128" max="5128" width="14.140625" style="1" customWidth="1"/>
    <col min="5129" max="5378" width="9.140625" style="1"/>
    <col min="5379" max="5379" width="58.42578125" style="1" customWidth="1"/>
    <col min="5380" max="5380" width="9" style="1" customWidth="1"/>
    <col min="5381" max="5381" width="11.7109375" style="1" customWidth="1"/>
    <col min="5382" max="5382" width="11" style="1" customWidth="1"/>
    <col min="5383" max="5383" width="0" style="1" hidden="1" customWidth="1"/>
    <col min="5384" max="5384" width="14.140625" style="1" customWidth="1"/>
    <col min="5385" max="5634" width="9.140625" style="1"/>
    <col min="5635" max="5635" width="58.42578125" style="1" customWidth="1"/>
    <col min="5636" max="5636" width="9" style="1" customWidth="1"/>
    <col min="5637" max="5637" width="11.7109375" style="1" customWidth="1"/>
    <col min="5638" max="5638" width="11" style="1" customWidth="1"/>
    <col min="5639" max="5639" width="0" style="1" hidden="1" customWidth="1"/>
    <col min="5640" max="5640" width="14.140625" style="1" customWidth="1"/>
    <col min="5641" max="5890" width="9.140625" style="1"/>
    <col min="5891" max="5891" width="58.42578125" style="1" customWidth="1"/>
    <col min="5892" max="5892" width="9" style="1" customWidth="1"/>
    <col min="5893" max="5893" width="11.7109375" style="1" customWidth="1"/>
    <col min="5894" max="5894" width="11" style="1" customWidth="1"/>
    <col min="5895" max="5895" width="0" style="1" hidden="1" customWidth="1"/>
    <col min="5896" max="5896" width="14.140625" style="1" customWidth="1"/>
    <col min="5897" max="6146" width="9.140625" style="1"/>
    <col min="6147" max="6147" width="58.42578125" style="1" customWidth="1"/>
    <col min="6148" max="6148" width="9" style="1" customWidth="1"/>
    <col min="6149" max="6149" width="11.7109375" style="1" customWidth="1"/>
    <col min="6150" max="6150" width="11" style="1" customWidth="1"/>
    <col min="6151" max="6151" width="0" style="1" hidden="1" customWidth="1"/>
    <col min="6152" max="6152" width="14.140625" style="1" customWidth="1"/>
    <col min="6153" max="6402" width="9.140625" style="1"/>
    <col min="6403" max="6403" width="58.42578125" style="1" customWidth="1"/>
    <col min="6404" max="6404" width="9" style="1" customWidth="1"/>
    <col min="6405" max="6405" width="11.7109375" style="1" customWidth="1"/>
    <col min="6406" max="6406" width="11" style="1" customWidth="1"/>
    <col min="6407" max="6407" width="0" style="1" hidden="1" customWidth="1"/>
    <col min="6408" max="6408" width="14.140625" style="1" customWidth="1"/>
    <col min="6409" max="6658" width="9.140625" style="1"/>
    <col min="6659" max="6659" width="58.42578125" style="1" customWidth="1"/>
    <col min="6660" max="6660" width="9" style="1" customWidth="1"/>
    <col min="6661" max="6661" width="11.7109375" style="1" customWidth="1"/>
    <col min="6662" max="6662" width="11" style="1" customWidth="1"/>
    <col min="6663" max="6663" width="0" style="1" hidden="1" customWidth="1"/>
    <col min="6664" max="6664" width="14.140625" style="1" customWidth="1"/>
    <col min="6665" max="6914" width="9.140625" style="1"/>
    <col min="6915" max="6915" width="58.42578125" style="1" customWidth="1"/>
    <col min="6916" max="6916" width="9" style="1" customWidth="1"/>
    <col min="6917" max="6917" width="11.7109375" style="1" customWidth="1"/>
    <col min="6918" max="6918" width="11" style="1" customWidth="1"/>
    <col min="6919" max="6919" width="0" style="1" hidden="1" customWidth="1"/>
    <col min="6920" max="6920" width="14.140625" style="1" customWidth="1"/>
    <col min="6921" max="7170" width="9.140625" style="1"/>
    <col min="7171" max="7171" width="58.42578125" style="1" customWidth="1"/>
    <col min="7172" max="7172" width="9" style="1" customWidth="1"/>
    <col min="7173" max="7173" width="11.7109375" style="1" customWidth="1"/>
    <col min="7174" max="7174" width="11" style="1" customWidth="1"/>
    <col min="7175" max="7175" width="0" style="1" hidden="1" customWidth="1"/>
    <col min="7176" max="7176" width="14.140625" style="1" customWidth="1"/>
    <col min="7177" max="7426" width="9.140625" style="1"/>
    <col min="7427" max="7427" width="58.42578125" style="1" customWidth="1"/>
    <col min="7428" max="7428" width="9" style="1" customWidth="1"/>
    <col min="7429" max="7429" width="11.7109375" style="1" customWidth="1"/>
    <col min="7430" max="7430" width="11" style="1" customWidth="1"/>
    <col min="7431" max="7431" width="0" style="1" hidden="1" customWidth="1"/>
    <col min="7432" max="7432" width="14.140625" style="1" customWidth="1"/>
    <col min="7433" max="7682" width="9.140625" style="1"/>
    <col min="7683" max="7683" width="58.42578125" style="1" customWidth="1"/>
    <col min="7684" max="7684" width="9" style="1" customWidth="1"/>
    <col min="7685" max="7685" width="11.7109375" style="1" customWidth="1"/>
    <col min="7686" max="7686" width="11" style="1" customWidth="1"/>
    <col min="7687" max="7687" width="0" style="1" hidden="1" customWidth="1"/>
    <col min="7688" max="7688" width="14.140625" style="1" customWidth="1"/>
    <col min="7689" max="7938" width="9.140625" style="1"/>
    <col min="7939" max="7939" width="58.42578125" style="1" customWidth="1"/>
    <col min="7940" max="7940" width="9" style="1" customWidth="1"/>
    <col min="7941" max="7941" width="11.7109375" style="1" customWidth="1"/>
    <col min="7942" max="7942" width="11" style="1" customWidth="1"/>
    <col min="7943" max="7943" width="0" style="1" hidden="1" customWidth="1"/>
    <col min="7944" max="7944" width="14.140625" style="1" customWidth="1"/>
    <col min="7945" max="8194" width="9.140625" style="1"/>
    <col min="8195" max="8195" width="58.42578125" style="1" customWidth="1"/>
    <col min="8196" max="8196" width="9" style="1" customWidth="1"/>
    <col min="8197" max="8197" width="11.7109375" style="1" customWidth="1"/>
    <col min="8198" max="8198" width="11" style="1" customWidth="1"/>
    <col min="8199" max="8199" width="0" style="1" hidden="1" customWidth="1"/>
    <col min="8200" max="8200" width="14.140625" style="1" customWidth="1"/>
    <col min="8201" max="8450" width="9.140625" style="1"/>
    <col min="8451" max="8451" width="58.42578125" style="1" customWidth="1"/>
    <col min="8452" max="8452" width="9" style="1" customWidth="1"/>
    <col min="8453" max="8453" width="11.7109375" style="1" customWidth="1"/>
    <col min="8454" max="8454" width="11" style="1" customWidth="1"/>
    <col min="8455" max="8455" width="0" style="1" hidden="1" customWidth="1"/>
    <col min="8456" max="8456" width="14.140625" style="1" customWidth="1"/>
    <col min="8457" max="8706" width="9.140625" style="1"/>
    <col min="8707" max="8707" width="58.42578125" style="1" customWidth="1"/>
    <col min="8708" max="8708" width="9" style="1" customWidth="1"/>
    <col min="8709" max="8709" width="11.7109375" style="1" customWidth="1"/>
    <col min="8710" max="8710" width="11" style="1" customWidth="1"/>
    <col min="8711" max="8711" width="0" style="1" hidden="1" customWidth="1"/>
    <col min="8712" max="8712" width="14.140625" style="1" customWidth="1"/>
    <col min="8713" max="8962" width="9.140625" style="1"/>
    <col min="8963" max="8963" width="58.42578125" style="1" customWidth="1"/>
    <col min="8964" max="8964" width="9" style="1" customWidth="1"/>
    <col min="8965" max="8965" width="11.7109375" style="1" customWidth="1"/>
    <col min="8966" max="8966" width="11" style="1" customWidth="1"/>
    <col min="8967" max="8967" width="0" style="1" hidden="1" customWidth="1"/>
    <col min="8968" max="8968" width="14.140625" style="1" customWidth="1"/>
    <col min="8969" max="9218" width="9.140625" style="1"/>
    <col min="9219" max="9219" width="58.42578125" style="1" customWidth="1"/>
    <col min="9220" max="9220" width="9" style="1" customWidth="1"/>
    <col min="9221" max="9221" width="11.7109375" style="1" customWidth="1"/>
    <col min="9222" max="9222" width="11" style="1" customWidth="1"/>
    <col min="9223" max="9223" width="0" style="1" hidden="1" customWidth="1"/>
    <col min="9224" max="9224" width="14.140625" style="1" customWidth="1"/>
    <col min="9225" max="9474" width="9.140625" style="1"/>
    <col min="9475" max="9475" width="58.42578125" style="1" customWidth="1"/>
    <col min="9476" max="9476" width="9" style="1" customWidth="1"/>
    <col min="9477" max="9477" width="11.7109375" style="1" customWidth="1"/>
    <col min="9478" max="9478" width="11" style="1" customWidth="1"/>
    <col min="9479" max="9479" width="0" style="1" hidden="1" customWidth="1"/>
    <col min="9480" max="9480" width="14.140625" style="1" customWidth="1"/>
    <col min="9481" max="9730" width="9.140625" style="1"/>
    <col min="9731" max="9731" width="58.42578125" style="1" customWidth="1"/>
    <col min="9732" max="9732" width="9" style="1" customWidth="1"/>
    <col min="9733" max="9733" width="11.7109375" style="1" customWidth="1"/>
    <col min="9734" max="9734" width="11" style="1" customWidth="1"/>
    <col min="9735" max="9735" width="0" style="1" hidden="1" customWidth="1"/>
    <col min="9736" max="9736" width="14.140625" style="1" customWidth="1"/>
    <col min="9737" max="9986" width="9.140625" style="1"/>
    <col min="9987" max="9987" width="58.42578125" style="1" customWidth="1"/>
    <col min="9988" max="9988" width="9" style="1" customWidth="1"/>
    <col min="9989" max="9989" width="11.7109375" style="1" customWidth="1"/>
    <col min="9990" max="9990" width="11" style="1" customWidth="1"/>
    <col min="9991" max="9991" width="0" style="1" hidden="1" customWidth="1"/>
    <col min="9992" max="9992" width="14.140625" style="1" customWidth="1"/>
    <col min="9993" max="10242" width="9.140625" style="1"/>
    <col min="10243" max="10243" width="58.42578125" style="1" customWidth="1"/>
    <col min="10244" max="10244" width="9" style="1" customWidth="1"/>
    <col min="10245" max="10245" width="11.7109375" style="1" customWidth="1"/>
    <col min="10246" max="10246" width="11" style="1" customWidth="1"/>
    <col min="10247" max="10247" width="0" style="1" hidden="1" customWidth="1"/>
    <col min="10248" max="10248" width="14.140625" style="1" customWidth="1"/>
    <col min="10249" max="10498" width="9.140625" style="1"/>
    <col min="10499" max="10499" width="58.42578125" style="1" customWidth="1"/>
    <col min="10500" max="10500" width="9" style="1" customWidth="1"/>
    <col min="10501" max="10501" width="11.7109375" style="1" customWidth="1"/>
    <col min="10502" max="10502" width="11" style="1" customWidth="1"/>
    <col min="10503" max="10503" width="0" style="1" hidden="1" customWidth="1"/>
    <col min="10504" max="10504" width="14.140625" style="1" customWidth="1"/>
    <col min="10505" max="10754" width="9.140625" style="1"/>
    <col min="10755" max="10755" width="58.42578125" style="1" customWidth="1"/>
    <col min="10756" max="10756" width="9" style="1" customWidth="1"/>
    <col min="10757" max="10757" width="11.7109375" style="1" customWidth="1"/>
    <col min="10758" max="10758" width="11" style="1" customWidth="1"/>
    <col min="10759" max="10759" width="0" style="1" hidden="1" customWidth="1"/>
    <col min="10760" max="10760" width="14.140625" style="1" customWidth="1"/>
    <col min="10761" max="11010" width="9.140625" style="1"/>
    <col min="11011" max="11011" width="58.42578125" style="1" customWidth="1"/>
    <col min="11012" max="11012" width="9" style="1" customWidth="1"/>
    <col min="11013" max="11013" width="11.7109375" style="1" customWidth="1"/>
    <col min="11014" max="11014" width="11" style="1" customWidth="1"/>
    <col min="11015" max="11015" width="0" style="1" hidden="1" customWidth="1"/>
    <col min="11016" max="11016" width="14.140625" style="1" customWidth="1"/>
    <col min="11017" max="11266" width="9.140625" style="1"/>
    <col min="11267" max="11267" width="58.42578125" style="1" customWidth="1"/>
    <col min="11268" max="11268" width="9" style="1" customWidth="1"/>
    <col min="11269" max="11269" width="11.7109375" style="1" customWidth="1"/>
    <col min="11270" max="11270" width="11" style="1" customWidth="1"/>
    <col min="11271" max="11271" width="0" style="1" hidden="1" customWidth="1"/>
    <col min="11272" max="11272" width="14.140625" style="1" customWidth="1"/>
    <col min="11273" max="11522" width="9.140625" style="1"/>
    <col min="11523" max="11523" width="58.42578125" style="1" customWidth="1"/>
    <col min="11524" max="11524" width="9" style="1" customWidth="1"/>
    <col min="11525" max="11525" width="11.7109375" style="1" customWidth="1"/>
    <col min="11526" max="11526" width="11" style="1" customWidth="1"/>
    <col min="11527" max="11527" width="0" style="1" hidden="1" customWidth="1"/>
    <col min="11528" max="11528" width="14.140625" style="1" customWidth="1"/>
    <col min="11529" max="11778" width="9.140625" style="1"/>
    <col min="11779" max="11779" width="58.42578125" style="1" customWidth="1"/>
    <col min="11780" max="11780" width="9" style="1" customWidth="1"/>
    <col min="11781" max="11781" width="11.7109375" style="1" customWidth="1"/>
    <col min="11782" max="11782" width="11" style="1" customWidth="1"/>
    <col min="11783" max="11783" width="0" style="1" hidden="1" customWidth="1"/>
    <col min="11784" max="11784" width="14.140625" style="1" customWidth="1"/>
    <col min="11785" max="12034" width="9.140625" style="1"/>
    <col min="12035" max="12035" width="58.42578125" style="1" customWidth="1"/>
    <col min="12036" max="12036" width="9" style="1" customWidth="1"/>
    <col min="12037" max="12037" width="11.7109375" style="1" customWidth="1"/>
    <col min="12038" max="12038" width="11" style="1" customWidth="1"/>
    <col min="12039" max="12039" width="0" style="1" hidden="1" customWidth="1"/>
    <col min="12040" max="12040" width="14.140625" style="1" customWidth="1"/>
    <col min="12041" max="12290" width="9.140625" style="1"/>
    <col min="12291" max="12291" width="58.42578125" style="1" customWidth="1"/>
    <col min="12292" max="12292" width="9" style="1" customWidth="1"/>
    <col min="12293" max="12293" width="11.7109375" style="1" customWidth="1"/>
    <col min="12294" max="12294" width="11" style="1" customWidth="1"/>
    <col min="12295" max="12295" width="0" style="1" hidden="1" customWidth="1"/>
    <col min="12296" max="12296" width="14.140625" style="1" customWidth="1"/>
    <col min="12297" max="12546" width="9.140625" style="1"/>
    <col min="12547" max="12547" width="58.42578125" style="1" customWidth="1"/>
    <col min="12548" max="12548" width="9" style="1" customWidth="1"/>
    <col min="12549" max="12549" width="11.7109375" style="1" customWidth="1"/>
    <col min="12550" max="12550" width="11" style="1" customWidth="1"/>
    <col min="12551" max="12551" width="0" style="1" hidden="1" customWidth="1"/>
    <col min="12552" max="12552" width="14.140625" style="1" customWidth="1"/>
    <col min="12553" max="12802" width="9.140625" style="1"/>
    <col min="12803" max="12803" width="58.42578125" style="1" customWidth="1"/>
    <col min="12804" max="12804" width="9" style="1" customWidth="1"/>
    <col min="12805" max="12805" width="11.7109375" style="1" customWidth="1"/>
    <col min="12806" max="12806" width="11" style="1" customWidth="1"/>
    <col min="12807" max="12807" width="0" style="1" hidden="1" customWidth="1"/>
    <col min="12808" max="12808" width="14.140625" style="1" customWidth="1"/>
    <col min="12809" max="13058" width="9.140625" style="1"/>
    <col min="13059" max="13059" width="58.42578125" style="1" customWidth="1"/>
    <col min="13060" max="13060" width="9" style="1" customWidth="1"/>
    <col min="13061" max="13061" width="11.7109375" style="1" customWidth="1"/>
    <col min="13062" max="13062" width="11" style="1" customWidth="1"/>
    <col min="13063" max="13063" width="0" style="1" hidden="1" customWidth="1"/>
    <col min="13064" max="13064" width="14.140625" style="1" customWidth="1"/>
    <col min="13065" max="13314" width="9.140625" style="1"/>
    <col min="13315" max="13315" width="58.42578125" style="1" customWidth="1"/>
    <col min="13316" max="13316" width="9" style="1" customWidth="1"/>
    <col min="13317" max="13317" width="11.7109375" style="1" customWidth="1"/>
    <col min="13318" max="13318" width="11" style="1" customWidth="1"/>
    <col min="13319" max="13319" width="0" style="1" hidden="1" customWidth="1"/>
    <col min="13320" max="13320" width="14.140625" style="1" customWidth="1"/>
    <col min="13321" max="13570" width="9.140625" style="1"/>
    <col min="13571" max="13571" width="58.42578125" style="1" customWidth="1"/>
    <col min="13572" max="13572" width="9" style="1" customWidth="1"/>
    <col min="13573" max="13573" width="11.7109375" style="1" customWidth="1"/>
    <col min="13574" max="13574" width="11" style="1" customWidth="1"/>
    <col min="13575" max="13575" width="0" style="1" hidden="1" customWidth="1"/>
    <col min="13576" max="13576" width="14.140625" style="1" customWidth="1"/>
    <col min="13577" max="13826" width="9.140625" style="1"/>
    <col min="13827" max="13827" width="58.42578125" style="1" customWidth="1"/>
    <col min="13828" max="13828" width="9" style="1" customWidth="1"/>
    <col min="13829" max="13829" width="11.7109375" style="1" customWidth="1"/>
    <col min="13830" max="13830" width="11" style="1" customWidth="1"/>
    <col min="13831" max="13831" width="0" style="1" hidden="1" customWidth="1"/>
    <col min="13832" max="13832" width="14.140625" style="1" customWidth="1"/>
    <col min="13833" max="14082" width="9.140625" style="1"/>
    <col min="14083" max="14083" width="58.42578125" style="1" customWidth="1"/>
    <col min="14084" max="14084" width="9" style="1" customWidth="1"/>
    <col min="14085" max="14085" width="11.7109375" style="1" customWidth="1"/>
    <col min="14086" max="14086" width="11" style="1" customWidth="1"/>
    <col min="14087" max="14087" width="0" style="1" hidden="1" customWidth="1"/>
    <col min="14088" max="14088" width="14.140625" style="1" customWidth="1"/>
    <col min="14089" max="14338" width="9.140625" style="1"/>
    <col min="14339" max="14339" width="58.42578125" style="1" customWidth="1"/>
    <col min="14340" max="14340" width="9" style="1" customWidth="1"/>
    <col min="14341" max="14341" width="11.7109375" style="1" customWidth="1"/>
    <col min="14342" max="14342" width="11" style="1" customWidth="1"/>
    <col min="14343" max="14343" width="0" style="1" hidden="1" customWidth="1"/>
    <col min="14344" max="14344" width="14.140625" style="1" customWidth="1"/>
    <col min="14345" max="14594" width="9.140625" style="1"/>
    <col min="14595" max="14595" width="58.42578125" style="1" customWidth="1"/>
    <col min="14596" max="14596" width="9" style="1" customWidth="1"/>
    <col min="14597" max="14597" width="11.7109375" style="1" customWidth="1"/>
    <col min="14598" max="14598" width="11" style="1" customWidth="1"/>
    <col min="14599" max="14599" width="0" style="1" hidden="1" customWidth="1"/>
    <col min="14600" max="14600" width="14.140625" style="1" customWidth="1"/>
    <col min="14601" max="14850" width="9.140625" style="1"/>
    <col min="14851" max="14851" width="58.42578125" style="1" customWidth="1"/>
    <col min="14852" max="14852" width="9" style="1" customWidth="1"/>
    <col min="14853" max="14853" width="11.7109375" style="1" customWidth="1"/>
    <col min="14854" max="14854" width="11" style="1" customWidth="1"/>
    <col min="14855" max="14855" width="0" style="1" hidden="1" customWidth="1"/>
    <col min="14856" max="14856" width="14.140625" style="1" customWidth="1"/>
    <col min="14857" max="15106" width="9.140625" style="1"/>
    <col min="15107" max="15107" width="58.42578125" style="1" customWidth="1"/>
    <col min="15108" max="15108" width="9" style="1" customWidth="1"/>
    <col min="15109" max="15109" width="11.7109375" style="1" customWidth="1"/>
    <col min="15110" max="15110" width="11" style="1" customWidth="1"/>
    <col min="15111" max="15111" width="0" style="1" hidden="1" customWidth="1"/>
    <col min="15112" max="15112" width="14.140625" style="1" customWidth="1"/>
    <col min="15113" max="15362" width="9.140625" style="1"/>
    <col min="15363" max="15363" width="58.42578125" style="1" customWidth="1"/>
    <col min="15364" max="15364" width="9" style="1" customWidth="1"/>
    <col min="15365" max="15365" width="11.7109375" style="1" customWidth="1"/>
    <col min="15366" max="15366" width="11" style="1" customWidth="1"/>
    <col min="15367" max="15367" width="0" style="1" hidden="1" customWidth="1"/>
    <col min="15368" max="15368" width="14.140625" style="1" customWidth="1"/>
    <col min="15369" max="15618" width="9.140625" style="1"/>
    <col min="15619" max="15619" width="58.42578125" style="1" customWidth="1"/>
    <col min="15620" max="15620" width="9" style="1" customWidth="1"/>
    <col min="15621" max="15621" width="11.7109375" style="1" customWidth="1"/>
    <col min="15622" max="15622" width="11" style="1" customWidth="1"/>
    <col min="15623" max="15623" width="0" style="1" hidden="1" customWidth="1"/>
    <col min="15624" max="15624" width="14.140625" style="1" customWidth="1"/>
    <col min="15625" max="15874" width="9.140625" style="1"/>
    <col min="15875" max="15875" width="58.42578125" style="1" customWidth="1"/>
    <col min="15876" max="15876" width="9" style="1" customWidth="1"/>
    <col min="15877" max="15877" width="11.7109375" style="1" customWidth="1"/>
    <col min="15878" max="15878" width="11" style="1" customWidth="1"/>
    <col min="15879" max="15879" width="0" style="1" hidden="1" customWidth="1"/>
    <col min="15880" max="15880" width="14.140625" style="1" customWidth="1"/>
    <col min="15881" max="16130" width="9.140625" style="1"/>
    <col min="16131" max="16131" width="58.42578125" style="1" customWidth="1"/>
    <col min="16132" max="16132" width="9" style="1" customWidth="1"/>
    <col min="16133" max="16133" width="11.7109375" style="1" customWidth="1"/>
    <col min="16134" max="16134" width="11" style="1" customWidth="1"/>
    <col min="16135" max="16135" width="0" style="1" hidden="1" customWidth="1"/>
    <col min="16136" max="16136" width="14.140625" style="1" customWidth="1"/>
    <col min="16137" max="16384" width="9.140625" style="1"/>
  </cols>
  <sheetData>
    <row r="1" spans="1:9">
      <c r="A1" s="128" t="s">
        <v>230</v>
      </c>
      <c r="B1" s="128"/>
      <c r="C1" s="128"/>
      <c r="D1" s="128"/>
      <c r="E1" s="128"/>
      <c r="F1" s="128"/>
      <c r="G1" s="128"/>
      <c r="H1" s="128"/>
    </row>
    <row r="2" spans="1:9" ht="15" hidden="1" customHeight="1">
      <c r="A2" s="130"/>
      <c r="B2" s="130"/>
      <c r="C2" s="130"/>
      <c r="D2" s="130"/>
      <c r="E2" s="130"/>
      <c r="F2" s="130"/>
      <c r="G2" s="130"/>
      <c r="H2" s="130"/>
    </row>
    <row r="3" spans="1:9" ht="15" hidden="1" customHeight="1">
      <c r="A3" s="128"/>
      <c r="B3" s="128"/>
      <c r="C3" s="128"/>
      <c r="D3" s="128"/>
      <c r="E3" s="128"/>
      <c r="F3" s="128"/>
      <c r="G3" s="128"/>
      <c r="H3" s="128"/>
    </row>
    <row r="4" spans="1:9" hidden="1"/>
    <row r="5" spans="1:9" ht="15.75" customHeight="1">
      <c r="A5" s="131" t="s">
        <v>22</v>
      </c>
      <c r="B5" s="131"/>
      <c r="C5" s="131"/>
      <c r="D5" s="131"/>
      <c r="E5" s="131"/>
      <c r="F5" s="131"/>
      <c r="G5" s="131"/>
      <c r="H5" s="131"/>
    </row>
    <row r="6" spans="1:9" ht="15.75">
      <c r="A6" s="131" t="s">
        <v>23</v>
      </c>
      <c r="B6" s="131"/>
      <c r="C6" s="131"/>
      <c r="D6" s="131"/>
      <c r="E6" s="131"/>
      <c r="F6" s="131"/>
      <c r="G6" s="131"/>
      <c r="H6" s="131"/>
    </row>
    <row r="7" spans="1:9" ht="19.5">
      <c r="A7" s="14"/>
    </row>
    <row r="8" spans="1:9" ht="51">
      <c r="A8" s="15" t="s">
        <v>24</v>
      </c>
      <c r="B8" s="16" t="s">
        <v>25</v>
      </c>
      <c r="C8" s="16" t="s">
        <v>20</v>
      </c>
      <c r="D8" s="16" t="s">
        <v>21</v>
      </c>
      <c r="E8" s="17" t="s">
        <v>26</v>
      </c>
      <c r="F8" s="17" t="s">
        <v>27</v>
      </c>
      <c r="G8" s="17" t="s">
        <v>28</v>
      </c>
    </row>
    <row r="9" spans="1:9">
      <c r="A9" s="18" t="s">
        <v>29</v>
      </c>
      <c r="B9" s="19" t="s">
        <v>30</v>
      </c>
      <c r="C9" s="11">
        <v>1853</v>
      </c>
      <c r="D9" s="11">
        <v>1963</v>
      </c>
      <c r="E9" s="55">
        <v>1963</v>
      </c>
      <c r="F9" s="53"/>
      <c r="G9" s="2"/>
    </row>
    <row r="10" spans="1:9">
      <c r="A10" s="21" t="s">
        <v>31</v>
      </c>
      <c r="B10" s="20" t="s">
        <v>32</v>
      </c>
      <c r="C10" s="11">
        <v>192</v>
      </c>
      <c r="D10" s="11">
        <v>172</v>
      </c>
      <c r="E10" s="55">
        <v>172</v>
      </c>
      <c r="F10" s="53"/>
      <c r="G10" s="2"/>
    </row>
    <row r="11" spans="1:9">
      <c r="A11" s="22" t="s">
        <v>33</v>
      </c>
      <c r="B11" s="20" t="s">
        <v>34</v>
      </c>
      <c r="C11" s="11"/>
      <c r="D11" s="11">
        <v>201</v>
      </c>
      <c r="E11" s="55">
        <v>201</v>
      </c>
      <c r="F11" s="53"/>
      <c r="G11" s="2"/>
    </row>
    <row r="12" spans="1:9">
      <c r="A12" s="23" t="s">
        <v>35</v>
      </c>
      <c r="B12" s="24" t="s">
        <v>36</v>
      </c>
      <c r="C12" s="12">
        <f>SUM(C9:C10)</f>
        <v>2045</v>
      </c>
      <c r="D12" s="12">
        <f>SUM(D9:D11)</f>
        <v>2336</v>
      </c>
      <c r="E12" s="56">
        <f>SUM(E9:E11)</f>
        <v>2336</v>
      </c>
      <c r="F12" s="54"/>
      <c r="G12" s="3"/>
    </row>
    <row r="13" spans="1:9">
      <c r="A13" s="22" t="s">
        <v>37</v>
      </c>
      <c r="B13" s="20" t="s">
        <v>38</v>
      </c>
      <c r="C13" s="11">
        <v>1044</v>
      </c>
      <c r="D13" s="11">
        <v>1044</v>
      </c>
      <c r="E13" s="55">
        <v>1044</v>
      </c>
      <c r="F13" s="55"/>
      <c r="G13" s="2"/>
    </row>
    <row r="14" spans="1:9" ht="25.5">
      <c r="A14" s="22" t="s">
        <v>39</v>
      </c>
      <c r="B14" s="20" t="s">
        <v>40</v>
      </c>
      <c r="C14" s="11">
        <v>180</v>
      </c>
      <c r="D14" s="11">
        <v>180</v>
      </c>
      <c r="E14" s="55"/>
      <c r="F14" s="55">
        <v>180</v>
      </c>
      <c r="G14" s="2"/>
    </row>
    <row r="15" spans="1:9">
      <c r="A15" s="25" t="s">
        <v>41</v>
      </c>
      <c r="B15" s="24" t="s">
        <v>42</v>
      </c>
      <c r="C15" s="12">
        <f>SUM(C13:C14)</f>
        <v>1224</v>
      </c>
      <c r="D15" s="12">
        <f>SUM(D13:D14)</f>
        <v>1224</v>
      </c>
      <c r="E15" s="56">
        <f>SUM(E13:E14)</f>
        <v>1044</v>
      </c>
      <c r="F15" s="56">
        <f>SUM(F13:F14)</f>
        <v>180</v>
      </c>
      <c r="G15" s="3"/>
      <c r="I15" s="26"/>
    </row>
    <row r="16" spans="1:9">
      <c r="A16" s="27" t="s">
        <v>43</v>
      </c>
      <c r="B16" s="28" t="s">
        <v>44</v>
      </c>
      <c r="C16" s="12">
        <f>SUM(C12+C15)</f>
        <v>3269</v>
      </c>
      <c r="D16" s="12">
        <f>SUM(D15,D12)</f>
        <v>3560</v>
      </c>
      <c r="E16" s="56">
        <f>SUM(E12+E15)</f>
        <v>3380</v>
      </c>
      <c r="F16" s="56">
        <f>SUM(F12+F15)</f>
        <v>180</v>
      </c>
      <c r="G16" s="3"/>
    </row>
    <row r="17" spans="1:7" ht="28.5">
      <c r="A17" s="29" t="s">
        <v>45</v>
      </c>
      <c r="B17" s="28" t="s">
        <v>46</v>
      </c>
      <c r="C17" s="12">
        <v>922</v>
      </c>
      <c r="D17" s="12">
        <v>976</v>
      </c>
      <c r="E17" s="56">
        <v>927</v>
      </c>
      <c r="F17" s="56">
        <v>49</v>
      </c>
      <c r="G17" s="3"/>
    </row>
    <row r="18" spans="1:7">
      <c r="A18" s="22" t="s">
        <v>47</v>
      </c>
      <c r="B18" s="20" t="s">
        <v>48</v>
      </c>
      <c r="C18" s="11">
        <v>1337</v>
      </c>
      <c r="D18" s="11">
        <v>1337</v>
      </c>
      <c r="E18" s="55">
        <v>1337</v>
      </c>
      <c r="F18" s="53"/>
      <c r="G18" s="2"/>
    </row>
    <row r="19" spans="1:7">
      <c r="A19" s="25" t="s">
        <v>49</v>
      </c>
      <c r="B19" s="24" t="s">
        <v>50</v>
      </c>
      <c r="C19" s="12">
        <f>SUM(C18:C18)</f>
        <v>1337</v>
      </c>
      <c r="D19" s="12">
        <f>SUM(D18:D18)</f>
        <v>1337</v>
      </c>
      <c r="E19" s="56">
        <f>SUM(E18:E18)</f>
        <v>1337</v>
      </c>
      <c r="F19" s="54"/>
      <c r="G19" s="3"/>
    </row>
    <row r="20" spans="1:7">
      <c r="A20" s="22" t="s">
        <v>51</v>
      </c>
      <c r="B20" s="20" t="s">
        <v>52</v>
      </c>
      <c r="C20" s="11">
        <v>52</v>
      </c>
      <c r="D20" s="11">
        <v>52</v>
      </c>
      <c r="E20" s="55">
        <v>52</v>
      </c>
      <c r="F20" s="53"/>
      <c r="G20" s="2"/>
    </row>
    <row r="21" spans="1:7">
      <c r="A21" s="22" t="s">
        <v>53</v>
      </c>
      <c r="B21" s="20" t="s">
        <v>54</v>
      </c>
      <c r="C21" s="11">
        <v>150</v>
      </c>
      <c r="D21" s="11">
        <v>150</v>
      </c>
      <c r="E21" s="55">
        <v>150</v>
      </c>
      <c r="F21" s="53"/>
      <c r="G21" s="2"/>
    </row>
    <row r="22" spans="1:7">
      <c r="A22" s="25" t="s">
        <v>55</v>
      </c>
      <c r="B22" s="24" t="s">
        <v>56</v>
      </c>
      <c r="C22" s="12">
        <f>SUM(C20:C21)</f>
        <v>202</v>
      </c>
      <c r="D22" s="12">
        <f>SUM(D20:D21)</f>
        <v>202</v>
      </c>
      <c r="E22" s="56">
        <f>SUM(E20:E21)</f>
        <v>202</v>
      </c>
      <c r="F22" s="54"/>
      <c r="G22" s="2"/>
    </row>
    <row r="23" spans="1:7">
      <c r="A23" s="22" t="s">
        <v>57</v>
      </c>
      <c r="B23" s="20" t="s">
        <v>58</v>
      </c>
      <c r="C23" s="11">
        <v>2518</v>
      </c>
      <c r="D23" s="11">
        <v>2518</v>
      </c>
      <c r="E23" s="55">
        <v>2518</v>
      </c>
      <c r="F23" s="53"/>
      <c r="G23" s="2"/>
    </row>
    <row r="24" spans="1:7">
      <c r="A24" s="22" t="s">
        <v>59</v>
      </c>
      <c r="B24" s="20" t="s">
        <v>60</v>
      </c>
      <c r="C24" s="11">
        <v>2620</v>
      </c>
      <c r="D24" s="11">
        <v>2620</v>
      </c>
      <c r="E24" s="55">
        <v>2620</v>
      </c>
      <c r="F24" s="53"/>
      <c r="G24" s="2"/>
    </row>
    <row r="25" spans="1:7" hidden="1">
      <c r="A25" s="22" t="s">
        <v>61</v>
      </c>
      <c r="B25" s="20" t="s">
        <v>62</v>
      </c>
      <c r="C25" s="11">
        <f>SUM(E25+F25)</f>
        <v>0</v>
      </c>
      <c r="D25" s="11"/>
      <c r="E25" s="55"/>
      <c r="F25" s="53"/>
      <c r="G25" s="2"/>
    </row>
    <row r="26" spans="1:7">
      <c r="A26" s="22" t="s">
        <v>63</v>
      </c>
      <c r="B26" s="20" t="s">
        <v>64</v>
      </c>
      <c r="C26" s="11">
        <v>1765</v>
      </c>
      <c r="D26" s="11">
        <v>1765</v>
      </c>
      <c r="E26" s="55">
        <v>1765</v>
      </c>
      <c r="F26" s="53"/>
      <c r="G26" s="2"/>
    </row>
    <row r="27" spans="1:7">
      <c r="A27" s="30" t="s">
        <v>65</v>
      </c>
      <c r="B27" s="20" t="s">
        <v>66</v>
      </c>
      <c r="C27" s="11"/>
      <c r="D27" s="11">
        <v>30</v>
      </c>
      <c r="E27" s="55">
        <v>30</v>
      </c>
      <c r="F27" s="53"/>
      <c r="G27" s="2"/>
    </row>
    <row r="28" spans="1:7">
      <c r="A28" s="22" t="s">
        <v>67</v>
      </c>
      <c r="B28" s="20" t="s">
        <v>68</v>
      </c>
      <c r="C28" s="11">
        <v>1470</v>
      </c>
      <c r="D28" s="11">
        <v>1740</v>
      </c>
      <c r="E28" s="55">
        <v>1740</v>
      </c>
      <c r="F28" s="53"/>
      <c r="G28" s="2"/>
    </row>
    <row r="29" spans="1:7">
      <c r="A29" s="25" t="s">
        <v>69</v>
      </c>
      <c r="B29" s="24" t="s">
        <v>70</v>
      </c>
      <c r="C29" s="12">
        <f>SUM(C23:C28)</f>
        <v>8373</v>
      </c>
      <c r="D29" s="12">
        <f>SUM(D23:D28)</f>
        <v>8673</v>
      </c>
      <c r="E29" s="56">
        <f>SUM(E23:E28)</f>
        <v>8673</v>
      </c>
      <c r="F29" s="53"/>
      <c r="G29" s="2"/>
    </row>
    <row r="30" spans="1:7">
      <c r="A30" s="22" t="s">
        <v>71</v>
      </c>
      <c r="B30" s="20" t="s">
        <v>72</v>
      </c>
      <c r="C30" s="11">
        <v>2999</v>
      </c>
      <c r="D30" s="11">
        <v>2167</v>
      </c>
      <c r="E30" s="55">
        <v>2167</v>
      </c>
      <c r="F30" s="53"/>
      <c r="G30" s="2"/>
    </row>
    <row r="31" spans="1:7">
      <c r="A31" s="22" t="s">
        <v>73</v>
      </c>
      <c r="B31" s="20" t="s">
        <v>74</v>
      </c>
      <c r="C31" s="11">
        <f>SUM(E31+F31)</f>
        <v>532</v>
      </c>
      <c r="D31" s="11">
        <v>532</v>
      </c>
      <c r="E31" s="55">
        <v>532</v>
      </c>
      <c r="F31" s="53"/>
      <c r="G31" s="2"/>
    </row>
    <row r="32" spans="1:7">
      <c r="A32" s="22" t="s">
        <v>75</v>
      </c>
      <c r="B32" s="20" t="s">
        <v>76</v>
      </c>
      <c r="C32" s="11">
        <v>50</v>
      </c>
      <c r="D32" s="11">
        <v>50</v>
      </c>
      <c r="E32" s="55">
        <v>50</v>
      </c>
      <c r="F32" s="53"/>
      <c r="G32" s="2"/>
    </row>
    <row r="33" spans="1:7">
      <c r="A33" s="25" t="s">
        <v>77</v>
      </c>
      <c r="B33" s="24" t="s">
        <v>78</v>
      </c>
      <c r="C33" s="12">
        <f>SUM(C30:C32)</f>
        <v>3581</v>
      </c>
      <c r="D33" s="12">
        <f>SUM(D30:D32)</f>
        <v>2749</v>
      </c>
      <c r="E33" s="56">
        <f>SUM(E30:E32)</f>
        <v>2749</v>
      </c>
      <c r="F33" s="54"/>
      <c r="G33" s="2"/>
    </row>
    <row r="34" spans="1:7">
      <c r="A34" s="29" t="s">
        <v>79</v>
      </c>
      <c r="B34" s="28" t="s">
        <v>80</v>
      </c>
      <c r="C34" s="12">
        <f>SUM(C19+C22+C29+C33)</f>
        <v>13493</v>
      </c>
      <c r="D34" s="12">
        <f>SUM(D19+D22+D29+D33)</f>
        <v>12961</v>
      </c>
      <c r="E34" s="56">
        <f>SUM(E19+E22+E29+E33)</f>
        <v>12961</v>
      </c>
      <c r="F34" s="56">
        <f>SUM(F19+F22+F29+F33)</f>
        <v>0</v>
      </c>
      <c r="G34" s="2"/>
    </row>
    <row r="35" spans="1:7">
      <c r="A35" s="32" t="s">
        <v>81</v>
      </c>
      <c r="B35" s="20" t="s">
        <v>82</v>
      </c>
      <c r="C35" s="11">
        <v>160</v>
      </c>
      <c r="D35" s="11">
        <v>160</v>
      </c>
      <c r="E35" s="55">
        <v>160</v>
      </c>
      <c r="F35" s="55"/>
      <c r="G35" s="2"/>
    </row>
    <row r="36" spans="1:7">
      <c r="A36" s="32" t="s">
        <v>83</v>
      </c>
      <c r="B36" s="20" t="s">
        <v>84</v>
      </c>
      <c r="C36" s="11">
        <v>500</v>
      </c>
      <c r="D36" s="11">
        <v>500</v>
      </c>
      <c r="E36" s="55">
        <v>500</v>
      </c>
      <c r="F36" s="55"/>
      <c r="G36" s="2"/>
    </row>
    <row r="37" spans="1:7">
      <c r="A37" s="33" t="s">
        <v>85</v>
      </c>
      <c r="B37" s="28" t="s">
        <v>86</v>
      </c>
      <c r="C37" s="12">
        <f>SUM(C35:C36)</f>
        <v>660</v>
      </c>
      <c r="D37" s="12">
        <f>SUM(D35:D36)</f>
        <v>660</v>
      </c>
      <c r="E37" s="56">
        <f>SUM(E35:E36)</f>
        <v>660</v>
      </c>
      <c r="F37" s="56">
        <f>SUM(F35:F36)</f>
        <v>0</v>
      </c>
      <c r="G37" s="2"/>
    </row>
    <row r="38" spans="1:7">
      <c r="A38" s="34" t="s">
        <v>87</v>
      </c>
      <c r="B38" s="20" t="s">
        <v>88</v>
      </c>
      <c r="C38" s="11">
        <v>0</v>
      </c>
      <c r="D38" s="11">
        <v>44</v>
      </c>
      <c r="E38" s="55">
        <v>44</v>
      </c>
      <c r="F38" s="55"/>
      <c r="G38" s="2"/>
    </row>
    <row r="39" spans="1:7">
      <c r="A39" s="34" t="s">
        <v>89</v>
      </c>
      <c r="B39" s="20" t="s">
        <v>90</v>
      </c>
      <c r="C39" s="11">
        <v>400</v>
      </c>
      <c r="D39" s="11">
        <v>400</v>
      </c>
      <c r="E39" s="55"/>
      <c r="F39" s="55">
        <v>400</v>
      </c>
      <c r="G39" s="2"/>
    </row>
    <row r="40" spans="1:7">
      <c r="A40" s="34" t="s">
        <v>91</v>
      </c>
      <c r="B40" s="20" t="s">
        <v>92</v>
      </c>
      <c r="C40" s="11">
        <v>870</v>
      </c>
      <c r="D40" s="11">
        <v>870</v>
      </c>
      <c r="E40" s="55"/>
      <c r="F40" s="55">
        <v>870</v>
      </c>
      <c r="G40" s="2"/>
    </row>
    <row r="41" spans="1:7">
      <c r="A41" s="35" t="s">
        <v>93</v>
      </c>
      <c r="B41" s="20" t="s">
        <v>94</v>
      </c>
      <c r="C41" s="11">
        <v>2182</v>
      </c>
      <c r="D41" s="11">
        <v>15527</v>
      </c>
      <c r="E41" s="55">
        <v>15527</v>
      </c>
      <c r="F41" s="55"/>
      <c r="G41" s="2"/>
    </row>
    <row r="42" spans="1:7">
      <c r="A42" s="33" t="s">
        <v>95</v>
      </c>
      <c r="B42" s="28" t="s">
        <v>96</v>
      </c>
      <c r="C42" s="12">
        <f>SUM(C38:C41)</f>
        <v>3452</v>
      </c>
      <c r="D42" s="12">
        <f>SUM(D38:D41)</f>
        <v>16841</v>
      </c>
      <c r="E42" s="56">
        <f>SUM(E38:E41)</f>
        <v>15571</v>
      </c>
      <c r="F42" s="56">
        <f>SUM(F18:F41)</f>
        <v>1270</v>
      </c>
      <c r="G42" s="2"/>
    </row>
    <row r="43" spans="1:7" ht="15.75">
      <c r="A43" s="36" t="s">
        <v>97</v>
      </c>
      <c r="B43" s="28"/>
      <c r="C43" s="49">
        <f t="shared" ref="C43:G43" si="0">SUM(C16+C17+C34+C37+C42)</f>
        <v>21796</v>
      </c>
      <c r="D43" s="49">
        <f t="shared" si="0"/>
        <v>34998</v>
      </c>
      <c r="E43" s="65">
        <f t="shared" si="0"/>
        <v>33499</v>
      </c>
      <c r="F43" s="65">
        <f t="shared" si="0"/>
        <v>1499</v>
      </c>
      <c r="G43" s="37">
        <f t="shared" si="0"/>
        <v>0</v>
      </c>
    </row>
    <row r="44" spans="1:7">
      <c r="A44" s="38" t="s">
        <v>100</v>
      </c>
      <c r="B44" s="20" t="s">
        <v>101</v>
      </c>
      <c r="C44" s="11">
        <v>3000</v>
      </c>
      <c r="D44" s="11">
        <v>2870</v>
      </c>
      <c r="E44" s="55">
        <v>2870</v>
      </c>
      <c r="F44" s="55"/>
      <c r="G44" s="2"/>
    </row>
    <row r="45" spans="1:7">
      <c r="A45" s="38" t="s">
        <v>104</v>
      </c>
      <c r="B45" s="20" t="s">
        <v>105</v>
      </c>
      <c r="C45" s="11">
        <f>SUM(E45+F45)</f>
        <v>130</v>
      </c>
      <c r="D45" s="11">
        <v>130</v>
      </c>
      <c r="E45" s="55">
        <v>130</v>
      </c>
      <c r="F45" s="55"/>
      <c r="G45" s="2"/>
    </row>
    <row r="46" spans="1:7">
      <c r="A46" s="30" t="s">
        <v>110</v>
      </c>
      <c r="B46" s="20" t="s">
        <v>111</v>
      </c>
      <c r="C46" s="11">
        <v>810</v>
      </c>
      <c r="D46" s="11">
        <v>810</v>
      </c>
      <c r="E46" s="55">
        <v>810</v>
      </c>
      <c r="F46" s="55"/>
      <c r="G46" s="2"/>
    </row>
    <row r="47" spans="1:7">
      <c r="A47" s="39" t="s">
        <v>112</v>
      </c>
      <c r="B47" s="28" t="s">
        <v>113</v>
      </c>
      <c r="C47" s="12">
        <f>SUM(C44:C46)</f>
        <v>3940</v>
      </c>
      <c r="D47" s="12">
        <f>SUM(D44:D46)</f>
        <v>3810</v>
      </c>
      <c r="E47" s="56">
        <f>SUM(E44:E46)</f>
        <v>3810</v>
      </c>
      <c r="F47" s="56">
        <f>SUM(F44:F46)</f>
        <v>0</v>
      </c>
      <c r="G47" s="2"/>
    </row>
    <row r="48" spans="1:7">
      <c r="A48" s="32" t="s">
        <v>114</v>
      </c>
      <c r="B48" s="20" t="s">
        <v>115</v>
      </c>
      <c r="C48" s="11">
        <v>8000</v>
      </c>
      <c r="D48" s="11">
        <v>7050</v>
      </c>
      <c r="E48" s="55">
        <v>7050</v>
      </c>
      <c r="F48" s="53"/>
      <c r="G48" s="2"/>
    </row>
    <row r="49" spans="1:7">
      <c r="A49" s="32" t="s">
        <v>118</v>
      </c>
      <c r="B49" s="20" t="s">
        <v>119</v>
      </c>
      <c r="C49" s="11">
        <f>SUM(E49+F49)</f>
        <v>950</v>
      </c>
      <c r="D49" s="11">
        <v>950</v>
      </c>
      <c r="E49" s="55">
        <v>950</v>
      </c>
      <c r="F49" s="53"/>
      <c r="G49" s="2"/>
    </row>
    <row r="50" spans="1:7">
      <c r="A50" s="32" t="s">
        <v>120</v>
      </c>
      <c r="B50" s="20" t="s">
        <v>121</v>
      </c>
      <c r="C50" s="11">
        <v>2160</v>
      </c>
      <c r="D50" s="11">
        <v>2160</v>
      </c>
      <c r="E50" s="55">
        <v>2160</v>
      </c>
      <c r="F50" s="53"/>
      <c r="G50" s="2"/>
    </row>
    <row r="51" spans="1:7">
      <c r="A51" s="33" t="s">
        <v>122</v>
      </c>
      <c r="B51" s="28" t="s">
        <v>123</v>
      </c>
      <c r="C51" s="12">
        <f>SUM(C48:C50)</f>
        <v>11110</v>
      </c>
      <c r="D51" s="12">
        <f>SUM(D48:D50)</f>
        <v>10160</v>
      </c>
      <c r="E51" s="56">
        <f>SUM(E48:E50)</f>
        <v>10160</v>
      </c>
      <c r="F51" s="54"/>
      <c r="G51" s="3"/>
    </row>
    <row r="52" spans="1:7">
      <c r="A52" s="32" t="s">
        <v>124</v>
      </c>
      <c r="B52" s="20" t="s">
        <v>125</v>
      </c>
      <c r="C52" s="11">
        <v>200</v>
      </c>
      <c r="D52" s="11">
        <v>150</v>
      </c>
      <c r="E52" s="55">
        <v>150</v>
      </c>
      <c r="F52" s="55"/>
      <c r="G52" s="2"/>
    </row>
    <row r="53" spans="1:7">
      <c r="A53" s="32" t="s">
        <v>126</v>
      </c>
      <c r="B53" s="20" t="s">
        <v>127</v>
      </c>
      <c r="C53" s="11">
        <f>SUM(E53+F53)</f>
        <v>50</v>
      </c>
      <c r="D53" s="11">
        <v>50</v>
      </c>
      <c r="E53" s="55">
        <v>50</v>
      </c>
      <c r="F53" s="55"/>
      <c r="G53" s="2"/>
    </row>
    <row r="54" spans="1:7">
      <c r="A54" s="33" t="s">
        <v>128</v>
      </c>
      <c r="B54" s="28" t="s">
        <v>129</v>
      </c>
      <c r="C54" s="12">
        <f>SUM(C52:C53)</f>
        <v>250</v>
      </c>
      <c r="D54" s="12">
        <f>SUM(D52:D53)</f>
        <v>200</v>
      </c>
      <c r="E54" s="56">
        <f>SUM(E52:E53)</f>
        <v>200</v>
      </c>
      <c r="F54" s="56"/>
      <c r="G54" s="3"/>
    </row>
    <row r="55" spans="1:7" ht="15.75">
      <c r="A55" s="36" t="s">
        <v>130</v>
      </c>
      <c r="B55" s="28"/>
      <c r="C55" s="49">
        <f>SUM(C47+C51+C54)</f>
        <v>15300</v>
      </c>
      <c r="D55" s="49">
        <f>SUM(D47+D51+D54)</f>
        <v>14170</v>
      </c>
      <c r="E55" s="65">
        <f>SUM(E47+E51+E54)</f>
        <v>14170</v>
      </c>
      <c r="F55" s="65"/>
      <c r="G55" s="37"/>
    </row>
    <row r="56" spans="1:7" ht="15.75">
      <c r="A56" s="40" t="s">
        <v>131</v>
      </c>
      <c r="B56" s="41" t="s">
        <v>132</v>
      </c>
      <c r="C56" s="50">
        <f>SUM(C43+C55)</f>
        <v>37096</v>
      </c>
      <c r="D56" s="50">
        <f>SUM(D55,D43)</f>
        <v>49168</v>
      </c>
      <c r="E56" s="56">
        <f>SUM(E43+E55)</f>
        <v>47669</v>
      </c>
      <c r="F56" s="56">
        <f>SUM(F16+F17+F34+F37+F42+F47+F51+F54)</f>
        <v>1499</v>
      </c>
      <c r="G56" s="3">
        <f>SUM(G43+G55)</f>
        <v>0</v>
      </c>
    </row>
    <row r="57" spans="1:7">
      <c r="A57" s="43" t="s">
        <v>133</v>
      </c>
      <c r="B57" s="22" t="s">
        <v>134</v>
      </c>
      <c r="C57" s="51">
        <v>544</v>
      </c>
      <c r="D57" s="51">
        <v>554</v>
      </c>
      <c r="E57" s="66">
        <v>554</v>
      </c>
      <c r="F57" s="35"/>
      <c r="G57" s="43"/>
    </row>
    <row r="58" spans="1:7">
      <c r="A58" s="44" t="s">
        <v>135</v>
      </c>
      <c r="B58" s="25" t="s">
        <v>136</v>
      </c>
      <c r="C58" s="52">
        <f>SUM(C57:C57)</f>
        <v>544</v>
      </c>
      <c r="D58" s="52">
        <f t="shared" ref="D58:E59" si="1">SUM(D57)</f>
        <v>554</v>
      </c>
      <c r="E58" s="67">
        <f t="shared" si="1"/>
        <v>554</v>
      </c>
      <c r="F58" s="35"/>
      <c r="G58" s="43"/>
    </row>
    <row r="59" spans="1:7" ht="15.75">
      <c r="A59" s="45" t="s">
        <v>139</v>
      </c>
      <c r="B59" s="46" t="s">
        <v>140</v>
      </c>
      <c r="C59" s="52">
        <f>SUM(C58)</f>
        <v>544</v>
      </c>
      <c r="D59" s="52">
        <f t="shared" si="1"/>
        <v>554</v>
      </c>
      <c r="E59" s="67">
        <f t="shared" si="1"/>
        <v>554</v>
      </c>
      <c r="F59" s="68"/>
      <c r="G59" s="44" t="e">
        <f>SUM(#REF!+#REF!+G58+#REF!+#REF!)</f>
        <v>#REF!</v>
      </c>
    </row>
    <row r="60" spans="1:7" ht="15.75">
      <c r="A60" s="47" t="s">
        <v>12</v>
      </c>
      <c r="B60" s="48"/>
      <c r="C60" s="50">
        <f t="shared" ref="C60:G60" si="2">SUM(C56+C59)</f>
        <v>37640</v>
      </c>
      <c r="D60" s="50">
        <f t="shared" si="2"/>
        <v>49722</v>
      </c>
      <c r="E60" s="56">
        <f t="shared" si="2"/>
        <v>48223</v>
      </c>
      <c r="F60" s="56">
        <f t="shared" si="2"/>
        <v>1499</v>
      </c>
      <c r="G60" s="3" t="e">
        <f t="shared" si="2"/>
        <v>#REF!</v>
      </c>
    </row>
  </sheetData>
  <mergeCells count="5">
    <mergeCell ref="A1:H1"/>
    <mergeCell ref="A2:H2"/>
    <mergeCell ref="A3:H3"/>
    <mergeCell ref="A5:H5"/>
    <mergeCell ref="A6:H6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M12" sqref="M12"/>
    </sheetView>
  </sheetViews>
  <sheetFormatPr defaultRowHeight="15"/>
  <cols>
    <col min="1" max="1" width="48.28515625" style="1" customWidth="1"/>
    <col min="2" max="3" width="9.140625" style="1"/>
    <col min="4" max="4" width="11" style="1" customWidth="1"/>
    <col min="5" max="5" width="11.5703125" style="1" customWidth="1"/>
    <col min="6" max="6" width="11.28515625" style="1" customWidth="1"/>
    <col min="7" max="7" width="11.28515625" style="1" hidden="1" customWidth="1"/>
    <col min="8" max="8" width="12.140625" style="1" customWidth="1"/>
    <col min="9" max="258" width="9.140625" style="1"/>
    <col min="259" max="259" width="48.28515625" style="1" customWidth="1"/>
    <col min="260" max="260" width="9.140625" style="1"/>
    <col min="261" max="261" width="11.5703125" style="1" customWidth="1"/>
    <col min="262" max="262" width="11.28515625" style="1" customWidth="1"/>
    <col min="263" max="263" width="0" style="1" hidden="1" customWidth="1"/>
    <col min="264" max="264" width="12.140625" style="1" customWidth="1"/>
    <col min="265" max="514" width="9.140625" style="1"/>
    <col min="515" max="515" width="48.28515625" style="1" customWidth="1"/>
    <col min="516" max="516" width="9.140625" style="1"/>
    <col min="517" max="517" width="11.5703125" style="1" customWidth="1"/>
    <col min="518" max="518" width="11.28515625" style="1" customWidth="1"/>
    <col min="519" max="519" width="0" style="1" hidden="1" customWidth="1"/>
    <col min="520" max="520" width="12.140625" style="1" customWidth="1"/>
    <col min="521" max="770" width="9.140625" style="1"/>
    <col min="771" max="771" width="48.28515625" style="1" customWidth="1"/>
    <col min="772" max="772" width="9.140625" style="1"/>
    <col min="773" max="773" width="11.5703125" style="1" customWidth="1"/>
    <col min="774" max="774" width="11.28515625" style="1" customWidth="1"/>
    <col min="775" max="775" width="0" style="1" hidden="1" customWidth="1"/>
    <col min="776" max="776" width="12.140625" style="1" customWidth="1"/>
    <col min="777" max="1026" width="9.140625" style="1"/>
    <col min="1027" max="1027" width="48.28515625" style="1" customWidth="1"/>
    <col min="1028" max="1028" width="9.140625" style="1"/>
    <col min="1029" max="1029" width="11.5703125" style="1" customWidth="1"/>
    <col min="1030" max="1030" width="11.28515625" style="1" customWidth="1"/>
    <col min="1031" max="1031" width="0" style="1" hidden="1" customWidth="1"/>
    <col min="1032" max="1032" width="12.140625" style="1" customWidth="1"/>
    <col min="1033" max="1282" width="9.140625" style="1"/>
    <col min="1283" max="1283" width="48.28515625" style="1" customWidth="1"/>
    <col min="1284" max="1284" width="9.140625" style="1"/>
    <col min="1285" max="1285" width="11.5703125" style="1" customWidth="1"/>
    <col min="1286" max="1286" width="11.28515625" style="1" customWidth="1"/>
    <col min="1287" max="1287" width="0" style="1" hidden="1" customWidth="1"/>
    <col min="1288" max="1288" width="12.140625" style="1" customWidth="1"/>
    <col min="1289" max="1538" width="9.140625" style="1"/>
    <col min="1539" max="1539" width="48.28515625" style="1" customWidth="1"/>
    <col min="1540" max="1540" width="9.140625" style="1"/>
    <col min="1541" max="1541" width="11.5703125" style="1" customWidth="1"/>
    <col min="1542" max="1542" width="11.28515625" style="1" customWidth="1"/>
    <col min="1543" max="1543" width="0" style="1" hidden="1" customWidth="1"/>
    <col min="1544" max="1544" width="12.140625" style="1" customWidth="1"/>
    <col min="1545" max="1794" width="9.140625" style="1"/>
    <col min="1795" max="1795" width="48.28515625" style="1" customWidth="1"/>
    <col min="1796" max="1796" width="9.140625" style="1"/>
    <col min="1797" max="1797" width="11.5703125" style="1" customWidth="1"/>
    <col min="1798" max="1798" width="11.28515625" style="1" customWidth="1"/>
    <col min="1799" max="1799" width="0" style="1" hidden="1" customWidth="1"/>
    <col min="1800" max="1800" width="12.140625" style="1" customWidth="1"/>
    <col min="1801" max="2050" width="9.140625" style="1"/>
    <col min="2051" max="2051" width="48.28515625" style="1" customWidth="1"/>
    <col min="2052" max="2052" width="9.140625" style="1"/>
    <col min="2053" max="2053" width="11.5703125" style="1" customWidth="1"/>
    <col min="2054" max="2054" width="11.28515625" style="1" customWidth="1"/>
    <col min="2055" max="2055" width="0" style="1" hidden="1" customWidth="1"/>
    <col min="2056" max="2056" width="12.140625" style="1" customWidth="1"/>
    <col min="2057" max="2306" width="9.140625" style="1"/>
    <col min="2307" max="2307" width="48.28515625" style="1" customWidth="1"/>
    <col min="2308" max="2308" width="9.140625" style="1"/>
    <col min="2309" max="2309" width="11.5703125" style="1" customWidth="1"/>
    <col min="2310" max="2310" width="11.28515625" style="1" customWidth="1"/>
    <col min="2311" max="2311" width="0" style="1" hidden="1" customWidth="1"/>
    <col min="2312" max="2312" width="12.140625" style="1" customWidth="1"/>
    <col min="2313" max="2562" width="9.140625" style="1"/>
    <col min="2563" max="2563" width="48.28515625" style="1" customWidth="1"/>
    <col min="2564" max="2564" width="9.140625" style="1"/>
    <col min="2565" max="2565" width="11.5703125" style="1" customWidth="1"/>
    <col min="2566" max="2566" width="11.28515625" style="1" customWidth="1"/>
    <col min="2567" max="2567" width="0" style="1" hidden="1" customWidth="1"/>
    <col min="2568" max="2568" width="12.140625" style="1" customWidth="1"/>
    <col min="2569" max="2818" width="9.140625" style="1"/>
    <col min="2819" max="2819" width="48.28515625" style="1" customWidth="1"/>
    <col min="2820" max="2820" width="9.140625" style="1"/>
    <col min="2821" max="2821" width="11.5703125" style="1" customWidth="1"/>
    <col min="2822" max="2822" width="11.28515625" style="1" customWidth="1"/>
    <col min="2823" max="2823" width="0" style="1" hidden="1" customWidth="1"/>
    <col min="2824" max="2824" width="12.140625" style="1" customWidth="1"/>
    <col min="2825" max="3074" width="9.140625" style="1"/>
    <col min="3075" max="3075" width="48.28515625" style="1" customWidth="1"/>
    <col min="3076" max="3076" width="9.140625" style="1"/>
    <col min="3077" max="3077" width="11.5703125" style="1" customWidth="1"/>
    <col min="3078" max="3078" width="11.28515625" style="1" customWidth="1"/>
    <col min="3079" max="3079" width="0" style="1" hidden="1" customWidth="1"/>
    <col min="3080" max="3080" width="12.140625" style="1" customWidth="1"/>
    <col min="3081" max="3330" width="9.140625" style="1"/>
    <col min="3331" max="3331" width="48.28515625" style="1" customWidth="1"/>
    <col min="3332" max="3332" width="9.140625" style="1"/>
    <col min="3333" max="3333" width="11.5703125" style="1" customWidth="1"/>
    <col min="3334" max="3334" width="11.28515625" style="1" customWidth="1"/>
    <col min="3335" max="3335" width="0" style="1" hidden="1" customWidth="1"/>
    <col min="3336" max="3336" width="12.140625" style="1" customWidth="1"/>
    <col min="3337" max="3586" width="9.140625" style="1"/>
    <col min="3587" max="3587" width="48.28515625" style="1" customWidth="1"/>
    <col min="3588" max="3588" width="9.140625" style="1"/>
    <col min="3589" max="3589" width="11.5703125" style="1" customWidth="1"/>
    <col min="3590" max="3590" width="11.28515625" style="1" customWidth="1"/>
    <col min="3591" max="3591" width="0" style="1" hidden="1" customWidth="1"/>
    <col min="3592" max="3592" width="12.140625" style="1" customWidth="1"/>
    <col min="3593" max="3842" width="9.140625" style="1"/>
    <col min="3843" max="3843" width="48.28515625" style="1" customWidth="1"/>
    <col min="3844" max="3844" width="9.140625" style="1"/>
    <col min="3845" max="3845" width="11.5703125" style="1" customWidth="1"/>
    <col min="3846" max="3846" width="11.28515625" style="1" customWidth="1"/>
    <col min="3847" max="3847" width="0" style="1" hidden="1" customWidth="1"/>
    <col min="3848" max="3848" width="12.140625" style="1" customWidth="1"/>
    <col min="3849" max="4098" width="9.140625" style="1"/>
    <col min="4099" max="4099" width="48.28515625" style="1" customWidth="1"/>
    <col min="4100" max="4100" width="9.140625" style="1"/>
    <col min="4101" max="4101" width="11.5703125" style="1" customWidth="1"/>
    <col min="4102" max="4102" width="11.28515625" style="1" customWidth="1"/>
    <col min="4103" max="4103" width="0" style="1" hidden="1" customWidth="1"/>
    <col min="4104" max="4104" width="12.140625" style="1" customWidth="1"/>
    <col min="4105" max="4354" width="9.140625" style="1"/>
    <col min="4355" max="4355" width="48.28515625" style="1" customWidth="1"/>
    <col min="4356" max="4356" width="9.140625" style="1"/>
    <col min="4357" max="4357" width="11.5703125" style="1" customWidth="1"/>
    <col min="4358" max="4358" width="11.28515625" style="1" customWidth="1"/>
    <col min="4359" max="4359" width="0" style="1" hidden="1" customWidth="1"/>
    <col min="4360" max="4360" width="12.140625" style="1" customWidth="1"/>
    <col min="4361" max="4610" width="9.140625" style="1"/>
    <col min="4611" max="4611" width="48.28515625" style="1" customWidth="1"/>
    <col min="4612" max="4612" width="9.140625" style="1"/>
    <col min="4613" max="4613" width="11.5703125" style="1" customWidth="1"/>
    <col min="4614" max="4614" width="11.28515625" style="1" customWidth="1"/>
    <col min="4615" max="4615" width="0" style="1" hidden="1" customWidth="1"/>
    <col min="4616" max="4616" width="12.140625" style="1" customWidth="1"/>
    <col min="4617" max="4866" width="9.140625" style="1"/>
    <col min="4867" max="4867" width="48.28515625" style="1" customWidth="1"/>
    <col min="4868" max="4868" width="9.140625" style="1"/>
    <col min="4869" max="4869" width="11.5703125" style="1" customWidth="1"/>
    <col min="4870" max="4870" width="11.28515625" style="1" customWidth="1"/>
    <col min="4871" max="4871" width="0" style="1" hidden="1" customWidth="1"/>
    <col min="4872" max="4872" width="12.140625" style="1" customWidth="1"/>
    <col min="4873" max="5122" width="9.140625" style="1"/>
    <col min="5123" max="5123" width="48.28515625" style="1" customWidth="1"/>
    <col min="5124" max="5124" width="9.140625" style="1"/>
    <col min="5125" max="5125" width="11.5703125" style="1" customWidth="1"/>
    <col min="5126" max="5126" width="11.28515625" style="1" customWidth="1"/>
    <col min="5127" max="5127" width="0" style="1" hidden="1" customWidth="1"/>
    <col min="5128" max="5128" width="12.140625" style="1" customWidth="1"/>
    <col min="5129" max="5378" width="9.140625" style="1"/>
    <col min="5379" max="5379" width="48.28515625" style="1" customWidth="1"/>
    <col min="5380" max="5380" width="9.140625" style="1"/>
    <col min="5381" max="5381" width="11.5703125" style="1" customWidth="1"/>
    <col min="5382" max="5382" width="11.28515625" style="1" customWidth="1"/>
    <col min="5383" max="5383" width="0" style="1" hidden="1" customWidth="1"/>
    <col min="5384" max="5384" width="12.140625" style="1" customWidth="1"/>
    <col min="5385" max="5634" width="9.140625" style="1"/>
    <col min="5635" max="5635" width="48.28515625" style="1" customWidth="1"/>
    <col min="5636" max="5636" width="9.140625" style="1"/>
    <col min="5637" max="5637" width="11.5703125" style="1" customWidth="1"/>
    <col min="5638" max="5638" width="11.28515625" style="1" customWidth="1"/>
    <col min="5639" max="5639" width="0" style="1" hidden="1" customWidth="1"/>
    <col min="5640" max="5640" width="12.140625" style="1" customWidth="1"/>
    <col min="5641" max="5890" width="9.140625" style="1"/>
    <col min="5891" max="5891" width="48.28515625" style="1" customWidth="1"/>
    <col min="5892" max="5892" width="9.140625" style="1"/>
    <col min="5893" max="5893" width="11.5703125" style="1" customWidth="1"/>
    <col min="5894" max="5894" width="11.28515625" style="1" customWidth="1"/>
    <col min="5895" max="5895" width="0" style="1" hidden="1" customWidth="1"/>
    <col min="5896" max="5896" width="12.140625" style="1" customWidth="1"/>
    <col min="5897" max="6146" width="9.140625" style="1"/>
    <col min="6147" max="6147" width="48.28515625" style="1" customWidth="1"/>
    <col min="6148" max="6148" width="9.140625" style="1"/>
    <col min="6149" max="6149" width="11.5703125" style="1" customWidth="1"/>
    <col min="6150" max="6150" width="11.28515625" style="1" customWidth="1"/>
    <col min="6151" max="6151" width="0" style="1" hidden="1" customWidth="1"/>
    <col min="6152" max="6152" width="12.140625" style="1" customWidth="1"/>
    <col min="6153" max="6402" width="9.140625" style="1"/>
    <col min="6403" max="6403" width="48.28515625" style="1" customWidth="1"/>
    <col min="6404" max="6404" width="9.140625" style="1"/>
    <col min="6405" max="6405" width="11.5703125" style="1" customWidth="1"/>
    <col min="6406" max="6406" width="11.28515625" style="1" customWidth="1"/>
    <col min="6407" max="6407" width="0" style="1" hidden="1" customWidth="1"/>
    <col min="6408" max="6408" width="12.140625" style="1" customWidth="1"/>
    <col min="6409" max="6658" width="9.140625" style="1"/>
    <col min="6659" max="6659" width="48.28515625" style="1" customWidth="1"/>
    <col min="6660" max="6660" width="9.140625" style="1"/>
    <col min="6661" max="6661" width="11.5703125" style="1" customWidth="1"/>
    <col min="6662" max="6662" width="11.28515625" style="1" customWidth="1"/>
    <col min="6663" max="6663" width="0" style="1" hidden="1" customWidth="1"/>
    <col min="6664" max="6664" width="12.140625" style="1" customWidth="1"/>
    <col min="6665" max="6914" width="9.140625" style="1"/>
    <col min="6915" max="6915" width="48.28515625" style="1" customWidth="1"/>
    <col min="6916" max="6916" width="9.140625" style="1"/>
    <col min="6917" max="6917" width="11.5703125" style="1" customWidth="1"/>
    <col min="6918" max="6918" width="11.28515625" style="1" customWidth="1"/>
    <col min="6919" max="6919" width="0" style="1" hidden="1" customWidth="1"/>
    <col min="6920" max="6920" width="12.140625" style="1" customWidth="1"/>
    <col min="6921" max="7170" width="9.140625" style="1"/>
    <col min="7171" max="7171" width="48.28515625" style="1" customWidth="1"/>
    <col min="7172" max="7172" width="9.140625" style="1"/>
    <col min="7173" max="7173" width="11.5703125" style="1" customWidth="1"/>
    <col min="7174" max="7174" width="11.28515625" style="1" customWidth="1"/>
    <col min="7175" max="7175" width="0" style="1" hidden="1" customWidth="1"/>
    <col min="7176" max="7176" width="12.140625" style="1" customWidth="1"/>
    <col min="7177" max="7426" width="9.140625" style="1"/>
    <col min="7427" max="7427" width="48.28515625" style="1" customWidth="1"/>
    <col min="7428" max="7428" width="9.140625" style="1"/>
    <col min="7429" max="7429" width="11.5703125" style="1" customWidth="1"/>
    <col min="7430" max="7430" width="11.28515625" style="1" customWidth="1"/>
    <col min="7431" max="7431" width="0" style="1" hidden="1" customWidth="1"/>
    <col min="7432" max="7432" width="12.140625" style="1" customWidth="1"/>
    <col min="7433" max="7682" width="9.140625" style="1"/>
    <col min="7683" max="7683" width="48.28515625" style="1" customWidth="1"/>
    <col min="7684" max="7684" width="9.140625" style="1"/>
    <col min="7685" max="7685" width="11.5703125" style="1" customWidth="1"/>
    <col min="7686" max="7686" width="11.28515625" style="1" customWidth="1"/>
    <col min="7687" max="7687" width="0" style="1" hidden="1" customWidth="1"/>
    <col min="7688" max="7688" width="12.140625" style="1" customWidth="1"/>
    <col min="7689" max="7938" width="9.140625" style="1"/>
    <col min="7939" max="7939" width="48.28515625" style="1" customWidth="1"/>
    <col min="7940" max="7940" width="9.140625" style="1"/>
    <col min="7941" max="7941" width="11.5703125" style="1" customWidth="1"/>
    <col min="7942" max="7942" width="11.28515625" style="1" customWidth="1"/>
    <col min="7943" max="7943" width="0" style="1" hidden="1" customWidth="1"/>
    <col min="7944" max="7944" width="12.140625" style="1" customWidth="1"/>
    <col min="7945" max="8194" width="9.140625" style="1"/>
    <col min="8195" max="8195" width="48.28515625" style="1" customWidth="1"/>
    <col min="8196" max="8196" width="9.140625" style="1"/>
    <col min="8197" max="8197" width="11.5703125" style="1" customWidth="1"/>
    <col min="8198" max="8198" width="11.28515625" style="1" customWidth="1"/>
    <col min="8199" max="8199" width="0" style="1" hidden="1" customWidth="1"/>
    <col min="8200" max="8200" width="12.140625" style="1" customWidth="1"/>
    <col min="8201" max="8450" width="9.140625" style="1"/>
    <col min="8451" max="8451" width="48.28515625" style="1" customWidth="1"/>
    <col min="8452" max="8452" width="9.140625" style="1"/>
    <col min="8453" max="8453" width="11.5703125" style="1" customWidth="1"/>
    <col min="8454" max="8454" width="11.28515625" style="1" customWidth="1"/>
    <col min="8455" max="8455" width="0" style="1" hidden="1" customWidth="1"/>
    <col min="8456" max="8456" width="12.140625" style="1" customWidth="1"/>
    <col min="8457" max="8706" width="9.140625" style="1"/>
    <col min="8707" max="8707" width="48.28515625" style="1" customWidth="1"/>
    <col min="8708" max="8708" width="9.140625" style="1"/>
    <col min="8709" max="8709" width="11.5703125" style="1" customWidth="1"/>
    <col min="8710" max="8710" width="11.28515625" style="1" customWidth="1"/>
    <col min="8711" max="8711" width="0" style="1" hidden="1" customWidth="1"/>
    <col min="8712" max="8712" width="12.140625" style="1" customWidth="1"/>
    <col min="8713" max="8962" width="9.140625" style="1"/>
    <col min="8963" max="8963" width="48.28515625" style="1" customWidth="1"/>
    <col min="8964" max="8964" width="9.140625" style="1"/>
    <col min="8965" max="8965" width="11.5703125" style="1" customWidth="1"/>
    <col min="8966" max="8966" width="11.28515625" style="1" customWidth="1"/>
    <col min="8967" max="8967" width="0" style="1" hidden="1" customWidth="1"/>
    <col min="8968" max="8968" width="12.140625" style="1" customWidth="1"/>
    <col min="8969" max="9218" width="9.140625" style="1"/>
    <col min="9219" max="9219" width="48.28515625" style="1" customWidth="1"/>
    <col min="9220" max="9220" width="9.140625" style="1"/>
    <col min="9221" max="9221" width="11.5703125" style="1" customWidth="1"/>
    <col min="9222" max="9222" width="11.28515625" style="1" customWidth="1"/>
    <col min="9223" max="9223" width="0" style="1" hidden="1" customWidth="1"/>
    <col min="9224" max="9224" width="12.140625" style="1" customWidth="1"/>
    <col min="9225" max="9474" width="9.140625" style="1"/>
    <col min="9475" max="9475" width="48.28515625" style="1" customWidth="1"/>
    <col min="9476" max="9476" width="9.140625" style="1"/>
    <col min="9477" max="9477" width="11.5703125" style="1" customWidth="1"/>
    <col min="9478" max="9478" width="11.28515625" style="1" customWidth="1"/>
    <col min="9479" max="9479" width="0" style="1" hidden="1" customWidth="1"/>
    <col min="9480" max="9480" width="12.140625" style="1" customWidth="1"/>
    <col min="9481" max="9730" width="9.140625" style="1"/>
    <col min="9731" max="9731" width="48.28515625" style="1" customWidth="1"/>
    <col min="9732" max="9732" width="9.140625" style="1"/>
    <col min="9733" max="9733" width="11.5703125" style="1" customWidth="1"/>
    <col min="9734" max="9734" width="11.28515625" style="1" customWidth="1"/>
    <col min="9735" max="9735" width="0" style="1" hidden="1" customWidth="1"/>
    <col min="9736" max="9736" width="12.140625" style="1" customWidth="1"/>
    <col min="9737" max="9986" width="9.140625" style="1"/>
    <col min="9987" max="9987" width="48.28515625" style="1" customWidth="1"/>
    <col min="9988" max="9988" width="9.140625" style="1"/>
    <col min="9989" max="9989" width="11.5703125" style="1" customWidth="1"/>
    <col min="9990" max="9990" width="11.28515625" style="1" customWidth="1"/>
    <col min="9991" max="9991" width="0" style="1" hidden="1" customWidth="1"/>
    <col min="9992" max="9992" width="12.140625" style="1" customWidth="1"/>
    <col min="9993" max="10242" width="9.140625" style="1"/>
    <col min="10243" max="10243" width="48.28515625" style="1" customWidth="1"/>
    <col min="10244" max="10244" width="9.140625" style="1"/>
    <col min="10245" max="10245" width="11.5703125" style="1" customWidth="1"/>
    <col min="10246" max="10246" width="11.28515625" style="1" customWidth="1"/>
    <col min="10247" max="10247" width="0" style="1" hidden="1" customWidth="1"/>
    <col min="10248" max="10248" width="12.140625" style="1" customWidth="1"/>
    <col min="10249" max="10498" width="9.140625" style="1"/>
    <col min="10499" max="10499" width="48.28515625" style="1" customWidth="1"/>
    <col min="10500" max="10500" width="9.140625" style="1"/>
    <col min="10501" max="10501" width="11.5703125" style="1" customWidth="1"/>
    <col min="10502" max="10502" width="11.28515625" style="1" customWidth="1"/>
    <col min="10503" max="10503" width="0" style="1" hidden="1" customWidth="1"/>
    <col min="10504" max="10504" width="12.140625" style="1" customWidth="1"/>
    <col min="10505" max="10754" width="9.140625" style="1"/>
    <col min="10755" max="10755" width="48.28515625" style="1" customWidth="1"/>
    <col min="10756" max="10756" width="9.140625" style="1"/>
    <col min="10757" max="10757" width="11.5703125" style="1" customWidth="1"/>
    <col min="10758" max="10758" width="11.28515625" style="1" customWidth="1"/>
    <col min="10759" max="10759" width="0" style="1" hidden="1" customWidth="1"/>
    <col min="10760" max="10760" width="12.140625" style="1" customWidth="1"/>
    <col min="10761" max="11010" width="9.140625" style="1"/>
    <col min="11011" max="11011" width="48.28515625" style="1" customWidth="1"/>
    <col min="11012" max="11012" width="9.140625" style="1"/>
    <col min="11013" max="11013" width="11.5703125" style="1" customWidth="1"/>
    <col min="11014" max="11014" width="11.28515625" style="1" customWidth="1"/>
    <col min="11015" max="11015" width="0" style="1" hidden="1" customWidth="1"/>
    <col min="11016" max="11016" width="12.140625" style="1" customWidth="1"/>
    <col min="11017" max="11266" width="9.140625" style="1"/>
    <col min="11267" max="11267" width="48.28515625" style="1" customWidth="1"/>
    <col min="11268" max="11268" width="9.140625" style="1"/>
    <col min="11269" max="11269" width="11.5703125" style="1" customWidth="1"/>
    <col min="11270" max="11270" width="11.28515625" style="1" customWidth="1"/>
    <col min="11271" max="11271" width="0" style="1" hidden="1" customWidth="1"/>
    <col min="11272" max="11272" width="12.140625" style="1" customWidth="1"/>
    <col min="11273" max="11522" width="9.140625" style="1"/>
    <col min="11523" max="11523" width="48.28515625" style="1" customWidth="1"/>
    <col min="11524" max="11524" width="9.140625" style="1"/>
    <col min="11525" max="11525" width="11.5703125" style="1" customWidth="1"/>
    <col min="11526" max="11526" width="11.28515625" style="1" customWidth="1"/>
    <col min="11527" max="11527" width="0" style="1" hidden="1" customWidth="1"/>
    <col min="11528" max="11528" width="12.140625" style="1" customWidth="1"/>
    <col min="11529" max="11778" width="9.140625" style="1"/>
    <col min="11779" max="11779" width="48.28515625" style="1" customWidth="1"/>
    <col min="11780" max="11780" width="9.140625" style="1"/>
    <col min="11781" max="11781" width="11.5703125" style="1" customWidth="1"/>
    <col min="11782" max="11782" width="11.28515625" style="1" customWidth="1"/>
    <col min="11783" max="11783" width="0" style="1" hidden="1" customWidth="1"/>
    <col min="11784" max="11784" width="12.140625" style="1" customWidth="1"/>
    <col min="11785" max="12034" width="9.140625" style="1"/>
    <col min="12035" max="12035" width="48.28515625" style="1" customWidth="1"/>
    <col min="12036" max="12036" width="9.140625" style="1"/>
    <col min="12037" max="12037" width="11.5703125" style="1" customWidth="1"/>
    <col min="12038" max="12038" width="11.28515625" style="1" customWidth="1"/>
    <col min="12039" max="12039" width="0" style="1" hidden="1" customWidth="1"/>
    <col min="12040" max="12040" width="12.140625" style="1" customWidth="1"/>
    <col min="12041" max="12290" width="9.140625" style="1"/>
    <col min="12291" max="12291" width="48.28515625" style="1" customWidth="1"/>
    <col min="12292" max="12292" width="9.140625" style="1"/>
    <col min="12293" max="12293" width="11.5703125" style="1" customWidth="1"/>
    <col min="12294" max="12294" width="11.28515625" style="1" customWidth="1"/>
    <col min="12295" max="12295" width="0" style="1" hidden="1" customWidth="1"/>
    <col min="12296" max="12296" width="12.140625" style="1" customWidth="1"/>
    <col min="12297" max="12546" width="9.140625" style="1"/>
    <col min="12547" max="12547" width="48.28515625" style="1" customWidth="1"/>
    <col min="12548" max="12548" width="9.140625" style="1"/>
    <col min="12549" max="12549" width="11.5703125" style="1" customWidth="1"/>
    <col min="12550" max="12550" width="11.28515625" style="1" customWidth="1"/>
    <col min="12551" max="12551" width="0" style="1" hidden="1" customWidth="1"/>
    <col min="12552" max="12552" width="12.140625" style="1" customWidth="1"/>
    <col min="12553" max="12802" width="9.140625" style="1"/>
    <col min="12803" max="12803" width="48.28515625" style="1" customWidth="1"/>
    <col min="12804" max="12804" width="9.140625" style="1"/>
    <col min="12805" max="12805" width="11.5703125" style="1" customWidth="1"/>
    <col min="12806" max="12806" width="11.28515625" style="1" customWidth="1"/>
    <col min="12807" max="12807" width="0" style="1" hidden="1" customWidth="1"/>
    <col min="12808" max="12808" width="12.140625" style="1" customWidth="1"/>
    <col min="12809" max="13058" width="9.140625" style="1"/>
    <col min="13059" max="13059" width="48.28515625" style="1" customWidth="1"/>
    <col min="13060" max="13060" width="9.140625" style="1"/>
    <col min="13061" max="13061" width="11.5703125" style="1" customWidth="1"/>
    <col min="13062" max="13062" width="11.28515625" style="1" customWidth="1"/>
    <col min="13063" max="13063" width="0" style="1" hidden="1" customWidth="1"/>
    <col min="13064" max="13064" width="12.140625" style="1" customWidth="1"/>
    <col min="13065" max="13314" width="9.140625" style="1"/>
    <col min="13315" max="13315" width="48.28515625" style="1" customWidth="1"/>
    <col min="13316" max="13316" width="9.140625" style="1"/>
    <col min="13317" max="13317" width="11.5703125" style="1" customWidth="1"/>
    <col min="13318" max="13318" width="11.28515625" style="1" customWidth="1"/>
    <col min="13319" max="13319" width="0" style="1" hidden="1" customWidth="1"/>
    <col min="13320" max="13320" width="12.140625" style="1" customWidth="1"/>
    <col min="13321" max="13570" width="9.140625" style="1"/>
    <col min="13571" max="13571" width="48.28515625" style="1" customWidth="1"/>
    <col min="13572" max="13572" width="9.140625" style="1"/>
    <col min="13573" max="13573" width="11.5703125" style="1" customWidth="1"/>
    <col min="13574" max="13574" width="11.28515625" style="1" customWidth="1"/>
    <col min="13575" max="13575" width="0" style="1" hidden="1" customWidth="1"/>
    <col min="13576" max="13576" width="12.140625" style="1" customWidth="1"/>
    <col min="13577" max="13826" width="9.140625" style="1"/>
    <col min="13827" max="13827" width="48.28515625" style="1" customWidth="1"/>
    <col min="13828" max="13828" width="9.140625" style="1"/>
    <col min="13829" max="13829" width="11.5703125" style="1" customWidth="1"/>
    <col min="13830" max="13830" width="11.28515625" style="1" customWidth="1"/>
    <col min="13831" max="13831" width="0" style="1" hidden="1" customWidth="1"/>
    <col min="13832" max="13832" width="12.140625" style="1" customWidth="1"/>
    <col min="13833" max="14082" width="9.140625" style="1"/>
    <col min="14083" max="14083" width="48.28515625" style="1" customWidth="1"/>
    <col min="14084" max="14084" width="9.140625" style="1"/>
    <col min="14085" max="14085" width="11.5703125" style="1" customWidth="1"/>
    <col min="14086" max="14086" width="11.28515625" style="1" customWidth="1"/>
    <col min="14087" max="14087" width="0" style="1" hidden="1" customWidth="1"/>
    <col min="14088" max="14088" width="12.140625" style="1" customWidth="1"/>
    <col min="14089" max="14338" width="9.140625" style="1"/>
    <col min="14339" max="14339" width="48.28515625" style="1" customWidth="1"/>
    <col min="14340" max="14340" width="9.140625" style="1"/>
    <col min="14341" max="14341" width="11.5703125" style="1" customWidth="1"/>
    <col min="14342" max="14342" width="11.28515625" style="1" customWidth="1"/>
    <col min="14343" max="14343" width="0" style="1" hidden="1" customWidth="1"/>
    <col min="14344" max="14344" width="12.140625" style="1" customWidth="1"/>
    <col min="14345" max="14594" width="9.140625" style="1"/>
    <col min="14595" max="14595" width="48.28515625" style="1" customWidth="1"/>
    <col min="14596" max="14596" width="9.140625" style="1"/>
    <col min="14597" max="14597" width="11.5703125" style="1" customWidth="1"/>
    <col min="14598" max="14598" width="11.28515625" style="1" customWidth="1"/>
    <col min="14599" max="14599" width="0" style="1" hidden="1" customWidth="1"/>
    <col min="14600" max="14600" width="12.140625" style="1" customWidth="1"/>
    <col min="14601" max="14850" width="9.140625" style="1"/>
    <col min="14851" max="14851" width="48.28515625" style="1" customWidth="1"/>
    <col min="14852" max="14852" width="9.140625" style="1"/>
    <col min="14853" max="14853" width="11.5703125" style="1" customWidth="1"/>
    <col min="14854" max="14854" width="11.28515625" style="1" customWidth="1"/>
    <col min="14855" max="14855" width="0" style="1" hidden="1" customWidth="1"/>
    <col min="14856" max="14856" width="12.140625" style="1" customWidth="1"/>
    <col min="14857" max="15106" width="9.140625" style="1"/>
    <col min="15107" max="15107" width="48.28515625" style="1" customWidth="1"/>
    <col min="15108" max="15108" width="9.140625" style="1"/>
    <col min="15109" max="15109" width="11.5703125" style="1" customWidth="1"/>
    <col min="15110" max="15110" width="11.28515625" style="1" customWidth="1"/>
    <col min="15111" max="15111" width="0" style="1" hidden="1" customWidth="1"/>
    <col min="15112" max="15112" width="12.140625" style="1" customWidth="1"/>
    <col min="15113" max="15362" width="9.140625" style="1"/>
    <col min="15363" max="15363" width="48.28515625" style="1" customWidth="1"/>
    <col min="15364" max="15364" width="9.140625" style="1"/>
    <col min="15365" max="15365" width="11.5703125" style="1" customWidth="1"/>
    <col min="15366" max="15366" width="11.28515625" style="1" customWidth="1"/>
    <col min="15367" max="15367" width="0" style="1" hidden="1" customWidth="1"/>
    <col min="15368" max="15368" width="12.140625" style="1" customWidth="1"/>
    <col min="15369" max="15618" width="9.140625" style="1"/>
    <col min="15619" max="15619" width="48.28515625" style="1" customWidth="1"/>
    <col min="15620" max="15620" width="9.140625" style="1"/>
    <col min="15621" max="15621" width="11.5703125" style="1" customWidth="1"/>
    <col min="15622" max="15622" width="11.28515625" style="1" customWidth="1"/>
    <col min="15623" max="15623" width="0" style="1" hidden="1" customWidth="1"/>
    <col min="15624" max="15624" width="12.140625" style="1" customWidth="1"/>
    <col min="15625" max="15874" width="9.140625" style="1"/>
    <col min="15875" max="15875" width="48.28515625" style="1" customWidth="1"/>
    <col min="15876" max="15876" width="9.140625" style="1"/>
    <col min="15877" max="15877" width="11.5703125" style="1" customWidth="1"/>
    <col min="15878" max="15878" width="11.28515625" style="1" customWidth="1"/>
    <col min="15879" max="15879" width="0" style="1" hidden="1" customWidth="1"/>
    <col min="15880" max="15880" width="12.140625" style="1" customWidth="1"/>
    <col min="15881" max="16130" width="9.140625" style="1"/>
    <col min="16131" max="16131" width="48.28515625" style="1" customWidth="1"/>
    <col min="16132" max="16132" width="9.140625" style="1"/>
    <col min="16133" max="16133" width="11.5703125" style="1" customWidth="1"/>
    <col min="16134" max="16134" width="11.28515625" style="1" customWidth="1"/>
    <col min="16135" max="16135" width="0" style="1" hidden="1" customWidth="1"/>
    <col min="16136" max="16136" width="12.140625" style="1" customWidth="1"/>
    <col min="16137" max="16384" width="9.140625" style="1"/>
  </cols>
  <sheetData>
    <row r="1" spans="1:8">
      <c r="A1" s="128"/>
      <c r="B1" s="128"/>
      <c r="C1" s="128"/>
      <c r="D1" s="128"/>
      <c r="E1" s="128"/>
      <c r="F1" s="128"/>
      <c r="G1" s="128"/>
      <c r="H1" s="128"/>
    </row>
    <row r="2" spans="1:8">
      <c r="A2" s="128" t="s">
        <v>226</v>
      </c>
      <c r="B2" s="128"/>
      <c r="C2" s="128"/>
      <c r="D2" s="128"/>
      <c r="E2" s="128"/>
      <c r="F2" s="128"/>
      <c r="G2" s="115"/>
      <c r="H2" s="115"/>
    </row>
    <row r="3" spans="1:8" ht="15.75">
      <c r="A3" s="132" t="s">
        <v>22</v>
      </c>
      <c r="B3" s="129"/>
      <c r="C3" s="129"/>
      <c r="D3" s="129"/>
      <c r="E3" s="129"/>
      <c r="F3" s="129"/>
      <c r="G3" s="122"/>
      <c r="H3" s="123"/>
    </row>
    <row r="4" spans="1:8" ht="15.75" customHeight="1">
      <c r="A4" s="133" t="s">
        <v>141</v>
      </c>
      <c r="B4" s="134"/>
      <c r="C4" s="134"/>
      <c r="D4" s="134"/>
      <c r="E4" s="134"/>
      <c r="F4" s="134"/>
      <c r="G4" s="122"/>
      <c r="H4" s="123"/>
    </row>
    <row r="5" spans="1:8" ht="51">
      <c r="A5" s="15" t="s">
        <v>24</v>
      </c>
      <c r="B5" s="16" t="s">
        <v>142</v>
      </c>
      <c r="C5" s="16" t="s">
        <v>20</v>
      </c>
      <c r="D5" s="16" t="s">
        <v>175</v>
      </c>
      <c r="E5" s="17" t="s">
        <v>26</v>
      </c>
      <c r="F5" s="17" t="s">
        <v>27</v>
      </c>
      <c r="G5" s="57" t="s">
        <v>28</v>
      </c>
    </row>
    <row r="6" spans="1:8">
      <c r="A6" s="21" t="s">
        <v>143</v>
      </c>
      <c r="B6" s="30" t="s">
        <v>144</v>
      </c>
      <c r="C6" s="11">
        <v>13936</v>
      </c>
      <c r="D6" s="11">
        <v>14177</v>
      </c>
      <c r="E6" s="11">
        <v>14177</v>
      </c>
      <c r="F6" s="11">
        <v>0</v>
      </c>
      <c r="G6" s="9"/>
    </row>
    <row r="7" spans="1:8">
      <c r="A7" s="25" t="s">
        <v>145</v>
      </c>
      <c r="B7" s="58" t="s">
        <v>146</v>
      </c>
      <c r="C7" s="12">
        <f>SUM(C6)</f>
        <v>13936</v>
      </c>
      <c r="D7" s="12">
        <f>SUM(D6)</f>
        <v>14177</v>
      </c>
      <c r="E7" s="12">
        <f>SUM(E6)</f>
        <v>14177</v>
      </c>
      <c r="F7" s="11">
        <v>0</v>
      </c>
      <c r="G7" s="10"/>
    </row>
    <row r="8" spans="1:8" ht="25.5">
      <c r="A8" s="22" t="s">
        <v>176</v>
      </c>
      <c r="B8" s="30" t="s">
        <v>177</v>
      </c>
      <c r="C8" s="11">
        <v>0</v>
      </c>
      <c r="D8" s="11">
        <v>159</v>
      </c>
      <c r="E8" s="11">
        <v>159</v>
      </c>
      <c r="F8" s="11"/>
      <c r="G8" s="9"/>
    </row>
    <row r="9" spans="1:8" ht="28.5" customHeight="1">
      <c r="A9" s="29" t="s">
        <v>147</v>
      </c>
      <c r="B9" s="39" t="s">
        <v>148</v>
      </c>
      <c r="C9" s="12">
        <f>SUM(C7)</f>
        <v>13936</v>
      </c>
      <c r="D9" s="12">
        <f>SUM(D7:D8)</f>
        <v>14336</v>
      </c>
      <c r="E9" s="12">
        <f>SUM(E7:E8)</f>
        <v>14336</v>
      </c>
      <c r="F9" s="11">
        <v>0</v>
      </c>
      <c r="G9" s="9"/>
    </row>
    <row r="10" spans="1:8">
      <c r="A10" s="22" t="s">
        <v>149</v>
      </c>
      <c r="B10" s="30" t="s">
        <v>150</v>
      </c>
      <c r="C10" s="11">
        <v>1599</v>
      </c>
      <c r="D10" s="11">
        <v>1599</v>
      </c>
      <c r="E10" s="11">
        <v>1599</v>
      </c>
      <c r="F10" s="11">
        <v>0</v>
      </c>
      <c r="G10" s="9"/>
    </row>
    <row r="11" spans="1:8">
      <c r="A11" s="22" t="s">
        <v>151</v>
      </c>
      <c r="B11" s="30" t="s">
        <v>152</v>
      </c>
      <c r="C11" s="11">
        <v>2500</v>
      </c>
      <c r="D11" s="11">
        <v>2500</v>
      </c>
      <c r="E11" s="11">
        <v>2500</v>
      </c>
      <c r="F11" s="11">
        <v>0</v>
      </c>
      <c r="G11" s="9"/>
    </row>
    <row r="12" spans="1:8">
      <c r="A12" s="22" t="s">
        <v>153</v>
      </c>
      <c r="B12" s="30" t="s">
        <v>154</v>
      </c>
      <c r="C12" s="11">
        <v>800</v>
      </c>
      <c r="D12" s="11">
        <v>800</v>
      </c>
      <c r="E12" s="11">
        <v>800</v>
      </c>
      <c r="F12" s="11">
        <v>0</v>
      </c>
      <c r="G12" s="9"/>
    </row>
    <row r="13" spans="1:8">
      <c r="A13" s="22" t="s">
        <v>178</v>
      </c>
      <c r="B13" s="30" t="s">
        <v>179</v>
      </c>
      <c r="C13" s="11"/>
      <c r="D13" s="11">
        <v>0</v>
      </c>
      <c r="E13" s="11"/>
      <c r="F13" s="11"/>
      <c r="G13" s="9"/>
    </row>
    <row r="14" spans="1:8">
      <c r="A14" s="29" t="s">
        <v>155</v>
      </c>
      <c r="B14" s="39" t="s">
        <v>156</v>
      </c>
      <c r="C14" s="12">
        <f>SUM(C10:C12)</f>
        <v>4899</v>
      </c>
      <c r="D14" s="12">
        <f>SUM(D10:D13)</f>
        <v>4899</v>
      </c>
      <c r="E14" s="12">
        <f>SUM(E10:E12)</f>
        <v>4899</v>
      </c>
      <c r="F14" s="11">
        <v>0</v>
      </c>
      <c r="G14" s="10"/>
    </row>
    <row r="15" spans="1:8">
      <c r="A15" s="32" t="s">
        <v>157</v>
      </c>
      <c r="B15" s="30" t="s">
        <v>158</v>
      </c>
      <c r="C15" s="11">
        <v>4622</v>
      </c>
      <c r="D15" s="11">
        <v>4622</v>
      </c>
      <c r="E15" s="11">
        <v>4622</v>
      </c>
      <c r="F15" s="11">
        <v>0</v>
      </c>
      <c r="G15" s="9"/>
    </row>
    <row r="16" spans="1:8">
      <c r="A16" s="32" t="s">
        <v>159</v>
      </c>
      <c r="B16" s="30" t="s">
        <v>160</v>
      </c>
      <c r="C16" s="11">
        <v>1802</v>
      </c>
      <c r="D16" s="11">
        <v>1802</v>
      </c>
      <c r="E16" s="11">
        <v>1802</v>
      </c>
      <c r="F16" s="11">
        <v>0</v>
      </c>
      <c r="G16" s="9"/>
    </row>
    <row r="17" spans="1:7">
      <c r="A17" s="32" t="s">
        <v>161</v>
      </c>
      <c r="B17" s="30" t="s">
        <v>162</v>
      </c>
      <c r="C17" s="11">
        <v>1708</v>
      </c>
      <c r="D17" s="11">
        <v>1708</v>
      </c>
      <c r="E17" s="11">
        <v>1708</v>
      </c>
      <c r="F17" s="11">
        <v>0</v>
      </c>
      <c r="G17" s="9"/>
    </row>
    <row r="18" spans="1:7">
      <c r="A18" s="32" t="s">
        <v>180</v>
      </c>
      <c r="B18" s="30" t="s">
        <v>181</v>
      </c>
      <c r="C18" s="11"/>
      <c r="D18" s="11"/>
      <c r="E18" s="11"/>
      <c r="F18" s="11"/>
      <c r="G18" s="9"/>
    </row>
    <row r="19" spans="1:7">
      <c r="A19" s="33" t="s">
        <v>163</v>
      </c>
      <c r="B19" s="39" t="s">
        <v>164</v>
      </c>
      <c r="C19" s="12">
        <f>SUM(C15:C17)</f>
        <v>8132</v>
      </c>
      <c r="D19" s="12">
        <f>SUM(D15:D17)</f>
        <v>8132</v>
      </c>
      <c r="E19" s="12">
        <f>SUM(E15:E17)</f>
        <v>8132</v>
      </c>
      <c r="F19" s="11">
        <v>0</v>
      </c>
      <c r="G19" s="10"/>
    </row>
    <row r="20" spans="1:7" ht="15.75">
      <c r="A20" s="59" t="s">
        <v>165</v>
      </c>
      <c r="B20" s="60" t="s">
        <v>166</v>
      </c>
      <c r="C20" s="12">
        <f>SUM(C9+C14+C19)</f>
        <v>26967</v>
      </c>
      <c r="D20" s="12">
        <f>SUM(D9+D14+D19)</f>
        <v>27367</v>
      </c>
      <c r="E20" s="12">
        <f>SUM(E9+E14+E19)</f>
        <v>27367</v>
      </c>
      <c r="F20" s="11">
        <v>0</v>
      </c>
      <c r="G20" s="10"/>
    </row>
    <row r="21" spans="1:7" ht="15.75">
      <c r="A21" s="61" t="s">
        <v>167</v>
      </c>
      <c r="B21" s="60"/>
      <c r="C21" s="12">
        <v>5703</v>
      </c>
      <c r="D21" s="12">
        <v>14721</v>
      </c>
      <c r="E21" s="12">
        <v>14721</v>
      </c>
      <c r="F21" s="11">
        <v>0</v>
      </c>
      <c r="G21" s="10"/>
    </row>
    <row r="22" spans="1:7" ht="15.75">
      <c r="A22" s="61" t="s">
        <v>168</v>
      </c>
      <c r="B22" s="60"/>
      <c r="C22" s="12">
        <v>-14170</v>
      </c>
      <c r="D22" s="12">
        <v>-14170</v>
      </c>
      <c r="E22" s="12">
        <v>-14170</v>
      </c>
      <c r="F22" s="11">
        <v>0</v>
      </c>
      <c r="G22" s="10"/>
    </row>
    <row r="23" spans="1:7" ht="25.5">
      <c r="A23" s="22" t="s">
        <v>169</v>
      </c>
      <c r="B23" s="22" t="s">
        <v>170</v>
      </c>
      <c r="C23" s="11">
        <v>9011</v>
      </c>
      <c r="D23" s="11">
        <v>22355</v>
      </c>
      <c r="E23" s="11">
        <v>22355</v>
      </c>
      <c r="F23" s="11">
        <v>0</v>
      </c>
      <c r="G23" s="9"/>
    </row>
    <row r="24" spans="1:7">
      <c r="A24" s="25" t="s">
        <v>171</v>
      </c>
      <c r="B24" s="25" t="s">
        <v>172</v>
      </c>
      <c r="C24" s="12">
        <f t="shared" ref="C24:E25" si="0">SUM(C23)</f>
        <v>9011</v>
      </c>
      <c r="D24" s="12">
        <f t="shared" si="0"/>
        <v>22355</v>
      </c>
      <c r="E24" s="12">
        <f t="shared" si="0"/>
        <v>22355</v>
      </c>
      <c r="F24" s="11">
        <v>0</v>
      </c>
      <c r="G24" s="10"/>
    </row>
    <row r="25" spans="1:7" ht="15.75">
      <c r="A25" s="62" t="s">
        <v>173</v>
      </c>
      <c r="B25" s="63" t="s">
        <v>174</v>
      </c>
      <c r="C25" s="12">
        <f t="shared" si="0"/>
        <v>9011</v>
      </c>
      <c r="D25" s="12">
        <f t="shared" si="0"/>
        <v>22355</v>
      </c>
      <c r="E25" s="12">
        <f t="shared" si="0"/>
        <v>22355</v>
      </c>
      <c r="F25" s="11">
        <v>0</v>
      </c>
      <c r="G25" s="10"/>
    </row>
    <row r="26" spans="1:7" ht="15.75">
      <c r="A26" s="61" t="s">
        <v>18</v>
      </c>
      <c r="B26" s="64"/>
      <c r="C26" s="12">
        <f>SUM(C9+C14+C19+C25)</f>
        <v>35978</v>
      </c>
      <c r="D26" s="12">
        <f>SUM(D20+D25)</f>
        <v>49722</v>
      </c>
      <c r="E26" s="12">
        <f>SUM(E20+E25)</f>
        <v>49722</v>
      </c>
      <c r="F26" s="11">
        <v>0</v>
      </c>
      <c r="G26" s="10"/>
    </row>
  </sheetData>
  <mergeCells count="4">
    <mergeCell ref="A1:H1"/>
    <mergeCell ref="A2:F2"/>
    <mergeCell ref="A3:F3"/>
    <mergeCell ref="A4:F4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I93"/>
  <sheetViews>
    <sheetView workbookViewId="0">
      <selection sqref="A1:XFD1048576"/>
    </sheetView>
  </sheetViews>
  <sheetFormatPr defaultRowHeight="15"/>
  <cols>
    <col min="1" max="1" width="54.28515625" style="1" customWidth="1"/>
    <col min="2" max="2" width="15" style="1" customWidth="1"/>
    <col min="3" max="3" width="21.140625" style="1" customWidth="1"/>
    <col min="4" max="4" width="16.7109375" style="1" hidden="1" customWidth="1"/>
    <col min="5" max="5" width="17" style="1" hidden="1" customWidth="1"/>
    <col min="6" max="6" width="13.85546875" style="1" hidden="1" customWidth="1"/>
    <col min="7" max="7" width="10.7109375" style="1" hidden="1" customWidth="1"/>
    <col min="8" max="8" width="11.5703125" style="1" hidden="1" customWidth="1"/>
    <col min="9" max="9" width="16.28515625" style="1" customWidth="1"/>
    <col min="10" max="255" width="9.140625" style="1"/>
    <col min="256" max="256" width="54.28515625" style="1" customWidth="1"/>
    <col min="257" max="257" width="15.28515625" style="1" customWidth="1"/>
    <col min="258" max="258" width="17.7109375" style="1" customWidth="1"/>
    <col min="259" max="263" width="0" style="1" hidden="1" customWidth="1"/>
    <col min="264" max="511" width="9.140625" style="1"/>
    <col min="512" max="512" width="54.28515625" style="1" customWidth="1"/>
    <col min="513" max="513" width="15.28515625" style="1" customWidth="1"/>
    <col min="514" max="514" width="17.7109375" style="1" customWidth="1"/>
    <col min="515" max="519" width="0" style="1" hidden="1" customWidth="1"/>
    <col min="520" max="767" width="9.140625" style="1"/>
    <col min="768" max="768" width="54.28515625" style="1" customWidth="1"/>
    <col min="769" max="769" width="15.28515625" style="1" customWidth="1"/>
    <col min="770" max="770" width="17.7109375" style="1" customWidth="1"/>
    <col min="771" max="775" width="0" style="1" hidden="1" customWidth="1"/>
    <col min="776" max="1023" width="9.140625" style="1"/>
    <col min="1024" max="1024" width="54.28515625" style="1" customWidth="1"/>
    <col min="1025" max="1025" width="15.28515625" style="1" customWidth="1"/>
    <col min="1026" max="1026" width="17.7109375" style="1" customWidth="1"/>
    <col min="1027" max="1031" width="0" style="1" hidden="1" customWidth="1"/>
    <col min="1032" max="1279" width="9.140625" style="1"/>
    <col min="1280" max="1280" width="54.28515625" style="1" customWidth="1"/>
    <col min="1281" max="1281" width="15.28515625" style="1" customWidth="1"/>
    <col min="1282" max="1282" width="17.7109375" style="1" customWidth="1"/>
    <col min="1283" max="1287" width="0" style="1" hidden="1" customWidth="1"/>
    <col min="1288" max="1535" width="9.140625" style="1"/>
    <col min="1536" max="1536" width="54.28515625" style="1" customWidth="1"/>
    <col min="1537" max="1537" width="15.28515625" style="1" customWidth="1"/>
    <col min="1538" max="1538" width="17.7109375" style="1" customWidth="1"/>
    <col min="1539" max="1543" width="0" style="1" hidden="1" customWidth="1"/>
    <col min="1544" max="1791" width="9.140625" style="1"/>
    <col min="1792" max="1792" width="54.28515625" style="1" customWidth="1"/>
    <col min="1793" max="1793" width="15.28515625" style="1" customWidth="1"/>
    <col min="1794" max="1794" width="17.7109375" style="1" customWidth="1"/>
    <col min="1795" max="1799" width="0" style="1" hidden="1" customWidth="1"/>
    <col min="1800" max="2047" width="9.140625" style="1"/>
    <col min="2048" max="2048" width="54.28515625" style="1" customWidth="1"/>
    <col min="2049" max="2049" width="15.28515625" style="1" customWidth="1"/>
    <col min="2050" max="2050" width="17.7109375" style="1" customWidth="1"/>
    <col min="2051" max="2055" width="0" style="1" hidden="1" customWidth="1"/>
    <col min="2056" max="2303" width="9.140625" style="1"/>
    <col min="2304" max="2304" width="54.28515625" style="1" customWidth="1"/>
    <col min="2305" max="2305" width="15.28515625" style="1" customWidth="1"/>
    <col min="2306" max="2306" width="17.7109375" style="1" customWidth="1"/>
    <col min="2307" max="2311" width="0" style="1" hidden="1" customWidth="1"/>
    <col min="2312" max="2559" width="9.140625" style="1"/>
    <col min="2560" max="2560" width="54.28515625" style="1" customWidth="1"/>
    <col min="2561" max="2561" width="15.28515625" style="1" customWidth="1"/>
    <col min="2562" max="2562" width="17.7109375" style="1" customWidth="1"/>
    <col min="2563" max="2567" width="0" style="1" hidden="1" customWidth="1"/>
    <col min="2568" max="2815" width="9.140625" style="1"/>
    <col min="2816" max="2816" width="54.28515625" style="1" customWidth="1"/>
    <col min="2817" max="2817" width="15.28515625" style="1" customWidth="1"/>
    <col min="2818" max="2818" width="17.7109375" style="1" customWidth="1"/>
    <col min="2819" max="2823" width="0" style="1" hidden="1" customWidth="1"/>
    <col min="2824" max="3071" width="9.140625" style="1"/>
    <col min="3072" max="3072" width="54.28515625" style="1" customWidth="1"/>
    <col min="3073" max="3073" width="15.28515625" style="1" customWidth="1"/>
    <col min="3074" max="3074" width="17.7109375" style="1" customWidth="1"/>
    <col min="3075" max="3079" width="0" style="1" hidden="1" customWidth="1"/>
    <col min="3080" max="3327" width="9.140625" style="1"/>
    <col min="3328" max="3328" width="54.28515625" style="1" customWidth="1"/>
    <col min="3329" max="3329" width="15.28515625" style="1" customWidth="1"/>
    <col min="3330" max="3330" width="17.7109375" style="1" customWidth="1"/>
    <col min="3331" max="3335" width="0" style="1" hidden="1" customWidth="1"/>
    <col min="3336" max="3583" width="9.140625" style="1"/>
    <col min="3584" max="3584" width="54.28515625" style="1" customWidth="1"/>
    <col min="3585" max="3585" width="15.28515625" style="1" customWidth="1"/>
    <col min="3586" max="3586" width="17.7109375" style="1" customWidth="1"/>
    <col min="3587" max="3591" width="0" style="1" hidden="1" customWidth="1"/>
    <col min="3592" max="3839" width="9.140625" style="1"/>
    <col min="3840" max="3840" width="54.28515625" style="1" customWidth="1"/>
    <col min="3841" max="3841" width="15.28515625" style="1" customWidth="1"/>
    <col min="3842" max="3842" width="17.7109375" style="1" customWidth="1"/>
    <col min="3843" max="3847" width="0" style="1" hidden="1" customWidth="1"/>
    <col min="3848" max="4095" width="9.140625" style="1"/>
    <col min="4096" max="4096" width="54.28515625" style="1" customWidth="1"/>
    <col min="4097" max="4097" width="15.28515625" style="1" customWidth="1"/>
    <col min="4098" max="4098" width="17.7109375" style="1" customWidth="1"/>
    <col min="4099" max="4103" width="0" style="1" hidden="1" customWidth="1"/>
    <col min="4104" max="4351" width="9.140625" style="1"/>
    <col min="4352" max="4352" width="54.28515625" style="1" customWidth="1"/>
    <col min="4353" max="4353" width="15.28515625" style="1" customWidth="1"/>
    <col min="4354" max="4354" width="17.7109375" style="1" customWidth="1"/>
    <col min="4355" max="4359" width="0" style="1" hidden="1" customWidth="1"/>
    <col min="4360" max="4607" width="9.140625" style="1"/>
    <col min="4608" max="4608" width="54.28515625" style="1" customWidth="1"/>
    <col min="4609" max="4609" width="15.28515625" style="1" customWidth="1"/>
    <col min="4610" max="4610" width="17.7109375" style="1" customWidth="1"/>
    <col min="4611" max="4615" width="0" style="1" hidden="1" customWidth="1"/>
    <col min="4616" max="4863" width="9.140625" style="1"/>
    <col min="4864" max="4864" width="54.28515625" style="1" customWidth="1"/>
    <col min="4865" max="4865" width="15.28515625" style="1" customWidth="1"/>
    <col min="4866" max="4866" width="17.7109375" style="1" customWidth="1"/>
    <col min="4867" max="4871" width="0" style="1" hidden="1" customWidth="1"/>
    <col min="4872" max="5119" width="9.140625" style="1"/>
    <col min="5120" max="5120" width="54.28515625" style="1" customWidth="1"/>
    <col min="5121" max="5121" width="15.28515625" style="1" customWidth="1"/>
    <col min="5122" max="5122" width="17.7109375" style="1" customWidth="1"/>
    <col min="5123" max="5127" width="0" style="1" hidden="1" customWidth="1"/>
    <col min="5128" max="5375" width="9.140625" style="1"/>
    <col min="5376" max="5376" width="54.28515625" style="1" customWidth="1"/>
    <col min="5377" max="5377" width="15.28515625" style="1" customWidth="1"/>
    <col min="5378" max="5378" width="17.7109375" style="1" customWidth="1"/>
    <col min="5379" max="5383" width="0" style="1" hidden="1" customWidth="1"/>
    <col min="5384" max="5631" width="9.140625" style="1"/>
    <col min="5632" max="5632" width="54.28515625" style="1" customWidth="1"/>
    <col min="5633" max="5633" width="15.28515625" style="1" customWidth="1"/>
    <col min="5634" max="5634" width="17.7109375" style="1" customWidth="1"/>
    <col min="5635" max="5639" width="0" style="1" hidden="1" customWidth="1"/>
    <col min="5640" max="5887" width="9.140625" style="1"/>
    <col min="5888" max="5888" width="54.28515625" style="1" customWidth="1"/>
    <col min="5889" max="5889" width="15.28515625" style="1" customWidth="1"/>
    <col min="5890" max="5890" width="17.7109375" style="1" customWidth="1"/>
    <col min="5891" max="5895" width="0" style="1" hidden="1" customWidth="1"/>
    <col min="5896" max="6143" width="9.140625" style="1"/>
    <col min="6144" max="6144" width="54.28515625" style="1" customWidth="1"/>
    <col min="6145" max="6145" width="15.28515625" style="1" customWidth="1"/>
    <col min="6146" max="6146" width="17.7109375" style="1" customWidth="1"/>
    <col min="6147" max="6151" width="0" style="1" hidden="1" customWidth="1"/>
    <col min="6152" max="6399" width="9.140625" style="1"/>
    <col min="6400" max="6400" width="54.28515625" style="1" customWidth="1"/>
    <col min="6401" max="6401" width="15.28515625" style="1" customWidth="1"/>
    <col min="6402" max="6402" width="17.7109375" style="1" customWidth="1"/>
    <col min="6403" max="6407" width="0" style="1" hidden="1" customWidth="1"/>
    <col min="6408" max="6655" width="9.140625" style="1"/>
    <col min="6656" max="6656" width="54.28515625" style="1" customWidth="1"/>
    <col min="6657" max="6657" width="15.28515625" style="1" customWidth="1"/>
    <col min="6658" max="6658" width="17.7109375" style="1" customWidth="1"/>
    <col min="6659" max="6663" width="0" style="1" hidden="1" customWidth="1"/>
    <col min="6664" max="6911" width="9.140625" style="1"/>
    <col min="6912" max="6912" width="54.28515625" style="1" customWidth="1"/>
    <col min="6913" max="6913" width="15.28515625" style="1" customWidth="1"/>
    <col min="6914" max="6914" width="17.7109375" style="1" customWidth="1"/>
    <col min="6915" max="6919" width="0" style="1" hidden="1" customWidth="1"/>
    <col min="6920" max="7167" width="9.140625" style="1"/>
    <col min="7168" max="7168" width="54.28515625" style="1" customWidth="1"/>
    <col min="7169" max="7169" width="15.28515625" style="1" customWidth="1"/>
    <col min="7170" max="7170" width="17.7109375" style="1" customWidth="1"/>
    <col min="7171" max="7175" width="0" style="1" hidden="1" customWidth="1"/>
    <col min="7176" max="7423" width="9.140625" style="1"/>
    <col min="7424" max="7424" width="54.28515625" style="1" customWidth="1"/>
    <col min="7425" max="7425" width="15.28515625" style="1" customWidth="1"/>
    <col min="7426" max="7426" width="17.7109375" style="1" customWidth="1"/>
    <col min="7427" max="7431" width="0" style="1" hidden="1" customWidth="1"/>
    <col min="7432" max="7679" width="9.140625" style="1"/>
    <col min="7680" max="7680" width="54.28515625" style="1" customWidth="1"/>
    <col min="7681" max="7681" width="15.28515625" style="1" customWidth="1"/>
    <col min="7682" max="7682" width="17.7109375" style="1" customWidth="1"/>
    <col min="7683" max="7687" width="0" style="1" hidden="1" customWidth="1"/>
    <col min="7688" max="7935" width="9.140625" style="1"/>
    <col min="7936" max="7936" width="54.28515625" style="1" customWidth="1"/>
    <col min="7937" max="7937" width="15.28515625" style="1" customWidth="1"/>
    <col min="7938" max="7938" width="17.7109375" style="1" customWidth="1"/>
    <col min="7939" max="7943" width="0" style="1" hidden="1" customWidth="1"/>
    <col min="7944" max="8191" width="9.140625" style="1"/>
    <col min="8192" max="8192" width="54.28515625" style="1" customWidth="1"/>
    <col min="8193" max="8193" width="15.28515625" style="1" customWidth="1"/>
    <col min="8194" max="8194" width="17.7109375" style="1" customWidth="1"/>
    <col min="8195" max="8199" width="0" style="1" hidden="1" customWidth="1"/>
    <col min="8200" max="8447" width="9.140625" style="1"/>
    <col min="8448" max="8448" width="54.28515625" style="1" customWidth="1"/>
    <col min="8449" max="8449" width="15.28515625" style="1" customWidth="1"/>
    <col min="8450" max="8450" width="17.7109375" style="1" customWidth="1"/>
    <col min="8451" max="8455" width="0" style="1" hidden="1" customWidth="1"/>
    <col min="8456" max="8703" width="9.140625" style="1"/>
    <col min="8704" max="8704" width="54.28515625" style="1" customWidth="1"/>
    <col min="8705" max="8705" width="15.28515625" style="1" customWidth="1"/>
    <col min="8706" max="8706" width="17.7109375" style="1" customWidth="1"/>
    <col min="8707" max="8711" width="0" style="1" hidden="1" customWidth="1"/>
    <col min="8712" max="8959" width="9.140625" style="1"/>
    <col min="8960" max="8960" width="54.28515625" style="1" customWidth="1"/>
    <col min="8961" max="8961" width="15.28515625" style="1" customWidth="1"/>
    <col min="8962" max="8962" width="17.7109375" style="1" customWidth="1"/>
    <col min="8963" max="8967" width="0" style="1" hidden="1" customWidth="1"/>
    <col min="8968" max="9215" width="9.140625" style="1"/>
    <col min="9216" max="9216" width="54.28515625" style="1" customWidth="1"/>
    <col min="9217" max="9217" width="15.28515625" style="1" customWidth="1"/>
    <col min="9218" max="9218" width="17.7109375" style="1" customWidth="1"/>
    <col min="9219" max="9223" width="0" style="1" hidden="1" customWidth="1"/>
    <col min="9224" max="9471" width="9.140625" style="1"/>
    <col min="9472" max="9472" width="54.28515625" style="1" customWidth="1"/>
    <col min="9473" max="9473" width="15.28515625" style="1" customWidth="1"/>
    <col min="9474" max="9474" width="17.7109375" style="1" customWidth="1"/>
    <col min="9475" max="9479" width="0" style="1" hidden="1" customWidth="1"/>
    <col min="9480" max="9727" width="9.140625" style="1"/>
    <col min="9728" max="9728" width="54.28515625" style="1" customWidth="1"/>
    <col min="9729" max="9729" width="15.28515625" style="1" customWidth="1"/>
    <col min="9730" max="9730" width="17.7109375" style="1" customWidth="1"/>
    <col min="9731" max="9735" width="0" style="1" hidden="1" customWidth="1"/>
    <col min="9736" max="9983" width="9.140625" style="1"/>
    <col min="9984" max="9984" width="54.28515625" style="1" customWidth="1"/>
    <col min="9985" max="9985" width="15.28515625" style="1" customWidth="1"/>
    <col min="9986" max="9986" width="17.7109375" style="1" customWidth="1"/>
    <col min="9987" max="9991" width="0" style="1" hidden="1" customWidth="1"/>
    <col min="9992" max="10239" width="9.140625" style="1"/>
    <col min="10240" max="10240" width="54.28515625" style="1" customWidth="1"/>
    <col min="10241" max="10241" width="15.28515625" style="1" customWidth="1"/>
    <col min="10242" max="10242" width="17.7109375" style="1" customWidth="1"/>
    <col min="10243" max="10247" width="0" style="1" hidden="1" customWidth="1"/>
    <col min="10248" max="10495" width="9.140625" style="1"/>
    <col min="10496" max="10496" width="54.28515625" style="1" customWidth="1"/>
    <col min="10497" max="10497" width="15.28515625" style="1" customWidth="1"/>
    <col min="10498" max="10498" width="17.7109375" style="1" customWidth="1"/>
    <col min="10499" max="10503" width="0" style="1" hidden="1" customWidth="1"/>
    <col min="10504" max="10751" width="9.140625" style="1"/>
    <col min="10752" max="10752" width="54.28515625" style="1" customWidth="1"/>
    <col min="10753" max="10753" width="15.28515625" style="1" customWidth="1"/>
    <col min="10754" max="10754" width="17.7109375" style="1" customWidth="1"/>
    <col min="10755" max="10759" width="0" style="1" hidden="1" customWidth="1"/>
    <col min="10760" max="11007" width="9.140625" style="1"/>
    <col min="11008" max="11008" width="54.28515625" style="1" customWidth="1"/>
    <col min="11009" max="11009" width="15.28515625" style="1" customWidth="1"/>
    <col min="11010" max="11010" width="17.7109375" style="1" customWidth="1"/>
    <col min="11011" max="11015" width="0" style="1" hidden="1" customWidth="1"/>
    <col min="11016" max="11263" width="9.140625" style="1"/>
    <col min="11264" max="11264" width="54.28515625" style="1" customWidth="1"/>
    <col min="11265" max="11265" width="15.28515625" style="1" customWidth="1"/>
    <col min="11266" max="11266" width="17.7109375" style="1" customWidth="1"/>
    <col min="11267" max="11271" width="0" style="1" hidden="1" customWidth="1"/>
    <col min="11272" max="11519" width="9.140625" style="1"/>
    <col min="11520" max="11520" width="54.28515625" style="1" customWidth="1"/>
    <col min="11521" max="11521" width="15.28515625" style="1" customWidth="1"/>
    <col min="11522" max="11522" width="17.7109375" style="1" customWidth="1"/>
    <col min="11523" max="11527" width="0" style="1" hidden="1" customWidth="1"/>
    <col min="11528" max="11775" width="9.140625" style="1"/>
    <col min="11776" max="11776" width="54.28515625" style="1" customWidth="1"/>
    <col min="11777" max="11777" width="15.28515625" style="1" customWidth="1"/>
    <col min="11778" max="11778" width="17.7109375" style="1" customWidth="1"/>
    <col min="11779" max="11783" width="0" style="1" hidden="1" customWidth="1"/>
    <col min="11784" max="12031" width="9.140625" style="1"/>
    <col min="12032" max="12032" width="54.28515625" style="1" customWidth="1"/>
    <col min="12033" max="12033" width="15.28515625" style="1" customWidth="1"/>
    <col min="12034" max="12034" width="17.7109375" style="1" customWidth="1"/>
    <col min="12035" max="12039" width="0" style="1" hidden="1" customWidth="1"/>
    <col min="12040" max="12287" width="9.140625" style="1"/>
    <col min="12288" max="12288" width="54.28515625" style="1" customWidth="1"/>
    <col min="12289" max="12289" width="15.28515625" style="1" customWidth="1"/>
    <col min="12290" max="12290" width="17.7109375" style="1" customWidth="1"/>
    <col min="12291" max="12295" width="0" style="1" hidden="1" customWidth="1"/>
    <col min="12296" max="12543" width="9.140625" style="1"/>
    <col min="12544" max="12544" width="54.28515625" style="1" customWidth="1"/>
    <col min="12545" max="12545" width="15.28515625" style="1" customWidth="1"/>
    <col min="12546" max="12546" width="17.7109375" style="1" customWidth="1"/>
    <col min="12547" max="12551" width="0" style="1" hidden="1" customWidth="1"/>
    <col min="12552" max="12799" width="9.140625" style="1"/>
    <col min="12800" max="12800" width="54.28515625" style="1" customWidth="1"/>
    <col min="12801" max="12801" width="15.28515625" style="1" customWidth="1"/>
    <col min="12802" max="12802" width="17.7109375" style="1" customWidth="1"/>
    <col min="12803" max="12807" width="0" style="1" hidden="1" customWidth="1"/>
    <col min="12808" max="13055" width="9.140625" style="1"/>
    <col min="13056" max="13056" width="54.28515625" style="1" customWidth="1"/>
    <col min="13057" max="13057" width="15.28515625" style="1" customWidth="1"/>
    <col min="13058" max="13058" width="17.7109375" style="1" customWidth="1"/>
    <col min="13059" max="13063" width="0" style="1" hidden="1" customWidth="1"/>
    <col min="13064" max="13311" width="9.140625" style="1"/>
    <col min="13312" max="13312" width="54.28515625" style="1" customWidth="1"/>
    <col min="13313" max="13313" width="15.28515625" style="1" customWidth="1"/>
    <col min="13314" max="13314" width="17.7109375" style="1" customWidth="1"/>
    <col min="13315" max="13319" width="0" style="1" hidden="1" customWidth="1"/>
    <col min="13320" max="13567" width="9.140625" style="1"/>
    <col min="13568" max="13568" width="54.28515625" style="1" customWidth="1"/>
    <col min="13569" max="13569" width="15.28515625" style="1" customWidth="1"/>
    <col min="13570" max="13570" width="17.7109375" style="1" customWidth="1"/>
    <col min="13571" max="13575" width="0" style="1" hidden="1" customWidth="1"/>
    <col min="13576" max="13823" width="9.140625" style="1"/>
    <col min="13824" max="13824" width="54.28515625" style="1" customWidth="1"/>
    <col min="13825" max="13825" width="15.28515625" style="1" customWidth="1"/>
    <col min="13826" max="13826" width="17.7109375" style="1" customWidth="1"/>
    <col min="13827" max="13831" width="0" style="1" hidden="1" customWidth="1"/>
    <col min="13832" max="14079" width="9.140625" style="1"/>
    <col min="14080" max="14080" width="54.28515625" style="1" customWidth="1"/>
    <col min="14081" max="14081" width="15.28515625" style="1" customWidth="1"/>
    <col min="14082" max="14082" width="17.7109375" style="1" customWidth="1"/>
    <col min="14083" max="14087" width="0" style="1" hidden="1" customWidth="1"/>
    <col min="14088" max="14335" width="9.140625" style="1"/>
    <col min="14336" max="14336" width="54.28515625" style="1" customWidth="1"/>
    <col min="14337" max="14337" width="15.28515625" style="1" customWidth="1"/>
    <col min="14338" max="14338" width="17.7109375" style="1" customWidth="1"/>
    <col min="14339" max="14343" width="0" style="1" hidden="1" customWidth="1"/>
    <col min="14344" max="14591" width="9.140625" style="1"/>
    <col min="14592" max="14592" width="54.28515625" style="1" customWidth="1"/>
    <col min="14593" max="14593" width="15.28515625" style="1" customWidth="1"/>
    <col min="14594" max="14594" width="17.7109375" style="1" customWidth="1"/>
    <col min="14595" max="14599" width="0" style="1" hidden="1" customWidth="1"/>
    <col min="14600" max="14847" width="9.140625" style="1"/>
    <col min="14848" max="14848" width="54.28515625" style="1" customWidth="1"/>
    <col min="14849" max="14849" width="15.28515625" style="1" customWidth="1"/>
    <col min="14850" max="14850" width="17.7109375" style="1" customWidth="1"/>
    <col min="14851" max="14855" width="0" style="1" hidden="1" customWidth="1"/>
    <col min="14856" max="15103" width="9.140625" style="1"/>
    <col min="15104" max="15104" width="54.28515625" style="1" customWidth="1"/>
    <col min="15105" max="15105" width="15.28515625" style="1" customWidth="1"/>
    <col min="15106" max="15106" width="17.7109375" style="1" customWidth="1"/>
    <col min="15107" max="15111" width="0" style="1" hidden="1" customWidth="1"/>
    <col min="15112" max="15359" width="9.140625" style="1"/>
    <col min="15360" max="15360" width="54.28515625" style="1" customWidth="1"/>
    <col min="15361" max="15361" width="15.28515625" style="1" customWidth="1"/>
    <col min="15362" max="15362" width="17.7109375" style="1" customWidth="1"/>
    <col min="15363" max="15367" width="0" style="1" hidden="1" customWidth="1"/>
    <col min="15368" max="15615" width="9.140625" style="1"/>
    <col min="15616" max="15616" width="54.28515625" style="1" customWidth="1"/>
    <col min="15617" max="15617" width="15.28515625" style="1" customWidth="1"/>
    <col min="15618" max="15618" width="17.7109375" style="1" customWidth="1"/>
    <col min="15619" max="15623" width="0" style="1" hidden="1" customWidth="1"/>
    <col min="15624" max="15871" width="9.140625" style="1"/>
    <col min="15872" max="15872" width="54.28515625" style="1" customWidth="1"/>
    <col min="15873" max="15873" width="15.28515625" style="1" customWidth="1"/>
    <col min="15874" max="15874" width="17.7109375" style="1" customWidth="1"/>
    <col min="15875" max="15879" width="0" style="1" hidden="1" customWidth="1"/>
    <col min="15880" max="16127" width="9.140625" style="1"/>
    <col min="16128" max="16128" width="54.28515625" style="1" customWidth="1"/>
    <col min="16129" max="16129" width="15.28515625" style="1" customWidth="1"/>
    <col min="16130" max="16130" width="17.7109375" style="1" customWidth="1"/>
    <col min="16131" max="16135" width="0" style="1" hidden="1" customWidth="1"/>
    <col min="16136" max="16384" width="9.140625" style="1"/>
  </cols>
  <sheetData>
    <row r="2" spans="1:9">
      <c r="A2" s="128" t="s">
        <v>227</v>
      </c>
      <c r="B2" s="128"/>
      <c r="C2" s="128"/>
      <c r="D2" s="128"/>
      <c r="E2" s="128"/>
      <c r="F2" s="128"/>
      <c r="G2" s="135"/>
      <c r="H2" s="135"/>
      <c r="I2" s="135"/>
    </row>
    <row r="3" spans="1:9" ht="15.75">
      <c r="A3" s="132" t="s">
        <v>182</v>
      </c>
      <c r="B3" s="136"/>
      <c r="C3" s="136"/>
      <c r="D3" s="136"/>
      <c r="E3" s="136"/>
      <c r="F3" s="137"/>
      <c r="G3" s="135"/>
      <c r="H3" s="135"/>
      <c r="I3" s="135"/>
    </row>
    <row r="4" spans="1:9" ht="19.5">
      <c r="A4" s="138" t="s">
        <v>183</v>
      </c>
      <c r="B4" s="128"/>
      <c r="C4" s="128"/>
      <c r="D4" s="128"/>
      <c r="E4" s="128"/>
      <c r="F4" s="128"/>
      <c r="G4" s="128"/>
      <c r="H4" s="128"/>
      <c r="I4" s="135"/>
    </row>
    <row r="5" spans="1:9" ht="19.5">
      <c r="A5" s="69"/>
      <c r="B5" s="13"/>
      <c r="C5" s="13"/>
      <c r="D5" s="13"/>
      <c r="E5" s="13"/>
      <c r="F5" s="13"/>
      <c r="G5" s="13"/>
      <c r="H5" s="13"/>
    </row>
    <row r="6" spans="1:9" ht="19.5">
      <c r="A6" s="69"/>
      <c r="B6" s="13"/>
      <c r="C6" s="13"/>
      <c r="D6" s="13"/>
      <c r="E6" s="13"/>
      <c r="F6" s="13"/>
      <c r="G6" s="13"/>
      <c r="H6" s="13"/>
    </row>
    <row r="7" spans="1:9" ht="19.5">
      <c r="A7" s="69"/>
      <c r="B7" s="13"/>
      <c r="C7" s="13"/>
      <c r="D7" s="13"/>
      <c r="E7" s="13"/>
      <c r="F7" s="13"/>
      <c r="G7" s="13"/>
      <c r="H7" s="13"/>
    </row>
    <row r="9" spans="1:9" ht="38.25">
      <c r="A9" s="15" t="s">
        <v>24</v>
      </c>
      <c r="B9" s="16" t="s">
        <v>25</v>
      </c>
      <c r="C9" s="31" t="s">
        <v>193</v>
      </c>
      <c r="D9" s="31" t="s">
        <v>184</v>
      </c>
      <c r="E9" s="31" t="s">
        <v>184</v>
      </c>
      <c r="F9" s="31" t="s">
        <v>184</v>
      </c>
      <c r="G9" s="31" t="s">
        <v>184</v>
      </c>
      <c r="H9" s="17" t="s">
        <v>185</v>
      </c>
      <c r="I9" s="31" t="s">
        <v>21</v>
      </c>
    </row>
    <row r="10" spans="1:9" hidden="1">
      <c r="A10" s="9"/>
      <c r="B10" s="9"/>
      <c r="C10" s="9"/>
      <c r="D10" s="9"/>
      <c r="E10" s="9"/>
      <c r="F10" s="9"/>
      <c r="G10" s="9"/>
      <c r="H10" s="9"/>
      <c r="I10" s="9"/>
    </row>
    <row r="11" spans="1:9" hidden="1">
      <c r="A11" s="9"/>
      <c r="B11" s="9"/>
      <c r="C11" s="9"/>
      <c r="D11" s="9"/>
      <c r="E11" s="9"/>
      <c r="F11" s="9"/>
      <c r="G11" s="9"/>
      <c r="H11" s="9"/>
      <c r="I11" s="9"/>
    </row>
    <row r="12" spans="1:9" hidden="1">
      <c r="A12" s="9"/>
      <c r="B12" s="9"/>
      <c r="C12" s="9"/>
      <c r="D12" s="9"/>
      <c r="E12" s="9"/>
      <c r="F12" s="9"/>
      <c r="G12" s="9"/>
      <c r="H12" s="9"/>
      <c r="I12" s="9"/>
    </row>
    <row r="13" spans="1:9" hidden="1">
      <c r="A13" s="9"/>
      <c r="B13" s="9"/>
      <c r="C13" s="9"/>
      <c r="D13" s="9"/>
      <c r="E13" s="9"/>
      <c r="F13" s="9"/>
      <c r="G13" s="9"/>
      <c r="H13" s="9"/>
      <c r="I13" s="9"/>
    </row>
    <row r="14" spans="1:9" hidden="1">
      <c r="A14" s="32" t="s">
        <v>98</v>
      </c>
      <c r="B14" s="30" t="s">
        <v>99</v>
      </c>
      <c r="C14" s="9"/>
      <c r="D14" s="9"/>
      <c r="E14" s="9"/>
      <c r="F14" s="9"/>
      <c r="G14" s="9"/>
      <c r="H14" s="9"/>
      <c r="I14" s="9"/>
    </row>
    <row r="15" spans="1:9" hidden="1">
      <c r="A15" s="32"/>
      <c r="B15" s="30"/>
      <c r="C15" s="9"/>
      <c r="D15" s="9"/>
      <c r="E15" s="9"/>
      <c r="F15" s="9"/>
      <c r="G15" s="9"/>
      <c r="H15" s="9"/>
      <c r="I15" s="9"/>
    </row>
    <row r="16" spans="1:9" hidden="1">
      <c r="A16" s="32"/>
      <c r="B16" s="30"/>
      <c r="C16" s="9"/>
      <c r="D16" s="9"/>
      <c r="E16" s="9"/>
      <c r="F16" s="9"/>
      <c r="G16" s="9"/>
      <c r="H16" s="9"/>
      <c r="I16" s="9"/>
    </row>
    <row r="17" spans="1:9" hidden="1">
      <c r="A17" s="32"/>
      <c r="B17" s="30"/>
      <c r="C17" s="9"/>
      <c r="D17" s="9"/>
      <c r="E17" s="9"/>
      <c r="F17" s="9"/>
      <c r="G17" s="9"/>
      <c r="H17" s="9"/>
      <c r="I17" s="9"/>
    </row>
    <row r="18" spans="1:9" hidden="1">
      <c r="A18" s="32"/>
      <c r="B18" s="30"/>
      <c r="C18" s="9"/>
      <c r="D18" s="9"/>
      <c r="E18" s="9"/>
      <c r="F18" s="9"/>
      <c r="G18" s="9"/>
      <c r="H18" s="9"/>
      <c r="I18" s="9"/>
    </row>
    <row r="19" spans="1:9" s="26" customFormat="1" ht="22.5" customHeight="1">
      <c r="A19" s="42" t="s">
        <v>186</v>
      </c>
      <c r="B19" s="58" t="s">
        <v>101</v>
      </c>
      <c r="C19" s="10"/>
      <c r="D19" s="10"/>
      <c r="E19" s="10"/>
      <c r="F19" s="10"/>
      <c r="G19" s="10"/>
      <c r="H19" s="10"/>
      <c r="I19" s="10"/>
    </row>
    <row r="20" spans="1:9" hidden="1">
      <c r="A20" s="32"/>
      <c r="B20" s="30"/>
      <c r="C20" s="9"/>
      <c r="D20" s="9"/>
      <c r="E20" s="9"/>
      <c r="F20" s="9"/>
      <c r="G20" s="9"/>
      <c r="H20" s="9"/>
      <c r="I20" s="9"/>
    </row>
    <row r="21" spans="1:9" hidden="1">
      <c r="A21" s="32"/>
      <c r="B21" s="30"/>
      <c r="C21" s="9"/>
      <c r="D21" s="9"/>
      <c r="E21" s="9"/>
      <c r="F21" s="9"/>
      <c r="G21" s="9"/>
      <c r="H21" s="9"/>
      <c r="I21" s="9"/>
    </row>
    <row r="22" spans="1:9" hidden="1">
      <c r="A22" s="32"/>
      <c r="B22" s="30"/>
      <c r="C22" s="9"/>
      <c r="D22" s="9"/>
      <c r="E22" s="9"/>
      <c r="F22" s="9"/>
      <c r="G22" s="9"/>
      <c r="H22" s="9"/>
      <c r="I22" s="9"/>
    </row>
    <row r="23" spans="1:9" hidden="1">
      <c r="A23" s="32"/>
      <c r="B23" s="30"/>
      <c r="C23" s="9"/>
      <c r="D23" s="9"/>
      <c r="E23" s="9"/>
      <c r="F23" s="9"/>
      <c r="G23" s="9"/>
      <c r="H23" s="9"/>
      <c r="I23" s="9"/>
    </row>
    <row r="24" spans="1:9" hidden="1">
      <c r="A24" s="22" t="s">
        <v>102</v>
      </c>
      <c r="B24" s="30" t="s">
        <v>103</v>
      </c>
      <c r="C24" s="9"/>
      <c r="D24" s="9"/>
      <c r="E24" s="9"/>
      <c r="F24" s="9"/>
      <c r="G24" s="9"/>
      <c r="H24" s="9"/>
      <c r="I24" s="9"/>
    </row>
    <row r="25" spans="1:9" hidden="1">
      <c r="A25" s="22"/>
      <c r="B25" s="30"/>
      <c r="C25" s="9"/>
      <c r="D25" s="9"/>
      <c r="E25" s="9"/>
      <c r="F25" s="9"/>
      <c r="G25" s="9"/>
      <c r="H25" s="9"/>
      <c r="I25" s="9"/>
    </row>
    <row r="26" spans="1:9" hidden="1">
      <c r="A26" s="22"/>
      <c r="B26" s="30"/>
      <c r="C26" s="9"/>
      <c r="D26" s="9"/>
      <c r="E26" s="9"/>
      <c r="F26" s="9"/>
      <c r="G26" s="9"/>
      <c r="H26" s="9"/>
      <c r="I26" s="9"/>
    </row>
    <row r="27" spans="1:9" hidden="1">
      <c r="A27" s="32" t="s">
        <v>104</v>
      </c>
      <c r="B27" s="30" t="s">
        <v>105</v>
      </c>
      <c r="C27" s="9"/>
      <c r="D27" s="9"/>
      <c r="E27" s="9"/>
      <c r="F27" s="9"/>
      <c r="G27" s="9"/>
      <c r="H27" s="9"/>
      <c r="I27" s="9"/>
    </row>
    <row r="28" spans="1:9" hidden="1">
      <c r="A28" s="32"/>
      <c r="B28" s="30"/>
      <c r="C28" s="9"/>
      <c r="D28" s="9"/>
      <c r="E28" s="9"/>
      <c r="F28" s="9"/>
      <c r="G28" s="9"/>
      <c r="H28" s="9"/>
      <c r="I28" s="9"/>
    </row>
    <row r="29" spans="1:9" hidden="1">
      <c r="A29" s="32"/>
      <c r="B29" s="30"/>
      <c r="C29" s="9"/>
      <c r="D29" s="9"/>
      <c r="E29" s="9"/>
      <c r="F29" s="9"/>
      <c r="G29" s="9"/>
      <c r="H29" s="9"/>
      <c r="I29" s="9"/>
    </row>
    <row r="30" spans="1:9" hidden="1">
      <c r="A30" s="32" t="s">
        <v>106</v>
      </c>
      <c r="B30" s="30" t="s">
        <v>107</v>
      </c>
      <c r="C30" s="9"/>
      <c r="D30" s="9"/>
      <c r="E30" s="9"/>
      <c r="F30" s="9"/>
      <c r="G30" s="9"/>
      <c r="H30" s="9"/>
      <c r="I30" s="9"/>
    </row>
    <row r="31" spans="1:9" hidden="1">
      <c r="A31" s="32"/>
      <c r="B31" s="30"/>
      <c r="C31" s="9"/>
      <c r="D31" s="9"/>
      <c r="E31" s="9"/>
      <c r="F31" s="9"/>
      <c r="G31" s="9"/>
      <c r="H31" s="9"/>
      <c r="I31" s="9"/>
    </row>
    <row r="32" spans="1:9" hidden="1">
      <c r="A32" s="32"/>
      <c r="B32" s="30"/>
      <c r="C32" s="9"/>
      <c r="D32" s="9"/>
      <c r="E32" s="9"/>
      <c r="F32" s="9"/>
      <c r="G32" s="9"/>
      <c r="H32" s="9"/>
      <c r="I32" s="9"/>
    </row>
    <row r="33" spans="1:9" hidden="1">
      <c r="A33" s="22" t="s">
        <v>108</v>
      </c>
      <c r="B33" s="30" t="s">
        <v>109</v>
      </c>
      <c r="C33" s="9"/>
      <c r="D33" s="9"/>
      <c r="E33" s="9"/>
      <c r="F33" s="9"/>
      <c r="G33" s="9"/>
      <c r="H33" s="9"/>
      <c r="I33" s="9"/>
    </row>
    <row r="34" spans="1:9" ht="18" customHeight="1">
      <c r="A34" s="22" t="s">
        <v>187</v>
      </c>
      <c r="B34" s="30">
        <v>62</v>
      </c>
      <c r="C34" s="9">
        <v>3130</v>
      </c>
      <c r="D34" s="9"/>
      <c r="E34" s="9"/>
      <c r="F34" s="9"/>
      <c r="G34" s="9"/>
      <c r="H34" s="9"/>
      <c r="I34" s="9">
        <v>3000</v>
      </c>
    </row>
    <row r="35" spans="1:9" ht="24" customHeight="1">
      <c r="A35" s="22" t="s">
        <v>110</v>
      </c>
      <c r="B35" s="30" t="s">
        <v>111</v>
      </c>
      <c r="C35" s="9">
        <v>810</v>
      </c>
      <c r="D35" s="9"/>
      <c r="E35" s="9"/>
      <c r="F35" s="9"/>
      <c r="G35" s="9"/>
      <c r="H35" s="9"/>
      <c r="I35" s="9">
        <v>810</v>
      </c>
    </row>
    <row r="36" spans="1:9" ht="22.5" customHeight="1">
      <c r="A36" s="70" t="s">
        <v>112</v>
      </c>
      <c r="B36" s="71" t="s">
        <v>113</v>
      </c>
      <c r="C36" s="10">
        <f>SUM(C34:C35)</f>
        <v>3940</v>
      </c>
      <c r="D36" s="9"/>
      <c r="E36" s="9"/>
      <c r="F36" s="9"/>
      <c r="G36" s="9"/>
      <c r="H36" s="9"/>
      <c r="I36" s="10">
        <f>SUM(I34:I35)</f>
        <v>3810</v>
      </c>
    </row>
    <row r="37" spans="1:9" ht="15.75" hidden="1">
      <c r="A37" s="72"/>
      <c r="B37" s="58"/>
      <c r="C37" s="9"/>
      <c r="D37" s="9"/>
      <c r="E37" s="9"/>
      <c r="F37" s="9"/>
      <c r="G37" s="9"/>
      <c r="H37" s="9"/>
      <c r="I37" s="9"/>
    </row>
    <row r="38" spans="1:9" ht="15.75" hidden="1">
      <c r="A38" s="72"/>
      <c r="B38" s="58"/>
      <c r="C38" s="9"/>
      <c r="D38" s="9"/>
      <c r="E38" s="9"/>
      <c r="F38" s="9"/>
      <c r="G38" s="9"/>
      <c r="H38" s="9"/>
      <c r="I38" s="9"/>
    </row>
    <row r="39" spans="1:9" ht="15.75" hidden="1">
      <c r="A39" s="72"/>
      <c r="B39" s="58"/>
      <c r="C39" s="9"/>
      <c r="D39" s="9"/>
      <c r="E39" s="9"/>
      <c r="F39" s="9"/>
      <c r="G39" s="9"/>
      <c r="H39" s="9"/>
      <c r="I39" s="9"/>
    </row>
    <row r="40" spans="1:9" ht="15.75" hidden="1">
      <c r="A40" s="72"/>
      <c r="B40" s="58"/>
      <c r="C40" s="9"/>
      <c r="D40" s="9"/>
      <c r="E40" s="9"/>
      <c r="F40" s="9"/>
      <c r="G40" s="9"/>
      <c r="H40" s="9"/>
      <c r="I40" s="9"/>
    </row>
    <row r="41" spans="1:9" hidden="1">
      <c r="A41" s="32" t="s">
        <v>114</v>
      </c>
      <c r="B41" s="30" t="s">
        <v>115</v>
      </c>
      <c r="C41" s="9"/>
      <c r="D41" s="9"/>
      <c r="E41" s="9"/>
      <c r="F41" s="9"/>
      <c r="G41" s="9"/>
      <c r="H41" s="9"/>
      <c r="I41" s="9"/>
    </row>
    <row r="42" spans="1:9" hidden="1">
      <c r="A42" s="32"/>
      <c r="B42" s="30"/>
      <c r="C42" s="9"/>
      <c r="D42" s="9"/>
      <c r="E42" s="9"/>
      <c r="F42" s="9"/>
      <c r="G42" s="9"/>
      <c r="H42" s="9"/>
      <c r="I42" s="9"/>
    </row>
    <row r="43" spans="1:9" hidden="1">
      <c r="A43" s="32"/>
      <c r="B43" s="30"/>
      <c r="C43" s="9"/>
      <c r="D43" s="9"/>
      <c r="E43" s="9"/>
      <c r="F43" s="9"/>
      <c r="G43" s="9"/>
      <c r="H43" s="9"/>
      <c r="I43" s="9"/>
    </row>
    <row r="44" spans="1:9" hidden="1">
      <c r="A44" s="32"/>
      <c r="B44" s="30"/>
      <c r="C44" s="9"/>
      <c r="D44" s="9"/>
      <c r="E44" s="9"/>
      <c r="F44" s="9"/>
      <c r="G44" s="9"/>
      <c r="H44" s="9"/>
      <c r="I44" s="9"/>
    </row>
    <row r="45" spans="1:9" hidden="1">
      <c r="A45" s="32"/>
      <c r="B45" s="30"/>
      <c r="C45" s="9"/>
      <c r="D45" s="9"/>
      <c r="E45" s="9"/>
      <c r="F45" s="9"/>
      <c r="G45" s="9"/>
      <c r="H45" s="9"/>
      <c r="I45" s="9"/>
    </row>
    <row r="46" spans="1:9" hidden="1">
      <c r="A46" s="32" t="s">
        <v>116</v>
      </c>
      <c r="B46" s="30" t="s">
        <v>117</v>
      </c>
      <c r="C46" s="9"/>
      <c r="D46" s="9"/>
      <c r="E46" s="9"/>
      <c r="F46" s="9"/>
      <c r="G46" s="9"/>
      <c r="H46" s="9"/>
      <c r="I46" s="9"/>
    </row>
    <row r="47" spans="1:9" hidden="1">
      <c r="A47" s="32"/>
      <c r="B47" s="30"/>
      <c r="C47" s="9"/>
      <c r="D47" s="9"/>
      <c r="E47" s="9"/>
      <c r="F47" s="9"/>
      <c r="G47" s="9"/>
      <c r="H47" s="9"/>
      <c r="I47" s="9"/>
    </row>
    <row r="48" spans="1:9" hidden="1">
      <c r="A48" s="32"/>
      <c r="B48" s="30"/>
      <c r="C48" s="9"/>
      <c r="D48" s="9"/>
      <c r="E48" s="9"/>
      <c r="F48" s="9"/>
      <c r="G48" s="9"/>
      <c r="H48" s="9"/>
      <c r="I48" s="9"/>
    </row>
    <row r="49" spans="1:9" hidden="1">
      <c r="A49" s="32"/>
      <c r="B49" s="30"/>
      <c r="C49" s="9"/>
      <c r="D49" s="9"/>
      <c r="E49" s="9"/>
      <c r="F49" s="9"/>
      <c r="G49" s="9"/>
      <c r="H49" s="9"/>
      <c r="I49" s="9"/>
    </row>
    <row r="50" spans="1:9" hidden="1">
      <c r="A50" s="32"/>
      <c r="B50" s="30"/>
      <c r="C50" s="9"/>
      <c r="D50" s="9"/>
      <c r="E50" s="9"/>
      <c r="F50" s="9"/>
      <c r="G50" s="9"/>
      <c r="H50" s="9"/>
      <c r="I50" s="9"/>
    </row>
    <row r="51" spans="1:9" ht="25.5" customHeight="1">
      <c r="A51" s="32" t="s">
        <v>188</v>
      </c>
      <c r="B51" s="30">
        <v>71</v>
      </c>
      <c r="C51" s="9">
        <v>5000</v>
      </c>
      <c r="D51" s="9"/>
      <c r="E51" s="9"/>
      <c r="F51" s="9"/>
      <c r="G51" s="9"/>
      <c r="H51" s="9"/>
      <c r="I51" s="9">
        <v>4510</v>
      </c>
    </row>
    <row r="52" spans="1:9" ht="21" customHeight="1">
      <c r="A52" s="32" t="s">
        <v>189</v>
      </c>
      <c r="B52" s="30"/>
      <c r="C52" s="9">
        <v>3950</v>
      </c>
      <c r="D52" s="9"/>
      <c r="E52" s="9"/>
      <c r="F52" s="9"/>
      <c r="G52" s="9"/>
      <c r="H52" s="9"/>
      <c r="I52" s="9">
        <v>3000</v>
      </c>
    </row>
    <row r="53" spans="1:9" ht="21" customHeight="1">
      <c r="A53" s="32" t="s">
        <v>194</v>
      </c>
      <c r="B53" s="30"/>
      <c r="C53" s="9"/>
      <c r="D53" s="9"/>
      <c r="E53" s="9"/>
      <c r="F53" s="9"/>
      <c r="G53" s="9"/>
      <c r="H53" s="9"/>
      <c r="I53" s="9">
        <v>490</v>
      </c>
    </row>
    <row r="54" spans="1:9" ht="24.75" customHeight="1">
      <c r="A54" s="32" t="s">
        <v>120</v>
      </c>
      <c r="B54" s="30" t="s">
        <v>121</v>
      </c>
      <c r="C54" s="9">
        <v>2160</v>
      </c>
      <c r="D54" s="9"/>
      <c r="E54" s="9"/>
      <c r="F54" s="9"/>
      <c r="G54" s="9"/>
      <c r="H54" s="9"/>
      <c r="I54" s="9">
        <v>2160</v>
      </c>
    </row>
    <row r="55" spans="1:9" ht="15.75">
      <c r="A55" s="70" t="s">
        <v>122</v>
      </c>
      <c r="B55" s="71" t="s">
        <v>123</v>
      </c>
      <c r="C55" s="10">
        <f>SUM(C51:C54)</f>
        <v>11110</v>
      </c>
      <c r="D55" s="9"/>
      <c r="E55" s="9"/>
      <c r="F55" s="9"/>
      <c r="G55" s="9"/>
      <c r="H55" s="9"/>
      <c r="I55" s="10">
        <f>SUM(I51:I54)</f>
        <v>10160</v>
      </c>
    </row>
    <row r="58" spans="1:9" hidden="1">
      <c r="A58" s="3" t="s">
        <v>19</v>
      </c>
      <c r="B58" s="3" t="s">
        <v>190</v>
      </c>
      <c r="C58" s="3" t="s">
        <v>191</v>
      </c>
      <c r="D58" s="3" t="s">
        <v>192</v>
      </c>
      <c r="E58" s="73"/>
      <c r="F58" s="73"/>
      <c r="G58" s="73"/>
    </row>
    <row r="59" spans="1:9" hidden="1">
      <c r="A59" s="2"/>
      <c r="B59" s="2"/>
      <c r="C59" s="2"/>
      <c r="D59" s="2"/>
      <c r="E59" s="73"/>
      <c r="F59" s="73"/>
      <c r="G59" s="73"/>
    </row>
    <row r="60" spans="1:9" hidden="1">
      <c r="A60" s="2"/>
      <c r="B60" s="2"/>
      <c r="C60" s="2"/>
      <c r="D60" s="2"/>
      <c r="E60" s="73"/>
      <c r="F60" s="73"/>
      <c r="G60" s="73"/>
    </row>
    <row r="61" spans="1:9" hidden="1">
      <c r="A61" s="2"/>
      <c r="B61" s="2"/>
      <c r="C61" s="2"/>
      <c r="D61" s="2"/>
      <c r="E61" s="73"/>
      <c r="F61" s="73"/>
      <c r="G61" s="73"/>
    </row>
    <row r="62" spans="1:9" hidden="1">
      <c r="A62" s="2"/>
      <c r="B62" s="2"/>
      <c r="C62" s="2"/>
      <c r="D62" s="2"/>
      <c r="E62" s="73"/>
      <c r="F62" s="73"/>
      <c r="G62" s="73"/>
    </row>
    <row r="63" spans="1:9" hidden="1">
      <c r="A63" s="32" t="s">
        <v>98</v>
      </c>
      <c r="B63" s="30" t="s">
        <v>99</v>
      </c>
      <c r="C63" s="2"/>
      <c r="D63" s="2"/>
      <c r="E63" s="73"/>
      <c r="F63" s="73"/>
      <c r="G63" s="73"/>
    </row>
    <row r="64" spans="1:9" hidden="1">
      <c r="A64" s="32"/>
      <c r="B64" s="30"/>
      <c r="C64" s="2"/>
      <c r="D64" s="2"/>
      <c r="E64" s="73"/>
      <c r="F64" s="73"/>
      <c r="G64" s="73"/>
    </row>
    <row r="65" spans="1:7" hidden="1">
      <c r="A65" s="32"/>
      <c r="B65" s="30"/>
      <c r="C65" s="2"/>
      <c r="D65" s="2"/>
      <c r="E65" s="73"/>
      <c r="F65" s="73"/>
      <c r="G65" s="73"/>
    </row>
    <row r="66" spans="1:7" hidden="1">
      <c r="A66" s="32"/>
      <c r="B66" s="30"/>
      <c r="C66" s="2"/>
      <c r="D66" s="2"/>
      <c r="E66" s="73"/>
      <c r="F66" s="73"/>
      <c r="G66" s="73"/>
    </row>
    <row r="67" spans="1:7" hidden="1">
      <c r="A67" s="32"/>
      <c r="B67" s="30"/>
      <c r="C67" s="2"/>
      <c r="D67" s="2"/>
      <c r="E67" s="73"/>
      <c r="F67" s="73"/>
      <c r="G67" s="73"/>
    </row>
    <row r="68" spans="1:7" hidden="1">
      <c r="A68" s="32" t="s">
        <v>186</v>
      </c>
      <c r="B68" s="30" t="s">
        <v>101</v>
      </c>
      <c r="C68" s="2"/>
      <c r="D68" s="2"/>
      <c r="E68" s="73"/>
      <c r="F68" s="73"/>
      <c r="G68" s="73"/>
    </row>
    <row r="69" spans="1:7" hidden="1">
      <c r="A69" s="32"/>
      <c r="B69" s="30"/>
      <c r="C69" s="2"/>
      <c r="D69" s="2"/>
      <c r="E69" s="73"/>
      <c r="F69" s="73"/>
      <c r="G69" s="73"/>
    </row>
    <row r="70" spans="1:7" hidden="1">
      <c r="A70" s="32"/>
      <c r="B70" s="30"/>
      <c r="C70" s="2"/>
      <c r="D70" s="2"/>
      <c r="E70" s="73"/>
      <c r="F70" s="73"/>
      <c r="G70" s="73"/>
    </row>
    <row r="71" spans="1:7" hidden="1">
      <c r="A71" s="32"/>
      <c r="B71" s="30"/>
      <c r="C71" s="2"/>
      <c r="D71" s="2"/>
      <c r="E71" s="73"/>
      <c r="F71" s="73"/>
      <c r="G71" s="73"/>
    </row>
    <row r="72" spans="1:7" hidden="1">
      <c r="A72" s="32"/>
      <c r="B72" s="30"/>
      <c r="C72" s="2"/>
      <c r="D72" s="2"/>
      <c r="E72" s="73"/>
      <c r="F72" s="73"/>
      <c r="G72" s="73"/>
    </row>
    <row r="73" spans="1:7" hidden="1">
      <c r="A73" s="22" t="s">
        <v>102</v>
      </c>
      <c r="B73" s="30" t="s">
        <v>103</v>
      </c>
      <c r="C73" s="2"/>
      <c r="D73" s="2"/>
      <c r="E73" s="73"/>
      <c r="F73" s="73"/>
      <c r="G73" s="73"/>
    </row>
    <row r="74" spans="1:7" hidden="1">
      <c r="A74" s="22"/>
      <c r="B74" s="30"/>
      <c r="C74" s="2"/>
      <c r="D74" s="2"/>
      <c r="E74" s="73"/>
      <c r="F74" s="73"/>
      <c r="G74" s="73"/>
    </row>
    <row r="75" spans="1:7" hidden="1">
      <c r="A75" s="22"/>
      <c r="B75" s="30"/>
      <c r="C75" s="2"/>
      <c r="D75" s="2"/>
      <c r="E75" s="73"/>
      <c r="F75" s="73"/>
      <c r="G75" s="73"/>
    </row>
    <row r="76" spans="1:7" hidden="1">
      <c r="A76" s="32" t="s">
        <v>104</v>
      </c>
      <c r="B76" s="30" t="s">
        <v>105</v>
      </c>
      <c r="C76" s="2"/>
      <c r="D76" s="2"/>
      <c r="E76" s="73"/>
      <c r="F76" s="73"/>
      <c r="G76" s="73"/>
    </row>
    <row r="77" spans="1:7" ht="15.75" hidden="1">
      <c r="A77" s="70" t="s">
        <v>112</v>
      </c>
      <c r="B77" s="71" t="s">
        <v>113</v>
      </c>
      <c r="C77" s="2"/>
      <c r="D77" s="2"/>
      <c r="E77" s="73"/>
      <c r="F77" s="73"/>
      <c r="G77" s="73"/>
    </row>
    <row r="78" spans="1:7" ht="15.75" hidden="1">
      <c r="A78" s="72"/>
      <c r="B78" s="58"/>
      <c r="C78" s="2"/>
      <c r="D78" s="2"/>
      <c r="E78" s="73"/>
      <c r="F78" s="73"/>
      <c r="G78" s="73"/>
    </row>
    <row r="79" spans="1:7" ht="15.75" hidden="1">
      <c r="A79" s="72"/>
      <c r="B79" s="58"/>
      <c r="C79" s="2"/>
      <c r="D79" s="2"/>
      <c r="E79" s="73"/>
      <c r="F79" s="73"/>
      <c r="G79" s="73"/>
    </row>
    <row r="80" spans="1:7" ht="15.75" hidden="1">
      <c r="A80" s="72"/>
      <c r="B80" s="58"/>
      <c r="C80" s="2"/>
      <c r="D80" s="2"/>
      <c r="E80" s="73"/>
      <c r="F80" s="73"/>
      <c r="G80" s="73"/>
    </row>
    <row r="81" spans="1:7" ht="15.75" hidden="1">
      <c r="A81" s="72"/>
      <c r="B81" s="58"/>
      <c r="C81" s="2"/>
      <c r="D81" s="2"/>
      <c r="E81" s="73"/>
      <c r="F81" s="73"/>
      <c r="G81" s="73"/>
    </row>
    <row r="82" spans="1:7" hidden="1">
      <c r="A82" s="32" t="s">
        <v>114</v>
      </c>
      <c r="B82" s="30" t="s">
        <v>115</v>
      </c>
      <c r="C82" s="2"/>
      <c r="D82" s="2"/>
      <c r="E82" s="73"/>
      <c r="F82" s="73"/>
      <c r="G82" s="73"/>
    </row>
    <row r="83" spans="1:7" hidden="1">
      <c r="A83" s="32"/>
      <c r="B83" s="30"/>
      <c r="C83" s="2"/>
      <c r="D83" s="2"/>
      <c r="E83" s="73"/>
      <c r="F83" s="73"/>
      <c r="G83" s="73"/>
    </row>
    <row r="84" spans="1:7" hidden="1">
      <c r="A84" s="32"/>
      <c r="B84" s="30"/>
      <c r="C84" s="2"/>
      <c r="D84" s="2"/>
      <c r="E84" s="73"/>
      <c r="F84" s="73"/>
      <c r="G84" s="73"/>
    </row>
    <row r="85" spans="1:7" hidden="1">
      <c r="A85" s="32"/>
      <c r="B85" s="30"/>
      <c r="C85" s="2"/>
      <c r="D85" s="2"/>
      <c r="E85" s="73"/>
      <c r="F85" s="73"/>
      <c r="G85" s="73"/>
    </row>
    <row r="86" spans="1:7" hidden="1">
      <c r="A86" s="32"/>
      <c r="B86" s="30"/>
      <c r="C86" s="2"/>
      <c r="D86" s="2"/>
      <c r="E86" s="73"/>
      <c r="F86" s="73"/>
      <c r="G86" s="73"/>
    </row>
    <row r="87" spans="1:7" hidden="1">
      <c r="A87" s="32" t="s">
        <v>116</v>
      </c>
      <c r="B87" s="30" t="s">
        <v>117</v>
      </c>
      <c r="C87" s="2"/>
      <c r="D87" s="2"/>
      <c r="E87" s="73"/>
      <c r="F87" s="73"/>
      <c r="G87" s="73"/>
    </row>
    <row r="88" spans="1:7" hidden="1">
      <c r="A88" s="32"/>
      <c r="B88" s="30"/>
      <c r="C88" s="2"/>
      <c r="D88" s="2"/>
      <c r="E88" s="73"/>
      <c r="F88" s="73"/>
      <c r="G88" s="73"/>
    </row>
    <row r="89" spans="1:7" hidden="1">
      <c r="A89" s="32"/>
      <c r="B89" s="30"/>
      <c r="C89" s="2"/>
      <c r="D89" s="2"/>
      <c r="E89" s="73"/>
      <c r="F89" s="73"/>
      <c r="G89" s="73"/>
    </row>
    <row r="90" spans="1:7" hidden="1">
      <c r="A90" s="32"/>
      <c r="B90" s="30"/>
      <c r="C90" s="2"/>
      <c r="D90" s="2"/>
      <c r="E90" s="73"/>
      <c r="F90" s="73"/>
      <c r="G90" s="73"/>
    </row>
    <row r="91" spans="1:7" hidden="1">
      <c r="A91" s="32"/>
      <c r="B91" s="30"/>
      <c r="C91" s="2"/>
      <c r="D91" s="2"/>
      <c r="E91" s="73"/>
      <c r="F91" s="73"/>
      <c r="G91" s="73"/>
    </row>
    <row r="92" spans="1:7" hidden="1">
      <c r="A92" s="32" t="s">
        <v>118</v>
      </c>
      <c r="B92" s="30" t="s">
        <v>119</v>
      </c>
      <c r="C92" s="2"/>
      <c r="D92" s="2"/>
      <c r="E92" s="73"/>
      <c r="F92" s="73"/>
      <c r="G92" s="73"/>
    </row>
    <row r="93" spans="1:7" ht="15.75" hidden="1">
      <c r="A93" s="70" t="s">
        <v>122</v>
      </c>
      <c r="B93" s="71" t="s">
        <v>123</v>
      </c>
      <c r="C93" s="2"/>
      <c r="D93" s="2"/>
      <c r="E93" s="73"/>
      <c r="F93" s="73"/>
      <c r="G93" s="73"/>
    </row>
  </sheetData>
  <mergeCells count="3">
    <mergeCell ref="A2:I2"/>
    <mergeCell ref="A3:I3"/>
    <mergeCell ref="A4:I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sqref="A1:XFD1048576"/>
    </sheetView>
  </sheetViews>
  <sheetFormatPr defaultRowHeight="15"/>
  <cols>
    <col min="1" max="1" width="37.140625" style="1" customWidth="1"/>
    <col min="2" max="2" width="16.42578125" style="1" customWidth="1"/>
    <col min="3" max="3" width="12" style="1" customWidth="1"/>
    <col min="4" max="7" width="0" style="1" hidden="1" customWidth="1"/>
    <col min="8" max="8" width="13.140625" style="1" customWidth="1"/>
    <col min="9" max="256" width="9.140625" style="1"/>
    <col min="257" max="257" width="37.140625" style="1" customWidth="1"/>
    <col min="258" max="258" width="16.42578125" style="1" customWidth="1"/>
    <col min="259" max="259" width="25.7109375" style="1" customWidth="1"/>
    <col min="260" max="264" width="0" style="1" hidden="1" customWidth="1"/>
    <col min="265" max="512" width="9.140625" style="1"/>
    <col min="513" max="513" width="37.140625" style="1" customWidth="1"/>
    <col min="514" max="514" width="16.42578125" style="1" customWidth="1"/>
    <col min="515" max="515" width="25.7109375" style="1" customWidth="1"/>
    <col min="516" max="520" width="0" style="1" hidden="1" customWidth="1"/>
    <col min="521" max="768" width="9.140625" style="1"/>
    <col min="769" max="769" width="37.140625" style="1" customWidth="1"/>
    <col min="770" max="770" width="16.42578125" style="1" customWidth="1"/>
    <col min="771" max="771" width="25.7109375" style="1" customWidth="1"/>
    <col min="772" max="776" width="0" style="1" hidden="1" customWidth="1"/>
    <col min="777" max="1024" width="9.140625" style="1"/>
    <col min="1025" max="1025" width="37.140625" style="1" customWidth="1"/>
    <col min="1026" max="1026" width="16.42578125" style="1" customWidth="1"/>
    <col min="1027" max="1027" width="25.7109375" style="1" customWidth="1"/>
    <col min="1028" max="1032" width="0" style="1" hidden="1" customWidth="1"/>
    <col min="1033" max="1280" width="9.140625" style="1"/>
    <col min="1281" max="1281" width="37.140625" style="1" customWidth="1"/>
    <col min="1282" max="1282" width="16.42578125" style="1" customWidth="1"/>
    <col min="1283" max="1283" width="25.7109375" style="1" customWidth="1"/>
    <col min="1284" max="1288" width="0" style="1" hidden="1" customWidth="1"/>
    <col min="1289" max="1536" width="9.140625" style="1"/>
    <col min="1537" max="1537" width="37.140625" style="1" customWidth="1"/>
    <col min="1538" max="1538" width="16.42578125" style="1" customWidth="1"/>
    <col min="1539" max="1539" width="25.7109375" style="1" customWidth="1"/>
    <col min="1540" max="1544" width="0" style="1" hidden="1" customWidth="1"/>
    <col min="1545" max="1792" width="9.140625" style="1"/>
    <col min="1793" max="1793" width="37.140625" style="1" customWidth="1"/>
    <col min="1794" max="1794" width="16.42578125" style="1" customWidth="1"/>
    <col min="1795" max="1795" width="25.7109375" style="1" customWidth="1"/>
    <col min="1796" max="1800" width="0" style="1" hidden="1" customWidth="1"/>
    <col min="1801" max="2048" width="9.140625" style="1"/>
    <col min="2049" max="2049" width="37.140625" style="1" customWidth="1"/>
    <col min="2050" max="2050" width="16.42578125" style="1" customWidth="1"/>
    <col min="2051" max="2051" width="25.7109375" style="1" customWidth="1"/>
    <col min="2052" max="2056" width="0" style="1" hidden="1" customWidth="1"/>
    <col min="2057" max="2304" width="9.140625" style="1"/>
    <col min="2305" max="2305" width="37.140625" style="1" customWidth="1"/>
    <col min="2306" max="2306" width="16.42578125" style="1" customWidth="1"/>
    <col min="2307" max="2307" width="25.7109375" style="1" customWidth="1"/>
    <col min="2308" max="2312" width="0" style="1" hidden="1" customWidth="1"/>
    <col min="2313" max="2560" width="9.140625" style="1"/>
    <col min="2561" max="2561" width="37.140625" style="1" customWidth="1"/>
    <col min="2562" max="2562" width="16.42578125" style="1" customWidth="1"/>
    <col min="2563" max="2563" width="25.7109375" style="1" customWidth="1"/>
    <col min="2564" max="2568" width="0" style="1" hidden="1" customWidth="1"/>
    <col min="2569" max="2816" width="9.140625" style="1"/>
    <col min="2817" max="2817" width="37.140625" style="1" customWidth="1"/>
    <col min="2818" max="2818" width="16.42578125" style="1" customWidth="1"/>
    <col min="2819" max="2819" width="25.7109375" style="1" customWidth="1"/>
    <col min="2820" max="2824" width="0" style="1" hidden="1" customWidth="1"/>
    <col min="2825" max="3072" width="9.140625" style="1"/>
    <col min="3073" max="3073" width="37.140625" style="1" customWidth="1"/>
    <col min="3074" max="3074" width="16.42578125" style="1" customWidth="1"/>
    <col min="3075" max="3075" width="25.7109375" style="1" customWidth="1"/>
    <col min="3076" max="3080" width="0" style="1" hidden="1" customWidth="1"/>
    <col min="3081" max="3328" width="9.140625" style="1"/>
    <col min="3329" max="3329" width="37.140625" style="1" customWidth="1"/>
    <col min="3330" max="3330" width="16.42578125" style="1" customWidth="1"/>
    <col min="3331" max="3331" width="25.7109375" style="1" customWidth="1"/>
    <col min="3332" max="3336" width="0" style="1" hidden="1" customWidth="1"/>
    <col min="3337" max="3584" width="9.140625" style="1"/>
    <col min="3585" max="3585" width="37.140625" style="1" customWidth="1"/>
    <col min="3586" max="3586" width="16.42578125" style="1" customWidth="1"/>
    <col min="3587" max="3587" width="25.7109375" style="1" customWidth="1"/>
    <col min="3588" max="3592" width="0" style="1" hidden="1" customWidth="1"/>
    <col min="3593" max="3840" width="9.140625" style="1"/>
    <col min="3841" max="3841" width="37.140625" style="1" customWidth="1"/>
    <col min="3842" max="3842" width="16.42578125" style="1" customWidth="1"/>
    <col min="3843" max="3843" width="25.7109375" style="1" customWidth="1"/>
    <col min="3844" max="3848" width="0" style="1" hidden="1" customWidth="1"/>
    <col min="3849" max="4096" width="9.140625" style="1"/>
    <col min="4097" max="4097" width="37.140625" style="1" customWidth="1"/>
    <col min="4098" max="4098" width="16.42578125" style="1" customWidth="1"/>
    <col min="4099" max="4099" width="25.7109375" style="1" customWidth="1"/>
    <col min="4100" max="4104" width="0" style="1" hidden="1" customWidth="1"/>
    <col min="4105" max="4352" width="9.140625" style="1"/>
    <col min="4353" max="4353" width="37.140625" style="1" customWidth="1"/>
    <col min="4354" max="4354" width="16.42578125" style="1" customWidth="1"/>
    <col min="4355" max="4355" width="25.7109375" style="1" customWidth="1"/>
    <col min="4356" max="4360" width="0" style="1" hidden="1" customWidth="1"/>
    <col min="4361" max="4608" width="9.140625" style="1"/>
    <col min="4609" max="4609" width="37.140625" style="1" customWidth="1"/>
    <col min="4610" max="4610" width="16.42578125" style="1" customWidth="1"/>
    <col min="4611" max="4611" width="25.7109375" style="1" customWidth="1"/>
    <col min="4612" max="4616" width="0" style="1" hidden="1" customWidth="1"/>
    <col min="4617" max="4864" width="9.140625" style="1"/>
    <col min="4865" max="4865" width="37.140625" style="1" customWidth="1"/>
    <col min="4866" max="4866" width="16.42578125" style="1" customWidth="1"/>
    <col min="4867" max="4867" width="25.7109375" style="1" customWidth="1"/>
    <col min="4868" max="4872" width="0" style="1" hidden="1" customWidth="1"/>
    <col min="4873" max="5120" width="9.140625" style="1"/>
    <col min="5121" max="5121" width="37.140625" style="1" customWidth="1"/>
    <col min="5122" max="5122" width="16.42578125" style="1" customWidth="1"/>
    <col min="5123" max="5123" width="25.7109375" style="1" customWidth="1"/>
    <col min="5124" max="5128" width="0" style="1" hidden="1" customWidth="1"/>
    <col min="5129" max="5376" width="9.140625" style="1"/>
    <col min="5377" max="5377" width="37.140625" style="1" customWidth="1"/>
    <col min="5378" max="5378" width="16.42578125" style="1" customWidth="1"/>
    <col min="5379" max="5379" width="25.7109375" style="1" customWidth="1"/>
    <col min="5380" max="5384" width="0" style="1" hidden="1" customWidth="1"/>
    <col min="5385" max="5632" width="9.140625" style="1"/>
    <col min="5633" max="5633" width="37.140625" style="1" customWidth="1"/>
    <col min="5634" max="5634" width="16.42578125" style="1" customWidth="1"/>
    <col min="5635" max="5635" width="25.7109375" style="1" customWidth="1"/>
    <col min="5636" max="5640" width="0" style="1" hidden="1" customWidth="1"/>
    <col min="5641" max="5888" width="9.140625" style="1"/>
    <col min="5889" max="5889" width="37.140625" style="1" customWidth="1"/>
    <col min="5890" max="5890" width="16.42578125" style="1" customWidth="1"/>
    <col min="5891" max="5891" width="25.7109375" style="1" customWidth="1"/>
    <col min="5892" max="5896" width="0" style="1" hidden="1" customWidth="1"/>
    <col min="5897" max="6144" width="9.140625" style="1"/>
    <col min="6145" max="6145" width="37.140625" style="1" customWidth="1"/>
    <col min="6146" max="6146" width="16.42578125" style="1" customWidth="1"/>
    <col min="6147" max="6147" width="25.7109375" style="1" customWidth="1"/>
    <col min="6148" max="6152" width="0" style="1" hidden="1" customWidth="1"/>
    <col min="6153" max="6400" width="9.140625" style="1"/>
    <col min="6401" max="6401" width="37.140625" style="1" customWidth="1"/>
    <col min="6402" max="6402" width="16.42578125" style="1" customWidth="1"/>
    <col min="6403" max="6403" width="25.7109375" style="1" customWidth="1"/>
    <col min="6404" max="6408" width="0" style="1" hidden="1" customWidth="1"/>
    <col min="6409" max="6656" width="9.140625" style="1"/>
    <col min="6657" max="6657" width="37.140625" style="1" customWidth="1"/>
    <col min="6658" max="6658" width="16.42578125" style="1" customWidth="1"/>
    <col min="6659" max="6659" width="25.7109375" style="1" customWidth="1"/>
    <col min="6660" max="6664" width="0" style="1" hidden="1" customWidth="1"/>
    <col min="6665" max="6912" width="9.140625" style="1"/>
    <col min="6913" max="6913" width="37.140625" style="1" customWidth="1"/>
    <col min="6914" max="6914" width="16.42578125" style="1" customWidth="1"/>
    <col min="6915" max="6915" width="25.7109375" style="1" customWidth="1"/>
    <col min="6916" max="6920" width="0" style="1" hidden="1" customWidth="1"/>
    <col min="6921" max="7168" width="9.140625" style="1"/>
    <col min="7169" max="7169" width="37.140625" style="1" customWidth="1"/>
    <col min="7170" max="7170" width="16.42578125" style="1" customWidth="1"/>
    <col min="7171" max="7171" width="25.7109375" style="1" customWidth="1"/>
    <col min="7172" max="7176" width="0" style="1" hidden="1" customWidth="1"/>
    <col min="7177" max="7424" width="9.140625" style="1"/>
    <col min="7425" max="7425" width="37.140625" style="1" customWidth="1"/>
    <col min="7426" max="7426" width="16.42578125" style="1" customWidth="1"/>
    <col min="7427" max="7427" width="25.7109375" style="1" customWidth="1"/>
    <col min="7428" max="7432" width="0" style="1" hidden="1" customWidth="1"/>
    <col min="7433" max="7680" width="9.140625" style="1"/>
    <col min="7681" max="7681" width="37.140625" style="1" customWidth="1"/>
    <col min="7682" max="7682" width="16.42578125" style="1" customWidth="1"/>
    <col min="7683" max="7683" width="25.7109375" style="1" customWidth="1"/>
    <col min="7684" max="7688" width="0" style="1" hidden="1" customWidth="1"/>
    <col min="7689" max="7936" width="9.140625" style="1"/>
    <col min="7937" max="7937" width="37.140625" style="1" customWidth="1"/>
    <col min="7938" max="7938" width="16.42578125" style="1" customWidth="1"/>
    <col min="7939" max="7939" width="25.7109375" style="1" customWidth="1"/>
    <col min="7940" max="7944" width="0" style="1" hidden="1" customWidth="1"/>
    <col min="7945" max="8192" width="9.140625" style="1"/>
    <col min="8193" max="8193" width="37.140625" style="1" customWidth="1"/>
    <col min="8194" max="8194" width="16.42578125" style="1" customWidth="1"/>
    <col min="8195" max="8195" width="25.7109375" style="1" customWidth="1"/>
    <col min="8196" max="8200" width="0" style="1" hidden="1" customWidth="1"/>
    <col min="8201" max="8448" width="9.140625" style="1"/>
    <col min="8449" max="8449" width="37.140625" style="1" customWidth="1"/>
    <col min="8450" max="8450" width="16.42578125" style="1" customWidth="1"/>
    <col min="8451" max="8451" width="25.7109375" style="1" customWidth="1"/>
    <col min="8452" max="8456" width="0" style="1" hidden="1" customWidth="1"/>
    <col min="8457" max="8704" width="9.140625" style="1"/>
    <col min="8705" max="8705" width="37.140625" style="1" customWidth="1"/>
    <col min="8706" max="8706" width="16.42578125" style="1" customWidth="1"/>
    <col min="8707" max="8707" width="25.7109375" style="1" customWidth="1"/>
    <col min="8708" max="8712" width="0" style="1" hidden="1" customWidth="1"/>
    <col min="8713" max="8960" width="9.140625" style="1"/>
    <col min="8961" max="8961" width="37.140625" style="1" customWidth="1"/>
    <col min="8962" max="8962" width="16.42578125" style="1" customWidth="1"/>
    <col min="8963" max="8963" width="25.7109375" style="1" customWidth="1"/>
    <col min="8964" max="8968" width="0" style="1" hidden="1" customWidth="1"/>
    <col min="8969" max="9216" width="9.140625" style="1"/>
    <col min="9217" max="9217" width="37.140625" style="1" customWidth="1"/>
    <col min="9218" max="9218" width="16.42578125" style="1" customWidth="1"/>
    <col min="9219" max="9219" width="25.7109375" style="1" customWidth="1"/>
    <col min="9220" max="9224" width="0" style="1" hidden="1" customWidth="1"/>
    <col min="9225" max="9472" width="9.140625" style="1"/>
    <col min="9473" max="9473" width="37.140625" style="1" customWidth="1"/>
    <col min="9474" max="9474" width="16.42578125" style="1" customWidth="1"/>
    <col min="9475" max="9475" width="25.7109375" style="1" customWidth="1"/>
    <col min="9476" max="9480" width="0" style="1" hidden="1" customWidth="1"/>
    <col min="9481" max="9728" width="9.140625" style="1"/>
    <col min="9729" max="9729" width="37.140625" style="1" customWidth="1"/>
    <col min="9730" max="9730" width="16.42578125" style="1" customWidth="1"/>
    <col min="9731" max="9731" width="25.7109375" style="1" customWidth="1"/>
    <col min="9732" max="9736" width="0" style="1" hidden="1" customWidth="1"/>
    <col min="9737" max="9984" width="9.140625" style="1"/>
    <col min="9985" max="9985" width="37.140625" style="1" customWidth="1"/>
    <col min="9986" max="9986" width="16.42578125" style="1" customWidth="1"/>
    <col min="9987" max="9987" width="25.7109375" style="1" customWidth="1"/>
    <col min="9988" max="9992" width="0" style="1" hidden="1" customWidth="1"/>
    <col min="9993" max="10240" width="9.140625" style="1"/>
    <col min="10241" max="10241" width="37.140625" style="1" customWidth="1"/>
    <col min="10242" max="10242" width="16.42578125" style="1" customWidth="1"/>
    <col min="10243" max="10243" width="25.7109375" style="1" customWidth="1"/>
    <col min="10244" max="10248" width="0" style="1" hidden="1" customWidth="1"/>
    <col min="10249" max="10496" width="9.140625" style="1"/>
    <col min="10497" max="10497" width="37.140625" style="1" customWidth="1"/>
    <col min="10498" max="10498" width="16.42578125" style="1" customWidth="1"/>
    <col min="10499" max="10499" width="25.7109375" style="1" customWidth="1"/>
    <col min="10500" max="10504" width="0" style="1" hidden="1" customWidth="1"/>
    <col min="10505" max="10752" width="9.140625" style="1"/>
    <col min="10753" max="10753" width="37.140625" style="1" customWidth="1"/>
    <col min="10754" max="10754" width="16.42578125" style="1" customWidth="1"/>
    <col min="10755" max="10755" width="25.7109375" style="1" customWidth="1"/>
    <col min="10756" max="10760" width="0" style="1" hidden="1" customWidth="1"/>
    <col min="10761" max="11008" width="9.140625" style="1"/>
    <col min="11009" max="11009" width="37.140625" style="1" customWidth="1"/>
    <col min="11010" max="11010" width="16.42578125" style="1" customWidth="1"/>
    <col min="11011" max="11011" width="25.7109375" style="1" customWidth="1"/>
    <col min="11012" max="11016" width="0" style="1" hidden="1" customWidth="1"/>
    <col min="11017" max="11264" width="9.140625" style="1"/>
    <col min="11265" max="11265" width="37.140625" style="1" customWidth="1"/>
    <col min="11266" max="11266" width="16.42578125" style="1" customWidth="1"/>
    <col min="11267" max="11267" width="25.7109375" style="1" customWidth="1"/>
    <col min="11268" max="11272" width="0" style="1" hidden="1" customWidth="1"/>
    <col min="11273" max="11520" width="9.140625" style="1"/>
    <col min="11521" max="11521" width="37.140625" style="1" customWidth="1"/>
    <col min="11522" max="11522" width="16.42578125" style="1" customWidth="1"/>
    <col min="11523" max="11523" width="25.7109375" style="1" customWidth="1"/>
    <col min="11524" max="11528" width="0" style="1" hidden="1" customWidth="1"/>
    <col min="11529" max="11776" width="9.140625" style="1"/>
    <col min="11777" max="11777" width="37.140625" style="1" customWidth="1"/>
    <col min="11778" max="11778" width="16.42578125" style="1" customWidth="1"/>
    <col min="11779" max="11779" width="25.7109375" style="1" customWidth="1"/>
    <col min="11780" max="11784" width="0" style="1" hidden="1" customWidth="1"/>
    <col min="11785" max="12032" width="9.140625" style="1"/>
    <col min="12033" max="12033" width="37.140625" style="1" customWidth="1"/>
    <col min="12034" max="12034" width="16.42578125" style="1" customWidth="1"/>
    <col min="12035" max="12035" width="25.7109375" style="1" customWidth="1"/>
    <col min="12036" max="12040" width="0" style="1" hidden="1" customWidth="1"/>
    <col min="12041" max="12288" width="9.140625" style="1"/>
    <col min="12289" max="12289" width="37.140625" style="1" customWidth="1"/>
    <col min="12290" max="12290" width="16.42578125" style="1" customWidth="1"/>
    <col min="12291" max="12291" width="25.7109375" style="1" customWidth="1"/>
    <col min="12292" max="12296" width="0" style="1" hidden="1" customWidth="1"/>
    <col min="12297" max="12544" width="9.140625" style="1"/>
    <col min="12545" max="12545" width="37.140625" style="1" customWidth="1"/>
    <col min="12546" max="12546" width="16.42578125" style="1" customWidth="1"/>
    <col min="12547" max="12547" width="25.7109375" style="1" customWidth="1"/>
    <col min="12548" max="12552" width="0" style="1" hidden="1" customWidth="1"/>
    <col min="12553" max="12800" width="9.140625" style="1"/>
    <col min="12801" max="12801" width="37.140625" style="1" customWidth="1"/>
    <col min="12802" max="12802" width="16.42578125" style="1" customWidth="1"/>
    <col min="12803" max="12803" width="25.7109375" style="1" customWidth="1"/>
    <col min="12804" max="12808" width="0" style="1" hidden="1" customWidth="1"/>
    <col min="12809" max="13056" width="9.140625" style="1"/>
    <col min="13057" max="13057" width="37.140625" style="1" customWidth="1"/>
    <col min="13058" max="13058" width="16.42578125" style="1" customWidth="1"/>
    <col min="13059" max="13059" width="25.7109375" style="1" customWidth="1"/>
    <col min="13060" max="13064" width="0" style="1" hidden="1" customWidth="1"/>
    <col min="13065" max="13312" width="9.140625" style="1"/>
    <col min="13313" max="13313" width="37.140625" style="1" customWidth="1"/>
    <col min="13314" max="13314" width="16.42578125" style="1" customWidth="1"/>
    <col min="13315" max="13315" width="25.7109375" style="1" customWidth="1"/>
    <col min="13316" max="13320" width="0" style="1" hidden="1" customWidth="1"/>
    <col min="13321" max="13568" width="9.140625" style="1"/>
    <col min="13569" max="13569" width="37.140625" style="1" customWidth="1"/>
    <col min="13570" max="13570" width="16.42578125" style="1" customWidth="1"/>
    <col min="13571" max="13571" width="25.7109375" style="1" customWidth="1"/>
    <col min="13572" max="13576" width="0" style="1" hidden="1" customWidth="1"/>
    <col min="13577" max="13824" width="9.140625" style="1"/>
    <col min="13825" max="13825" width="37.140625" style="1" customWidth="1"/>
    <col min="13826" max="13826" width="16.42578125" style="1" customWidth="1"/>
    <col min="13827" max="13827" width="25.7109375" style="1" customWidth="1"/>
    <col min="13828" max="13832" width="0" style="1" hidden="1" customWidth="1"/>
    <col min="13833" max="14080" width="9.140625" style="1"/>
    <col min="14081" max="14081" width="37.140625" style="1" customWidth="1"/>
    <col min="14082" max="14082" width="16.42578125" style="1" customWidth="1"/>
    <col min="14083" max="14083" width="25.7109375" style="1" customWidth="1"/>
    <col min="14084" max="14088" width="0" style="1" hidden="1" customWidth="1"/>
    <col min="14089" max="14336" width="9.140625" style="1"/>
    <col min="14337" max="14337" width="37.140625" style="1" customWidth="1"/>
    <col min="14338" max="14338" width="16.42578125" style="1" customWidth="1"/>
    <col min="14339" max="14339" width="25.7109375" style="1" customWidth="1"/>
    <col min="14340" max="14344" width="0" style="1" hidden="1" customWidth="1"/>
    <col min="14345" max="14592" width="9.140625" style="1"/>
    <col min="14593" max="14593" width="37.140625" style="1" customWidth="1"/>
    <col min="14594" max="14594" width="16.42578125" style="1" customWidth="1"/>
    <col min="14595" max="14595" width="25.7109375" style="1" customWidth="1"/>
    <col min="14596" max="14600" width="0" style="1" hidden="1" customWidth="1"/>
    <col min="14601" max="14848" width="9.140625" style="1"/>
    <col min="14849" max="14849" width="37.140625" style="1" customWidth="1"/>
    <col min="14850" max="14850" width="16.42578125" style="1" customWidth="1"/>
    <col min="14851" max="14851" width="25.7109375" style="1" customWidth="1"/>
    <col min="14852" max="14856" width="0" style="1" hidden="1" customWidth="1"/>
    <col min="14857" max="15104" width="9.140625" style="1"/>
    <col min="15105" max="15105" width="37.140625" style="1" customWidth="1"/>
    <col min="15106" max="15106" width="16.42578125" style="1" customWidth="1"/>
    <col min="15107" max="15107" width="25.7109375" style="1" customWidth="1"/>
    <col min="15108" max="15112" width="0" style="1" hidden="1" customWidth="1"/>
    <col min="15113" max="15360" width="9.140625" style="1"/>
    <col min="15361" max="15361" width="37.140625" style="1" customWidth="1"/>
    <col min="15362" max="15362" width="16.42578125" style="1" customWidth="1"/>
    <col min="15363" max="15363" width="25.7109375" style="1" customWidth="1"/>
    <col min="15364" max="15368" width="0" style="1" hidden="1" customWidth="1"/>
    <col min="15369" max="15616" width="9.140625" style="1"/>
    <col min="15617" max="15617" width="37.140625" style="1" customWidth="1"/>
    <col min="15618" max="15618" width="16.42578125" style="1" customWidth="1"/>
    <col min="15619" max="15619" width="25.7109375" style="1" customWidth="1"/>
    <col min="15620" max="15624" width="0" style="1" hidden="1" customWidth="1"/>
    <col min="15625" max="15872" width="9.140625" style="1"/>
    <col min="15873" max="15873" width="37.140625" style="1" customWidth="1"/>
    <col min="15874" max="15874" width="16.42578125" style="1" customWidth="1"/>
    <col min="15875" max="15875" width="25.7109375" style="1" customWidth="1"/>
    <col min="15876" max="15880" width="0" style="1" hidden="1" customWidth="1"/>
    <col min="15881" max="16128" width="9.140625" style="1"/>
    <col min="16129" max="16129" width="37.140625" style="1" customWidth="1"/>
    <col min="16130" max="16130" width="16.42578125" style="1" customWidth="1"/>
    <col min="16131" max="16131" width="25.7109375" style="1" customWidth="1"/>
    <col min="16132" max="16136" width="0" style="1" hidden="1" customWidth="1"/>
    <col min="16137" max="16384" width="9.140625" style="1"/>
  </cols>
  <sheetData>
    <row r="1" spans="1:8">
      <c r="A1" s="128"/>
      <c r="B1" s="128"/>
      <c r="C1" s="128"/>
    </row>
    <row r="2" spans="1:8">
      <c r="A2" s="128" t="s">
        <v>228</v>
      </c>
      <c r="B2" s="128"/>
      <c r="C2" s="128"/>
      <c r="D2" s="128"/>
      <c r="E2" s="128"/>
      <c r="F2" s="128"/>
      <c r="G2" s="129"/>
      <c r="H2" s="129"/>
    </row>
    <row r="3" spans="1:8" ht="15.75">
      <c r="A3" s="132" t="s">
        <v>182</v>
      </c>
      <c r="B3" s="136"/>
      <c r="C3" s="136"/>
      <c r="D3" s="136"/>
      <c r="E3" s="136"/>
      <c r="F3" s="136"/>
      <c r="G3" s="129"/>
      <c r="H3" s="129"/>
    </row>
    <row r="4" spans="1:8" ht="16.5">
      <c r="A4" s="139" t="s">
        <v>195</v>
      </c>
      <c r="B4" s="130"/>
      <c r="C4" s="130"/>
      <c r="D4" s="130"/>
      <c r="E4" s="130"/>
      <c r="F4" s="130"/>
      <c r="G4" s="130"/>
      <c r="H4" s="130"/>
    </row>
    <row r="5" spans="1:8" ht="19.5">
      <c r="A5" s="14"/>
    </row>
    <row r="7" spans="1:8" ht="38.25">
      <c r="A7" s="15" t="s">
        <v>24</v>
      </c>
      <c r="B7" s="16" t="s">
        <v>25</v>
      </c>
      <c r="C7" s="17" t="s">
        <v>193</v>
      </c>
      <c r="D7" s="17" t="s">
        <v>184</v>
      </c>
      <c r="E7" s="17" t="s">
        <v>184</v>
      </c>
      <c r="F7" s="17" t="s">
        <v>184</v>
      </c>
      <c r="G7" s="17" t="s">
        <v>184</v>
      </c>
      <c r="H7" s="17" t="s">
        <v>21</v>
      </c>
    </row>
    <row r="8" spans="1:8" hidden="1">
      <c r="A8" s="9"/>
      <c r="B8" s="9"/>
      <c r="C8" s="9"/>
      <c r="D8" s="9"/>
      <c r="E8" s="9"/>
      <c r="F8" s="9"/>
      <c r="G8" s="9"/>
      <c r="H8" s="9"/>
    </row>
    <row r="9" spans="1:8" hidden="1">
      <c r="A9" s="9"/>
      <c r="B9" s="9"/>
      <c r="C9" s="9"/>
      <c r="D9" s="9"/>
      <c r="E9" s="9"/>
      <c r="F9" s="9"/>
      <c r="G9" s="9"/>
      <c r="H9" s="9"/>
    </row>
    <row r="10" spans="1:8" hidden="1">
      <c r="A10" s="9"/>
      <c r="B10" s="9"/>
      <c r="C10" s="9"/>
      <c r="D10" s="9"/>
      <c r="E10" s="9"/>
      <c r="F10" s="9"/>
      <c r="G10" s="9"/>
      <c r="H10" s="9"/>
    </row>
    <row r="11" spans="1:8" hidden="1">
      <c r="A11" s="9"/>
      <c r="B11" s="9"/>
      <c r="C11" s="9"/>
      <c r="D11" s="9"/>
      <c r="E11" s="9"/>
      <c r="F11" s="9"/>
      <c r="G11" s="9"/>
      <c r="H11" s="9"/>
    </row>
    <row r="12" spans="1:8">
      <c r="A12" s="42" t="s">
        <v>196</v>
      </c>
      <c r="B12" s="58" t="s">
        <v>94</v>
      </c>
      <c r="C12" s="12">
        <v>2182</v>
      </c>
      <c r="D12" s="11"/>
      <c r="E12" s="11"/>
      <c r="F12" s="11"/>
      <c r="G12" s="11"/>
      <c r="H12" s="12">
        <v>15527</v>
      </c>
    </row>
    <row r="13" spans="1:8">
      <c r="A13" s="42"/>
      <c r="B13" s="58"/>
      <c r="C13" s="11"/>
      <c r="D13" s="11"/>
      <c r="E13" s="11"/>
      <c r="F13" s="11"/>
      <c r="G13" s="11"/>
      <c r="H13" s="11"/>
    </row>
    <row r="14" spans="1:8" hidden="1">
      <c r="A14" s="42"/>
      <c r="B14" s="58"/>
      <c r="C14" s="11"/>
      <c r="D14" s="11"/>
      <c r="E14" s="11"/>
      <c r="F14" s="11"/>
      <c r="G14" s="11"/>
      <c r="H14" s="11"/>
    </row>
    <row r="15" spans="1:8" hidden="1">
      <c r="A15" s="42"/>
      <c r="B15" s="58"/>
      <c r="C15" s="11"/>
      <c r="D15" s="11"/>
      <c r="E15" s="11"/>
      <c r="F15" s="11"/>
      <c r="G15" s="11"/>
      <c r="H15" s="11"/>
    </row>
    <row r="16" spans="1:8" hidden="1">
      <c r="A16" s="42"/>
      <c r="B16" s="58"/>
      <c r="C16" s="11"/>
      <c r="D16" s="11"/>
      <c r="E16" s="11"/>
      <c r="F16" s="11"/>
      <c r="G16" s="11"/>
      <c r="H16" s="11"/>
    </row>
    <row r="17" spans="1:8">
      <c r="A17" s="42" t="s">
        <v>197</v>
      </c>
      <c r="B17" s="58" t="s">
        <v>94</v>
      </c>
      <c r="C17" s="12">
        <v>0</v>
      </c>
      <c r="D17" s="11"/>
      <c r="E17" s="11"/>
      <c r="F17" s="11"/>
      <c r="G17" s="11"/>
      <c r="H17" s="12">
        <v>0</v>
      </c>
    </row>
    <row r="18" spans="1:8">
      <c r="A18" s="9"/>
      <c r="B18" s="9"/>
      <c r="C18" s="11"/>
      <c r="D18" s="74"/>
      <c r="E18" s="74"/>
      <c r="F18" s="74"/>
      <c r="G18" s="74"/>
      <c r="H18" s="11"/>
    </row>
  </sheetData>
  <mergeCells count="4">
    <mergeCell ref="A1:C1"/>
    <mergeCell ref="A4:H4"/>
    <mergeCell ref="A2:H2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89"/>
  <sheetViews>
    <sheetView tabSelected="1" workbookViewId="0">
      <selection activeCell="R13" sqref="R13"/>
    </sheetView>
  </sheetViews>
  <sheetFormatPr defaultRowHeight="15"/>
  <cols>
    <col min="1" max="1" width="66.140625" style="1" customWidth="1"/>
    <col min="2" max="2" width="8.5703125" style="1" customWidth="1"/>
    <col min="3" max="3" width="10.140625" style="1" customWidth="1"/>
    <col min="4" max="4" width="10" style="1" customWidth="1"/>
    <col min="5" max="5" width="9.85546875" style="1" customWidth="1"/>
    <col min="6" max="7" width="9.5703125" style="1" customWidth="1"/>
    <col min="8" max="8" width="9.7109375" style="1" customWidth="1"/>
    <col min="9" max="9" width="10.28515625" style="1" customWidth="1"/>
    <col min="10" max="10" width="10.7109375" style="1" customWidth="1"/>
    <col min="11" max="11" width="11.28515625" style="1" customWidth="1"/>
    <col min="12" max="12" width="12" style="1" customWidth="1"/>
    <col min="13" max="13" width="11.5703125" style="1" customWidth="1"/>
    <col min="14" max="14" width="12" style="1" customWidth="1"/>
    <col min="15" max="15" width="14.140625" style="1" customWidth="1"/>
    <col min="16" max="256" width="9.140625" style="1"/>
    <col min="257" max="257" width="66.140625" style="1" customWidth="1"/>
    <col min="258" max="258" width="8.5703125" style="1" customWidth="1"/>
    <col min="259" max="259" width="10.140625" style="1" customWidth="1"/>
    <col min="260" max="260" width="10" style="1" customWidth="1"/>
    <col min="261" max="261" width="9.85546875" style="1" customWidth="1"/>
    <col min="262" max="263" width="9.5703125" style="1" customWidth="1"/>
    <col min="264" max="264" width="9.7109375" style="1" customWidth="1"/>
    <col min="265" max="265" width="10.28515625" style="1" customWidth="1"/>
    <col min="266" max="266" width="10.7109375" style="1" customWidth="1"/>
    <col min="267" max="267" width="11.28515625" style="1" customWidth="1"/>
    <col min="268" max="268" width="12" style="1" customWidth="1"/>
    <col min="269" max="269" width="11.5703125" style="1" customWidth="1"/>
    <col min="270" max="270" width="12" style="1" customWidth="1"/>
    <col min="271" max="271" width="14.140625" style="1" customWidth="1"/>
    <col min="272" max="512" width="9.140625" style="1"/>
    <col min="513" max="513" width="66.140625" style="1" customWidth="1"/>
    <col min="514" max="514" width="8.5703125" style="1" customWidth="1"/>
    <col min="515" max="515" width="10.140625" style="1" customWidth="1"/>
    <col min="516" max="516" width="10" style="1" customWidth="1"/>
    <col min="517" max="517" width="9.85546875" style="1" customWidth="1"/>
    <col min="518" max="519" width="9.5703125" style="1" customWidth="1"/>
    <col min="520" max="520" width="9.7109375" style="1" customWidth="1"/>
    <col min="521" max="521" width="10.28515625" style="1" customWidth="1"/>
    <col min="522" max="522" width="10.7109375" style="1" customWidth="1"/>
    <col min="523" max="523" width="11.28515625" style="1" customWidth="1"/>
    <col min="524" max="524" width="12" style="1" customWidth="1"/>
    <col min="525" max="525" width="11.5703125" style="1" customWidth="1"/>
    <col min="526" max="526" width="12" style="1" customWidth="1"/>
    <col min="527" max="527" width="14.140625" style="1" customWidth="1"/>
    <col min="528" max="768" width="9.140625" style="1"/>
    <col min="769" max="769" width="66.140625" style="1" customWidth="1"/>
    <col min="770" max="770" width="8.5703125" style="1" customWidth="1"/>
    <col min="771" max="771" width="10.140625" style="1" customWidth="1"/>
    <col min="772" max="772" width="10" style="1" customWidth="1"/>
    <col min="773" max="773" width="9.85546875" style="1" customWidth="1"/>
    <col min="774" max="775" width="9.5703125" style="1" customWidth="1"/>
    <col min="776" max="776" width="9.7109375" style="1" customWidth="1"/>
    <col min="777" max="777" width="10.28515625" style="1" customWidth="1"/>
    <col min="778" max="778" width="10.7109375" style="1" customWidth="1"/>
    <col min="779" max="779" width="11.28515625" style="1" customWidth="1"/>
    <col min="780" max="780" width="12" style="1" customWidth="1"/>
    <col min="781" max="781" width="11.5703125" style="1" customWidth="1"/>
    <col min="782" max="782" width="12" style="1" customWidth="1"/>
    <col min="783" max="783" width="14.140625" style="1" customWidth="1"/>
    <col min="784" max="1024" width="9.140625" style="1"/>
    <col min="1025" max="1025" width="66.140625" style="1" customWidth="1"/>
    <col min="1026" max="1026" width="8.5703125" style="1" customWidth="1"/>
    <col min="1027" max="1027" width="10.140625" style="1" customWidth="1"/>
    <col min="1028" max="1028" width="10" style="1" customWidth="1"/>
    <col min="1029" max="1029" width="9.85546875" style="1" customWidth="1"/>
    <col min="1030" max="1031" width="9.5703125" style="1" customWidth="1"/>
    <col min="1032" max="1032" width="9.7109375" style="1" customWidth="1"/>
    <col min="1033" max="1033" width="10.28515625" style="1" customWidth="1"/>
    <col min="1034" max="1034" width="10.7109375" style="1" customWidth="1"/>
    <col min="1035" max="1035" width="11.28515625" style="1" customWidth="1"/>
    <col min="1036" max="1036" width="12" style="1" customWidth="1"/>
    <col min="1037" max="1037" width="11.5703125" style="1" customWidth="1"/>
    <col min="1038" max="1038" width="12" style="1" customWidth="1"/>
    <col min="1039" max="1039" width="14.140625" style="1" customWidth="1"/>
    <col min="1040" max="1280" width="9.140625" style="1"/>
    <col min="1281" max="1281" width="66.140625" style="1" customWidth="1"/>
    <col min="1282" max="1282" width="8.5703125" style="1" customWidth="1"/>
    <col min="1283" max="1283" width="10.140625" style="1" customWidth="1"/>
    <col min="1284" max="1284" width="10" style="1" customWidth="1"/>
    <col min="1285" max="1285" width="9.85546875" style="1" customWidth="1"/>
    <col min="1286" max="1287" width="9.5703125" style="1" customWidth="1"/>
    <col min="1288" max="1288" width="9.7109375" style="1" customWidth="1"/>
    <col min="1289" max="1289" width="10.28515625" style="1" customWidth="1"/>
    <col min="1290" max="1290" width="10.7109375" style="1" customWidth="1"/>
    <col min="1291" max="1291" width="11.28515625" style="1" customWidth="1"/>
    <col min="1292" max="1292" width="12" style="1" customWidth="1"/>
    <col min="1293" max="1293" width="11.5703125" style="1" customWidth="1"/>
    <col min="1294" max="1294" width="12" style="1" customWidth="1"/>
    <col min="1295" max="1295" width="14.140625" style="1" customWidth="1"/>
    <col min="1296" max="1536" width="9.140625" style="1"/>
    <col min="1537" max="1537" width="66.140625" style="1" customWidth="1"/>
    <col min="1538" max="1538" width="8.5703125" style="1" customWidth="1"/>
    <col min="1539" max="1539" width="10.140625" style="1" customWidth="1"/>
    <col min="1540" max="1540" width="10" style="1" customWidth="1"/>
    <col min="1541" max="1541" width="9.85546875" style="1" customWidth="1"/>
    <col min="1542" max="1543" width="9.5703125" style="1" customWidth="1"/>
    <col min="1544" max="1544" width="9.7109375" style="1" customWidth="1"/>
    <col min="1545" max="1545" width="10.28515625" style="1" customWidth="1"/>
    <col min="1546" max="1546" width="10.7109375" style="1" customWidth="1"/>
    <col min="1547" max="1547" width="11.28515625" style="1" customWidth="1"/>
    <col min="1548" max="1548" width="12" style="1" customWidth="1"/>
    <col min="1549" max="1549" width="11.5703125" style="1" customWidth="1"/>
    <col min="1550" max="1550" width="12" style="1" customWidth="1"/>
    <col min="1551" max="1551" width="14.140625" style="1" customWidth="1"/>
    <col min="1552" max="1792" width="9.140625" style="1"/>
    <col min="1793" max="1793" width="66.140625" style="1" customWidth="1"/>
    <col min="1794" max="1794" width="8.5703125" style="1" customWidth="1"/>
    <col min="1795" max="1795" width="10.140625" style="1" customWidth="1"/>
    <col min="1796" max="1796" width="10" style="1" customWidth="1"/>
    <col min="1797" max="1797" width="9.85546875" style="1" customWidth="1"/>
    <col min="1798" max="1799" width="9.5703125" style="1" customWidth="1"/>
    <col min="1800" max="1800" width="9.7109375" style="1" customWidth="1"/>
    <col min="1801" max="1801" width="10.28515625" style="1" customWidth="1"/>
    <col min="1802" max="1802" width="10.7109375" style="1" customWidth="1"/>
    <col min="1803" max="1803" width="11.28515625" style="1" customWidth="1"/>
    <col min="1804" max="1804" width="12" style="1" customWidth="1"/>
    <col min="1805" max="1805" width="11.5703125" style="1" customWidth="1"/>
    <col min="1806" max="1806" width="12" style="1" customWidth="1"/>
    <col min="1807" max="1807" width="14.140625" style="1" customWidth="1"/>
    <col min="1808" max="2048" width="9.140625" style="1"/>
    <col min="2049" max="2049" width="66.140625" style="1" customWidth="1"/>
    <col min="2050" max="2050" width="8.5703125" style="1" customWidth="1"/>
    <col min="2051" max="2051" width="10.140625" style="1" customWidth="1"/>
    <col min="2052" max="2052" width="10" style="1" customWidth="1"/>
    <col min="2053" max="2053" width="9.85546875" style="1" customWidth="1"/>
    <col min="2054" max="2055" width="9.5703125" style="1" customWidth="1"/>
    <col min="2056" max="2056" width="9.7109375" style="1" customWidth="1"/>
    <col min="2057" max="2057" width="10.28515625" style="1" customWidth="1"/>
    <col min="2058" max="2058" width="10.7109375" style="1" customWidth="1"/>
    <col min="2059" max="2059" width="11.28515625" style="1" customWidth="1"/>
    <col min="2060" max="2060" width="12" style="1" customWidth="1"/>
    <col min="2061" max="2061" width="11.5703125" style="1" customWidth="1"/>
    <col min="2062" max="2062" width="12" style="1" customWidth="1"/>
    <col min="2063" max="2063" width="14.140625" style="1" customWidth="1"/>
    <col min="2064" max="2304" width="9.140625" style="1"/>
    <col min="2305" max="2305" width="66.140625" style="1" customWidth="1"/>
    <col min="2306" max="2306" width="8.5703125" style="1" customWidth="1"/>
    <col min="2307" max="2307" width="10.140625" style="1" customWidth="1"/>
    <col min="2308" max="2308" width="10" style="1" customWidth="1"/>
    <col min="2309" max="2309" width="9.85546875" style="1" customWidth="1"/>
    <col min="2310" max="2311" width="9.5703125" style="1" customWidth="1"/>
    <col min="2312" max="2312" width="9.7109375" style="1" customWidth="1"/>
    <col min="2313" max="2313" width="10.28515625" style="1" customWidth="1"/>
    <col min="2314" max="2314" width="10.7109375" style="1" customWidth="1"/>
    <col min="2315" max="2315" width="11.28515625" style="1" customWidth="1"/>
    <col min="2316" max="2316" width="12" style="1" customWidth="1"/>
    <col min="2317" max="2317" width="11.5703125" style="1" customWidth="1"/>
    <col min="2318" max="2318" width="12" style="1" customWidth="1"/>
    <col min="2319" max="2319" width="14.140625" style="1" customWidth="1"/>
    <col min="2320" max="2560" width="9.140625" style="1"/>
    <col min="2561" max="2561" width="66.140625" style="1" customWidth="1"/>
    <col min="2562" max="2562" width="8.5703125" style="1" customWidth="1"/>
    <col min="2563" max="2563" width="10.140625" style="1" customWidth="1"/>
    <col min="2564" max="2564" width="10" style="1" customWidth="1"/>
    <col min="2565" max="2565" width="9.85546875" style="1" customWidth="1"/>
    <col min="2566" max="2567" width="9.5703125" style="1" customWidth="1"/>
    <col min="2568" max="2568" width="9.7109375" style="1" customWidth="1"/>
    <col min="2569" max="2569" width="10.28515625" style="1" customWidth="1"/>
    <col min="2570" max="2570" width="10.7109375" style="1" customWidth="1"/>
    <col min="2571" max="2571" width="11.28515625" style="1" customWidth="1"/>
    <col min="2572" max="2572" width="12" style="1" customWidth="1"/>
    <col min="2573" max="2573" width="11.5703125" style="1" customWidth="1"/>
    <col min="2574" max="2574" width="12" style="1" customWidth="1"/>
    <col min="2575" max="2575" width="14.140625" style="1" customWidth="1"/>
    <col min="2576" max="2816" width="9.140625" style="1"/>
    <col min="2817" max="2817" width="66.140625" style="1" customWidth="1"/>
    <col min="2818" max="2818" width="8.5703125" style="1" customWidth="1"/>
    <col min="2819" max="2819" width="10.140625" style="1" customWidth="1"/>
    <col min="2820" max="2820" width="10" style="1" customWidth="1"/>
    <col min="2821" max="2821" width="9.85546875" style="1" customWidth="1"/>
    <col min="2822" max="2823" width="9.5703125" style="1" customWidth="1"/>
    <col min="2824" max="2824" width="9.7109375" style="1" customWidth="1"/>
    <col min="2825" max="2825" width="10.28515625" style="1" customWidth="1"/>
    <col min="2826" max="2826" width="10.7109375" style="1" customWidth="1"/>
    <col min="2827" max="2827" width="11.28515625" style="1" customWidth="1"/>
    <col min="2828" max="2828" width="12" style="1" customWidth="1"/>
    <col min="2829" max="2829" width="11.5703125" style="1" customWidth="1"/>
    <col min="2830" max="2830" width="12" style="1" customWidth="1"/>
    <col min="2831" max="2831" width="14.140625" style="1" customWidth="1"/>
    <col min="2832" max="3072" width="9.140625" style="1"/>
    <col min="3073" max="3073" width="66.140625" style="1" customWidth="1"/>
    <col min="3074" max="3074" width="8.5703125" style="1" customWidth="1"/>
    <col min="3075" max="3075" width="10.140625" style="1" customWidth="1"/>
    <col min="3076" max="3076" width="10" style="1" customWidth="1"/>
    <col min="3077" max="3077" width="9.85546875" style="1" customWidth="1"/>
    <col min="3078" max="3079" width="9.5703125" style="1" customWidth="1"/>
    <col min="3080" max="3080" width="9.7109375" style="1" customWidth="1"/>
    <col min="3081" max="3081" width="10.28515625" style="1" customWidth="1"/>
    <col min="3082" max="3082" width="10.7109375" style="1" customWidth="1"/>
    <col min="3083" max="3083" width="11.28515625" style="1" customWidth="1"/>
    <col min="3084" max="3084" width="12" style="1" customWidth="1"/>
    <col min="3085" max="3085" width="11.5703125" style="1" customWidth="1"/>
    <col min="3086" max="3086" width="12" style="1" customWidth="1"/>
    <col min="3087" max="3087" width="14.140625" style="1" customWidth="1"/>
    <col min="3088" max="3328" width="9.140625" style="1"/>
    <col min="3329" max="3329" width="66.140625" style="1" customWidth="1"/>
    <col min="3330" max="3330" width="8.5703125" style="1" customWidth="1"/>
    <col min="3331" max="3331" width="10.140625" style="1" customWidth="1"/>
    <col min="3332" max="3332" width="10" style="1" customWidth="1"/>
    <col min="3333" max="3333" width="9.85546875" style="1" customWidth="1"/>
    <col min="3334" max="3335" width="9.5703125" style="1" customWidth="1"/>
    <col min="3336" max="3336" width="9.7109375" style="1" customWidth="1"/>
    <col min="3337" max="3337" width="10.28515625" style="1" customWidth="1"/>
    <col min="3338" max="3338" width="10.7109375" style="1" customWidth="1"/>
    <col min="3339" max="3339" width="11.28515625" style="1" customWidth="1"/>
    <col min="3340" max="3340" width="12" style="1" customWidth="1"/>
    <col min="3341" max="3341" width="11.5703125" style="1" customWidth="1"/>
    <col min="3342" max="3342" width="12" style="1" customWidth="1"/>
    <col min="3343" max="3343" width="14.140625" style="1" customWidth="1"/>
    <col min="3344" max="3584" width="9.140625" style="1"/>
    <col min="3585" max="3585" width="66.140625" style="1" customWidth="1"/>
    <col min="3586" max="3586" width="8.5703125" style="1" customWidth="1"/>
    <col min="3587" max="3587" width="10.140625" style="1" customWidth="1"/>
    <col min="3588" max="3588" width="10" style="1" customWidth="1"/>
    <col min="3589" max="3589" width="9.85546875" style="1" customWidth="1"/>
    <col min="3590" max="3591" width="9.5703125" style="1" customWidth="1"/>
    <col min="3592" max="3592" width="9.7109375" style="1" customWidth="1"/>
    <col min="3593" max="3593" width="10.28515625" style="1" customWidth="1"/>
    <col min="3594" max="3594" width="10.7109375" style="1" customWidth="1"/>
    <col min="3595" max="3595" width="11.28515625" style="1" customWidth="1"/>
    <col min="3596" max="3596" width="12" style="1" customWidth="1"/>
    <col min="3597" max="3597" width="11.5703125" style="1" customWidth="1"/>
    <col min="3598" max="3598" width="12" style="1" customWidth="1"/>
    <col min="3599" max="3599" width="14.140625" style="1" customWidth="1"/>
    <col min="3600" max="3840" width="9.140625" style="1"/>
    <col min="3841" max="3841" width="66.140625" style="1" customWidth="1"/>
    <col min="3842" max="3842" width="8.5703125" style="1" customWidth="1"/>
    <col min="3843" max="3843" width="10.140625" style="1" customWidth="1"/>
    <col min="3844" max="3844" width="10" style="1" customWidth="1"/>
    <col min="3845" max="3845" width="9.85546875" style="1" customWidth="1"/>
    <col min="3846" max="3847" width="9.5703125" style="1" customWidth="1"/>
    <col min="3848" max="3848" width="9.7109375" style="1" customWidth="1"/>
    <col min="3849" max="3849" width="10.28515625" style="1" customWidth="1"/>
    <col min="3850" max="3850" width="10.7109375" style="1" customWidth="1"/>
    <col min="3851" max="3851" width="11.28515625" style="1" customWidth="1"/>
    <col min="3852" max="3852" width="12" style="1" customWidth="1"/>
    <col min="3853" max="3853" width="11.5703125" style="1" customWidth="1"/>
    <col min="3854" max="3854" width="12" style="1" customWidth="1"/>
    <col min="3855" max="3855" width="14.140625" style="1" customWidth="1"/>
    <col min="3856" max="4096" width="9.140625" style="1"/>
    <col min="4097" max="4097" width="66.140625" style="1" customWidth="1"/>
    <col min="4098" max="4098" width="8.5703125" style="1" customWidth="1"/>
    <col min="4099" max="4099" width="10.140625" style="1" customWidth="1"/>
    <col min="4100" max="4100" width="10" style="1" customWidth="1"/>
    <col min="4101" max="4101" width="9.85546875" style="1" customWidth="1"/>
    <col min="4102" max="4103" width="9.5703125" style="1" customWidth="1"/>
    <col min="4104" max="4104" width="9.7109375" style="1" customWidth="1"/>
    <col min="4105" max="4105" width="10.28515625" style="1" customWidth="1"/>
    <col min="4106" max="4106" width="10.7109375" style="1" customWidth="1"/>
    <col min="4107" max="4107" width="11.28515625" style="1" customWidth="1"/>
    <col min="4108" max="4108" width="12" style="1" customWidth="1"/>
    <col min="4109" max="4109" width="11.5703125" style="1" customWidth="1"/>
    <col min="4110" max="4110" width="12" style="1" customWidth="1"/>
    <col min="4111" max="4111" width="14.140625" style="1" customWidth="1"/>
    <col min="4112" max="4352" width="9.140625" style="1"/>
    <col min="4353" max="4353" width="66.140625" style="1" customWidth="1"/>
    <col min="4354" max="4354" width="8.5703125" style="1" customWidth="1"/>
    <col min="4355" max="4355" width="10.140625" style="1" customWidth="1"/>
    <col min="4356" max="4356" width="10" style="1" customWidth="1"/>
    <col min="4357" max="4357" width="9.85546875" style="1" customWidth="1"/>
    <col min="4358" max="4359" width="9.5703125" style="1" customWidth="1"/>
    <col min="4360" max="4360" width="9.7109375" style="1" customWidth="1"/>
    <col min="4361" max="4361" width="10.28515625" style="1" customWidth="1"/>
    <col min="4362" max="4362" width="10.7109375" style="1" customWidth="1"/>
    <col min="4363" max="4363" width="11.28515625" style="1" customWidth="1"/>
    <col min="4364" max="4364" width="12" style="1" customWidth="1"/>
    <col min="4365" max="4365" width="11.5703125" style="1" customWidth="1"/>
    <col min="4366" max="4366" width="12" style="1" customWidth="1"/>
    <col min="4367" max="4367" width="14.140625" style="1" customWidth="1"/>
    <col min="4368" max="4608" width="9.140625" style="1"/>
    <col min="4609" max="4609" width="66.140625" style="1" customWidth="1"/>
    <col min="4610" max="4610" width="8.5703125" style="1" customWidth="1"/>
    <col min="4611" max="4611" width="10.140625" style="1" customWidth="1"/>
    <col min="4612" max="4612" width="10" style="1" customWidth="1"/>
    <col min="4613" max="4613" width="9.85546875" style="1" customWidth="1"/>
    <col min="4614" max="4615" width="9.5703125" style="1" customWidth="1"/>
    <col min="4616" max="4616" width="9.7109375" style="1" customWidth="1"/>
    <col min="4617" max="4617" width="10.28515625" style="1" customWidth="1"/>
    <col min="4618" max="4618" width="10.7109375" style="1" customWidth="1"/>
    <col min="4619" max="4619" width="11.28515625" style="1" customWidth="1"/>
    <col min="4620" max="4620" width="12" style="1" customWidth="1"/>
    <col min="4621" max="4621" width="11.5703125" style="1" customWidth="1"/>
    <col min="4622" max="4622" width="12" style="1" customWidth="1"/>
    <col min="4623" max="4623" width="14.140625" style="1" customWidth="1"/>
    <col min="4624" max="4864" width="9.140625" style="1"/>
    <col min="4865" max="4865" width="66.140625" style="1" customWidth="1"/>
    <col min="4866" max="4866" width="8.5703125" style="1" customWidth="1"/>
    <col min="4867" max="4867" width="10.140625" style="1" customWidth="1"/>
    <col min="4868" max="4868" width="10" style="1" customWidth="1"/>
    <col min="4869" max="4869" width="9.85546875" style="1" customWidth="1"/>
    <col min="4870" max="4871" width="9.5703125" style="1" customWidth="1"/>
    <col min="4872" max="4872" width="9.7109375" style="1" customWidth="1"/>
    <col min="4873" max="4873" width="10.28515625" style="1" customWidth="1"/>
    <col min="4874" max="4874" width="10.7109375" style="1" customWidth="1"/>
    <col min="4875" max="4875" width="11.28515625" style="1" customWidth="1"/>
    <col min="4876" max="4876" width="12" style="1" customWidth="1"/>
    <col min="4877" max="4877" width="11.5703125" style="1" customWidth="1"/>
    <col min="4878" max="4878" width="12" style="1" customWidth="1"/>
    <col min="4879" max="4879" width="14.140625" style="1" customWidth="1"/>
    <col min="4880" max="5120" width="9.140625" style="1"/>
    <col min="5121" max="5121" width="66.140625" style="1" customWidth="1"/>
    <col min="5122" max="5122" width="8.5703125" style="1" customWidth="1"/>
    <col min="5123" max="5123" width="10.140625" style="1" customWidth="1"/>
    <col min="5124" max="5124" width="10" style="1" customWidth="1"/>
    <col min="5125" max="5125" width="9.85546875" style="1" customWidth="1"/>
    <col min="5126" max="5127" width="9.5703125" style="1" customWidth="1"/>
    <col min="5128" max="5128" width="9.7109375" style="1" customWidth="1"/>
    <col min="5129" max="5129" width="10.28515625" style="1" customWidth="1"/>
    <col min="5130" max="5130" width="10.7109375" style="1" customWidth="1"/>
    <col min="5131" max="5131" width="11.28515625" style="1" customWidth="1"/>
    <col min="5132" max="5132" width="12" style="1" customWidth="1"/>
    <col min="5133" max="5133" width="11.5703125" style="1" customWidth="1"/>
    <col min="5134" max="5134" width="12" style="1" customWidth="1"/>
    <col min="5135" max="5135" width="14.140625" style="1" customWidth="1"/>
    <col min="5136" max="5376" width="9.140625" style="1"/>
    <col min="5377" max="5377" width="66.140625" style="1" customWidth="1"/>
    <col min="5378" max="5378" width="8.5703125" style="1" customWidth="1"/>
    <col min="5379" max="5379" width="10.140625" style="1" customWidth="1"/>
    <col min="5380" max="5380" width="10" style="1" customWidth="1"/>
    <col min="5381" max="5381" width="9.85546875" style="1" customWidth="1"/>
    <col min="5382" max="5383" width="9.5703125" style="1" customWidth="1"/>
    <col min="5384" max="5384" width="9.7109375" style="1" customWidth="1"/>
    <col min="5385" max="5385" width="10.28515625" style="1" customWidth="1"/>
    <col min="5386" max="5386" width="10.7109375" style="1" customWidth="1"/>
    <col min="5387" max="5387" width="11.28515625" style="1" customWidth="1"/>
    <col min="5388" max="5388" width="12" style="1" customWidth="1"/>
    <col min="5389" max="5389" width="11.5703125" style="1" customWidth="1"/>
    <col min="5390" max="5390" width="12" style="1" customWidth="1"/>
    <col min="5391" max="5391" width="14.140625" style="1" customWidth="1"/>
    <col min="5392" max="5632" width="9.140625" style="1"/>
    <col min="5633" max="5633" width="66.140625" style="1" customWidth="1"/>
    <col min="5634" max="5634" width="8.5703125" style="1" customWidth="1"/>
    <col min="5635" max="5635" width="10.140625" style="1" customWidth="1"/>
    <col min="5636" max="5636" width="10" style="1" customWidth="1"/>
    <col min="5637" max="5637" width="9.85546875" style="1" customWidth="1"/>
    <col min="5638" max="5639" width="9.5703125" style="1" customWidth="1"/>
    <col min="5640" max="5640" width="9.7109375" style="1" customWidth="1"/>
    <col min="5641" max="5641" width="10.28515625" style="1" customWidth="1"/>
    <col min="5642" max="5642" width="10.7109375" style="1" customWidth="1"/>
    <col min="5643" max="5643" width="11.28515625" style="1" customWidth="1"/>
    <col min="5644" max="5644" width="12" style="1" customWidth="1"/>
    <col min="5645" max="5645" width="11.5703125" style="1" customWidth="1"/>
    <col min="5646" max="5646" width="12" style="1" customWidth="1"/>
    <col min="5647" max="5647" width="14.140625" style="1" customWidth="1"/>
    <col min="5648" max="5888" width="9.140625" style="1"/>
    <col min="5889" max="5889" width="66.140625" style="1" customWidth="1"/>
    <col min="5890" max="5890" width="8.5703125" style="1" customWidth="1"/>
    <col min="5891" max="5891" width="10.140625" style="1" customWidth="1"/>
    <col min="5892" max="5892" width="10" style="1" customWidth="1"/>
    <col min="5893" max="5893" width="9.85546875" style="1" customWidth="1"/>
    <col min="5894" max="5895" width="9.5703125" style="1" customWidth="1"/>
    <col min="5896" max="5896" width="9.7109375" style="1" customWidth="1"/>
    <col min="5897" max="5897" width="10.28515625" style="1" customWidth="1"/>
    <col min="5898" max="5898" width="10.7109375" style="1" customWidth="1"/>
    <col min="5899" max="5899" width="11.28515625" style="1" customWidth="1"/>
    <col min="5900" max="5900" width="12" style="1" customWidth="1"/>
    <col min="5901" max="5901" width="11.5703125" style="1" customWidth="1"/>
    <col min="5902" max="5902" width="12" style="1" customWidth="1"/>
    <col min="5903" max="5903" width="14.140625" style="1" customWidth="1"/>
    <col min="5904" max="6144" width="9.140625" style="1"/>
    <col min="6145" max="6145" width="66.140625" style="1" customWidth="1"/>
    <col min="6146" max="6146" width="8.5703125" style="1" customWidth="1"/>
    <col min="6147" max="6147" width="10.140625" style="1" customWidth="1"/>
    <col min="6148" max="6148" width="10" style="1" customWidth="1"/>
    <col min="6149" max="6149" width="9.85546875" style="1" customWidth="1"/>
    <col min="6150" max="6151" width="9.5703125" style="1" customWidth="1"/>
    <col min="6152" max="6152" width="9.7109375" style="1" customWidth="1"/>
    <col min="6153" max="6153" width="10.28515625" style="1" customWidth="1"/>
    <col min="6154" max="6154" width="10.7109375" style="1" customWidth="1"/>
    <col min="6155" max="6155" width="11.28515625" style="1" customWidth="1"/>
    <col min="6156" max="6156" width="12" style="1" customWidth="1"/>
    <col min="6157" max="6157" width="11.5703125" style="1" customWidth="1"/>
    <col min="6158" max="6158" width="12" style="1" customWidth="1"/>
    <col min="6159" max="6159" width="14.140625" style="1" customWidth="1"/>
    <col min="6160" max="6400" width="9.140625" style="1"/>
    <col min="6401" max="6401" width="66.140625" style="1" customWidth="1"/>
    <col min="6402" max="6402" width="8.5703125" style="1" customWidth="1"/>
    <col min="6403" max="6403" width="10.140625" style="1" customWidth="1"/>
    <col min="6404" max="6404" width="10" style="1" customWidth="1"/>
    <col min="6405" max="6405" width="9.85546875" style="1" customWidth="1"/>
    <col min="6406" max="6407" width="9.5703125" style="1" customWidth="1"/>
    <col min="6408" max="6408" width="9.7109375" style="1" customWidth="1"/>
    <col min="6409" max="6409" width="10.28515625" style="1" customWidth="1"/>
    <col min="6410" max="6410" width="10.7109375" style="1" customWidth="1"/>
    <col min="6411" max="6411" width="11.28515625" style="1" customWidth="1"/>
    <col min="6412" max="6412" width="12" style="1" customWidth="1"/>
    <col min="6413" max="6413" width="11.5703125" style="1" customWidth="1"/>
    <col min="6414" max="6414" width="12" style="1" customWidth="1"/>
    <col min="6415" max="6415" width="14.140625" style="1" customWidth="1"/>
    <col min="6416" max="6656" width="9.140625" style="1"/>
    <col min="6657" max="6657" width="66.140625" style="1" customWidth="1"/>
    <col min="6658" max="6658" width="8.5703125" style="1" customWidth="1"/>
    <col min="6659" max="6659" width="10.140625" style="1" customWidth="1"/>
    <col min="6660" max="6660" width="10" style="1" customWidth="1"/>
    <col min="6661" max="6661" width="9.85546875" style="1" customWidth="1"/>
    <col min="6662" max="6663" width="9.5703125" style="1" customWidth="1"/>
    <col min="6664" max="6664" width="9.7109375" style="1" customWidth="1"/>
    <col min="6665" max="6665" width="10.28515625" style="1" customWidth="1"/>
    <col min="6666" max="6666" width="10.7109375" style="1" customWidth="1"/>
    <col min="6667" max="6667" width="11.28515625" style="1" customWidth="1"/>
    <col min="6668" max="6668" width="12" style="1" customWidth="1"/>
    <col min="6669" max="6669" width="11.5703125" style="1" customWidth="1"/>
    <col min="6670" max="6670" width="12" style="1" customWidth="1"/>
    <col min="6671" max="6671" width="14.140625" style="1" customWidth="1"/>
    <col min="6672" max="6912" width="9.140625" style="1"/>
    <col min="6913" max="6913" width="66.140625" style="1" customWidth="1"/>
    <col min="6914" max="6914" width="8.5703125" style="1" customWidth="1"/>
    <col min="6915" max="6915" width="10.140625" style="1" customWidth="1"/>
    <col min="6916" max="6916" width="10" style="1" customWidth="1"/>
    <col min="6917" max="6917" width="9.85546875" style="1" customWidth="1"/>
    <col min="6918" max="6919" width="9.5703125" style="1" customWidth="1"/>
    <col min="6920" max="6920" width="9.7109375" style="1" customWidth="1"/>
    <col min="6921" max="6921" width="10.28515625" style="1" customWidth="1"/>
    <col min="6922" max="6922" width="10.7109375" style="1" customWidth="1"/>
    <col min="6923" max="6923" width="11.28515625" style="1" customWidth="1"/>
    <col min="6924" max="6924" width="12" style="1" customWidth="1"/>
    <col min="6925" max="6925" width="11.5703125" style="1" customWidth="1"/>
    <col min="6926" max="6926" width="12" style="1" customWidth="1"/>
    <col min="6927" max="6927" width="14.140625" style="1" customWidth="1"/>
    <col min="6928" max="7168" width="9.140625" style="1"/>
    <col min="7169" max="7169" width="66.140625" style="1" customWidth="1"/>
    <col min="7170" max="7170" width="8.5703125" style="1" customWidth="1"/>
    <col min="7171" max="7171" width="10.140625" style="1" customWidth="1"/>
    <col min="7172" max="7172" width="10" style="1" customWidth="1"/>
    <col min="7173" max="7173" width="9.85546875" style="1" customWidth="1"/>
    <col min="7174" max="7175" width="9.5703125" style="1" customWidth="1"/>
    <col min="7176" max="7176" width="9.7109375" style="1" customWidth="1"/>
    <col min="7177" max="7177" width="10.28515625" style="1" customWidth="1"/>
    <col min="7178" max="7178" width="10.7109375" style="1" customWidth="1"/>
    <col min="7179" max="7179" width="11.28515625" style="1" customWidth="1"/>
    <col min="7180" max="7180" width="12" style="1" customWidth="1"/>
    <col min="7181" max="7181" width="11.5703125" style="1" customWidth="1"/>
    <col min="7182" max="7182" width="12" style="1" customWidth="1"/>
    <col min="7183" max="7183" width="14.140625" style="1" customWidth="1"/>
    <col min="7184" max="7424" width="9.140625" style="1"/>
    <col min="7425" max="7425" width="66.140625" style="1" customWidth="1"/>
    <col min="7426" max="7426" width="8.5703125" style="1" customWidth="1"/>
    <col min="7427" max="7427" width="10.140625" style="1" customWidth="1"/>
    <col min="7428" max="7428" width="10" style="1" customWidth="1"/>
    <col min="7429" max="7429" width="9.85546875" style="1" customWidth="1"/>
    <col min="7430" max="7431" width="9.5703125" style="1" customWidth="1"/>
    <col min="7432" max="7432" width="9.7109375" style="1" customWidth="1"/>
    <col min="7433" max="7433" width="10.28515625" style="1" customWidth="1"/>
    <col min="7434" max="7434" width="10.7109375" style="1" customWidth="1"/>
    <col min="7435" max="7435" width="11.28515625" style="1" customWidth="1"/>
    <col min="7436" max="7436" width="12" style="1" customWidth="1"/>
    <col min="7437" max="7437" width="11.5703125" style="1" customWidth="1"/>
    <col min="7438" max="7438" width="12" style="1" customWidth="1"/>
    <col min="7439" max="7439" width="14.140625" style="1" customWidth="1"/>
    <col min="7440" max="7680" width="9.140625" style="1"/>
    <col min="7681" max="7681" width="66.140625" style="1" customWidth="1"/>
    <col min="7682" max="7682" width="8.5703125" style="1" customWidth="1"/>
    <col min="7683" max="7683" width="10.140625" style="1" customWidth="1"/>
    <col min="7684" max="7684" width="10" style="1" customWidth="1"/>
    <col min="7685" max="7685" width="9.85546875" style="1" customWidth="1"/>
    <col min="7686" max="7687" width="9.5703125" style="1" customWidth="1"/>
    <col min="7688" max="7688" width="9.7109375" style="1" customWidth="1"/>
    <col min="7689" max="7689" width="10.28515625" style="1" customWidth="1"/>
    <col min="7690" max="7690" width="10.7109375" style="1" customWidth="1"/>
    <col min="7691" max="7691" width="11.28515625" style="1" customWidth="1"/>
    <col min="7692" max="7692" width="12" style="1" customWidth="1"/>
    <col min="7693" max="7693" width="11.5703125" style="1" customWidth="1"/>
    <col min="7694" max="7694" width="12" style="1" customWidth="1"/>
    <col min="7695" max="7695" width="14.140625" style="1" customWidth="1"/>
    <col min="7696" max="7936" width="9.140625" style="1"/>
    <col min="7937" max="7937" width="66.140625" style="1" customWidth="1"/>
    <col min="7938" max="7938" width="8.5703125" style="1" customWidth="1"/>
    <col min="7939" max="7939" width="10.140625" style="1" customWidth="1"/>
    <col min="7940" max="7940" width="10" style="1" customWidth="1"/>
    <col min="7941" max="7941" width="9.85546875" style="1" customWidth="1"/>
    <col min="7942" max="7943" width="9.5703125" style="1" customWidth="1"/>
    <col min="7944" max="7944" width="9.7109375" style="1" customWidth="1"/>
    <col min="7945" max="7945" width="10.28515625" style="1" customWidth="1"/>
    <col min="7946" max="7946" width="10.7109375" style="1" customWidth="1"/>
    <col min="7947" max="7947" width="11.28515625" style="1" customWidth="1"/>
    <col min="7948" max="7948" width="12" style="1" customWidth="1"/>
    <col min="7949" max="7949" width="11.5703125" style="1" customWidth="1"/>
    <col min="7950" max="7950" width="12" style="1" customWidth="1"/>
    <col min="7951" max="7951" width="14.140625" style="1" customWidth="1"/>
    <col min="7952" max="8192" width="9.140625" style="1"/>
    <col min="8193" max="8193" width="66.140625" style="1" customWidth="1"/>
    <col min="8194" max="8194" width="8.5703125" style="1" customWidth="1"/>
    <col min="8195" max="8195" width="10.140625" style="1" customWidth="1"/>
    <col min="8196" max="8196" width="10" style="1" customWidth="1"/>
    <col min="8197" max="8197" width="9.85546875" style="1" customWidth="1"/>
    <col min="8198" max="8199" width="9.5703125" style="1" customWidth="1"/>
    <col min="8200" max="8200" width="9.7109375" style="1" customWidth="1"/>
    <col min="8201" max="8201" width="10.28515625" style="1" customWidth="1"/>
    <col min="8202" max="8202" width="10.7109375" style="1" customWidth="1"/>
    <col min="8203" max="8203" width="11.28515625" style="1" customWidth="1"/>
    <col min="8204" max="8204" width="12" style="1" customWidth="1"/>
    <col min="8205" max="8205" width="11.5703125" style="1" customWidth="1"/>
    <col min="8206" max="8206" width="12" style="1" customWidth="1"/>
    <col min="8207" max="8207" width="14.140625" style="1" customWidth="1"/>
    <col min="8208" max="8448" width="9.140625" style="1"/>
    <col min="8449" max="8449" width="66.140625" style="1" customWidth="1"/>
    <col min="8450" max="8450" width="8.5703125" style="1" customWidth="1"/>
    <col min="8451" max="8451" width="10.140625" style="1" customWidth="1"/>
    <col min="8452" max="8452" width="10" style="1" customWidth="1"/>
    <col min="8453" max="8453" width="9.85546875" style="1" customWidth="1"/>
    <col min="8454" max="8455" width="9.5703125" style="1" customWidth="1"/>
    <col min="8456" max="8456" width="9.7109375" style="1" customWidth="1"/>
    <col min="8457" max="8457" width="10.28515625" style="1" customWidth="1"/>
    <col min="8458" max="8458" width="10.7109375" style="1" customWidth="1"/>
    <col min="8459" max="8459" width="11.28515625" style="1" customWidth="1"/>
    <col min="8460" max="8460" width="12" style="1" customWidth="1"/>
    <col min="8461" max="8461" width="11.5703125" style="1" customWidth="1"/>
    <col min="8462" max="8462" width="12" style="1" customWidth="1"/>
    <col min="8463" max="8463" width="14.140625" style="1" customWidth="1"/>
    <col min="8464" max="8704" width="9.140625" style="1"/>
    <col min="8705" max="8705" width="66.140625" style="1" customWidth="1"/>
    <col min="8706" max="8706" width="8.5703125" style="1" customWidth="1"/>
    <col min="8707" max="8707" width="10.140625" style="1" customWidth="1"/>
    <col min="8708" max="8708" width="10" style="1" customWidth="1"/>
    <col min="8709" max="8709" width="9.85546875" style="1" customWidth="1"/>
    <col min="8710" max="8711" width="9.5703125" style="1" customWidth="1"/>
    <col min="8712" max="8712" width="9.7109375" style="1" customWidth="1"/>
    <col min="8713" max="8713" width="10.28515625" style="1" customWidth="1"/>
    <col min="8714" max="8714" width="10.7109375" style="1" customWidth="1"/>
    <col min="8715" max="8715" width="11.28515625" style="1" customWidth="1"/>
    <col min="8716" max="8716" width="12" style="1" customWidth="1"/>
    <col min="8717" max="8717" width="11.5703125" style="1" customWidth="1"/>
    <col min="8718" max="8718" width="12" style="1" customWidth="1"/>
    <col min="8719" max="8719" width="14.140625" style="1" customWidth="1"/>
    <col min="8720" max="8960" width="9.140625" style="1"/>
    <col min="8961" max="8961" width="66.140625" style="1" customWidth="1"/>
    <col min="8962" max="8962" width="8.5703125" style="1" customWidth="1"/>
    <col min="8963" max="8963" width="10.140625" style="1" customWidth="1"/>
    <col min="8964" max="8964" width="10" style="1" customWidth="1"/>
    <col min="8965" max="8965" width="9.85546875" style="1" customWidth="1"/>
    <col min="8966" max="8967" width="9.5703125" style="1" customWidth="1"/>
    <col min="8968" max="8968" width="9.7109375" style="1" customWidth="1"/>
    <col min="8969" max="8969" width="10.28515625" style="1" customWidth="1"/>
    <col min="8970" max="8970" width="10.7109375" style="1" customWidth="1"/>
    <col min="8971" max="8971" width="11.28515625" style="1" customWidth="1"/>
    <col min="8972" max="8972" width="12" style="1" customWidth="1"/>
    <col min="8973" max="8973" width="11.5703125" style="1" customWidth="1"/>
    <col min="8974" max="8974" width="12" style="1" customWidth="1"/>
    <col min="8975" max="8975" width="14.140625" style="1" customWidth="1"/>
    <col min="8976" max="9216" width="9.140625" style="1"/>
    <col min="9217" max="9217" width="66.140625" style="1" customWidth="1"/>
    <col min="9218" max="9218" width="8.5703125" style="1" customWidth="1"/>
    <col min="9219" max="9219" width="10.140625" style="1" customWidth="1"/>
    <col min="9220" max="9220" width="10" style="1" customWidth="1"/>
    <col min="9221" max="9221" width="9.85546875" style="1" customWidth="1"/>
    <col min="9222" max="9223" width="9.5703125" style="1" customWidth="1"/>
    <col min="9224" max="9224" width="9.7109375" style="1" customWidth="1"/>
    <col min="9225" max="9225" width="10.28515625" style="1" customWidth="1"/>
    <col min="9226" max="9226" width="10.7109375" style="1" customWidth="1"/>
    <col min="9227" max="9227" width="11.28515625" style="1" customWidth="1"/>
    <col min="9228" max="9228" width="12" style="1" customWidth="1"/>
    <col min="9229" max="9229" width="11.5703125" style="1" customWidth="1"/>
    <col min="9230" max="9230" width="12" style="1" customWidth="1"/>
    <col min="9231" max="9231" width="14.140625" style="1" customWidth="1"/>
    <col min="9232" max="9472" width="9.140625" style="1"/>
    <col min="9473" max="9473" width="66.140625" style="1" customWidth="1"/>
    <col min="9474" max="9474" width="8.5703125" style="1" customWidth="1"/>
    <col min="9475" max="9475" width="10.140625" style="1" customWidth="1"/>
    <col min="9476" max="9476" width="10" style="1" customWidth="1"/>
    <col min="9477" max="9477" width="9.85546875" style="1" customWidth="1"/>
    <col min="9478" max="9479" width="9.5703125" style="1" customWidth="1"/>
    <col min="9480" max="9480" width="9.7109375" style="1" customWidth="1"/>
    <col min="9481" max="9481" width="10.28515625" style="1" customWidth="1"/>
    <col min="9482" max="9482" width="10.7109375" style="1" customWidth="1"/>
    <col min="9483" max="9483" width="11.28515625" style="1" customWidth="1"/>
    <col min="9484" max="9484" width="12" style="1" customWidth="1"/>
    <col min="9485" max="9485" width="11.5703125" style="1" customWidth="1"/>
    <col min="9486" max="9486" width="12" style="1" customWidth="1"/>
    <col min="9487" max="9487" width="14.140625" style="1" customWidth="1"/>
    <col min="9488" max="9728" width="9.140625" style="1"/>
    <col min="9729" max="9729" width="66.140625" style="1" customWidth="1"/>
    <col min="9730" max="9730" width="8.5703125" style="1" customWidth="1"/>
    <col min="9731" max="9731" width="10.140625" style="1" customWidth="1"/>
    <col min="9732" max="9732" width="10" style="1" customWidth="1"/>
    <col min="9733" max="9733" width="9.85546875" style="1" customWidth="1"/>
    <col min="9734" max="9735" width="9.5703125" style="1" customWidth="1"/>
    <col min="9736" max="9736" width="9.7109375" style="1" customWidth="1"/>
    <col min="9737" max="9737" width="10.28515625" style="1" customWidth="1"/>
    <col min="9738" max="9738" width="10.7109375" style="1" customWidth="1"/>
    <col min="9739" max="9739" width="11.28515625" style="1" customWidth="1"/>
    <col min="9740" max="9740" width="12" style="1" customWidth="1"/>
    <col min="9741" max="9741" width="11.5703125" style="1" customWidth="1"/>
    <col min="9742" max="9742" width="12" style="1" customWidth="1"/>
    <col min="9743" max="9743" width="14.140625" style="1" customWidth="1"/>
    <col min="9744" max="9984" width="9.140625" style="1"/>
    <col min="9985" max="9985" width="66.140625" style="1" customWidth="1"/>
    <col min="9986" max="9986" width="8.5703125" style="1" customWidth="1"/>
    <col min="9987" max="9987" width="10.140625" style="1" customWidth="1"/>
    <col min="9988" max="9988" width="10" style="1" customWidth="1"/>
    <col min="9989" max="9989" width="9.85546875" style="1" customWidth="1"/>
    <col min="9990" max="9991" width="9.5703125" style="1" customWidth="1"/>
    <col min="9992" max="9992" width="9.7109375" style="1" customWidth="1"/>
    <col min="9993" max="9993" width="10.28515625" style="1" customWidth="1"/>
    <col min="9994" max="9994" width="10.7109375" style="1" customWidth="1"/>
    <col min="9995" max="9995" width="11.28515625" style="1" customWidth="1"/>
    <col min="9996" max="9996" width="12" style="1" customWidth="1"/>
    <col min="9997" max="9997" width="11.5703125" style="1" customWidth="1"/>
    <col min="9998" max="9998" width="12" style="1" customWidth="1"/>
    <col min="9999" max="9999" width="14.140625" style="1" customWidth="1"/>
    <col min="10000" max="10240" width="9.140625" style="1"/>
    <col min="10241" max="10241" width="66.140625" style="1" customWidth="1"/>
    <col min="10242" max="10242" width="8.5703125" style="1" customWidth="1"/>
    <col min="10243" max="10243" width="10.140625" style="1" customWidth="1"/>
    <col min="10244" max="10244" width="10" style="1" customWidth="1"/>
    <col min="10245" max="10245" width="9.85546875" style="1" customWidth="1"/>
    <col min="10246" max="10247" width="9.5703125" style="1" customWidth="1"/>
    <col min="10248" max="10248" width="9.7109375" style="1" customWidth="1"/>
    <col min="10249" max="10249" width="10.28515625" style="1" customWidth="1"/>
    <col min="10250" max="10250" width="10.7109375" style="1" customWidth="1"/>
    <col min="10251" max="10251" width="11.28515625" style="1" customWidth="1"/>
    <col min="10252" max="10252" width="12" style="1" customWidth="1"/>
    <col min="10253" max="10253" width="11.5703125" style="1" customWidth="1"/>
    <col min="10254" max="10254" width="12" style="1" customWidth="1"/>
    <col min="10255" max="10255" width="14.140625" style="1" customWidth="1"/>
    <col min="10256" max="10496" width="9.140625" style="1"/>
    <col min="10497" max="10497" width="66.140625" style="1" customWidth="1"/>
    <col min="10498" max="10498" width="8.5703125" style="1" customWidth="1"/>
    <col min="10499" max="10499" width="10.140625" style="1" customWidth="1"/>
    <col min="10500" max="10500" width="10" style="1" customWidth="1"/>
    <col min="10501" max="10501" width="9.85546875" style="1" customWidth="1"/>
    <col min="10502" max="10503" width="9.5703125" style="1" customWidth="1"/>
    <col min="10504" max="10504" width="9.7109375" style="1" customWidth="1"/>
    <col min="10505" max="10505" width="10.28515625" style="1" customWidth="1"/>
    <col min="10506" max="10506" width="10.7109375" style="1" customWidth="1"/>
    <col min="10507" max="10507" width="11.28515625" style="1" customWidth="1"/>
    <col min="10508" max="10508" width="12" style="1" customWidth="1"/>
    <col min="10509" max="10509" width="11.5703125" style="1" customWidth="1"/>
    <col min="10510" max="10510" width="12" style="1" customWidth="1"/>
    <col min="10511" max="10511" width="14.140625" style="1" customWidth="1"/>
    <col min="10512" max="10752" width="9.140625" style="1"/>
    <col min="10753" max="10753" width="66.140625" style="1" customWidth="1"/>
    <col min="10754" max="10754" width="8.5703125" style="1" customWidth="1"/>
    <col min="10755" max="10755" width="10.140625" style="1" customWidth="1"/>
    <col min="10756" max="10756" width="10" style="1" customWidth="1"/>
    <col min="10757" max="10757" width="9.85546875" style="1" customWidth="1"/>
    <col min="10758" max="10759" width="9.5703125" style="1" customWidth="1"/>
    <col min="10760" max="10760" width="9.7109375" style="1" customWidth="1"/>
    <col min="10761" max="10761" width="10.28515625" style="1" customWidth="1"/>
    <col min="10762" max="10762" width="10.7109375" style="1" customWidth="1"/>
    <col min="10763" max="10763" width="11.28515625" style="1" customWidth="1"/>
    <col min="10764" max="10764" width="12" style="1" customWidth="1"/>
    <col min="10765" max="10765" width="11.5703125" style="1" customWidth="1"/>
    <col min="10766" max="10766" width="12" style="1" customWidth="1"/>
    <col min="10767" max="10767" width="14.140625" style="1" customWidth="1"/>
    <col min="10768" max="11008" width="9.140625" style="1"/>
    <col min="11009" max="11009" width="66.140625" style="1" customWidth="1"/>
    <col min="11010" max="11010" width="8.5703125" style="1" customWidth="1"/>
    <col min="11011" max="11011" width="10.140625" style="1" customWidth="1"/>
    <col min="11012" max="11012" width="10" style="1" customWidth="1"/>
    <col min="11013" max="11013" width="9.85546875" style="1" customWidth="1"/>
    <col min="11014" max="11015" width="9.5703125" style="1" customWidth="1"/>
    <col min="11016" max="11016" width="9.7109375" style="1" customWidth="1"/>
    <col min="11017" max="11017" width="10.28515625" style="1" customWidth="1"/>
    <col min="11018" max="11018" width="10.7109375" style="1" customWidth="1"/>
    <col min="11019" max="11019" width="11.28515625" style="1" customWidth="1"/>
    <col min="11020" max="11020" width="12" style="1" customWidth="1"/>
    <col min="11021" max="11021" width="11.5703125" style="1" customWidth="1"/>
    <col min="11022" max="11022" width="12" style="1" customWidth="1"/>
    <col min="11023" max="11023" width="14.140625" style="1" customWidth="1"/>
    <col min="11024" max="11264" width="9.140625" style="1"/>
    <col min="11265" max="11265" width="66.140625" style="1" customWidth="1"/>
    <col min="11266" max="11266" width="8.5703125" style="1" customWidth="1"/>
    <col min="11267" max="11267" width="10.140625" style="1" customWidth="1"/>
    <col min="11268" max="11268" width="10" style="1" customWidth="1"/>
    <col min="11269" max="11269" width="9.85546875" style="1" customWidth="1"/>
    <col min="11270" max="11271" width="9.5703125" style="1" customWidth="1"/>
    <col min="11272" max="11272" width="9.7109375" style="1" customWidth="1"/>
    <col min="11273" max="11273" width="10.28515625" style="1" customWidth="1"/>
    <col min="11274" max="11274" width="10.7109375" style="1" customWidth="1"/>
    <col min="11275" max="11275" width="11.28515625" style="1" customWidth="1"/>
    <col min="11276" max="11276" width="12" style="1" customWidth="1"/>
    <col min="11277" max="11277" width="11.5703125" style="1" customWidth="1"/>
    <col min="11278" max="11278" width="12" style="1" customWidth="1"/>
    <col min="11279" max="11279" width="14.140625" style="1" customWidth="1"/>
    <col min="11280" max="11520" width="9.140625" style="1"/>
    <col min="11521" max="11521" width="66.140625" style="1" customWidth="1"/>
    <col min="11522" max="11522" width="8.5703125" style="1" customWidth="1"/>
    <col min="11523" max="11523" width="10.140625" style="1" customWidth="1"/>
    <col min="11524" max="11524" width="10" style="1" customWidth="1"/>
    <col min="11525" max="11525" width="9.85546875" style="1" customWidth="1"/>
    <col min="11526" max="11527" width="9.5703125" style="1" customWidth="1"/>
    <col min="11528" max="11528" width="9.7109375" style="1" customWidth="1"/>
    <col min="11529" max="11529" width="10.28515625" style="1" customWidth="1"/>
    <col min="11530" max="11530" width="10.7109375" style="1" customWidth="1"/>
    <col min="11531" max="11531" width="11.28515625" style="1" customWidth="1"/>
    <col min="11532" max="11532" width="12" style="1" customWidth="1"/>
    <col min="11533" max="11533" width="11.5703125" style="1" customWidth="1"/>
    <col min="11534" max="11534" width="12" style="1" customWidth="1"/>
    <col min="11535" max="11535" width="14.140625" style="1" customWidth="1"/>
    <col min="11536" max="11776" width="9.140625" style="1"/>
    <col min="11777" max="11777" width="66.140625" style="1" customWidth="1"/>
    <col min="11778" max="11778" width="8.5703125" style="1" customWidth="1"/>
    <col min="11779" max="11779" width="10.140625" style="1" customWidth="1"/>
    <col min="11780" max="11780" width="10" style="1" customWidth="1"/>
    <col min="11781" max="11781" width="9.85546875" style="1" customWidth="1"/>
    <col min="11782" max="11783" width="9.5703125" style="1" customWidth="1"/>
    <col min="11784" max="11784" width="9.7109375" style="1" customWidth="1"/>
    <col min="11785" max="11785" width="10.28515625" style="1" customWidth="1"/>
    <col min="11786" max="11786" width="10.7109375" style="1" customWidth="1"/>
    <col min="11787" max="11787" width="11.28515625" style="1" customWidth="1"/>
    <col min="11788" max="11788" width="12" style="1" customWidth="1"/>
    <col min="11789" max="11789" width="11.5703125" style="1" customWidth="1"/>
    <col min="11790" max="11790" width="12" style="1" customWidth="1"/>
    <col min="11791" max="11791" width="14.140625" style="1" customWidth="1"/>
    <col min="11792" max="12032" width="9.140625" style="1"/>
    <col min="12033" max="12033" width="66.140625" style="1" customWidth="1"/>
    <col min="12034" max="12034" width="8.5703125" style="1" customWidth="1"/>
    <col min="12035" max="12035" width="10.140625" style="1" customWidth="1"/>
    <col min="12036" max="12036" width="10" style="1" customWidth="1"/>
    <col min="12037" max="12037" width="9.85546875" style="1" customWidth="1"/>
    <col min="12038" max="12039" width="9.5703125" style="1" customWidth="1"/>
    <col min="12040" max="12040" width="9.7109375" style="1" customWidth="1"/>
    <col min="12041" max="12041" width="10.28515625" style="1" customWidth="1"/>
    <col min="12042" max="12042" width="10.7109375" style="1" customWidth="1"/>
    <col min="12043" max="12043" width="11.28515625" style="1" customWidth="1"/>
    <col min="12044" max="12044" width="12" style="1" customWidth="1"/>
    <col min="12045" max="12045" width="11.5703125" style="1" customWidth="1"/>
    <col min="12046" max="12046" width="12" style="1" customWidth="1"/>
    <col min="12047" max="12047" width="14.140625" style="1" customWidth="1"/>
    <col min="12048" max="12288" width="9.140625" style="1"/>
    <col min="12289" max="12289" width="66.140625" style="1" customWidth="1"/>
    <col min="12290" max="12290" width="8.5703125" style="1" customWidth="1"/>
    <col min="12291" max="12291" width="10.140625" style="1" customWidth="1"/>
    <col min="12292" max="12292" width="10" style="1" customWidth="1"/>
    <col min="12293" max="12293" width="9.85546875" style="1" customWidth="1"/>
    <col min="12294" max="12295" width="9.5703125" style="1" customWidth="1"/>
    <col min="12296" max="12296" width="9.7109375" style="1" customWidth="1"/>
    <col min="12297" max="12297" width="10.28515625" style="1" customWidth="1"/>
    <col min="12298" max="12298" width="10.7109375" style="1" customWidth="1"/>
    <col min="12299" max="12299" width="11.28515625" style="1" customWidth="1"/>
    <col min="12300" max="12300" width="12" style="1" customWidth="1"/>
    <col min="12301" max="12301" width="11.5703125" style="1" customWidth="1"/>
    <col min="12302" max="12302" width="12" style="1" customWidth="1"/>
    <col min="12303" max="12303" width="14.140625" style="1" customWidth="1"/>
    <col min="12304" max="12544" width="9.140625" style="1"/>
    <col min="12545" max="12545" width="66.140625" style="1" customWidth="1"/>
    <col min="12546" max="12546" width="8.5703125" style="1" customWidth="1"/>
    <col min="12547" max="12547" width="10.140625" style="1" customWidth="1"/>
    <col min="12548" max="12548" width="10" style="1" customWidth="1"/>
    <col min="12549" max="12549" width="9.85546875" style="1" customWidth="1"/>
    <col min="12550" max="12551" width="9.5703125" style="1" customWidth="1"/>
    <col min="12552" max="12552" width="9.7109375" style="1" customWidth="1"/>
    <col min="12553" max="12553" width="10.28515625" style="1" customWidth="1"/>
    <col min="12554" max="12554" width="10.7109375" style="1" customWidth="1"/>
    <col min="12555" max="12555" width="11.28515625" style="1" customWidth="1"/>
    <col min="12556" max="12556" width="12" style="1" customWidth="1"/>
    <col min="12557" max="12557" width="11.5703125" style="1" customWidth="1"/>
    <col min="12558" max="12558" width="12" style="1" customWidth="1"/>
    <col min="12559" max="12559" width="14.140625" style="1" customWidth="1"/>
    <col min="12560" max="12800" width="9.140625" style="1"/>
    <col min="12801" max="12801" width="66.140625" style="1" customWidth="1"/>
    <col min="12802" max="12802" width="8.5703125" style="1" customWidth="1"/>
    <col min="12803" max="12803" width="10.140625" style="1" customWidth="1"/>
    <col min="12804" max="12804" width="10" style="1" customWidth="1"/>
    <col min="12805" max="12805" width="9.85546875" style="1" customWidth="1"/>
    <col min="12806" max="12807" width="9.5703125" style="1" customWidth="1"/>
    <col min="12808" max="12808" width="9.7109375" style="1" customWidth="1"/>
    <col min="12809" max="12809" width="10.28515625" style="1" customWidth="1"/>
    <col min="12810" max="12810" width="10.7109375" style="1" customWidth="1"/>
    <col min="12811" max="12811" width="11.28515625" style="1" customWidth="1"/>
    <col min="12812" max="12812" width="12" style="1" customWidth="1"/>
    <col min="12813" max="12813" width="11.5703125" style="1" customWidth="1"/>
    <col min="12814" max="12814" width="12" style="1" customWidth="1"/>
    <col min="12815" max="12815" width="14.140625" style="1" customWidth="1"/>
    <col min="12816" max="13056" width="9.140625" style="1"/>
    <col min="13057" max="13057" width="66.140625" style="1" customWidth="1"/>
    <col min="13058" max="13058" width="8.5703125" style="1" customWidth="1"/>
    <col min="13059" max="13059" width="10.140625" style="1" customWidth="1"/>
    <col min="13060" max="13060" width="10" style="1" customWidth="1"/>
    <col min="13061" max="13061" width="9.85546875" style="1" customWidth="1"/>
    <col min="13062" max="13063" width="9.5703125" style="1" customWidth="1"/>
    <col min="13064" max="13064" width="9.7109375" style="1" customWidth="1"/>
    <col min="13065" max="13065" width="10.28515625" style="1" customWidth="1"/>
    <col min="13066" max="13066" width="10.7109375" style="1" customWidth="1"/>
    <col min="13067" max="13067" width="11.28515625" style="1" customWidth="1"/>
    <col min="13068" max="13068" width="12" style="1" customWidth="1"/>
    <col min="13069" max="13069" width="11.5703125" style="1" customWidth="1"/>
    <col min="13070" max="13070" width="12" style="1" customWidth="1"/>
    <col min="13071" max="13071" width="14.140625" style="1" customWidth="1"/>
    <col min="13072" max="13312" width="9.140625" style="1"/>
    <col min="13313" max="13313" width="66.140625" style="1" customWidth="1"/>
    <col min="13314" max="13314" width="8.5703125" style="1" customWidth="1"/>
    <col min="13315" max="13315" width="10.140625" style="1" customWidth="1"/>
    <col min="13316" max="13316" width="10" style="1" customWidth="1"/>
    <col min="13317" max="13317" width="9.85546875" style="1" customWidth="1"/>
    <col min="13318" max="13319" width="9.5703125" style="1" customWidth="1"/>
    <col min="13320" max="13320" width="9.7109375" style="1" customWidth="1"/>
    <col min="13321" max="13321" width="10.28515625" style="1" customWidth="1"/>
    <col min="13322" max="13322" width="10.7109375" style="1" customWidth="1"/>
    <col min="13323" max="13323" width="11.28515625" style="1" customWidth="1"/>
    <col min="13324" max="13324" width="12" style="1" customWidth="1"/>
    <col min="13325" max="13325" width="11.5703125" style="1" customWidth="1"/>
    <col min="13326" max="13326" width="12" style="1" customWidth="1"/>
    <col min="13327" max="13327" width="14.140625" style="1" customWidth="1"/>
    <col min="13328" max="13568" width="9.140625" style="1"/>
    <col min="13569" max="13569" width="66.140625" style="1" customWidth="1"/>
    <col min="13570" max="13570" width="8.5703125" style="1" customWidth="1"/>
    <col min="13571" max="13571" width="10.140625" style="1" customWidth="1"/>
    <col min="13572" max="13572" width="10" style="1" customWidth="1"/>
    <col min="13573" max="13573" width="9.85546875" style="1" customWidth="1"/>
    <col min="13574" max="13575" width="9.5703125" style="1" customWidth="1"/>
    <col min="13576" max="13576" width="9.7109375" style="1" customWidth="1"/>
    <col min="13577" max="13577" width="10.28515625" style="1" customWidth="1"/>
    <col min="13578" max="13578" width="10.7109375" style="1" customWidth="1"/>
    <col min="13579" max="13579" width="11.28515625" style="1" customWidth="1"/>
    <col min="13580" max="13580" width="12" style="1" customWidth="1"/>
    <col min="13581" max="13581" width="11.5703125" style="1" customWidth="1"/>
    <col min="13582" max="13582" width="12" style="1" customWidth="1"/>
    <col min="13583" max="13583" width="14.140625" style="1" customWidth="1"/>
    <col min="13584" max="13824" width="9.140625" style="1"/>
    <col min="13825" max="13825" width="66.140625" style="1" customWidth="1"/>
    <col min="13826" max="13826" width="8.5703125" style="1" customWidth="1"/>
    <col min="13827" max="13827" width="10.140625" style="1" customWidth="1"/>
    <col min="13828" max="13828" width="10" style="1" customWidth="1"/>
    <col min="13829" max="13829" width="9.85546875" style="1" customWidth="1"/>
    <col min="13830" max="13831" width="9.5703125" style="1" customWidth="1"/>
    <col min="13832" max="13832" width="9.7109375" style="1" customWidth="1"/>
    <col min="13833" max="13833" width="10.28515625" style="1" customWidth="1"/>
    <col min="13834" max="13834" width="10.7109375" style="1" customWidth="1"/>
    <col min="13835" max="13835" width="11.28515625" style="1" customWidth="1"/>
    <col min="13836" max="13836" width="12" style="1" customWidth="1"/>
    <col min="13837" max="13837" width="11.5703125" style="1" customWidth="1"/>
    <col min="13838" max="13838" width="12" style="1" customWidth="1"/>
    <col min="13839" max="13839" width="14.140625" style="1" customWidth="1"/>
    <col min="13840" max="14080" width="9.140625" style="1"/>
    <col min="14081" max="14081" width="66.140625" style="1" customWidth="1"/>
    <col min="14082" max="14082" width="8.5703125" style="1" customWidth="1"/>
    <col min="14083" max="14083" width="10.140625" style="1" customWidth="1"/>
    <col min="14084" max="14084" width="10" style="1" customWidth="1"/>
    <col min="14085" max="14085" width="9.85546875" style="1" customWidth="1"/>
    <col min="14086" max="14087" width="9.5703125" style="1" customWidth="1"/>
    <col min="14088" max="14088" width="9.7109375" style="1" customWidth="1"/>
    <col min="14089" max="14089" width="10.28515625" style="1" customWidth="1"/>
    <col min="14090" max="14090" width="10.7109375" style="1" customWidth="1"/>
    <col min="14091" max="14091" width="11.28515625" style="1" customWidth="1"/>
    <col min="14092" max="14092" width="12" style="1" customWidth="1"/>
    <col min="14093" max="14093" width="11.5703125" style="1" customWidth="1"/>
    <col min="14094" max="14094" width="12" style="1" customWidth="1"/>
    <col min="14095" max="14095" width="14.140625" style="1" customWidth="1"/>
    <col min="14096" max="14336" width="9.140625" style="1"/>
    <col min="14337" max="14337" width="66.140625" style="1" customWidth="1"/>
    <col min="14338" max="14338" width="8.5703125" style="1" customWidth="1"/>
    <col min="14339" max="14339" width="10.140625" style="1" customWidth="1"/>
    <col min="14340" max="14340" width="10" style="1" customWidth="1"/>
    <col min="14341" max="14341" width="9.85546875" style="1" customWidth="1"/>
    <col min="14342" max="14343" width="9.5703125" style="1" customWidth="1"/>
    <col min="14344" max="14344" width="9.7109375" style="1" customWidth="1"/>
    <col min="14345" max="14345" width="10.28515625" style="1" customWidth="1"/>
    <col min="14346" max="14346" width="10.7109375" style="1" customWidth="1"/>
    <col min="14347" max="14347" width="11.28515625" style="1" customWidth="1"/>
    <col min="14348" max="14348" width="12" style="1" customWidth="1"/>
    <col min="14349" max="14349" width="11.5703125" style="1" customWidth="1"/>
    <col min="14350" max="14350" width="12" style="1" customWidth="1"/>
    <col min="14351" max="14351" width="14.140625" style="1" customWidth="1"/>
    <col min="14352" max="14592" width="9.140625" style="1"/>
    <col min="14593" max="14593" width="66.140625" style="1" customWidth="1"/>
    <col min="14594" max="14594" width="8.5703125" style="1" customWidth="1"/>
    <col min="14595" max="14595" width="10.140625" style="1" customWidth="1"/>
    <col min="14596" max="14596" width="10" style="1" customWidth="1"/>
    <col min="14597" max="14597" width="9.85546875" style="1" customWidth="1"/>
    <col min="14598" max="14599" width="9.5703125" style="1" customWidth="1"/>
    <col min="14600" max="14600" width="9.7109375" style="1" customWidth="1"/>
    <col min="14601" max="14601" width="10.28515625" style="1" customWidth="1"/>
    <col min="14602" max="14602" width="10.7109375" style="1" customWidth="1"/>
    <col min="14603" max="14603" width="11.28515625" style="1" customWidth="1"/>
    <col min="14604" max="14604" width="12" style="1" customWidth="1"/>
    <col min="14605" max="14605" width="11.5703125" style="1" customWidth="1"/>
    <col min="14606" max="14606" width="12" style="1" customWidth="1"/>
    <col min="14607" max="14607" width="14.140625" style="1" customWidth="1"/>
    <col min="14608" max="14848" width="9.140625" style="1"/>
    <col min="14849" max="14849" width="66.140625" style="1" customWidth="1"/>
    <col min="14850" max="14850" width="8.5703125" style="1" customWidth="1"/>
    <col min="14851" max="14851" width="10.140625" style="1" customWidth="1"/>
    <col min="14852" max="14852" width="10" style="1" customWidth="1"/>
    <col min="14853" max="14853" width="9.85546875" style="1" customWidth="1"/>
    <col min="14854" max="14855" width="9.5703125" style="1" customWidth="1"/>
    <col min="14856" max="14856" width="9.7109375" style="1" customWidth="1"/>
    <col min="14857" max="14857" width="10.28515625" style="1" customWidth="1"/>
    <col min="14858" max="14858" width="10.7109375" style="1" customWidth="1"/>
    <col min="14859" max="14859" width="11.28515625" style="1" customWidth="1"/>
    <col min="14860" max="14860" width="12" style="1" customWidth="1"/>
    <col min="14861" max="14861" width="11.5703125" style="1" customWidth="1"/>
    <col min="14862" max="14862" width="12" style="1" customWidth="1"/>
    <col min="14863" max="14863" width="14.140625" style="1" customWidth="1"/>
    <col min="14864" max="15104" width="9.140625" style="1"/>
    <col min="15105" max="15105" width="66.140625" style="1" customWidth="1"/>
    <col min="15106" max="15106" width="8.5703125" style="1" customWidth="1"/>
    <col min="15107" max="15107" width="10.140625" style="1" customWidth="1"/>
    <col min="15108" max="15108" width="10" style="1" customWidth="1"/>
    <col min="15109" max="15109" width="9.85546875" style="1" customWidth="1"/>
    <col min="15110" max="15111" width="9.5703125" style="1" customWidth="1"/>
    <col min="15112" max="15112" width="9.7109375" style="1" customWidth="1"/>
    <col min="15113" max="15113" width="10.28515625" style="1" customWidth="1"/>
    <col min="15114" max="15114" width="10.7109375" style="1" customWidth="1"/>
    <col min="15115" max="15115" width="11.28515625" style="1" customWidth="1"/>
    <col min="15116" max="15116" width="12" style="1" customWidth="1"/>
    <col min="15117" max="15117" width="11.5703125" style="1" customWidth="1"/>
    <col min="15118" max="15118" width="12" style="1" customWidth="1"/>
    <col min="15119" max="15119" width="14.140625" style="1" customWidth="1"/>
    <col min="15120" max="15360" width="9.140625" style="1"/>
    <col min="15361" max="15361" width="66.140625" style="1" customWidth="1"/>
    <col min="15362" max="15362" width="8.5703125" style="1" customWidth="1"/>
    <col min="15363" max="15363" width="10.140625" style="1" customWidth="1"/>
    <col min="15364" max="15364" width="10" style="1" customWidth="1"/>
    <col min="15365" max="15365" width="9.85546875" style="1" customWidth="1"/>
    <col min="15366" max="15367" width="9.5703125" style="1" customWidth="1"/>
    <col min="15368" max="15368" width="9.7109375" style="1" customWidth="1"/>
    <col min="15369" max="15369" width="10.28515625" style="1" customWidth="1"/>
    <col min="15370" max="15370" width="10.7109375" style="1" customWidth="1"/>
    <col min="15371" max="15371" width="11.28515625" style="1" customWidth="1"/>
    <col min="15372" max="15372" width="12" style="1" customWidth="1"/>
    <col min="15373" max="15373" width="11.5703125" style="1" customWidth="1"/>
    <col min="15374" max="15374" width="12" style="1" customWidth="1"/>
    <col min="15375" max="15375" width="14.140625" style="1" customWidth="1"/>
    <col min="15376" max="15616" width="9.140625" style="1"/>
    <col min="15617" max="15617" width="66.140625" style="1" customWidth="1"/>
    <col min="15618" max="15618" width="8.5703125" style="1" customWidth="1"/>
    <col min="15619" max="15619" width="10.140625" style="1" customWidth="1"/>
    <col min="15620" max="15620" width="10" style="1" customWidth="1"/>
    <col min="15621" max="15621" width="9.85546875" style="1" customWidth="1"/>
    <col min="15622" max="15623" width="9.5703125" style="1" customWidth="1"/>
    <col min="15624" max="15624" width="9.7109375" style="1" customWidth="1"/>
    <col min="15625" max="15625" width="10.28515625" style="1" customWidth="1"/>
    <col min="15626" max="15626" width="10.7109375" style="1" customWidth="1"/>
    <col min="15627" max="15627" width="11.28515625" style="1" customWidth="1"/>
    <col min="15628" max="15628" width="12" style="1" customWidth="1"/>
    <col min="15629" max="15629" width="11.5703125" style="1" customWidth="1"/>
    <col min="15630" max="15630" width="12" style="1" customWidth="1"/>
    <col min="15631" max="15631" width="14.140625" style="1" customWidth="1"/>
    <col min="15632" max="15872" width="9.140625" style="1"/>
    <col min="15873" max="15873" width="66.140625" style="1" customWidth="1"/>
    <col min="15874" max="15874" width="8.5703125" style="1" customWidth="1"/>
    <col min="15875" max="15875" width="10.140625" style="1" customWidth="1"/>
    <col min="15876" max="15876" width="10" style="1" customWidth="1"/>
    <col min="15877" max="15877" width="9.85546875" style="1" customWidth="1"/>
    <col min="15878" max="15879" width="9.5703125" style="1" customWidth="1"/>
    <col min="15880" max="15880" width="9.7109375" style="1" customWidth="1"/>
    <col min="15881" max="15881" width="10.28515625" style="1" customWidth="1"/>
    <col min="15882" max="15882" width="10.7109375" style="1" customWidth="1"/>
    <col min="15883" max="15883" width="11.28515625" style="1" customWidth="1"/>
    <col min="15884" max="15884" width="12" style="1" customWidth="1"/>
    <col min="15885" max="15885" width="11.5703125" style="1" customWidth="1"/>
    <col min="15886" max="15886" width="12" style="1" customWidth="1"/>
    <col min="15887" max="15887" width="14.140625" style="1" customWidth="1"/>
    <col min="15888" max="16128" width="9.140625" style="1"/>
    <col min="16129" max="16129" width="66.140625" style="1" customWidth="1"/>
    <col min="16130" max="16130" width="8.5703125" style="1" customWidth="1"/>
    <col min="16131" max="16131" width="10.140625" style="1" customWidth="1"/>
    <col min="16132" max="16132" width="10" style="1" customWidth="1"/>
    <col min="16133" max="16133" width="9.85546875" style="1" customWidth="1"/>
    <col min="16134" max="16135" width="9.5703125" style="1" customWidth="1"/>
    <col min="16136" max="16136" width="9.7109375" style="1" customWidth="1"/>
    <col min="16137" max="16137" width="10.28515625" style="1" customWidth="1"/>
    <col min="16138" max="16138" width="10.7109375" style="1" customWidth="1"/>
    <col min="16139" max="16139" width="11.28515625" style="1" customWidth="1"/>
    <col min="16140" max="16140" width="12" style="1" customWidth="1"/>
    <col min="16141" max="16141" width="11.5703125" style="1" customWidth="1"/>
    <col min="16142" max="16142" width="12" style="1" customWidth="1"/>
    <col min="16143" max="16143" width="14.140625" style="1" customWidth="1"/>
    <col min="16144" max="16384" width="9.140625" style="1"/>
  </cols>
  <sheetData>
    <row r="1" spans="1:256">
      <c r="A1" s="128" t="s">
        <v>229</v>
      </c>
      <c r="B1" s="128"/>
      <c r="C1" s="128"/>
      <c r="D1" s="128"/>
      <c r="E1" s="129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256">
      <c r="A2" s="140" t="s">
        <v>198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256">
      <c r="A3" s="141" t="s">
        <v>199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</row>
    <row r="4" spans="1:256" ht="28.5">
      <c r="A4" s="75" t="s">
        <v>24</v>
      </c>
      <c r="B4" s="76" t="s">
        <v>25</v>
      </c>
      <c r="C4" s="77" t="s">
        <v>200</v>
      </c>
      <c r="D4" s="77" t="s">
        <v>201</v>
      </c>
      <c r="E4" s="77" t="s">
        <v>202</v>
      </c>
      <c r="F4" s="77" t="s">
        <v>203</v>
      </c>
      <c r="G4" s="77" t="s">
        <v>204</v>
      </c>
      <c r="H4" s="77" t="s">
        <v>205</v>
      </c>
      <c r="I4" s="77" t="s">
        <v>206</v>
      </c>
      <c r="J4" s="77" t="s">
        <v>207</v>
      </c>
      <c r="K4" s="77" t="s">
        <v>208</v>
      </c>
      <c r="L4" s="77" t="s">
        <v>209</v>
      </c>
      <c r="M4" s="77" t="s">
        <v>210</v>
      </c>
      <c r="N4" s="77" t="s">
        <v>211</v>
      </c>
      <c r="O4" s="78" t="s">
        <v>212</v>
      </c>
      <c r="P4" s="73"/>
      <c r="Q4" s="73"/>
    </row>
    <row r="5" spans="1:256">
      <c r="A5" s="79" t="s">
        <v>29</v>
      </c>
      <c r="B5" s="80" t="s">
        <v>30</v>
      </c>
      <c r="C5" s="81">
        <v>163</v>
      </c>
      <c r="D5" s="81">
        <v>164</v>
      </c>
      <c r="E5" s="81">
        <v>164</v>
      </c>
      <c r="F5" s="81">
        <v>164</v>
      </c>
      <c r="G5" s="81">
        <v>164</v>
      </c>
      <c r="H5" s="81">
        <v>164</v>
      </c>
      <c r="I5" s="81">
        <v>163</v>
      </c>
      <c r="J5" s="81">
        <v>163</v>
      </c>
      <c r="K5" s="81">
        <v>163</v>
      </c>
      <c r="L5" s="81">
        <v>163</v>
      </c>
      <c r="M5" s="81">
        <v>164</v>
      </c>
      <c r="N5" s="81">
        <v>164</v>
      </c>
      <c r="O5" s="81">
        <v>1963</v>
      </c>
      <c r="P5" s="73"/>
      <c r="Q5" s="88"/>
      <c r="R5" s="74"/>
    </row>
    <row r="6" spans="1:256">
      <c r="A6" s="82" t="s">
        <v>31</v>
      </c>
      <c r="B6" s="83" t="s">
        <v>32</v>
      </c>
      <c r="C6" s="2">
        <v>14</v>
      </c>
      <c r="D6" s="2">
        <v>14</v>
      </c>
      <c r="E6" s="2">
        <v>15</v>
      </c>
      <c r="F6" s="2">
        <v>14</v>
      </c>
      <c r="G6" s="2">
        <v>14</v>
      </c>
      <c r="H6" s="2">
        <v>15</v>
      </c>
      <c r="I6" s="2">
        <v>14</v>
      </c>
      <c r="J6" s="2">
        <v>14</v>
      </c>
      <c r="K6" s="2">
        <v>15</v>
      </c>
      <c r="L6" s="2">
        <v>14</v>
      </c>
      <c r="M6" s="2">
        <v>14</v>
      </c>
      <c r="N6" s="2">
        <v>15</v>
      </c>
      <c r="O6" s="2">
        <v>172</v>
      </c>
      <c r="P6" s="73"/>
      <c r="Q6" s="88"/>
    </row>
    <row r="7" spans="1:256">
      <c r="A7" s="84" t="s">
        <v>33</v>
      </c>
      <c r="B7" s="83" t="s">
        <v>213</v>
      </c>
      <c r="C7" s="2">
        <v>17</v>
      </c>
      <c r="D7" s="2">
        <v>17</v>
      </c>
      <c r="E7" s="2">
        <v>17</v>
      </c>
      <c r="F7" s="2">
        <v>17</v>
      </c>
      <c r="G7" s="2">
        <v>17</v>
      </c>
      <c r="H7" s="2">
        <v>17</v>
      </c>
      <c r="I7" s="2">
        <v>17</v>
      </c>
      <c r="J7" s="2">
        <v>17</v>
      </c>
      <c r="K7" s="2">
        <v>17</v>
      </c>
      <c r="L7" s="2">
        <v>17</v>
      </c>
      <c r="M7" s="2">
        <v>16</v>
      </c>
      <c r="N7" s="2">
        <v>15</v>
      </c>
      <c r="O7" s="2">
        <v>201</v>
      </c>
      <c r="P7" s="73"/>
      <c r="Q7" s="88"/>
    </row>
    <row r="8" spans="1:256">
      <c r="A8" s="27" t="s">
        <v>35</v>
      </c>
      <c r="B8" s="28" t="s">
        <v>36</v>
      </c>
      <c r="C8" s="50">
        <f>SUM(C5:C7)</f>
        <v>194</v>
      </c>
      <c r="D8" s="50">
        <f t="shared" ref="D8:N8" si="0">SUM(D5:D7)</f>
        <v>195</v>
      </c>
      <c r="E8" s="50">
        <f t="shared" si="0"/>
        <v>196</v>
      </c>
      <c r="F8" s="50">
        <f t="shared" si="0"/>
        <v>195</v>
      </c>
      <c r="G8" s="50">
        <f t="shared" si="0"/>
        <v>195</v>
      </c>
      <c r="H8" s="50">
        <f t="shared" si="0"/>
        <v>196</v>
      </c>
      <c r="I8" s="50">
        <f t="shared" si="0"/>
        <v>194</v>
      </c>
      <c r="J8" s="50">
        <f t="shared" si="0"/>
        <v>194</v>
      </c>
      <c r="K8" s="50">
        <f t="shared" si="0"/>
        <v>195</v>
      </c>
      <c r="L8" s="50">
        <f t="shared" si="0"/>
        <v>194</v>
      </c>
      <c r="M8" s="50">
        <f t="shared" si="0"/>
        <v>194</v>
      </c>
      <c r="N8" s="50">
        <f t="shared" si="0"/>
        <v>194</v>
      </c>
      <c r="O8" s="50">
        <f>SUM(O5:O7)</f>
        <v>2336</v>
      </c>
      <c r="P8" s="85"/>
      <c r="Q8" s="88"/>
      <c r="R8" s="87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</row>
    <row r="9" spans="1:256">
      <c r="A9" s="84" t="s">
        <v>37</v>
      </c>
      <c r="B9" s="83" t="s">
        <v>38</v>
      </c>
      <c r="C9" s="81">
        <v>87</v>
      </c>
      <c r="D9" s="81">
        <v>87</v>
      </c>
      <c r="E9" s="81">
        <v>87</v>
      </c>
      <c r="F9" s="81">
        <v>87</v>
      </c>
      <c r="G9" s="81">
        <v>87</v>
      </c>
      <c r="H9" s="81">
        <v>87</v>
      </c>
      <c r="I9" s="81">
        <v>87</v>
      </c>
      <c r="J9" s="81">
        <v>87</v>
      </c>
      <c r="K9" s="81">
        <v>87</v>
      </c>
      <c r="L9" s="81">
        <v>87</v>
      </c>
      <c r="M9" s="81">
        <v>87</v>
      </c>
      <c r="N9" s="81">
        <v>87</v>
      </c>
      <c r="O9" s="81">
        <v>1044</v>
      </c>
      <c r="P9" s="73"/>
      <c r="Q9" s="88"/>
      <c r="R9" s="74"/>
    </row>
    <row r="10" spans="1:256" ht="30">
      <c r="A10" s="84" t="s">
        <v>39</v>
      </c>
      <c r="B10" s="83" t="s">
        <v>40</v>
      </c>
      <c r="C10" s="81">
        <v>15</v>
      </c>
      <c r="D10" s="81">
        <v>15</v>
      </c>
      <c r="E10" s="81">
        <v>15</v>
      </c>
      <c r="F10" s="81">
        <v>15</v>
      </c>
      <c r="G10" s="81">
        <v>15</v>
      </c>
      <c r="H10" s="81">
        <v>15</v>
      </c>
      <c r="I10" s="81">
        <v>15</v>
      </c>
      <c r="J10" s="81">
        <v>15</v>
      </c>
      <c r="K10" s="81">
        <v>15</v>
      </c>
      <c r="L10" s="81">
        <v>15</v>
      </c>
      <c r="M10" s="81">
        <v>15</v>
      </c>
      <c r="N10" s="81">
        <v>15</v>
      </c>
      <c r="O10" s="81">
        <v>180</v>
      </c>
      <c r="P10" s="73"/>
      <c r="Q10" s="88"/>
      <c r="R10" s="74"/>
    </row>
    <row r="11" spans="1:256">
      <c r="A11" s="29" t="s">
        <v>41</v>
      </c>
      <c r="B11" s="28" t="s">
        <v>42</v>
      </c>
      <c r="C11" s="50">
        <f>SUM(C9:C10)</f>
        <v>102</v>
      </c>
      <c r="D11" s="50">
        <f t="shared" ref="D11:N11" si="1">SUM(D9:D10)</f>
        <v>102</v>
      </c>
      <c r="E11" s="50">
        <f t="shared" si="1"/>
        <v>102</v>
      </c>
      <c r="F11" s="50">
        <f t="shared" si="1"/>
        <v>102</v>
      </c>
      <c r="G11" s="50">
        <f t="shared" si="1"/>
        <v>102</v>
      </c>
      <c r="H11" s="50">
        <f t="shared" si="1"/>
        <v>102</v>
      </c>
      <c r="I11" s="50">
        <f t="shared" si="1"/>
        <v>102</v>
      </c>
      <c r="J11" s="50">
        <f t="shared" si="1"/>
        <v>102</v>
      </c>
      <c r="K11" s="50">
        <f t="shared" si="1"/>
        <v>102</v>
      </c>
      <c r="L11" s="50">
        <f t="shared" si="1"/>
        <v>102</v>
      </c>
      <c r="M11" s="50">
        <f t="shared" si="1"/>
        <v>102</v>
      </c>
      <c r="N11" s="50">
        <f t="shared" si="1"/>
        <v>102</v>
      </c>
      <c r="O11" s="50">
        <f>SUM(O9:O10)</f>
        <v>1224</v>
      </c>
      <c r="P11" s="85"/>
      <c r="Q11" s="88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</row>
    <row r="12" spans="1:256">
      <c r="A12" s="27" t="s">
        <v>43</v>
      </c>
      <c r="B12" s="28" t="s">
        <v>44</v>
      </c>
      <c r="C12" s="50">
        <f>SUM(C11,C8)</f>
        <v>296</v>
      </c>
      <c r="D12" s="50">
        <f t="shared" ref="D12:N12" si="2">SUM(D11,D8)</f>
        <v>297</v>
      </c>
      <c r="E12" s="50">
        <f t="shared" si="2"/>
        <v>298</v>
      </c>
      <c r="F12" s="50">
        <f t="shared" si="2"/>
        <v>297</v>
      </c>
      <c r="G12" s="50">
        <f t="shared" si="2"/>
        <v>297</v>
      </c>
      <c r="H12" s="50">
        <f t="shared" si="2"/>
        <v>298</v>
      </c>
      <c r="I12" s="50">
        <f t="shared" si="2"/>
        <v>296</v>
      </c>
      <c r="J12" s="50">
        <f t="shared" si="2"/>
        <v>296</v>
      </c>
      <c r="K12" s="50">
        <f t="shared" si="2"/>
        <v>297</v>
      </c>
      <c r="L12" s="50">
        <f t="shared" si="2"/>
        <v>296</v>
      </c>
      <c r="M12" s="50">
        <f t="shared" si="2"/>
        <v>296</v>
      </c>
      <c r="N12" s="50">
        <f t="shared" si="2"/>
        <v>296</v>
      </c>
      <c r="O12" s="50">
        <f>SUM(O11,O8)</f>
        <v>3560</v>
      </c>
      <c r="P12" s="85"/>
      <c r="Q12" s="88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</row>
    <row r="13" spans="1:256">
      <c r="A13" s="29" t="s">
        <v>45</v>
      </c>
      <c r="B13" s="28" t="s">
        <v>46</v>
      </c>
      <c r="C13" s="50">
        <v>82</v>
      </c>
      <c r="D13" s="50">
        <v>81</v>
      </c>
      <c r="E13" s="50">
        <v>81</v>
      </c>
      <c r="F13" s="50">
        <v>81</v>
      </c>
      <c r="G13" s="50">
        <v>81</v>
      </c>
      <c r="H13" s="50">
        <v>82</v>
      </c>
      <c r="I13" s="50">
        <v>81</v>
      </c>
      <c r="J13" s="50">
        <v>81</v>
      </c>
      <c r="K13" s="50">
        <v>81</v>
      </c>
      <c r="L13" s="50">
        <v>82</v>
      </c>
      <c r="M13" s="50">
        <v>81</v>
      </c>
      <c r="N13" s="50">
        <v>82</v>
      </c>
      <c r="O13" s="50">
        <v>976</v>
      </c>
      <c r="P13" s="85"/>
      <c r="Q13" s="88"/>
      <c r="R13" s="87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</row>
    <row r="14" spans="1:256">
      <c r="A14" s="84" t="s">
        <v>218</v>
      </c>
      <c r="B14" s="83" t="s">
        <v>48</v>
      </c>
      <c r="C14" s="81">
        <v>112</v>
      </c>
      <c r="D14" s="81">
        <v>112</v>
      </c>
      <c r="E14" s="81">
        <v>112</v>
      </c>
      <c r="F14" s="81">
        <v>111</v>
      </c>
      <c r="G14" s="81">
        <v>111</v>
      </c>
      <c r="H14" s="81">
        <v>111</v>
      </c>
      <c r="I14" s="81">
        <v>111</v>
      </c>
      <c r="J14" s="81">
        <v>111</v>
      </c>
      <c r="K14" s="81">
        <v>112</v>
      </c>
      <c r="L14" s="81">
        <v>112</v>
      </c>
      <c r="M14" s="81">
        <v>111</v>
      </c>
      <c r="N14" s="81">
        <v>111</v>
      </c>
      <c r="O14" s="81">
        <v>1337</v>
      </c>
      <c r="P14" s="73"/>
      <c r="Q14" s="88"/>
      <c r="R14" s="74"/>
    </row>
    <row r="15" spans="1:256">
      <c r="A15" s="29" t="s">
        <v>49</v>
      </c>
      <c r="B15" s="28" t="s">
        <v>50</v>
      </c>
      <c r="C15" s="50">
        <f>SUM(C14)</f>
        <v>112</v>
      </c>
      <c r="D15" s="50">
        <f t="shared" ref="D15:N15" si="3">SUM(D14)</f>
        <v>112</v>
      </c>
      <c r="E15" s="50">
        <f t="shared" si="3"/>
        <v>112</v>
      </c>
      <c r="F15" s="50">
        <f t="shared" si="3"/>
        <v>111</v>
      </c>
      <c r="G15" s="50">
        <f t="shared" si="3"/>
        <v>111</v>
      </c>
      <c r="H15" s="50">
        <f t="shared" si="3"/>
        <v>111</v>
      </c>
      <c r="I15" s="50">
        <f t="shared" si="3"/>
        <v>111</v>
      </c>
      <c r="J15" s="50">
        <f t="shared" si="3"/>
        <v>111</v>
      </c>
      <c r="K15" s="50">
        <f t="shared" si="3"/>
        <v>112</v>
      </c>
      <c r="L15" s="50">
        <f t="shared" si="3"/>
        <v>112</v>
      </c>
      <c r="M15" s="50">
        <f t="shared" si="3"/>
        <v>111</v>
      </c>
      <c r="N15" s="50">
        <f t="shared" si="3"/>
        <v>111</v>
      </c>
      <c r="O15" s="50">
        <f>SUM(O14)</f>
        <v>1337</v>
      </c>
      <c r="P15" s="85"/>
      <c r="Q15" s="88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</row>
    <row r="16" spans="1:256">
      <c r="A16" s="84" t="s">
        <v>51</v>
      </c>
      <c r="B16" s="83" t="s">
        <v>52</v>
      </c>
      <c r="C16" s="81"/>
      <c r="D16" s="81"/>
      <c r="E16" s="81"/>
      <c r="F16" s="81"/>
      <c r="G16" s="81">
        <v>52</v>
      </c>
      <c r="H16" s="81"/>
      <c r="I16" s="81"/>
      <c r="J16" s="81"/>
      <c r="K16" s="81"/>
      <c r="L16" s="81"/>
      <c r="M16" s="81"/>
      <c r="N16" s="81"/>
      <c r="O16" s="81">
        <v>52</v>
      </c>
      <c r="P16" s="73"/>
      <c r="Q16" s="88"/>
      <c r="R16" s="74"/>
    </row>
    <row r="17" spans="1:256">
      <c r="A17" s="84" t="s">
        <v>53</v>
      </c>
      <c r="B17" s="83" t="s">
        <v>54</v>
      </c>
      <c r="C17" s="81">
        <v>12</v>
      </c>
      <c r="D17" s="81">
        <v>13</v>
      </c>
      <c r="E17" s="81">
        <v>13</v>
      </c>
      <c r="F17" s="81">
        <v>12</v>
      </c>
      <c r="G17" s="81">
        <v>12</v>
      </c>
      <c r="H17" s="81">
        <v>12</v>
      </c>
      <c r="I17" s="81">
        <v>15</v>
      </c>
      <c r="J17" s="81">
        <v>12</v>
      </c>
      <c r="K17" s="81">
        <v>13</v>
      </c>
      <c r="L17" s="81">
        <v>12</v>
      </c>
      <c r="M17" s="81">
        <v>12</v>
      </c>
      <c r="N17" s="81">
        <v>12</v>
      </c>
      <c r="O17" s="81">
        <v>150</v>
      </c>
      <c r="P17" s="73"/>
      <c r="Q17" s="88"/>
      <c r="R17" s="74"/>
    </row>
    <row r="18" spans="1:256">
      <c r="A18" s="29" t="s">
        <v>55</v>
      </c>
      <c r="B18" s="28" t="s">
        <v>56</v>
      </c>
      <c r="C18" s="50">
        <f>SUM(C16:C17)</f>
        <v>12</v>
      </c>
      <c r="D18" s="50">
        <f t="shared" ref="D18:N18" si="4">SUM(D16:D17)</f>
        <v>13</v>
      </c>
      <c r="E18" s="50">
        <f t="shared" si="4"/>
        <v>13</v>
      </c>
      <c r="F18" s="50">
        <f t="shared" si="4"/>
        <v>12</v>
      </c>
      <c r="G18" s="50">
        <f t="shared" si="4"/>
        <v>64</v>
      </c>
      <c r="H18" s="50">
        <f t="shared" si="4"/>
        <v>12</v>
      </c>
      <c r="I18" s="50">
        <f t="shared" si="4"/>
        <v>15</v>
      </c>
      <c r="J18" s="50">
        <f t="shared" si="4"/>
        <v>12</v>
      </c>
      <c r="K18" s="50">
        <f t="shared" si="4"/>
        <v>13</v>
      </c>
      <c r="L18" s="50">
        <f t="shared" si="4"/>
        <v>12</v>
      </c>
      <c r="M18" s="50">
        <f t="shared" si="4"/>
        <v>12</v>
      </c>
      <c r="N18" s="50">
        <f t="shared" si="4"/>
        <v>12</v>
      </c>
      <c r="O18" s="50">
        <f>SUM(O16:O17)</f>
        <v>202</v>
      </c>
      <c r="P18" s="85"/>
      <c r="Q18" s="88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</row>
    <row r="19" spans="1:256">
      <c r="A19" s="84" t="s">
        <v>57</v>
      </c>
      <c r="B19" s="83" t="s">
        <v>58</v>
      </c>
      <c r="C19" s="81">
        <v>210</v>
      </c>
      <c r="D19" s="81">
        <v>210</v>
      </c>
      <c r="E19" s="81">
        <v>210</v>
      </c>
      <c r="F19" s="81">
        <v>210</v>
      </c>
      <c r="G19" s="81">
        <v>210</v>
      </c>
      <c r="H19" s="81">
        <v>210</v>
      </c>
      <c r="I19" s="81">
        <v>210</v>
      </c>
      <c r="J19" s="81">
        <v>210</v>
      </c>
      <c r="K19" s="81">
        <v>210</v>
      </c>
      <c r="L19" s="81">
        <v>210</v>
      </c>
      <c r="M19" s="81">
        <v>209</v>
      </c>
      <c r="N19" s="81">
        <v>209</v>
      </c>
      <c r="O19" s="81">
        <v>2518</v>
      </c>
      <c r="P19" s="73"/>
      <c r="Q19" s="88"/>
    </row>
    <row r="20" spans="1:256">
      <c r="A20" s="84" t="s">
        <v>59</v>
      </c>
      <c r="B20" s="83" t="s">
        <v>60</v>
      </c>
      <c r="C20" s="81">
        <v>219</v>
      </c>
      <c r="D20" s="81">
        <v>218</v>
      </c>
      <c r="E20" s="81">
        <v>218</v>
      </c>
      <c r="F20" s="81">
        <v>218</v>
      </c>
      <c r="G20" s="81">
        <v>218</v>
      </c>
      <c r="H20" s="81">
        <v>218</v>
      </c>
      <c r="I20" s="81">
        <v>218</v>
      </c>
      <c r="J20" s="81">
        <v>218</v>
      </c>
      <c r="K20" s="81">
        <v>218</v>
      </c>
      <c r="L20" s="81">
        <v>219</v>
      </c>
      <c r="M20" s="81">
        <v>219</v>
      </c>
      <c r="N20" s="81">
        <v>219</v>
      </c>
      <c r="O20" s="81">
        <v>2620</v>
      </c>
      <c r="P20" s="73"/>
      <c r="Q20" s="88"/>
    </row>
    <row r="21" spans="1:256">
      <c r="A21" s="84" t="s">
        <v>63</v>
      </c>
      <c r="B21" s="83" t="s">
        <v>64</v>
      </c>
      <c r="C21" s="81"/>
      <c r="D21" s="81"/>
      <c r="E21" s="81">
        <v>441</v>
      </c>
      <c r="F21" s="81"/>
      <c r="G21" s="81">
        <v>441</v>
      </c>
      <c r="H21" s="81"/>
      <c r="I21" s="81">
        <v>441</v>
      </c>
      <c r="J21" s="81"/>
      <c r="K21" s="81"/>
      <c r="L21" s="81">
        <v>442</v>
      </c>
      <c r="M21" s="81"/>
      <c r="N21" s="81"/>
      <c r="O21" s="81">
        <v>1765</v>
      </c>
      <c r="P21" s="73"/>
      <c r="Q21" s="88"/>
      <c r="R21" s="74"/>
    </row>
    <row r="22" spans="1:256">
      <c r="A22" s="84" t="s">
        <v>219</v>
      </c>
      <c r="B22" s="83" t="s">
        <v>66</v>
      </c>
      <c r="C22" s="81"/>
      <c r="D22" s="81"/>
      <c r="E22" s="81"/>
      <c r="F22" s="81">
        <v>30</v>
      </c>
      <c r="G22" s="81"/>
      <c r="H22" s="81"/>
      <c r="I22" s="81"/>
      <c r="J22" s="81"/>
      <c r="K22" s="81"/>
      <c r="L22" s="81"/>
      <c r="M22" s="81"/>
      <c r="N22" s="81"/>
      <c r="O22" s="81">
        <v>30</v>
      </c>
      <c r="P22" s="73"/>
      <c r="Q22" s="88"/>
      <c r="R22" s="74"/>
    </row>
    <row r="23" spans="1:256">
      <c r="A23" s="84" t="s">
        <v>67</v>
      </c>
      <c r="B23" s="83" t="s">
        <v>68</v>
      </c>
      <c r="C23" s="81">
        <v>145</v>
      </c>
      <c r="D23" s="81">
        <v>145</v>
      </c>
      <c r="E23" s="81">
        <v>145</v>
      </c>
      <c r="F23" s="81">
        <v>145</v>
      </c>
      <c r="G23" s="81">
        <v>145</v>
      </c>
      <c r="H23" s="81">
        <v>145</v>
      </c>
      <c r="I23" s="81">
        <v>145</v>
      </c>
      <c r="J23" s="81">
        <v>145</v>
      </c>
      <c r="K23" s="81">
        <v>145</v>
      </c>
      <c r="L23" s="81">
        <v>145</v>
      </c>
      <c r="M23" s="81">
        <v>145</v>
      </c>
      <c r="N23" s="81">
        <v>145</v>
      </c>
      <c r="O23" s="81">
        <v>1740</v>
      </c>
      <c r="P23" s="73"/>
      <c r="Q23" s="88"/>
      <c r="R23" s="74"/>
    </row>
    <row r="24" spans="1:256">
      <c r="A24" s="29" t="s">
        <v>69</v>
      </c>
      <c r="B24" s="28" t="s">
        <v>70</v>
      </c>
      <c r="C24" s="50">
        <f>SUM(C19:C23)</f>
        <v>574</v>
      </c>
      <c r="D24" s="50">
        <f t="shared" ref="D24:N24" si="5">SUM(D19:D23)</f>
        <v>573</v>
      </c>
      <c r="E24" s="50">
        <f t="shared" si="5"/>
        <v>1014</v>
      </c>
      <c r="F24" s="50">
        <f t="shared" si="5"/>
        <v>603</v>
      </c>
      <c r="G24" s="50">
        <f t="shared" si="5"/>
        <v>1014</v>
      </c>
      <c r="H24" s="50">
        <f t="shared" si="5"/>
        <v>573</v>
      </c>
      <c r="I24" s="50">
        <f t="shared" si="5"/>
        <v>1014</v>
      </c>
      <c r="J24" s="50">
        <f t="shared" si="5"/>
        <v>573</v>
      </c>
      <c r="K24" s="50">
        <f t="shared" si="5"/>
        <v>573</v>
      </c>
      <c r="L24" s="50">
        <f t="shared" si="5"/>
        <v>1016</v>
      </c>
      <c r="M24" s="50">
        <f t="shared" si="5"/>
        <v>573</v>
      </c>
      <c r="N24" s="50">
        <f t="shared" si="5"/>
        <v>573</v>
      </c>
      <c r="O24" s="50">
        <f>SUM(O19:O23)</f>
        <v>8673</v>
      </c>
      <c r="P24" s="85"/>
      <c r="Q24" s="88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</row>
    <row r="25" spans="1:256">
      <c r="A25" s="84" t="s">
        <v>71</v>
      </c>
      <c r="B25" s="83" t="s">
        <v>72</v>
      </c>
      <c r="C25" s="81">
        <v>181</v>
      </c>
      <c r="D25" s="81">
        <v>181</v>
      </c>
      <c r="E25" s="81">
        <v>181</v>
      </c>
      <c r="F25" s="81">
        <v>181</v>
      </c>
      <c r="G25" s="81">
        <v>180</v>
      </c>
      <c r="H25" s="81">
        <v>180</v>
      </c>
      <c r="I25" s="81">
        <v>180</v>
      </c>
      <c r="J25" s="81">
        <v>180</v>
      </c>
      <c r="K25" s="81">
        <v>181</v>
      </c>
      <c r="L25" s="81">
        <v>180</v>
      </c>
      <c r="M25" s="81">
        <v>181</v>
      </c>
      <c r="N25" s="81">
        <v>181</v>
      </c>
      <c r="O25" s="81">
        <v>2167</v>
      </c>
      <c r="P25" s="88"/>
      <c r="Q25" s="88"/>
      <c r="R25" s="74"/>
    </row>
    <row r="26" spans="1:256">
      <c r="A26" s="84" t="s">
        <v>220</v>
      </c>
      <c r="B26" s="83" t="s">
        <v>74</v>
      </c>
      <c r="C26" s="81"/>
      <c r="D26" s="81"/>
      <c r="E26" s="81"/>
      <c r="F26" s="81"/>
      <c r="G26" s="81">
        <v>266</v>
      </c>
      <c r="H26" s="81"/>
      <c r="I26" s="81"/>
      <c r="J26" s="81"/>
      <c r="K26" s="81">
        <v>266</v>
      </c>
      <c r="L26" s="81"/>
      <c r="M26" s="81"/>
      <c r="N26" s="81"/>
      <c r="O26" s="81">
        <v>532</v>
      </c>
      <c r="P26" s="88"/>
      <c r="Q26" s="88"/>
      <c r="R26" s="74"/>
    </row>
    <row r="27" spans="1:256">
      <c r="A27" s="84" t="s">
        <v>75</v>
      </c>
      <c r="B27" s="83" t="s">
        <v>76</v>
      </c>
      <c r="C27" s="81"/>
      <c r="D27" s="81"/>
      <c r="E27" s="81">
        <v>20</v>
      </c>
      <c r="F27" s="81"/>
      <c r="G27" s="81">
        <v>5</v>
      </c>
      <c r="H27" s="81"/>
      <c r="I27" s="81">
        <v>15</v>
      </c>
      <c r="J27" s="81"/>
      <c r="K27" s="81"/>
      <c r="L27" s="81">
        <v>10</v>
      </c>
      <c r="M27" s="81"/>
      <c r="N27" s="81"/>
      <c r="O27" s="81">
        <v>50</v>
      </c>
      <c r="P27" s="73"/>
      <c r="Q27" s="88"/>
    </row>
    <row r="28" spans="1:256">
      <c r="A28" s="29" t="s">
        <v>77</v>
      </c>
      <c r="B28" s="28" t="s">
        <v>78</v>
      </c>
      <c r="C28" s="50">
        <f>SUM(C25:C27)</f>
        <v>181</v>
      </c>
      <c r="D28" s="50">
        <f t="shared" ref="D28:N28" si="6">SUM(D25:D27)</f>
        <v>181</v>
      </c>
      <c r="E28" s="50">
        <f t="shared" si="6"/>
        <v>201</v>
      </c>
      <c r="F28" s="50">
        <f t="shared" si="6"/>
        <v>181</v>
      </c>
      <c r="G28" s="50">
        <f t="shared" si="6"/>
        <v>451</v>
      </c>
      <c r="H28" s="50">
        <f t="shared" si="6"/>
        <v>180</v>
      </c>
      <c r="I28" s="50">
        <f t="shared" si="6"/>
        <v>195</v>
      </c>
      <c r="J28" s="50">
        <f t="shared" si="6"/>
        <v>180</v>
      </c>
      <c r="K28" s="50">
        <f t="shared" si="6"/>
        <v>447</v>
      </c>
      <c r="L28" s="50">
        <f t="shared" si="6"/>
        <v>190</v>
      </c>
      <c r="M28" s="50">
        <f t="shared" si="6"/>
        <v>181</v>
      </c>
      <c r="N28" s="50">
        <f t="shared" si="6"/>
        <v>181</v>
      </c>
      <c r="O28" s="50">
        <f>SUM(O25:O27)</f>
        <v>2749</v>
      </c>
      <c r="P28" s="85"/>
      <c r="Q28" s="88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</row>
    <row r="29" spans="1:256">
      <c r="A29" s="29" t="s">
        <v>79</v>
      </c>
      <c r="B29" s="28" t="s">
        <v>80</v>
      </c>
      <c r="C29" s="50">
        <f>SUM(C15+C18+C24+C28)</f>
        <v>879</v>
      </c>
      <c r="D29" s="50">
        <f t="shared" ref="D29:N29" si="7">SUM(D15+D18+D24+D28)</f>
        <v>879</v>
      </c>
      <c r="E29" s="50">
        <f t="shared" si="7"/>
        <v>1340</v>
      </c>
      <c r="F29" s="50">
        <f t="shared" si="7"/>
        <v>907</v>
      </c>
      <c r="G29" s="50">
        <f t="shared" si="7"/>
        <v>1640</v>
      </c>
      <c r="H29" s="50">
        <f t="shared" si="7"/>
        <v>876</v>
      </c>
      <c r="I29" s="50">
        <f t="shared" si="7"/>
        <v>1335</v>
      </c>
      <c r="J29" s="50">
        <f t="shared" si="7"/>
        <v>876</v>
      </c>
      <c r="K29" s="50">
        <f t="shared" si="7"/>
        <v>1145</v>
      </c>
      <c r="L29" s="50">
        <f t="shared" si="7"/>
        <v>1330</v>
      </c>
      <c r="M29" s="50">
        <f t="shared" si="7"/>
        <v>877</v>
      </c>
      <c r="N29" s="50">
        <f t="shared" si="7"/>
        <v>877</v>
      </c>
      <c r="O29" s="50">
        <f>SUM(O15+O18+O24+O28)</f>
        <v>12961</v>
      </c>
      <c r="P29" s="85"/>
      <c r="Q29" s="88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</row>
    <row r="30" spans="1:256">
      <c r="A30" s="89" t="s">
        <v>81</v>
      </c>
      <c r="B30" s="83" t="s">
        <v>82</v>
      </c>
      <c r="C30" s="81"/>
      <c r="D30" s="81"/>
      <c r="E30" s="81">
        <v>80</v>
      </c>
      <c r="F30" s="81"/>
      <c r="G30" s="81"/>
      <c r="H30" s="81"/>
      <c r="I30" s="81"/>
      <c r="J30" s="81">
        <v>80</v>
      </c>
      <c r="K30" s="81"/>
      <c r="L30" s="81"/>
      <c r="M30" s="81"/>
      <c r="N30" s="81"/>
      <c r="O30" s="81">
        <v>160</v>
      </c>
      <c r="P30" s="73"/>
      <c r="Q30" s="88"/>
    </row>
    <row r="31" spans="1:256">
      <c r="A31" s="89" t="s">
        <v>83</v>
      </c>
      <c r="B31" s="83" t="s">
        <v>84</v>
      </c>
      <c r="C31" s="81"/>
      <c r="D31" s="81"/>
      <c r="E31" s="81"/>
      <c r="F31" s="81">
        <v>50</v>
      </c>
      <c r="G31" s="81"/>
      <c r="H31" s="81">
        <v>50</v>
      </c>
      <c r="I31" s="81"/>
      <c r="J31" s="81"/>
      <c r="K31" s="81">
        <v>280</v>
      </c>
      <c r="L31" s="81">
        <v>120</v>
      </c>
      <c r="M31" s="81"/>
      <c r="N31" s="81"/>
      <c r="O31" s="81">
        <v>500</v>
      </c>
      <c r="P31" s="73"/>
      <c r="Q31" s="88"/>
    </row>
    <row r="32" spans="1:256">
      <c r="A32" s="33" t="s">
        <v>85</v>
      </c>
      <c r="B32" s="28" t="s">
        <v>86</v>
      </c>
      <c r="C32" s="50">
        <f>SUM(C30:C31)</f>
        <v>0</v>
      </c>
      <c r="D32" s="50">
        <f t="shared" ref="D32:N32" si="8">SUM(D30:D31)</f>
        <v>0</v>
      </c>
      <c r="E32" s="50">
        <f t="shared" si="8"/>
        <v>80</v>
      </c>
      <c r="F32" s="50">
        <f t="shared" si="8"/>
        <v>50</v>
      </c>
      <c r="G32" s="50">
        <f t="shared" si="8"/>
        <v>0</v>
      </c>
      <c r="H32" s="50">
        <f t="shared" si="8"/>
        <v>50</v>
      </c>
      <c r="I32" s="50">
        <f t="shared" si="8"/>
        <v>0</v>
      </c>
      <c r="J32" s="50">
        <f t="shared" si="8"/>
        <v>80</v>
      </c>
      <c r="K32" s="50">
        <f t="shared" si="8"/>
        <v>280</v>
      </c>
      <c r="L32" s="50">
        <f t="shared" si="8"/>
        <v>120</v>
      </c>
      <c r="M32" s="50">
        <f t="shared" si="8"/>
        <v>0</v>
      </c>
      <c r="N32" s="50">
        <f t="shared" si="8"/>
        <v>0</v>
      </c>
      <c r="O32" s="50">
        <f>SUM(O30:O31)</f>
        <v>660</v>
      </c>
      <c r="P32" s="86"/>
      <c r="Q32" s="88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26"/>
      <c r="IV32" s="26"/>
    </row>
    <row r="33" spans="1:256">
      <c r="A33" s="89" t="s">
        <v>221</v>
      </c>
      <c r="B33" s="83" t="s">
        <v>88</v>
      </c>
      <c r="C33" s="81"/>
      <c r="D33" s="81"/>
      <c r="E33" s="81">
        <v>44</v>
      </c>
      <c r="F33" s="81"/>
      <c r="G33" s="81"/>
      <c r="H33" s="81"/>
      <c r="I33" s="81"/>
      <c r="J33" s="81"/>
      <c r="K33" s="81"/>
      <c r="L33" s="81"/>
      <c r="M33" s="81"/>
      <c r="N33" s="81"/>
      <c r="O33" s="81">
        <v>44</v>
      </c>
      <c r="P33" s="73"/>
      <c r="Q33" s="88"/>
    </row>
    <row r="34" spans="1:256">
      <c r="A34" s="90" t="s">
        <v>89</v>
      </c>
      <c r="B34" s="83" t="s">
        <v>90</v>
      </c>
      <c r="C34" s="81"/>
      <c r="D34" s="81"/>
      <c r="E34" s="81">
        <v>100</v>
      </c>
      <c r="F34" s="81"/>
      <c r="G34" s="81"/>
      <c r="H34" s="81">
        <v>100</v>
      </c>
      <c r="I34" s="81"/>
      <c r="J34" s="81"/>
      <c r="K34" s="81">
        <v>100</v>
      </c>
      <c r="L34" s="81"/>
      <c r="M34" s="81"/>
      <c r="N34" s="81">
        <v>100</v>
      </c>
      <c r="O34" s="81">
        <v>400</v>
      </c>
      <c r="P34" s="73"/>
      <c r="Q34" s="88"/>
      <c r="R34" s="74"/>
    </row>
    <row r="35" spans="1:256">
      <c r="A35" s="90" t="s">
        <v>91</v>
      </c>
      <c r="B35" s="83" t="s">
        <v>92</v>
      </c>
      <c r="C35" s="81"/>
      <c r="D35" s="81"/>
      <c r="E35" s="81"/>
      <c r="F35" s="81">
        <v>70</v>
      </c>
      <c r="G35" s="81"/>
      <c r="H35" s="81">
        <v>650</v>
      </c>
      <c r="I35" s="81">
        <v>150</v>
      </c>
      <c r="J35" s="81"/>
      <c r="K35" s="81"/>
      <c r="L35" s="81"/>
      <c r="M35" s="81"/>
      <c r="N35" s="81"/>
      <c r="O35" s="81">
        <v>870</v>
      </c>
      <c r="P35" s="73"/>
      <c r="Q35" s="88"/>
    </row>
    <row r="36" spans="1:256">
      <c r="A36" s="91" t="s">
        <v>93</v>
      </c>
      <c r="B36" s="83" t="s">
        <v>94</v>
      </c>
      <c r="C36" s="81"/>
      <c r="D36" s="81"/>
      <c r="E36" s="81"/>
      <c r="F36" s="81"/>
      <c r="G36" s="81">
        <v>15527</v>
      </c>
      <c r="H36" s="81"/>
      <c r="I36" s="81"/>
      <c r="J36" s="81"/>
      <c r="K36" s="81"/>
      <c r="L36" s="81"/>
      <c r="M36" s="81"/>
      <c r="N36" s="81"/>
      <c r="O36" s="81">
        <v>15527</v>
      </c>
      <c r="P36" s="73"/>
      <c r="Q36" s="88"/>
    </row>
    <row r="37" spans="1:256">
      <c r="A37" s="33" t="s">
        <v>95</v>
      </c>
      <c r="B37" s="28" t="s">
        <v>96</v>
      </c>
      <c r="C37" s="50">
        <f>SUM(C33:C36)</f>
        <v>0</v>
      </c>
      <c r="D37" s="50">
        <f t="shared" ref="D37:N37" si="9">SUM(D33:D36)</f>
        <v>0</v>
      </c>
      <c r="E37" s="50">
        <f t="shared" si="9"/>
        <v>144</v>
      </c>
      <c r="F37" s="50">
        <f t="shared" si="9"/>
        <v>70</v>
      </c>
      <c r="G37" s="50">
        <f t="shared" si="9"/>
        <v>15527</v>
      </c>
      <c r="H37" s="50">
        <f t="shared" si="9"/>
        <v>750</v>
      </c>
      <c r="I37" s="50">
        <f t="shared" si="9"/>
        <v>150</v>
      </c>
      <c r="J37" s="50">
        <f t="shared" si="9"/>
        <v>0</v>
      </c>
      <c r="K37" s="50">
        <f t="shared" si="9"/>
        <v>100</v>
      </c>
      <c r="L37" s="50">
        <f t="shared" si="9"/>
        <v>0</v>
      </c>
      <c r="M37" s="50">
        <f t="shared" si="9"/>
        <v>0</v>
      </c>
      <c r="N37" s="50">
        <f t="shared" si="9"/>
        <v>100</v>
      </c>
      <c r="O37" s="50">
        <f>SUM(O33:O36)</f>
        <v>16841</v>
      </c>
      <c r="P37" s="86"/>
      <c r="Q37" s="88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</row>
    <row r="38" spans="1:256">
      <c r="A38" s="92" t="s">
        <v>97</v>
      </c>
      <c r="B38" s="93"/>
      <c r="C38" s="94">
        <f>SUM(C12+C13+C29+C32+C37)</f>
        <v>1257</v>
      </c>
      <c r="D38" s="94">
        <f t="shared" ref="D38:N38" si="10">SUM(D12+D13+D29+D32+D37)</f>
        <v>1257</v>
      </c>
      <c r="E38" s="94">
        <f t="shared" si="10"/>
        <v>1943</v>
      </c>
      <c r="F38" s="94">
        <f t="shared" si="10"/>
        <v>1405</v>
      </c>
      <c r="G38" s="94">
        <f t="shared" si="10"/>
        <v>17545</v>
      </c>
      <c r="H38" s="94">
        <f t="shared" si="10"/>
        <v>2056</v>
      </c>
      <c r="I38" s="94">
        <f t="shared" si="10"/>
        <v>1862</v>
      </c>
      <c r="J38" s="94">
        <f t="shared" si="10"/>
        <v>1333</v>
      </c>
      <c r="K38" s="94">
        <f t="shared" si="10"/>
        <v>1903</v>
      </c>
      <c r="L38" s="94">
        <f t="shared" si="10"/>
        <v>1828</v>
      </c>
      <c r="M38" s="94">
        <f t="shared" si="10"/>
        <v>1254</v>
      </c>
      <c r="N38" s="94">
        <f t="shared" si="10"/>
        <v>1355</v>
      </c>
      <c r="O38" s="94">
        <f>SUM(O12+O13+O29+O32+O37)</f>
        <v>34998</v>
      </c>
      <c r="P38" s="95"/>
      <c r="Q38" s="88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</row>
    <row r="39" spans="1:256">
      <c r="A39" s="97" t="s">
        <v>100</v>
      </c>
      <c r="B39" s="83" t="s">
        <v>101</v>
      </c>
      <c r="C39" s="81"/>
      <c r="D39" s="81"/>
      <c r="E39" s="81"/>
      <c r="F39" s="81"/>
      <c r="G39" s="81">
        <v>2500</v>
      </c>
      <c r="H39" s="81"/>
      <c r="I39" s="81"/>
      <c r="J39" s="81">
        <v>370</v>
      </c>
      <c r="K39" s="81"/>
      <c r="L39" s="81"/>
      <c r="M39" s="81"/>
      <c r="N39" s="81"/>
      <c r="O39" s="81">
        <v>2870</v>
      </c>
      <c r="P39" s="73"/>
      <c r="Q39" s="88"/>
    </row>
    <row r="40" spans="1:256">
      <c r="A40" s="97" t="s">
        <v>222</v>
      </c>
      <c r="B40" s="83" t="s">
        <v>105</v>
      </c>
      <c r="C40" s="81"/>
      <c r="D40" s="81"/>
      <c r="E40" s="81">
        <v>50</v>
      </c>
      <c r="F40" s="81"/>
      <c r="G40" s="81"/>
      <c r="H40" s="81">
        <v>50</v>
      </c>
      <c r="I40" s="81"/>
      <c r="J40" s="81"/>
      <c r="K40" s="81"/>
      <c r="L40" s="81">
        <v>30</v>
      </c>
      <c r="M40" s="81"/>
      <c r="N40" s="81"/>
      <c r="O40" s="81">
        <v>130</v>
      </c>
      <c r="P40" s="73"/>
      <c r="Q40" s="88"/>
    </row>
    <row r="41" spans="1:256">
      <c r="A41" s="98" t="s">
        <v>110</v>
      </c>
      <c r="B41" s="83" t="s">
        <v>111</v>
      </c>
      <c r="C41" s="81"/>
      <c r="D41" s="81"/>
      <c r="E41" s="81">
        <v>14</v>
      </c>
      <c r="F41" s="81"/>
      <c r="G41" s="81">
        <v>675</v>
      </c>
      <c r="H41" s="81">
        <v>14</v>
      </c>
      <c r="I41" s="81"/>
      <c r="J41" s="81">
        <v>100</v>
      </c>
      <c r="K41" s="81"/>
      <c r="L41" s="81">
        <v>7</v>
      </c>
      <c r="M41" s="81"/>
      <c r="N41" s="81"/>
      <c r="O41" s="81">
        <v>810</v>
      </c>
      <c r="P41" s="73"/>
      <c r="Q41" s="88"/>
    </row>
    <row r="42" spans="1:256">
      <c r="A42" s="39" t="s">
        <v>112</v>
      </c>
      <c r="B42" s="28" t="s">
        <v>113</v>
      </c>
      <c r="C42" s="50">
        <f>SUM(C39:C41)</f>
        <v>0</v>
      </c>
      <c r="D42" s="50">
        <f t="shared" ref="D42:N42" si="11">SUM(D39:D41)</f>
        <v>0</v>
      </c>
      <c r="E42" s="50">
        <f t="shared" si="11"/>
        <v>64</v>
      </c>
      <c r="F42" s="50">
        <f t="shared" si="11"/>
        <v>0</v>
      </c>
      <c r="G42" s="50">
        <f t="shared" si="11"/>
        <v>3175</v>
      </c>
      <c r="H42" s="50">
        <f t="shared" si="11"/>
        <v>64</v>
      </c>
      <c r="I42" s="50">
        <f t="shared" si="11"/>
        <v>0</v>
      </c>
      <c r="J42" s="50">
        <f t="shared" si="11"/>
        <v>470</v>
      </c>
      <c r="K42" s="50">
        <f t="shared" si="11"/>
        <v>0</v>
      </c>
      <c r="L42" s="50">
        <f t="shared" si="11"/>
        <v>37</v>
      </c>
      <c r="M42" s="50">
        <f t="shared" si="11"/>
        <v>0</v>
      </c>
      <c r="N42" s="50">
        <f t="shared" si="11"/>
        <v>0</v>
      </c>
      <c r="O42" s="50">
        <f>SUM(O39:O41)</f>
        <v>3810</v>
      </c>
      <c r="P42" s="86"/>
      <c r="Q42" s="88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6"/>
      <c r="HB42" s="26"/>
      <c r="HC42" s="26"/>
      <c r="HD42" s="26"/>
      <c r="HE42" s="26"/>
      <c r="HF42" s="26"/>
      <c r="HG42" s="26"/>
      <c r="HH42" s="26"/>
      <c r="HI42" s="26"/>
      <c r="HJ42" s="26"/>
      <c r="HK42" s="26"/>
      <c r="HL42" s="26"/>
      <c r="HM42" s="26"/>
      <c r="HN42" s="26"/>
      <c r="HO42" s="26"/>
      <c r="HP42" s="26"/>
      <c r="HQ42" s="26"/>
      <c r="HR42" s="26"/>
      <c r="HS42" s="26"/>
      <c r="HT42" s="26"/>
      <c r="HU42" s="26"/>
      <c r="HV42" s="26"/>
      <c r="HW42" s="26"/>
      <c r="HX42" s="26"/>
      <c r="HY42" s="26"/>
      <c r="HZ42" s="26"/>
      <c r="IA42" s="26"/>
      <c r="IB42" s="26"/>
      <c r="IC42" s="26"/>
      <c r="ID42" s="26"/>
      <c r="IE42" s="26"/>
      <c r="IF42" s="26"/>
      <c r="IG42" s="26"/>
      <c r="IH42" s="26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26"/>
      <c r="IU42" s="26"/>
      <c r="IV42" s="26"/>
    </row>
    <row r="43" spans="1:256">
      <c r="A43" s="89" t="s">
        <v>114</v>
      </c>
      <c r="B43" s="83" t="s">
        <v>115</v>
      </c>
      <c r="C43" s="81"/>
      <c r="D43" s="81"/>
      <c r="E43" s="81"/>
      <c r="F43" s="81"/>
      <c r="G43" s="81"/>
      <c r="H43" s="81"/>
      <c r="I43" s="81">
        <v>6500</v>
      </c>
      <c r="J43" s="81"/>
      <c r="K43" s="81">
        <v>550</v>
      </c>
      <c r="L43" s="81"/>
      <c r="M43" s="81"/>
      <c r="N43" s="81"/>
      <c r="O43" s="81">
        <v>7050</v>
      </c>
      <c r="P43" s="73"/>
      <c r="Q43" s="88"/>
    </row>
    <row r="44" spans="1:256">
      <c r="A44" s="89" t="s">
        <v>223</v>
      </c>
      <c r="B44" s="83" t="s">
        <v>119</v>
      </c>
      <c r="C44" s="81"/>
      <c r="D44" s="81"/>
      <c r="E44" s="81"/>
      <c r="F44" s="81">
        <v>300</v>
      </c>
      <c r="G44" s="81"/>
      <c r="H44" s="81"/>
      <c r="I44" s="81">
        <v>300</v>
      </c>
      <c r="J44" s="81"/>
      <c r="K44" s="81"/>
      <c r="L44" s="81">
        <v>350</v>
      </c>
      <c r="M44" s="81"/>
      <c r="N44" s="81"/>
      <c r="O44" s="81">
        <v>950</v>
      </c>
      <c r="P44" s="73"/>
      <c r="Q44" s="88"/>
    </row>
    <row r="45" spans="1:256">
      <c r="A45" s="89" t="s">
        <v>120</v>
      </c>
      <c r="B45" s="83" t="s">
        <v>121</v>
      </c>
      <c r="C45" s="81"/>
      <c r="D45" s="81"/>
      <c r="E45" s="81"/>
      <c r="F45" s="81">
        <v>81</v>
      </c>
      <c r="G45" s="81"/>
      <c r="H45" s="81"/>
      <c r="I45" s="81">
        <v>1836</v>
      </c>
      <c r="J45" s="81"/>
      <c r="K45" s="81">
        <v>150</v>
      </c>
      <c r="L45" s="81">
        <v>93</v>
      </c>
      <c r="M45" s="81"/>
      <c r="N45" s="81"/>
      <c r="O45" s="81">
        <v>2160</v>
      </c>
      <c r="P45" s="73"/>
      <c r="Q45" s="88"/>
    </row>
    <row r="46" spans="1:256">
      <c r="A46" s="33" t="s">
        <v>122</v>
      </c>
      <c r="B46" s="28" t="s">
        <v>123</v>
      </c>
      <c r="C46" s="50">
        <f>SUM(C43:C45)</f>
        <v>0</v>
      </c>
      <c r="D46" s="50">
        <f t="shared" ref="D46:N46" si="12">SUM(D43:D45)</f>
        <v>0</v>
      </c>
      <c r="E46" s="50">
        <f t="shared" si="12"/>
        <v>0</v>
      </c>
      <c r="F46" s="50">
        <f t="shared" si="12"/>
        <v>381</v>
      </c>
      <c r="G46" s="50">
        <f t="shared" si="12"/>
        <v>0</v>
      </c>
      <c r="H46" s="50">
        <f t="shared" si="12"/>
        <v>0</v>
      </c>
      <c r="I46" s="50">
        <f t="shared" si="12"/>
        <v>8636</v>
      </c>
      <c r="J46" s="50">
        <f t="shared" si="12"/>
        <v>0</v>
      </c>
      <c r="K46" s="50">
        <f t="shared" si="12"/>
        <v>700</v>
      </c>
      <c r="L46" s="50">
        <f t="shared" si="12"/>
        <v>443</v>
      </c>
      <c r="M46" s="50">
        <f t="shared" si="12"/>
        <v>0</v>
      </c>
      <c r="N46" s="50">
        <f t="shared" si="12"/>
        <v>0</v>
      </c>
      <c r="O46" s="50">
        <f>SUM(O43:O45)</f>
        <v>10160</v>
      </c>
      <c r="P46" s="86"/>
      <c r="Q46" s="88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6"/>
      <c r="HB46" s="26"/>
      <c r="HC46" s="26"/>
      <c r="HD46" s="26"/>
      <c r="HE46" s="26"/>
      <c r="HF46" s="26"/>
      <c r="HG46" s="26"/>
      <c r="HH46" s="26"/>
      <c r="HI46" s="26"/>
      <c r="HJ46" s="26"/>
      <c r="HK46" s="26"/>
      <c r="HL46" s="26"/>
      <c r="HM46" s="26"/>
      <c r="HN46" s="26"/>
      <c r="HO46" s="26"/>
      <c r="HP46" s="26"/>
      <c r="HQ46" s="26"/>
      <c r="HR46" s="26"/>
      <c r="HS46" s="26"/>
      <c r="HT46" s="26"/>
      <c r="HU46" s="26"/>
      <c r="HV46" s="26"/>
      <c r="HW46" s="26"/>
      <c r="HX46" s="26"/>
      <c r="HY46" s="26"/>
      <c r="HZ46" s="26"/>
      <c r="IA46" s="26"/>
      <c r="IB46" s="26"/>
      <c r="IC46" s="26"/>
      <c r="ID46" s="26"/>
      <c r="IE46" s="26"/>
      <c r="IF46" s="26"/>
      <c r="IG46" s="26"/>
      <c r="IH46" s="26"/>
      <c r="II46" s="26"/>
      <c r="IJ46" s="26"/>
      <c r="IK46" s="26"/>
      <c r="IL46" s="26"/>
      <c r="IM46" s="26"/>
      <c r="IN46" s="26"/>
      <c r="IO46" s="26"/>
      <c r="IP46" s="26"/>
      <c r="IQ46" s="26"/>
      <c r="IR46" s="26"/>
      <c r="IS46" s="26"/>
      <c r="IT46" s="26"/>
      <c r="IU46" s="26"/>
      <c r="IV46" s="26"/>
    </row>
    <row r="47" spans="1:256">
      <c r="A47" s="89" t="s">
        <v>124</v>
      </c>
      <c r="B47" s="83" t="s">
        <v>125</v>
      </c>
      <c r="C47" s="81"/>
      <c r="D47" s="81"/>
      <c r="E47" s="81"/>
      <c r="F47" s="81"/>
      <c r="G47" s="81">
        <v>100</v>
      </c>
      <c r="H47" s="81">
        <v>50</v>
      </c>
      <c r="I47" s="81"/>
      <c r="J47" s="81"/>
      <c r="K47" s="81"/>
      <c r="L47" s="81"/>
      <c r="M47" s="81"/>
      <c r="N47" s="81"/>
      <c r="O47" s="81">
        <v>150</v>
      </c>
      <c r="P47" s="73"/>
      <c r="Q47" s="88"/>
    </row>
    <row r="48" spans="1:256">
      <c r="A48" s="89" t="s">
        <v>224</v>
      </c>
      <c r="B48" s="83" t="s">
        <v>127</v>
      </c>
      <c r="C48" s="81"/>
      <c r="D48" s="81"/>
      <c r="E48" s="81"/>
      <c r="F48" s="81"/>
      <c r="G48" s="81"/>
      <c r="H48" s="81">
        <v>50</v>
      </c>
      <c r="I48" s="81"/>
      <c r="J48" s="81"/>
      <c r="K48" s="81"/>
      <c r="L48" s="81"/>
      <c r="M48" s="81"/>
      <c r="N48" s="81"/>
      <c r="O48" s="81">
        <v>50</v>
      </c>
      <c r="P48" s="73"/>
      <c r="Q48" s="88"/>
    </row>
    <row r="49" spans="1:256">
      <c r="A49" s="33" t="s">
        <v>128</v>
      </c>
      <c r="B49" s="28" t="s">
        <v>129</v>
      </c>
      <c r="C49" s="50">
        <f>SUM(C47:C48)</f>
        <v>0</v>
      </c>
      <c r="D49" s="50">
        <f t="shared" ref="D49:N49" si="13">SUM(D47:D48)</f>
        <v>0</v>
      </c>
      <c r="E49" s="50">
        <f t="shared" si="13"/>
        <v>0</v>
      </c>
      <c r="F49" s="50">
        <f t="shared" si="13"/>
        <v>0</v>
      </c>
      <c r="G49" s="50">
        <f t="shared" si="13"/>
        <v>100</v>
      </c>
      <c r="H49" s="50">
        <f t="shared" si="13"/>
        <v>100</v>
      </c>
      <c r="I49" s="50">
        <f t="shared" si="13"/>
        <v>0</v>
      </c>
      <c r="J49" s="50">
        <f t="shared" si="13"/>
        <v>0</v>
      </c>
      <c r="K49" s="50">
        <f t="shared" si="13"/>
        <v>0</v>
      </c>
      <c r="L49" s="50">
        <f t="shared" si="13"/>
        <v>0</v>
      </c>
      <c r="M49" s="50">
        <f t="shared" si="13"/>
        <v>0</v>
      </c>
      <c r="N49" s="50">
        <f t="shared" si="13"/>
        <v>0</v>
      </c>
      <c r="O49" s="50">
        <f>SUM(O47:O48)</f>
        <v>200</v>
      </c>
      <c r="P49" s="86"/>
      <c r="Q49" s="88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</row>
    <row r="50" spans="1:256">
      <c r="A50" s="92" t="s">
        <v>130</v>
      </c>
      <c r="B50" s="93"/>
      <c r="C50" s="94">
        <f>SUM(C49,C46,C42)</f>
        <v>0</v>
      </c>
      <c r="D50" s="94">
        <f t="shared" ref="D50:N50" si="14">SUM(D49,D46,D42)</f>
        <v>0</v>
      </c>
      <c r="E50" s="94">
        <f t="shared" si="14"/>
        <v>64</v>
      </c>
      <c r="F50" s="94">
        <f t="shared" si="14"/>
        <v>381</v>
      </c>
      <c r="G50" s="94">
        <f t="shared" si="14"/>
        <v>3275</v>
      </c>
      <c r="H50" s="94">
        <f t="shared" si="14"/>
        <v>164</v>
      </c>
      <c r="I50" s="94">
        <f t="shared" si="14"/>
        <v>8636</v>
      </c>
      <c r="J50" s="94">
        <f t="shared" si="14"/>
        <v>470</v>
      </c>
      <c r="K50" s="94">
        <f t="shared" si="14"/>
        <v>700</v>
      </c>
      <c r="L50" s="94">
        <f t="shared" si="14"/>
        <v>480</v>
      </c>
      <c r="M50" s="94">
        <f t="shared" si="14"/>
        <v>0</v>
      </c>
      <c r="N50" s="94">
        <f t="shared" si="14"/>
        <v>0</v>
      </c>
      <c r="O50" s="94">
        <f>SUM(O42+O46+O49)</f>
        <v>14170</v>
      </c>
      <c r="P50" s="95"/>
      <c r="Q50" s="88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</row>
    <row r="51" spans="1:256">
      <c r="A51" s="99" t="s">
        <v>131</v>
      </c>
      <c r="B51" s="100" t="s">
        <v>132</v>
      </c>
      <c r="C51" s="101">
        <f>SUM(C38+C50)</f>
        <v>1257</v>
      </c>
      <c r="D51" s="101">
        <f t="shared" ref="D51:O51" si="15">SUM(D38+D50)</f>
        <v>1257</v>
      </c>
      <c r="E51" s="101">
        <f t="shared" si="15"/>
        <v>2007</v>
      </c>
      <c r="F51" s="101">
        <f t="shared" si="15"/>
        <v>1786</v>
      </c>
      <c r="G51" s="101">
        <f t="shared" si="15"/>
        <v>20820</v>
      </c>
      <c r="H51" s="101">
        <f t="shared" si="15"/>
        <v>2220</v>
      </c>
      <c r="I51" s="101">
        <f t="shared" si="15"/>
        <v>10498</v>
      </c>
      <c r="J51" s="101">
        <f t="shared" si="15"/>
        <v>1803</v>
      </c>
      <c r="K51" s="101">
        <f t="shared" si="15"/>
        <v>2603</v>
      </c>
      <c r="L51" s="101">
        <f t="shared" si="15"/>
        <v>2308</v>
      </c>
      <c r="M51" s="101">
        <f t="shared" si="15"/>
        <v>1254</v>
      </c>
      <c r="N51" s="101">
        <f t="shared" si="15"/>
        <v>1355</v>
      </c>
      <c r="O51" s="101">
        <f t="shared" si="15"/>
        <v>49168</v>
      </c>
      <c r="P51" s="102"/>
      <c r="Q51" s="88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4"/>
      <c r="DV51" s="104"/>
      <c r="DW51" s="104"/>
      <c r="DX51" s="104"/>
      <c r="DY51" s="104"/>
      <c r="DZ51" s="104"/>
      <c r="EA51" s="104"/>
      <c r="EB51" s="104"/>
      <c r="EC51" s="104"/>
      <c r="ED51" s="104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4"/>
      <c r="IP51" s="104"/>
      <c r="IQ51" s="104"/>
      <c r="IR51" s="104"/>
      <c r="IS51" s="104"/>
      <c r="IT51" s="104"/>
      <c r="IU51" s="104"/>
      <c r="IV51" s="104"/>
    </row>
    <row r="52" spans="1:256">
      <c r="A52" s="105" t="s">
        <v>133</v>
      </c>
      <c r="B52" s="106" t="s">
        <v>134</v>
      </c>
      <c r="C52" s="107">
        <v>554</v>
      </c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>
        <v>554</v>
      </c>
      <c r="P52" s="108"/>
      <c r="Q52" s="88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/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/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109"/>
      <c r="DM52" s="109"/>
      <c r="DN52" s="109"/>
      <c r="DO52" s="109"/>
      <c r="DP52" s="109"/>
      <c r="DQ52" s="109"/>
      <c r="DR52" s="109"/>
      <c r="DS52" s="109"/>
      <c r="DT52" s="109"/>
      <c r="DU52" s="109"/>
      <c r="DV52" s="109"/>
      <c r="DW52" s="109"/>
      <c r="DX52" s="109"/>
      <c r="DY52" s="109"/>
      <c r="DZ52" s="109"/>
      <c r="EA52" s="109"/>
      <c r="EB52" s="109"/>
      <c r="EC52" s="109"/>
      <c r="ED52" s="109"/>
      <c r="EE52" s="109"/>
      <c r="EF52" s="109"/>
      <c r="EG52" s="109"/>
      <c r="EH52" s="109"/>
      <c r="EI52" s="109"/>
      <c r="EJ52" s="109"/>
      <c r="EK52" s="109"/>
      <c r="EL52" s="109"/>
      <c r="EM52" s="109"/>
      <c r="EN52" s="109"/>
      <c r="EO52" s="109"/>
      <c r="EP52" s="109"/>
      <c r="EQ52" s="109"/>
      <c r="ER52" s="109"/>
      <c r="ES52" s="109"/>
      <c r="ET52" s="109"/>
      <c r="EU52" s="109"/>
      <c r="EV52" s="109"/>
      <c r="EW52" s="109"/>
      <c r="EX52" s="109"/>
      <c r="EY52" s="109"/>
      <c r="EZ52" s="109"/>
      <c r="FA52" s="109"/>
      <c r="FB52" s="109"/>
      <c r="FC52" s="109"/>
      <c r="FD52" s="109"/>
      <c r="FE52" s="109"/>
      <c r="FF52" s="109"/>
      <c r="FG52" s="109"/>
      <c r="FH52" s="109"/>
      <c r="FI52" s="109"/>
      <c r="FJ52" s="109"/>
      <c r="FK52" s="109"/>
      <c r="FL52" s="109"/>
      <c r="FM52" s="109"/>
      <c r="FN52" s="109"/>
      <c r="FO52" s="109"/>
      <c r="FP52" s="109"/>
      <c r="FQ52" s="109"/>
      <c r="FR52" s="109"/>
      <c r="FS52" s="109"/>
      <c r="FT52" s="109"/>
      <c r="FU52" s="109"/>
      <c r="FV52" s="109"/>
      <c r="FW52" s="109"/>
      <c r="FX52" s="109"/>
      <c r="FY52" s="109"/>
      <c r="FZ52" s="109"/>
      <c r="GA52" s="109"/>
      <c r="GB52" s="109"/>
      <c r="GC52" s="109"/>
      <c r="GD52" s="109"/>
      <c r="GE52" s="109"/>
      <c r="GF52" s="109"/>
      <c r="GG52" s="109"/>
      <c r="GH52" s="109"/>
      <c r="GI52" s="109"/>
      <c r="GJ52" s="109"/>
      <c r="GK52" s="109"/>
      <c r="GL52" s="109"/>
      <c r="GM52" s="109"/>
      <c r="GN52" s="109"/>
      <c r="GO52" s="109"/>
      <c r="GP52" s="109"/>
      <c r="GQ52" s="109"/>
      <c r="GR52" s="109"/>
      <c r="GS52" s="109"/>
      <c r="GT52" s="109"/>
      <c r="GU52" s="109"/>
      <c r="GV52" s="109"/>
      <c r="GW52" s="109"/>
      <c r="GX52" s="109"/>
      <c r="GY52" s="109"/>
      <c r="GZ52" s="109"/>
      <c r="HA52" s="109"/>
      <c r="HB52" s="109"/>
      <c r="HC52" s="109"/>
      <c r="HD52" s="109"/>
      <c r="HE52" s="109"/>
      <c r="HF52" s="109"/>
      <c r="HG52" s="109"/>
      <c r="HH52" s="109"/>
      <c r="HI52" s="109"/>
      <c r="HJ52" s="109"/>
      <c r="HK52" s="109"/>
      <c r="HL52" s="109"/>
      <c r="HM52" s="109"/>
      <c r="HN52" s="109"/>
      <c r="HO52" s="109"/>
      <c r="HP52" s="109"/>
      <c r="HQ52" s="109"/>
      <c r="HR52" s="109"/>
      <c r="HS52" s="109"/>
      <c r="HT52" s="109"/>
      <c r="HU52" s="109"/>
      <c r="HV52" s="109"/>
      <c r="HW52" s="109"/>
      <c r="HX52" s="109"/>
      <c r="HY52" s="109"/>
      <c r="HZ52" s="109"/>
      <c r="IA52" s="109"/>
      <c r="IB52" s="109"/>
      <c r="IC52" s="109"/>
      <c r="ID52" s="109"/>
      <c r="IE52" s="109"/>
      <c r="IF52" s="109"/>
      <c r="IG52" s="109"/>
      <c r="IH52" s="109"/>
      <c r="II52" s="109"/>
      <c r="IJ52" s="109"/>
      <c r="IK52" s="109"/>
      <c r="IL52" s="109"/>
      <c r="IM52" s="109"/>
      <c r="IN52" s="109"/>
      <c r="IO52" s="109"/>
      <c r="IP52" s="109"/>
      <c r="IQ52" s="109"/>
      <c r="IR52" s="109"/>
      <c r="IS52" s="109"/>
      <c r="IT52" s="109"/>
      <c r="IU52" s="109"/>
      <c r="IV52" s="109"/>
    </row>
    <row r="53" spans="1:256">
      <c r="A53" s="110" t="s">
        <v>137</v>
      </c>
      <c r="B53" s="111" t="s">
        <v>138</v>
      </c>
      <c r="C53" s="101">
        <f>SUM(C52)</f>
        <v>554</v>
      </c>
      <c r="D53" s="101">
        <f t="shared" ref="D53:N54" si="16">SUM(D52)</f>
        <v>0</v>
      </c>
      <c r="E53" s="101">
        <f t="shared" si="16"/>
        <v>0</v>
      </c>
      <c r="F53" s="101">
        <f t="shared" si="16"/>
        <v>0</v>
      </c>
      <c r="G53" s="101">
        <f t="shared" si="16"/>
        <v>0</v>
      </c>
      <c r="H53" s="101">
        <f t="shared" si="16"/>
        <v>0</v>
      </c>
      <c r="I53" s="101">
        <f t="shared" si="16"/>
        <v>0</v>
      </c>
      <c r="J53" s="101">
        <f t="shared" si="16"/>
        <v>0</v>
      </c>
      <c r="K53" s="101">
        <f t="shared" si="16"/>
        <v>0</v>
      </c>
      <c r="L53" s="101">
        <f t="shared" si="16"/>
        <v>0</v>
      </c>
      <c r="M53" s="101">
        <f t="shared" si="16"/>
        <v>0</v>
      </c>
      <c r="N53" s="101">
        <f t="shared" si="16"/>
        <v>0</v>
      </c>
      <c r="O53" s="101">
        <v>554</v>
      </c>
      <c r="P53" s="103"/>
      <c r="Q53" s="88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  <c r="HN53" s="104"/>
      <c r="HO53" s="104"/>
      <c r="HP53" s="104"/>
      <c r="HQ53" s="104"/>
      <c r="HR53" s="104"/>
      <c r="HS53" s="104"/>
      <c r="HT53" s="104"/>
      <c r="HU53" s="104"/>
      <c r="HV53" s="104"/>
      <c r="HW53" s="104"/>
      <c r="HX53" s="104"/>
      <c r="HY53" s="104"/>
      <c r="HZ53" s="104"/>
      <c r="IA53" s="104"/>
      <c r="IB53" s="104"/>
      <c r="IC53" s="104"/>
      <c r="ID53" s="104"/>
      <c r="IE53" s="104"/>
      <c r="IF53" s="104"/>
      <c r="IG53" s="104"/>
      <c r="IH53" s="104"/>
      <c r="II53" s="104"/>
      <c r="IJ53" s="104"/>
      <c r="IK53" s="104"/>
      <c r="IL53" s="104"/>
      <c r="IM53" s="104"/>
      <c r="IN53" s="104"/>
      <c r="IO53" s="104"/>
      <c r="IP53" s="104"/>
      <c r="IQ53" s="104"/>
      <c r="IR53" s="104"/>
      <c r="IS53" s="104"/>
      <c r="IT53" s="104"/>
      <c r="IU53" s="104"/>
      <c r="IV53" s="104"/>
    </row>
    <row r="54" spans="1:256">
      <c r="A54" s="110" t="s">
        <v>139</v>
      </c>
      <c r="B54" s="111" t="s">
        <v>140</v>
      </c>
      <c r="C54" s="101">
        <f>SUM(C53)</f>
        <v>554</v>
      </c>
      <c r="D54" s="101">
        <f t="shared" si="16"/>
        <v>0</v>
      </c>
      <c r="E54" s="101">
        <f t="shared" si="16"/>
        <v>0</v>
      </c>
      <c r="F54" s="101">
        <f t="shared" si="16"/>
        <v>0</v>
      </c>
      <c r="G54" s="101">
        <f t="shared" si="16"/>
        <v>0</v>
      </c>
      <c r="H54" s="101">
        <f t="shared" si="16"/>
        <v>0</v>
      </c>
      <c r="I54" s="101">
        <f t="shared" si="16"/>
        <v>0</v>
      </c>
      <c r="J54" s="101">
        <f t="shared" si="16"/>
        <v>0</v>
      </c>
      <c r="K54" s="101">
        <f t="shared" si="16"/>
        <v>0</v>
      </c>
      <c r="L54" s="101">
        <f t="shared" si="16"/>
        <v>0</v>
      </c>
      <c r="M54" s="101">
        <f t="shared" si="16"/>
        <v>0</v>
      </c>
      <c r="N54" s="101">
        <f t="shared" si="16"/>
        <v>0</v>
      </c>
      <c r="O54" s="101">
        <v>554</v>
      </c>
      <c r="P54" s="103"/>
      <c r="Q54" s="88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104"/>
      <c r="FZ54" s="104"/>
      <c r="GA54" s="104"/>
      <c r="GB54" s="104"/>
      <c r="GC54" s="104"/>
      <c r="GD54" s="104"/>
      <c r="GE54" s="104"/>
      <c r="GF54" s="104"/>
      <c r="GG54" s="104"/>
      <c r="GH54" s="104"/>
      <c r="GI54" s="104"/>
      <c r="GJ54" s="104"/>
      <c r="GK54" s="104"/>
      <c r="GL54" s="104"/>
      <c r="GM54" s="104"/>
      <c r="GN54" s="104"/>
      <c r="GO54" s="104"/>
      <c r="GP54" s="104"/>
      <c r="GQ54" s="104"/>
      <c r="GR54" s="104"/>
      <c r="GS54" s="104"/>
      <c r="GT54" s="104"/>
      <c r="GU54" s="104"/>
      <c r="GV54" s="104"/>
      <c r="GW54" s="104"/>
      <c r="GX54" s="104"/>
      <c r="GY54" s="104"/>
      <c r="GZ54" s="104"/>
      <c r="HA54" s="104"/>
      <c r="HB54" s="104"/>
      <c r="HC54" s="104"/>
      <c r="HD54" s="104"/>
      <c r="HE54" s="104"/>
      <c r="HF54" s="104"/>
      <c r="HG54" s="104"/>
      <c r="HH54" s="104"/>
      <c r="HI54" s="104"/>
      <c r="HJ54" s="104"/>
      <c r="HK54" s="104"/>
      <c r="HL54" s="104"/>
      <c r="HM54" s="104"/>
      <c r="HN54" s="104"/>
      <c r="HO54" s="104"/>
      <c r="HP54" s="104"/>
      <c r="HQ54" s="104"/>
      <c r="HR54" s="104"/>
      <c r="HS54" s="104"/>
      <c r="HT54" s="104"/>
      <c r="HU54" s="104"/>
      <c r="HV54" s="104"/>
      <c r="HW54" s="104"/>
      <c r="HX54" s="104"/>
      <c r="HY54" s="104"/>
      <c r="HZ54" s="104"/>
      <c r="IA54" s="104"/>
      <c r="IB54" s="104"/>
      <c r="IC54" s="104"/>
      <c r="ID54" s="104"/>
      <c r="IE54" s="104"/>
      <c r="IF54" s="104"/>
      <c r="IG54" s="104"/>
      <c r="IH54" s="104"/>
      <c r="II54" s="104"/>
      <c r="IJ54" s="104"/>
      <c r="IK54" s="104"/>
      <c r="IL54" s="104"/>
      <c r="IM54" s="104"/>
      <c r="IN54" s="104"/>
      <c r="IO54" s="104"/>
      <c r="IP54" s="104"/>
      <c r="IQ54" s="104"/>
      <c r="IR54" s="104"/>
      <c r="IS54" s="104"/>
      <c r="IT54" s="104"/>
      <c r="IU54" s="104"/>
      <c r="IV54" s="104"/>
    </row>
    <row r="55" spans="1:256">
      <c r="A55" s="112" t="s">
        <v>12</v>
      </c>
      <c r="B55" s="112"/>
      <c r="C55" s="101">
        <f>SUM(C51+C54)</f>
        <v>1811</v>
      </c>
      <c r="D55" s="101">
        <f t="shared" ref="D55:N55" si="17">SUM(D51+D54)</f>
        <v>1257</v>
      </c>
      <c r="E55" s="101">
        <f t="shared" si="17"/>
        <v>2007</v>
      </c>
      <c r="F55" s="101">
        <f t="shared" si="17"/>
        <v>1786</v>
      </c>
      <c r="G55" s="101">
        <f t="shared" si="17"/>
        <v>20820</v>
      </c>
      <c r="H55" s="101">
        <f t="shared" si="17"/>
        <v>2220</v>
      </c>
      <c r="I55" s="101">
        <f t="shared" si="17"/>
        <v>10498</v>
      </c>
      <c r="J55" s="101">
        <f t="shared" si="17"/>
        <v>1803</v>
      </c>
      <c r="K55" s="101">
        <f t="shared" si="17"/>
        <v>2603</v>
      </c>
      <c r="L55" s="101">
        <f t="shared" si="17"/>
        <v>2308</v>
      </c>
      <c r="M55" s="101">
        <f t="shared" si="17"/>
        <v>1254</v>
      </c>
      <c r="N55" s="101">
        <f t="shared" si="17"/>
        <v>1355</v>
      </c>
      <c r="O55" s="101">
        <v>49722</v>
      </c>
      <c r="P55" s="103"/>
      <c r="Q55" s="88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4"/>
      <c r="AT55" s="104"/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4"/>
      <c r="BI55" s="104"/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4"/>
      <c r="EW55" s="104"/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4"/>
      <c r="GA55" s="104"/>
      <c r="GB55" s="104"/>
      <c r="GC55" s="104"/>
      <c r="GD55" s="104"/>
      <c r="GE55" s="104"/>
      <c r="GF55" s="104"/>
      <c r="GG55" s="104"/>
      <c r="GH55" s="104"/>
      <c r="GI55" s="104"/>
      <c r="GJ55" s="104"/>
      <c r="GK55" s="104"/>
      <c r="GL55" s="104"/>
      <c r="GM55" s="104"/>
      <c r="GN55" s="104"/>
      <c r="GO55" s="104"/>
      <c r="GP55" s="104"/>
      <c r="GQ55" s="104"/>
      <c r="GR55" s="104"/>
      <c r="GS55" s="104"/>
      <c r="GT55" s="104"/>
      <c r="GU55" s="104"/>
      <c r="GV55" s="104"/>
      <c r="GW55" s="104"/>
      <c r="GX55" s="104"/>
      <c r="GY55" s="104"/>
      <c r="GZ55" s="104"/>
      <c r="HA55" s="104"/>
      <c r="HB55" s="104"/>
      <c r="HC55" s="104"/>
      <c r="HD55" s="104"/>
      <c r="HE55" s="104"/>
      <c r="HF55" s="104"/>
      <c r="HG55" s="104"/>
      <c r="HH55" s="104"/>
      <c r="HI55" s="104"/>
      <c r="HJ55" s="104"/>
      <c r="HK55" s="104"/>
      <c r="HL55" s="104"/>
      <c r="HM55" s="104"/>
      <c r="HN55" s="104"/>
      <c r="HO55" s="104"/>
      <c r="HP55" s="104"/>
      <c r="HQ55" s="104"/>
      <c r="HR55" s="104"/>
      <c r="HS55" s="104"/>
      <c r="HT55" s="104"/>
      <c r="HU55" s="104"/>
      <c r="HV55" s="104"/>
      <c r="HW55" s="104"/>
      <c r="HX55" s="104"/>
      <c r="HY55" s="104"/>
      <c r="HZ55" s="104"/>
      <c r="IA55" s="104"/>
      <c r="IB55" s="104"/>
      <c r="IC55" s="104"/>
      <c r="ID55" s="104"/>
      <c r="IE55" s="104"/>
      <c r="IF55" s="104"/>
      <c r="IG55" s="104"/>
      <c r="IH55" s="104"/>
      <c r="II55" s="104"/>
      <c r="IJ55" s="104"/>
      <c r="IK55" s="104"/>
      <c r="IL55" s="104"/>
      <c r="IM55" s="104"/>
      <c r="IN55" s="104"/>
      <c r="IO55" s="104"/>
      <c r="IP55" s="104"/>
      <c r="IQ55" s="104"/>
      <c r="IR55" s="104"/>
      <c r="IS55" s="104"/>
      <c r="IT55" s="104"/>
      <c r="IU55" s="104"/>
      <c r="IV55" s="104"/>
    </row>
    <row r="56" spans="1:256">
      <c r="A56" s="120"/>
      <c r="B56" s="120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03"/>
      <c r="Q56" s="88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4"/>
      <c r="HH56" s="104"/>
      <c r="HI56" s="104"/>
      <c r="HJ56" s="104"/>
      <c r="HK56" s="104"/>
      <c r="HL56" s="104"/>
      <c r="HM56" s="104"/>
      <c r="HN56" s="104"/>
      <c r="HO56" s="104"/>
      <c r="HP56" s="104"/>
      <c r="HQ56" s="104"/>
      <c r="HR56" s="104"/>
      <c r="HS56" s="104"/>
      <c r="HT56" s="104"/>
      <c r="HU56" s="104"/>
      <c r="HV56" s="104"/>
      <c r="HW56" s="104"/>
      <c r="HX56" s="104"/>
      <c r="HY56" s="104"/>
      <c r="HZ56" s="104"/>
      <c r="IA56" s="104"/>
      <c r="IB56" s="104"/>
      <c r="IC56" s="104"/>
      <c r="ID56" s="104"/>
      <c r="IE56" s="104"/>
      <c r="IF56" s="104"/>
      <c r="IG56" s="104"/>
      <c r="IH56" s="104"/>
      <c r="II56" s="104"/>
      <c r="IJ56" s="104"/>
      <c r="IK56" s="104"/>
      <c r="IL56" s="104"/>
      <c r="IM56" s="104"/>
      <c r="IN56" s="104"/>
      <c r="IO56" s="104"/>
      <c r="IP56" s="104"/>
      <c r="IQ56" s="104"/>
      <c r="IR56" s="104"/>
      <c r="IS56" s="104"/>
      <c r="IT56" s="104"/>
      <c r="IU56" s="104"/>
      <c r="IV56" s="104"/>
    </row>
    <row r="57" spans="1:256">
      <c r="A57" s="120"/>
      <c r="B57" s="120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03"/>
      <c r="Q57" s="88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04"/>
      <c r="BO57" s="104"/>
      <c r="BP57" s="104"/>
      <c r="BQ57" s="104"/>
      <c r="BR57" s="104"/>
      <c r="BS57" s="104"/>
      <c r="BT57" s="104"/>
      <c r="BU57" s="104"/>
      <c r="BV57" s="104"/>
      <c r="BW57" s="104"/>
      <c r="BX57" s="104"/>
      <c r="BY57" s="104"/>
      <c r="BZ57" s="104"/>
      <c r="CA57" s="104"/>
      <c r="CB57" s="104"/>
      <c r="CC57" s="104"/>
      <c r="CD57" s="104"/>
      <c r="CE57" s="104"/>
      <c r="CF57" s="104"/>
      <c r="CG57" s="104"/>
      <c r="CH57" s="104"/>
      <c r="CI57" s="104"/>
      <c r="CJ57" s="104"/>
      <c r="CK57" s="104"/>
      <c r="CL57" s="104"/>
      <c r="CM57" s="104"/>
      <c r="CN57" s="104"/>
      <c r="CO57" s="104"/>
      <c r="CP57" s="104"/>
      <c r="CQ57" s="104"/>
      <c r="CR57" s="104"/>
      <c r="CS57" s="104"/>
      <c r="CT57" s="104"/>
      <c r="CU57" s="104"/>
      <c r="CV57" s="104"/>
      <c r="CW57" s="104"/>
      <c r="CX57" s="104"/>
      <c r="CY57" s="104"/>
      <c r="CZ57" s="104"/>
      <c r="DA57" s="104"/>
      <c r="DB57" s="104"/>
      <c r="DC57" s="104"/>
      <c r="DD57" s="104"/>
      <c r="DE57" s="104"/>
      <c r="DF57" s="104"/>
      <c r="DG57" s="104"/>
      <c r="DH57" s="104"/>
      <c r="DI57" s="104"/>
      <c r="DJ57" s="104"/>
      <c r="DK57" s="104"/>
      <c r="DL57" s="104"/>
      <c r="DM57" s="104"/>
      <c r="DN57" s="104"/>
      <c r="DO57" s="104"/>
      <c r="DP57" s="104"/>
      <c r="DQ57" s="104"/>
      <c r="DR57" s="104"/>
      <c r="DS57" s="104"/>
      <c r="DT57" s="104"/>
      <c r="DU57" s="104"/>
      <c r="DV57" s="104"/>
      <c r="DW57" s="104"/>
      <c r="DX57" s="104"/>
      <c r="DY57" s="104"/>
      <c r="DZ57" s="104"/>
      <c r="EA57" s="104"/>
      <c r="EB57" s="104"/>
      <c r="EC57" s="104"/>
      <c r="ED57" s="104"/>
      <c r="EE57" s="104"/>
      <c r="EF57" s="104"/>
      <c r="EG57" s="104"/>
      <c r="EH57" s="104"/>
      <c r="EI57" s="104"/>
      <c r="EJ57" s="104"/>
      <c r="EK57" s="104"/>
      <c r="EL57" s="104"/>
      <c r="EM57" s="104"/>
      <c r="EN57" s="104"/>
      <c r="EO57" s="104"/>
      <c r="EP57" s="104"/>
      <c r="EQ57" s="104"/>
      <c r="ER57" s="104"/>
      <c r="ES57" s="104"/>
      <c r="ET57" s="104"/>
      <c r="EU57" s="104"/>
      <c r="EV57" s="104"/>
      <c r="EW57" s="104"/>
      <c r="EX57" s="104"/>
      <c r="EY57" s="104"/>
      <c r="EZ57" s="104"/>
      <c r="FA57" s="104"/>
      <c r="FB57" s="104"/>
      <c r="FC57" s="104"/>
      <c r="FD57" s="104"/>
      <c r="FE57" s="104"/>
      <c r="FF57" s="104"/>
      <c r="FG57" s="104"/>
      <c r="FH57" s="104"/>
      <c r="FI57" s="104"/>
      <c r="FJ57" s="104"/>
      <c r="FK57" s="104"/>
      <c r="FL57" s="104"/>
      <c r="FM57" s="104"/>
      <c r="FN57" s="104"/>
      <c r="FO57" s="104"/>
      <c r="FP57" s="104"/>
      <c r="FQ57" s="104"/>
      <c r="FR57" s="104"/>
      <c r="FS57" s="104"/>
      <c r="FT57" s="104"/>
      <c r="FU57" s="104"/>
      <c r="FV57" s="104"/>
      <c r="FW57" s="104"/>
      <c r="FX57" s="104"/>
      <c r="FY57" s="104"/>
      <c r="FZ57" s="104"/>
      <c r="GA57" s="104"/>
      <c r="GB57" s="104"/>
      <c r="GC57" s="104"/>
      <c r="GD57" s="104"/>
      <c r="GE57" s="104"/>
      <c r="GF57" s="104"/>
      <c r="GG57" s="104"/>
      <c r="GH57" s="104"/>
      <c r="GI57" s="104"/>
      <c r="GJ57" s="104"/>
      <c r="GK57" s="104"/>
      <c r="GL57" s="104"/>
      <c r="GM57" s="104"/>
      <c r="GN57" s="104"/>
      <c r="GO57" s="104"/>
      <c r="GP57" s="104"/>
      <c r="GQ57" s="104"/>
      <c r="GR57" s="104"/>
      <c r="GS57" s="104"/>
      <c r="GT57" s="104"/>
      <c r="GU57" s="104"/>
      <c r="GV57" s="104"/>
      <c r="GW57" s="104"/>
      <c r="GX57" s="104"/>
      <c r="GY57" s="104"/>
      <c r="GZ57" s="104"/>
      <c r="HA57" s="104"/>
      <c r="HB57" s="104"/>
      <c r="HC57" s="104"/>
      <c r="HD57" s="104"/>
      <c r="HE57" s="104"/>
      <c r="HF57" s="104"/>
      <c r="HG57" s="104"/>
      <c r="HH57" s="104"/>
      <c r="HI57" s="104"/>
      <c r="HJ57" s="104"/>
      <c r="HK57" s="104"/>
      <c r="HL57" s="104"/>
      <c r="HM57" s="104"/>
      <c r="HN57" s="104"/>
      <c r="HO57" s="104"/>
      <c r="HP57" s="104"/>
      <c r="HQ57" s="104"/>
      <c r="HR57" s="104"/>
      <c r="HS57" s="104"/>
      <c r="HT57" s="104"/>
      <c r="HU57" s="104"/>
      <c r="HV57" s="104"/>
      <c r="HW57" s="104"/>
      <c r="HX57" s="104"/>
      <c r="HY57" s="104"/>
      <c r="HZ57" s="104"/>
      <c r="IA57" s="104"/>
      <c r="IB57" s="104"/>
      <c r="IC57" s="104"/>
      <c r="ID57" s="104"/>
      <c r="IE57" s="104"/>
      <c r="IF57" s="104"/>
      <c r="IG57" s="104"/>
      <c r="IH57" s="104"/>
      <c r="II57" s="104"/>
      <c r="IJ57" s="104"/>
      <c r="IK57" s="104"/>
      <c r="IL57" s="104"/>
      <c r="IM57" s="104"/>
      <c r="IN57" s="104"/>
      <c r="IO57" s="104"/>
      <c r="IP57" s="104"/>
      <c r="IQ57" s="104"/>
      <c r="IR57" s="104"/>
      <c r="IS57" s="104"/>
      <c r="IT57" s="104"/>
      <c r="IU57" s="104"/>
      <c r="IV57" s="104"/>
    </row>
    <row r="58" spans="1:256">
      <c r="A58" s="120"/>
      <c r="B58" s="120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03"/>
      <c r="Q58" s="88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D58" s="104"/>
      <c r="BE58" s="104"/>
      <c r="BF58" s="104"/>
      <c r="BG58" s="104"/>
      <c r="BH58" s="104"/>
      <c r="BI58" s="104"/>
      <c r="BJ58" s="104"/>
      <c r="BK58" s="104"/>
      <c r="BL58" s="104"/>
      <c r="BM58" s="104"/>
      <c r="BN58" s="104"/>
      <c r="BO58" s="104"/>
      <c r="BP58" s="104"/>
      <c r="BQ58" s="104"/>
      <c r="BR58" s="104"/>
      <c r="BS58" s="104"/>
      <c r="BT58" s="104"/>
      <c r="BU58" s="104"/>
      <c r="BV58" s="104"/>
      <c r="BW58" s="104"/>
      <c r="BX58" s="104"/>
      <c r="BY58" s="104"/>
      <c r="BZ58" s="104"/>
      <c r="CA58" s="104"/>
      <c r="CB58" s="104"/>
      <c r="CC58" s="104"/>
      <c r="CD58" s="104"/>
      <c r="CE58" s="104"/>
      <c r="CF58" s="104"/>
      <c r="CG58" s="104"/>
      <c r="CH58" s="104"/>
      <c r="CI58" s="104"/>
      <c r="CJ58" s="104"/>
      <c r="CK58" s="104"/>
      <c r="CL58" s="104"/>
      <c r="CM58" s="104"/>
      <c r="CN58" s="104"/>
      <c r="CO58" s="104"/>
      <c r="CP58" s="104"/>
      <c r="CQ58" s="104"/>
      <c r="CR58" s="104"/>
      <c r="CS58" s="104"/>
      <c r="CT58" s="104"/>
      <c r="CU58" s="104"/>
      <c r="CV58" s="104"/>
      <c r="CW58" s="104"/>
      <c r="CX58" s="104"/>
      <c r="CY58" s="104"/>
      <c r="CZ58" s="104"/>
      <c r="DA58" s="104"/>
      <c r="DB58" s="104"/>
      <c r="DC58" s="104"/>
      <c r="DD58" s="104"/>
      <c r="DE58" s="104"/>
      <c r="DF58" s="104"/>
      <c r="DG58" s="104"/>
      <c r="DH58" s="104"/>
      <c r="DI58" s="104"/>
      <c r="DJ58" s="104"/>
      <c r="DK58" s="104"/>
      <c r="DL58" s="104"/>
      <c r="DM58" s="104"/>
      <c r="DN58" s="104"/>
      <c r="DO58" s="104"/>
      <c r="DP58" s="104"/>
      <c r="DQ58" s="104"/>
      <c r="DR58" s="104"/>
      <c r="DS58" s="104"/>
      <c r="DT58" s="104"/>
      <c r="DU58" s="104"/>
      <c r="DV58" s="104"/>
      <c r="DW58" s="104"/>
      <c r="DX58" s="104"/>
      <c r="DY58" s="104"/>
      <c r="DZ58" s="104"/>
      <c r="EA58" s="104"/>
      <c r="EB58" s="104"/>
      <c r="EC58" s="104"/>
      <c r="ED58" s="104"/>
      <c r="EE58" s="104"/>
      <c r="EF58" s="104"/>
      <c r="EG58" s="104"/>
      <c r="EH58" s="104"/>
      <c r="EI58" s="104"/>
      <c r="EJ58" s="104"/>
      <c r="EK58" s="104"/>
      <c r="EL58" s="104"/>
      <c r="EM58" s="104"/>
      <c r="EN58" s="104"/>
      <c r="EO58" s="104"/>
      <c r="EP58" s="104"/>
      <c r="EQ58" s="104"/>
      <c r="ER58" s="104"/>
      <c r="ES58" s="104"/>
      <c r="ET58" s="104"/>
      <c r="EU58" s="104"/>
      <c r="EV58" s="104"/>
      <c r="EW58" s="104"/>
      <c r="EX58" s="104"/>
      <c r="EY58" s="104"/>
      <c r="EZ58" s="104"/>
      <c r="FA58" s="104"/>
      <c r="FB58" s="104"/>
      <c r="FC58" s="104"/>
      <c r="FD58" s="104"/>
      <c r="FE58" s="104"/>
      <c r="FF58" s="104"/>
      <c r="FG58" s="104"/>
      <c r="FH58" s="104"/>
      <c r="FI58" s="104"/>
      <c r="FJ58" s="104"/>
      <c r="FK58" s="104"/>
      <c r="FL58" s="104"/>
      <c r="FM58" s="104"/>
      <c r="FN58" s="104"/>
      <c r="FO58" s="104"/>
      <c r="FP58" s="104"/>
      <c r="FQ58" s="104"/>
      <c r="FR58" s="104"/>
      <c r="FS58" s="104"/>
      <c r="FT58" s="104"/>
      <c r="FU58" s="104"/>
      <c r="FV58" s="104"/>
      <c r="FW58" s="104"/>
      <c r="FX58" s="104"/>
      <c r="FY58" s="104"/>
      <c r="FZ58" s="104"/>
      <c r="GA58" s="104"/>
      <c r="GB58" s="104"/>
      <c r="GC58" s="104"/>
      <c r="GD58" s="104"/>
      <c r="GE58" s="104"/>
      <c r="GF58" s="104"/>
      <c r="GG58" s="104"/>
      <c r="GH58" s="104"/>
      <c r="GI58" s="104"/>
      <c r="GJ58" s="104"/>
      <c r="GK58" s="104"/>
      <c r="GL58" s="104"/>
      <c r="GM58" s="104"/>
      <c r="GN58" s="104"/>
      <c r="GO58" s="104"/>
      <c r="GP58" s="104"/>
      <c r="GQ58" s="104"/>
      <c r="GR58" s="104"/>
      <c r="GS58" s="104"/>
      <c r="GT58" s="104"/>
      <c r="GU58" s="104"/>
      <c r="GV58" s="104"/>
      <c r="GW58" s="104"/>
      <c r="GX58" s="104"/>
      <c r="GY58" s="104"/>
      <c r="GZ58" s="104"/>
      <c r="HA58" s="104"/>
      <c r="HB58" s="104"/>
      <c r="HC58" s="104"/>
      <c r="HD58" s="104"/>
      <c r="HE58" s="104"/>
      <c r="HF58" s="104"/>
      <c r="HG58" s="104"/>
      <c r="HH58" s="104"/>
      <c r="HI58" s="104"/>
      <c r="HJ58" s="104"/>
      <c r="HK58" s="104"/>
      <c r="HL58" s="104"/>
      <c r="HM58" s="104"/>
      <c r="HN58" s="104"/>
      <c r="HO58" s="104"/>
      <c r="HP58" s="104"/>
      <c r="HQ58" s="104"/>
      <c r="HR58" s="104"/>
      <c r="HS58" s="104"/>
      <c r="HT58" s="104"/>
      <c r="HU58" s="104"/>
      <c r="HV58" s="104"/>
      <c r="HW58" s="104"/>
      <c r="HX58" s="104"/>
      <c r="HY58" s="104"/>
      <c r="HZ58" s="104"/>
      <c r="IA58" s="104"/>
      <c r="IB58" s="104"/>
      <c r="IC58" s="104"/>
      <c r="ID58" s="104"/>
      <c r="IE58" s="104"/>
      <c r="IF58" s="104"/>
      <c r="IG58" s="104"/>
      <c r="IH58" s="104"/>
      <c r="II58" s="104"/>
      <c r="IJ58" s="104"/>
      <c r="IK58" s="104"/>
      <c r="IL58" s="104"/>
      <c r="IM58" s="104"/>
      <c r="IN58" s="104"/>
      <c r="IO58" s="104"/>
      <c r="IP58" s="104"/>
      <c r="IQ58" s="104"/>
      <c r="IR58" s="104"/>
      <c r="IS58" s="104"/>
      <c r="IT58" s="104"/>
      <c r="IU58" s="104"/>
      <c r="IV58" s="104"/>
    </row>
    <row r="59" spans="1:256" ht="28.5">
      <c r="A59" s="116" t="s">
        <v>24</v>
      </c>
      <c r="B59" s="117" t="s">
        <v>25</v>
      </c>
      <c r="C59" s="118" t="s">
        <v>200</v>
      </c>
      <c r="D59" s="118" t="s">
        <v>201</v>
      </c>
      <c r="E59" s="118" t="s">
        <v>202</v>
      </c>
      <c r="F59" s="118" t="s">
        <v>203</v>
      </c>
      <c r="G59" s="118" t="s">
        <v>204</v>
      </c>
      <c r="H59" s="118" t="s">
        <v>205</v>
      </c>
      <c r="I59" s="118" t="s">
        <v>206</v>
      </c>
      <c r="J59" s="118" t="s">
        <v>207</v>
      </c>
      <c r="K59" s="118" t="s">
        <v>208</v>
      </c>
      <c r="L59" s="118" t="s">
        <v>209</v>
      </c>
      <c r="M59" s="118" t="s">
        <v>210</v>
      </c>
      <c r="N59" s="118" t="s">
        <v>211</v>
      </c>
      <c r="O59" s="119" t="s">
        <v>212</v>
      </c>
      <c r="P59" s="103"/>
      <c r="Q59" s="88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BN59" s="104"/>
      <c r="BO59" s="104"/>
      <c r="BP59" s="104"/>
      <c r="BQ59" s="104"/>
      <c r="BR59" s="104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  <c r="CK59" s="104"/>
      <c r="CL59" s="104"/>
      <c r="CM59" s="104"/>
      <c r="CN59" s="104"/>
      <c r="CO59" s="104"/>
      <c r="CP59" s="104"/>
      <c r="CQ59" s="104"/>
      <c r="CR59" s="104"/>
      <c r="CS59" s="104"/>
      <c r="CT59" s="104"/>
      <c r="CU59" s="104"/>
      <c r="CV59" s="104"/>
      <c r="CW59" s="104"/>
      <c r="CX59" s="104"/>
      <c r="CY59" s="104"/>
      <c r="CZ59" s="104"/>
      <c r="DA59" s="104"/>
      <c r="DB59" s="104"/>
      <c r="DC59" s="104"/>
      <c r="DD59" s="104"/>
      <c r="DE59" s="104"/>
      <c r="DF59" s="104"/>
      <c r="DG59" s="104"/>
      <c r="DH59" s="104"/>
      <c r="DI59" s="104"/>
      <c r="DJ59" s="104"/>
      <c r="DK59" s="104"/>
      <c r="DL59" s="104"/>
      <c r="DM59" s="104"/>
      <c r="DN59" s="104"/>
      <c r="DO59" s="104"/>
      <c r="DP59" s="104"/>
      <c r="DQ59" s="104"/>
      <c r="DR59" s="104"/>
      <c r="DS59" s="104"/>
      <c r="DT59" s="104"/>
      <c r="DU59" s="104"/>
      <c r="DV59" s="104"/>
      <c r="DW59" s="104"/>
      <c r="DX59" s="104"/>
      <c r="DY59" s="104"/>
      <c r="DZ59" s="104"/>
      <c r="EA59" s="104"/>
      <c r="EB59" s="104"/>
      <c r="EC59" s="104"/>
      <c r="ED59" s="104"/>
      <c r="EE59" s="104"/>
      <c r="EF59" s="104"/>
      <c r="EG59" s="104"/>
      <c r="EH59" s="104"/>
      <c r="EI59" s="104"/>
      <c r="EJ59" s="104"/>
      <c r="EK59" s="104"/>
      <c r="EL59" s="104"/>
      <c r="EM59" s="104"/>
      <c r="EN59" s="104"/>
      <c r="EO59" s="104"/>
      <c r="EP59" s="104"/>
      <c r="EQ59" s="104"/>
      <c r="ER59" s="104"/>
      <c r="ES59" s="104"/>
      <c r="ET59" s="104"/>
      <c r="EU59" s="104"/>
      <c r="EV59" s="104"/>
      <c r="EW59" s="104"/>
      <c r="EX59" s="104"/>
      <c r="EY59" s="104"/>
      <c r="EZ59" s="104"/>
      <c r="FA59" s="104"/>
      <c r="FB59" s="104"/>
      <c r="FC59" s="104"/>
      <c r="FD59" s="104"/>
      <c r="FE59" s="104"/>
      <c r="FF59" s="104"/>
      <c r="FG59" s="104"/>
      <c r="FH59" s="104"/>
      <c r="FI59" s="104"/>
      <c r="FJ59" s="104"/>
      <c r="FK59" s="104"/>
      <c r="FL59" s="104"/>
      <c r="FM59" s="104"/>
      <c r="FN59" s="104"/>
      <c r="FO59" s="104"/>
      <c r="FP59" s="104"/>
      <c r="FQ59" s="104"/>
      <c r="FR59" s="104"/>
      <c r="FS59" s="104"/>
      <c r="FT59" s="104"/>
      <c r="FU59" s="104"/>
      <c r="FV59" s="104"/>
      <c r="FW59" s="104"/>
      <c r="FX59" s="104"/>
      <c r="FY59" s="104"/>
      <c r="FZ59" s="104"/>
      <c r="GA59" s="104"/>
      <c r="GB59" s="104"/>
      <c r="GC59" s="104"/>
      <c r="GD59" s="104"/>
      <c r="GE59" s="104"/>
      <c r="GF59" s="104"/>
      <c r="GG59" s="104"/>
      <c r="GH59" s="104"/>
      <c r="GI59" s="104"/>
      <c r="GJ59" s="104"/>
      <c r="GK59" s="104"/>
      <c r="GL59" s="104"/>
      <c r="GM59" s="104"/>
      <c r="GN59" s="104"/>
      <c r="GO59" s="104"/>
      <c r="GP59" s="104"/>
      <c r="GQ59" s="104"/>
      <c r="GR59" s="104"/>
      <c r="GS59" s="104"/>
      <c r="GT59" s="104"/>
      <c r="GU59" s="104"/>
      <c r="GV59" s="104"/>
      <c r="GW59" s="104"/>
      <c r="GX59" s="104"/>
      <c r="GY59" s="104"/>
      <c r="GZ59" s="104"/>
      <c r="HA59" s="104"/>
      <c r="HB59" s="104"/>
      <c r="HC59" s="104"/>
      <c r="HD59" s="104"/>
      <c r="HE59" s="104"/>
      <c r="HF59" s="104"/>
      <c r="HG59" s="104"/>
      <c r="HH59" s="104"/>
      <c r="HI59" s="104"/>
      <c r="HJ59" s="104"/>
      <c r="HK59" s="104"/>
      <c r="HL59" s="104"/>
      <c r="HM59" s="104"/>
      <c r="HN59" s="104"/>
      <c r="HO59" s="104"/>
      <c r="HP59" s="104"/>
      <c r="HQ59" s="104"/>
      <c r="HR59" s="104"/>
      <c r="HS59" s="104"/>
      <c r="HT59" s="104"/>
      <c r="HU59" s="104"/>
      <c r="HV59" s="104"/>
      <c r="HW59" s="104"/>
      <c r="HX59" s="104"/>
      <c r="HY59" s="104"/>
      <c r="HZ59" s="104"/>
      <c r="IA59" s="104"/>
      <c r="IB59" s="104"/>
      <c r="IC59" s="104"/>
      <c r="ID59" s="104"/>
      <c r="IE59" s="104"/>
      <c r="IF59" s="104"/>
      <c r="IG59" s="104"/>
      <c r="IH59" s="104"/>
      <c r="II59" s="104"/>
      <c r="IJ59" s="104"/>
      <c r="IK59" s="104"/>
      <c r="IL59" s="104"/>
      <c r="IM59" s="104"/>
      <c r="IN59" s="104"/>
      <c r="IO59" s="104"/>
      <c r="IP59" s="104"/>
      <c r="IQ59" s="104"/>
      <c r="IR59" s="104"/>
      <c r="IS59" s="104"/>
      <c r="IT59" s="104"/>
      <c r="IU59" s="104"/>
      <c r="IV59" s="104"/>
    </row>
    <row r="60" spans="1:256">
      <c r="A60" s="82" t="s">
        <v>143</v>
      </c>
      <c r="B60" s="98" t="s">
        <v>144</v>
      </c>
      <c r="C60" s="81">
        <v>1182</v>
      </c>
      <c r="D60" s="81">
        <v>1182</v>
      </c>
      <c r="E60" s="81">
        <v>1181</v>
      </c>
      <c r="F60" s="81">
        <v>1181</v>
      </c>
      <c r="G60" s="81">
        <v>1181</v>
      </c>
      <c r="H60" s="81">
        <v>1181</v>
      </c>
      <c r="I60" s="81">
        <v>1182</v>
      </c>
      <c r="J60" s="81">
        <v>1181</v>
      </c>
      <c r="K60" s="81">
        <v>1181</v>
      </c>
      <c r="L60" s="81">
        <v>1181</v>
      </c>
      <c r="M60" s="81">
        <v>1182</v>
      </c>
      <c r="N60" s="81">
        <v>1182</v>
      </c>
      <c r="O60" s="81">
        <v>14177</v>
      </c>
      <c r="P60" s="88"/>
      <c r="Q60" s="88"/>
    </row>
    <row r="61" spans="1:256">
      <c r="A61" s="29" t="s">
        <v>145</v>
      </c>
      <c r="B61" s="39" t="s">
        <v>146</v>
      </c>
      <c r="C61" s="50">
        <f>SUM(C60)</f>
        <v>1182</v>
      </c>
      <c r="D61" s="50">
        <f t="shared" ref="D61:N61" si="18">SUM(D60)</f>
        <v>1182</v>
      </c>
      <c r="E61" s="50">
        <f t="shared" si="18"/>
        <v>1181</v>
      </c>
      <c r="F61" s="50">
        <f t="shared" si="18"/>
        <v>1181</v>
      </c>
      <c r="G61" s="50">
        <f t="shared" si="18"/>
        <v>1181</v>
      </c>
      <c r="H61" s="50">
        <f t="shared" si="18"/>
        <v>1181</v>
      </c>
      <c r="I61" s="50">
        <f t="shared" si="18"/>
        <v>1182</v>
      </c>
      <c r="J61" s="50">
        <f t="shared" si="18"/>
        <v>1181</v>
      </c>
      <c r="K61" s="50">
        <f t="shared" si="18"/>
        <v>1181</v>
      </c>
      <c r="L61" s="50">
        <f t="shared" si="18"/>
        <v>1181</v>
      </c>
      <c r="M61" s="50">
        <f t="shared" si="18"/>
        <v>1182</v>
      </c>
      <c r="N61" s="50">
        <f t="shared" si="18"/>
        <v>1182</v>
      </c>
      <c r="O61" s="50">
        <f>SUM(O60)</f>
        <v>14177</v>
      </c>
      <c r="P61" s="85"/>
      <c r="Q61" s="88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  <c r="GN61" s="26"/>
      <c r="GO61" s="26"/>
      <c r="GP61" s="26"/>
      <c r="GQ61" s="26"/>
      <c r="GR61" s="26"/>
      <c r="GS61" s="26"/>
      <c r="GT61" s="26"/>
      <c r="GU61" s="26"/>
      <c r="GV61" s="26"/>
      <c r="GW61" s="26"/>
      <c r="GX61" s="26"/>
      <c r="GY61" s="26"/>
      <c r="GZ61" s="26"/>
      <c r="HA61" s="26"/>
      <c r="HB61" s="26"/>
      <c r="HC61" s="26"/>
      <c r="HD61" s="26"/>
      <c r="HE61" s="26"/>
      <c r="HF61" s="26"/>
      <c r="HG61" s="26"/>
      <c r="HH61" s="26"/>
      <c r="HI61" s="26"/>
      <c r="HJ61" s="26"/>
      <c r="HK61" s="26"/>
      <c r="HL61" s="26"/>
      <c r="HM61" s="26"/>
      <c r="HN61" s="26"/>
      <c r="HO61" s="26"/>
      <c r="HP61" s="26"/>
      <c r="HQ61" s="26"/>
      <c r="HR61" s="26"/>
      <c r="HS61" s="26"/>
      <c r="HT61" s="26"/>
      <c r="HU61" s="26"/>
      <c r="HV61" s="26"/>
      <c r="HW61" s="26"/>
      <c r="HX61" s="26"/>
      <c r="HY61" s="26"/>
      <c r="HZ61" s="26"/>
      <c r="IA61" s="26"/>
      <c r="IB61" s="26"/>
      <c r="IC61" s="26"/>
      <c r="ID61" s="26"/>
      <c r="IE61" s="26"/>
      <c r="IF61" s="26"/>
      <c r="IG61" s="26"/>
      <c r="IH61" s="26"/>
      <c r="II61" s="26"/>
      <c r="IJ61" s="26"/>
      <c r="IK61" s="26"/>
      <c r="IL61" s="26"/>
      <c r="IM61" s="26"/>
      <c r="IN61" s="26"/>
      <c r="IO61" s="26"/>
      <c r="IP61" s="26"/>
      <c r="IQ61" s="26"/>
      <c r="IR61" s="26"/>
      <c r="IS61" s="26"/>
      <c r="IT61" s="26"/>
      <c r="IU61" s="26"/>
      <c r="IV61" s="26"/>
    </row>
    <row r="62" spans="1:256">
      <c r="A62" s="22" t="s">
        <v>176</v>
      </c>
      <c r="B62" s="98" t="s">
        <v>177</v>
      </c>
      <c r="C62" s="81">
        <v>27</v>
      </c>
      <c r="D62" s="81">
        <v>27</v>
      </c>
      <c r="E62" s="81">
        <v>27</v>
      </c>
      <c r="F62" s="81">
        <v>26</v>
      </c>
      <c r="G62" s="81">
        <v>26</v>
      </c>
      <c r="H62" s="81">
        <v>26</v>
      </c>
      <c r="I62" s="81"/>
      <c r="J62" s="81"/>
      <c r="K62" s="81"/>
      <c r="L62" s="81"/>
      <c r="M62" s="81"/>
      <c r="N62" s="81"/>
      <c r="O62" s="81">
        <v>159</v>
      </c>
      <c r="P62" s="88"/>
      <c r="Q62" s="88"/>
    </row>
    <row r="63" spans="1:256">
      <c r="A63" s="29" t="s">
        <v>147</v>
      </c>
      <c r="B63" s="39" t="s">
        <v>148</v>
      </c>
      <c r="C63" s="50">
        <f>SUM(C61+C62)</f>
        <v>1209</v>
      </c>
      <c r="D63" s="50">
        <f t="shared" ref="D63:O63" si="19">SUM(D61+D62)</f>
        <v>1209</v>
      </c>
      <c r="E63" s="50">
        <f t="shared" si="19"/>
        <v>1208</v>
      </c>
      <c r="F63" s="50">
        <f t="shared" si="19"/>
        <v>1207</v>
      </c>
      <c r="G63" s="50">
        <f t="shared" si="19"/>
        <v>1207</v>
      </c>
      <c r="H63" s="50">
        <f t="shared" si="19"/>
        <v>1207</v>
      </c>
      <c r="I63" s="50">
        <f t="shared" si="19"/>
        <v>1182</v>
      </c>
      <c r="J63" s="50">
        <f t="shared" si="19"/>
        <v>1181</v>
      </c>
      <c r="K63" s="50">
        <f t="shared" si="19"/>
        <v>1181</v>
      </c>
      <c r="L63" s="50">
        <f t="shared" si="19"/>
        <v>1181</v>
      </c>
      <c r="M63" s="50">
        <f t="shared" si="19"/>
        <v>1182</v>
      </c>
      <c r="N63" s="50">
        <f t="shared" si="19"/>
        <v>1182</v>
      </c>
      <c r="O63" s="50">
        <f t="shared" si="19"/>
        <v>14336</v>
      </c>
      <c r="P63" s="85"/>
      <c r="Q63" s="88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  <c r="GN63" s="26"/>
      <c r="GO63" s="26"/>
      <c r="GP63" s="26"/>
      <c r="GQ63" s="26"/>
      <c r="GR63" s="26"/>
      <c r="GS63" s="26"/>
      <c r="GT63" s="26"/>
      <c r="GU63" s="26"/>
      <c r="GV63" s="26"/>
      <c r="GW63" s="26"/>
      <c r="GX63" s="26"/>
      <c r="GY63" s="26"/>
      <c r="GZ63" s="26"/>
      <c r="HA63" s="26"/>
      <c r="HB63" s="26"/>
      <c r="HC63" s="26"/>
      <c r="HD63" s="26"/>
      <c r="HE63" s="26"/>
      <c r="HF63" s="26"/>
      <c r="HG63" s="26"/>
      <c r="HH63" s="26"/>
      <c r="HI63" s="26"/>
      <c r="HJ63" s="26"/>
      <c r="HK63" s="26"/>
      <c r="HL63" s="26"/>
      <c r="HM63" s="26"/>
      <c r="HN63" s="26"/>
      <c r="HO63" s="26"/>
      <c r="HP63" s="26"/>
      <c r="HQ63" s="26"/>
      <c r="HR63" s="26"/>
      <c r="HS63" s="26"/>
      <c r="HT63" s="26"/>
      <c r="HU63" s="26"/>
      <c r="HV63" s="26"/>
      <c r="HW63" s="26"/>
      <c r="HX63" s="26"/>
      <c r="HY63" s="26"/>
      <c r="HZ63" s="26"/>
      <c r="IA63" s="26"/>
      <c r="IB63" s="26"/>
      <c r="IC63" s="26"/>
      <c r="ID63" s="26"/>
      <c r="IE63" s="26"/>
      <c r="IF63" s="26"/>
      <c r="IG63" s="26"/>
      <c r="IH63" s="26"/>
      <c r="II63" s="26"/>
      <c r="IJ63" s="26"/>
      <c r="IK63" s="26"/>
      <c r="IL63" s="26"/>
      <c r="IM63" s="26"/>
      <c r="IN63" s="26"/>
      <c r="IO63" s="26"/>
      <c r="IP63" s="26"/>
      <c r="IQ63" s="26"/>
      <c r="IR63" s="26"/>
      <c r="IS63" s="26"/>
      <c r="IT63" s="26"/>
      <c r="IU63" s="26"/>
      <c r="IV63" s="26"/>
    </row>
    <row r="64" spans="1:256">
      <c r="A64" s="84" t="s">
        <v>149</v>
      </c>
      <c r="B64" s="98" t="s">
        <v>150</v>
      </c>
      <c r="C64" s="81"/>
      <c r="D64" s="81"/>
      <c r="E64" s="81">
        <v>800</v>
      </c>
      <c r="F64" s="81"/>
      <c r="G64" s="81"/>
      <c r="H64" s="81"/>
      <c r="I64" s="81"/>
      <c r="J64" s="81"/>
      <c r="K64" s="81">
        <v>799</v>
      </c>
      <c r="L64" s="81"/>
      <c r="M64" s="81"/>
      <c r="N64" s="81"/>
      <c r="O64" s="81">
        <v>1599</v>
      </c>
      <c r="P64" s="88"/>
      <c r="Q64" s="88"/>
    </row>
    <row r="65" spans="1:256">
      <c r="A65" s="84" t="s">
        <v>151</v>
      </c>
      <c r="B65" s="98" t="s">
        <v>152</v>
      </c>
      <c r="C65" s="81"/>
      <c r="D65" s="81"/>
      <c r="E65" s="81"/>
      <c r="F65" s="81"/>
      <c r="G65" s="81">
        <v>1500</v>
      </c>
      <c r="H65" s="81"/>
      <c r="I65" s="81"/>
      <c r="J65" s="81"/>
      <c r="K65" s="81"/>
      <c r="L65" s="81"/>
      <c r="M65" s="81"/>
      <c r="N65" s="81">
        <v>1000</v>
      </c>
      <c r="O65" s="81">
        <v>2500</v>
      </c>
      <c r="P65" s="88"/>
      <c r="Q65" s="88"/>
    </row>
    <row r="66" spans="1:256">
      <c r="A66" s="84" t="s">
        <v>153</v>
      </c>
      <c r="B66" s="98" t="s">
        <v>154</v>
      </c>
      <c r="C66" s="81"/>
      <c r="D66" s="81"/>
      <c r="E66" s="81">
        <v>400</v>
      </c>
      <c r="F66" s="81"/>
      <c r="G66" s="81"/>
      <c r="H66" s="81"/>
      <c r="I66" s="81"/>
      <c r="J66" s="81"/>
      <c r="K66" s="81">
        <v>400</v>
      </c>
      <c r="L66" s="81"/>
      <c r="M66" s="81"/>
      <c r="N66" s="81"/>
      <c r="O66" s="81">
        <v>800</v>
      </c>
      <c r="P66" s="88"/>
      <c r="Q66" s="88"/>
    </row>
    <row r="67" spans="1:256">
      <c r="A67" s="29" t="s">
        <v>214</v>
      </c>
      <c r="B67" s="39" t="s">
        <v>215</v>
      </c>
      <c r="C67" s="50">
        <f>SUM(C65:C66)</f>
        <v>0</v>
      </c>
      <c r="D67" s="50">
        <f t="shared" ref="D67:O67" si="20">SUM(D65:D66)</f>
        <v>0</v>
      </c>
      <c r="E67" s="50">
        <f t="shared" si="20"/>
        <v>400</v>
      </c>
      <c r="F67" s="50">
        <f t="shared" si="20"/>
        <v>0</v>
      </c>
      <c r="G67" s="50">
        <f t="shared" si="20"/>
        <v>1500</v>
      </c>
      <c r="H67" s="50">
        <f t="shared" si="20"/>
        <v>0</v>
      </c>
      <c r="I67" s="50">
        <f t="shared" si="20"/>
        <v>0</v>
      </c>
      <c r="J67" s="50">
        <f t="shared" si="20"/>
        <v>0</v>
      </c>
      <c r="K67" s="50">
        <f t="shared" si="20"/>
        <v>400</v>
      </c>
      <c r="L67" s="50">
        <f t="shared" si="20"/>
        <v>0</v>
      </c>
      <c r="M67" s="50">
        <f t="shared" si="20"/>
        <v>0</v>
      </c>
      <c r="N67" s="50">
        <f t="shared" si="20"/>
        <v>1000</v>
      </c>
      <c r="O67" s="50">
        <f t="shared" si="20"/>
        <v>3300</v>
      </c>
      <c r="P67" s="85"/>
      <c r="Q67" s="88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6"/>
      <c r="IL67" s="26"/>
      <c r="IM67" s="26"/>
      <c r="IN67" s="26"/>
      <c r="IO67" s="26"/>
      <c r="IP67" s="26"/>
      <c r="IQ67" s="26"/>
      <c r="IR67" s="26"/>
      <c r="IS67" s="26"/>
      <c r="IT67" s="26"/>
      <c r="IU67" s="26"/>
      <c r="IV67" s="26"/>
    </row>
    <row r="68" spans="1:256">
      <c r="A68" s="29" t="s">
        <v>155</v>
      </c>
      <c r="B68" s="39" t="s">
        <v>156</v>
      </c>
      <c r="C68" s="50">
        <f>SUM(C67)</f>
        <v>0</v>
      </c>
      <c r="D68" s="50">
        <f t="shared" ref="D68:O68" si="21">SUM(D64+D67)</f>
        <v>0</v>
      </c>
      <c r="E68" s="50">
        <f t="shared" si="21"/>
        <v>1200</v>
      </c>
      <c r="F68" s="50">
        <f t="shared" si="21"/>
        <v>0</v>
      </c>
      <c r="G68" s="50">
        <f t="shared" si="21"/>
        <v>1500</v>
      </c>
      <c r="H68" s="50">
        <f t="shared" si="21"/>
        <v>0</v>
      </c>
      <c r="I68" s="50">
        <f t="shared" si="21"/>
        <v>0</v>
      </c>
      <c r="J68" s="50">
        <f t="shared" si="21"/>
        <v>0</v>
      </c>
      <c r="K68" s="50">
        <f t="shared" si="21"/>
        <v>1199</v>
      </c>
      <c r="L68" s="50">
        <f t="shared" si="21"/>
        <v>0</v>
      </c>
      <c r="M68" s="50">
        <f t="shared" si="21"/>
        <v>0</v>
      </c>
      <c r="N68" s="50">
        <f t="shared" si="21"/>
        <v>1000</v>
      </c>
      <c r="O68" s="50">
        <f t="shared" si="21"/>
        <v>4899</v>
      </c>
      <c r="P68" s="85"/>
      <c r="Q68" s="88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  <c r="IJ68" s="26"/>
      <c r="IK68" s="26"/>
      <c r="IL68" s="26"/>
      <c r="IM68" s="26"/>
      <c r="IN68" s="26"/>
      <c r="IO68" s="26"/>
      <c r="IP68" s="26"/>
      <c r="IQ68" s="26"/>
      <c r="IR68" s="26"/>
      <c r="IS68" s="26"/>
      <c r="IT68" s="26"/>
      <c r="IU68" s="26"/>
      <c r="IV68" s="26"/>
    </row>
    <row r="69" spans="1:256">
      <c r="A69" s="89" t="s">
        <v>157</v>
      </c>
      <c r="B69" s="98" t="s">
        <v>158</v>
      </c>
      <c r="C69" s="81">
        <v>385</v>
      </c>
      <c r="D69" s="81">
        <v>385</v>
      </c>
      <c r="E69" s="81">
        <v>385</v>
      </c>
      <c r="F69" s="81">
        <v>385</v>
      </c>
      <c r="G69" s="81">
        <v>385</v>
      </c>
      <c r="H69" s="81">
        <v>385</v>
      </c>
      <c r="I69" s="81">
        <v>385</v>
      </c>
      <c r="J69" s="81">
        <v>385</v>
      </c>
      <c r="K69" s="81">
        <v>385</v>
      </c>
      <c r="L69" s="81">
        <v>385</v>
      </c>
      <c r="M69" s="81">
        <v>386</v>
      </c>
      <c r="N69" s="81">
        <v>386</v>
      </c>
      <c r="O69" s="81">
        <v>4622</v>
      </c>
      <c r="P69" s="88"/>
      <c r="Q69" s="88"/>
    </row>
    <row r="70" spans="1:256">
      <c r="A70" s="89" t="s">
        <v>159</v>
      </c>
      <c r="B70" s="98" t="s">
        <v>160</v>
      </c>
      <c r="C70" s="81">
        <v>150</v>
      </c>
      <c r="D70" s="81">
        <v>151</v>
      </c>
      <c r="E70" s="81">
        <v>150</v>
      </c>
      <c r="F70" s="81">
        <v>150</v>
      </c>
      <c r="G70" s="81">
        <v>150</v>
      </c>
      <c r="H70" s="81">
        <v>150</v>
      </c>
      <c r="I70" s="81">
        <v>150</v>
      </c>
      <c r="J70" s="81">
        <v>150</v>
      </c>
      <c r="K70" s="81">
        <v>150</v>
      </c>
      <c r="L70" s="81">
        <v>150</v>
      </c>
      <c r="M70" s="81">
        <v>150</v>
      </c>
      <c r="N70" s="81">
        <v>151</v>
      </c>
      <c r="O70" s="81">
        <v>1802</v>
      </c>
      <c r="P70" s="88"/>
      <c r="Q70" s="88"/>
    </row>
    <row r="71" spans="1:256">
      <c r="A71" s="89" t="s">
        <v>161</v>
      </c>
      <c r="B71" s="98" t="s">
        <v>162</v>
      </c>
      <c r="C71" s="81">
        <v>143</v>
      </c>
      <c r="D71" s="81">
        <v>143</v>
      </c>
      <c r="E71" s="81">
        <v>142</v>
      </c>
      <c r="F71" s="81">
        <v>142</v>
      </c>
      <c r="G71" s="81">
        <v>142</v>
      </c>
      <c r="H71" s="81">
        <v>142</v>
      </c>
      <c r="I71" s="81">
        <v>143</v>
      </c>
      <c r="J71" s="81">
        <v>142</v>
      </c>
      <c r="K71" s="81">
        <v>142</v>
      </c>
      <c r="L71" s="81">
        <v>143</v>
      </c>
      <c r="M71" s="81">
        <v>142</v>
      </c>
      <c r="N71" s="81">
        <v>142</v>
      </c>
      <c r="O71" s="81">
        <v>1708</v>
      </c>
      <c r="P71" s="88"/>
      <c r="Q71" s="88"/>
    </row>
    <row r="72" spans="1:256">
      <c r="A72" s="33" t="s">
        <v>163</v>
      </c>
      <c r="B72" s="39" t="s">
        <v>164</v>
      </c>
      <c r="C72" s="50">
        <f>SUM(C69:C71)</f>
        <v>678</v>
      </c>
      <c r="D72" s="50">
        <f t="shared" ref="D72:O72" si="22">SUM(D69:D71)</f>
        <v>679</v>
      </c>
      <c r="E72" s="50">
        <f t="shared" si="22"/>
        <v>677</v>
      </c>
      <c r="F72" s="50">
        <f t="shared" si="22"/>
        <v>677</v>
      </c>
      <c r="G72" s="50">
        <f t="shared" si="22"/>
        <v>677</v>
      </c>
      <c r="H72" s="50">
        <f t="shared" si="22"/>
        <v>677</v>
      </c>
      <c r="I72" s="50">
        <f t="shared" si="22"/>
        <v>678</v>
      </c>
      <c r="J72" s="50">
        <f t="shared" si="22"/>
        <v>677</v>
      </c>
      <c r="K72" s="50">
        <f t="shared" si="22"/>
        <v>677</v>
      </c>
      <c r="L72" s="50">
        <f t="shared" si="22"/>
        <v>678</v>
      </c>
      <c r="M72" s="50">
        <f t="shared" si="22"/>
        <v>678</v>
      </c>
      <c r="N72" s="50">
        <f t="shared" si="22"/>
        <v>679</v>
      </c>
      <c r="O72" s="50">
        <f t="shared" si="22"/>
        <v>8132</v>
      </c>
      <c r="P72" s="85"/>
      <c r="Q72" s="8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6"/>
      <c r="IL72" s="26"/>
      <c r="IM72" s="26"/>
      <c r="IN72" s="26"/>
      <c r="IO72" s="26"/>
      <c r="IP72" s="26"/>
      <c r="IQ72" s="26"/>
      <c r="IR72" s="26"/>
      <c r="IS72" s="26"/>
      <c r="IT72" s="26"/>
      <c r="IU72" s="26"/>
      <c r="IV72" s="26"/>
    </row>
    <row r="73" spans="1:256">
      <c r="A73" s="113" t="s">
        <v>165</v>
      </c>
      <c r="B73" s="99" t="s">
        <v>166</v>
      </c>
      <c r="C73" s="101">
        <f>SUM(C63+C68+C72)</f>
        <v>1887</v>
      </c>
      <c r="D73" s="101">
        <f t="shared" ref="D73:O73" si="23">SUM(D63+D68+D72)</f>
        <v>1888</v>
      </c>
      <c r="E73" s="101">
        <f t="shared" si="23"/>
        <v>3085</v>
      </c>
      <c r="F73" s="101">
        <f t="shared" si="23"/>
        <v>1884</v>
      </c>
      <c r="G73" s="101">
        <f t="shared" si="23"/>
        <v>3384</v>
      </c>
      <c r="H73" s="101">
        <f t="shared" si="23"/>
        <v>1884</v>
      </c>
      <c r="I73" s="101">
        <f t="shared" si="23"/>
        <v>1860</v>
      </c>
      <c r="J73" s="101">
        <f t="shared" si="23"/>
        <v>1858</v>
      </c>
      <c r="K73" s="101">
        <f t="shared" si="23"/>
        <v>3057</v>
      </c>
      <c r="L73" s="101">
        <f t="shared" si="23"/>
        <v>1859</v>
      </c>
      <c r="M73" s="101">
        <f t="shared" si="23"/>
        <v>1860</v>
      </c>
      <c r="N73" s="101">
        <f t="shared" si="23"/>
        <v>2861</v>
      </c>
      <c r="O73" s="101">
        <f t="shared" si="23"/>
        <v>27367</v>
      </c>
      <c r="P73" s="102"/>
      <c r="Q73" s="103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4"/>
      <c r="AI73" s="104"/>
      <c r="AJ73" s="104"/>
      <c r="AK73" s="104"/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  <c r="BH73" s="104"/>
      <c r="BI73" s="104"/>
      <c r="BJ73" s="104"/>
      <c r="BK73" s="104"/>
      <c r="BL73" s="104"/>
      <c r="BM73" s="104"/>
      <c r="BN73" s="104"/>
      <c r="BO73" s="104"/>
      <c r="BP73" s="104"/>
      <c r="BQ73" s="104"/>
      <c r="BR73" s="104"/>
      <c r="BS73" s="104"/>
      <c r="BT73" s="104"/>
      <c r="BU73" s="104"/>
      <c r="BV73" s="104"/>
      <c r="BW73" s="104"/>
      <c r="BX73" s="104"/>
      <c r="BY73" s="104"/>
      <c r="BZ73" s="104"/>
      <c r="CA73" s="104"/>
      <c r="CB73" s="104"/>
      <c r="CC73" s="104"/>
      <c r="CD73" s="104"/>
      <c r="CE73" s="104"/>
      <c r="CF73" s="104"/>
      <c r="CG73" s="104"/>
      <c r="CH73" s="104"/>
      <c r="CI73" s="104"/>
      <c r="CJ73" s="104"/>
      <c r="CK73" s="104"/>
      <c r="CL73" s="104"/>
      <c r="CM73" s="104"/>
      <c r="CN73" s="104"/>
      <c r="CO73" s="104"/>
      <c r="CP73" s="104"/>
      <c r="CQ73" s="104"/>
      <c r="CR73" s="104"/>
      <c r="CS73" s="104"/>
      <c r="CT73" s="104"/>
      <c r="CU73" s="104"/>
      <c r="CV73" s="104"/>
      <c r="CW73" s="104"/>
      <c r="CX73" s="104"/>
      <c r="CY73" s="104"/>
      <c r="CZ73" s="104"/>
      <c r="DA73" s="104"/>
      <c r="DB73" s="104"/>
      <c r="DC73" s="104"/>
      <c r="DD73" s="104"/>
      <c r="DE73" s="104"/>
      <c r="DF73" s="104"/>
      <c r="DG73" s="104"/>
      <c r="DH73" s="104"/>
      <c r="DI73" s="104"/>
      <c r="DJ73" s="104"/>
      <c r="DK73" s="104"/>
      <c r="DL73" s="104"/>
      <c r="DM73" s="104"/>
      <c r="DN73" s="104"/>
      <c r="DO73" s="104"/>
      <c r="DP73" s="104"/>
      <c r="DQ73" s="104"/>
      <c r="DR73" s="104"/>
      <c r="DS73" s="104"/>
      <c r="DT73" s="104"/>
      <c r="DU73" s="104"/>
      <c r="DV73" s="104"/>
      <c r="DW73" s="104"/>
      <c r="DX73" s="104"/>
      <c r="DY73" s="104"/>
      <c r="DZ73" s="104"/>
      <c r="EA73" s="104"/>
      <c r="EB73" s="104"/>
      <c r="EC73" s="104"/>
      <c r="ED73" s="104"/>
      <c r="EE73" s="104"/>
      <c r="EF73" s="104"/>
      <c r="EG73" s="104"/>
      <c r="EH73" s="104"/>
      <c r="EI73" s="104"/>
      <c r="EJ73" s="104"/>
      <c r="EK73" s="104"/>
      <c r="EL73" s="104"/>
      <c r="EM73" s="104"/>
      <c r="EN73" s="104"/>
      <c r="EO73" s="104"/>
      <c r="EP73" s="104"/>
      <c r="EQ73" s="104"/>
      <c r="ER73" s="104"/>
      <c r="ES73" s="104"/>
      <c r="ET73" s="104"/>
      <c r="EU73" s="104"/>
      <c r="EV73" s="104"/>
      <c r="EW73" s="104"/>
      <c r="EX73" s="104"/>
      <c r="EY73" s="104"/>
      <c r="EZ73" s="104"/>
      <c r="FA73" s="104"/>
      <c r="FB73" s="104"/>
      <c r="FC73" s="104"/>
      <c r="FD73" s="104"/>
      <c r="FE73" s="104"/>
      <c r="FF73" s="104"/>
      <c r="FG73" s="104"/>
      <c r="FH73" s="104"/>
      <c r="FI73" s="104"/>
      <c r="FJ73" s="104"/>
      <c r="FK73" s="104"/>
      <c r="FL73" s="104"/>
      <c r="FM73" s="104"/>
      <c r="FN73" s="104"/>
      <c r="FO73" s="104"/>
      <c r="FP73" s="104"/>
      <c r="FQ73" s="104"/>
      <c r="FR73" s="104"/>
      <c r="FS73" s="104"/>
      <c r="FT73" s="104"/>
      <c r="FU73" s="104"/>
      <c r="FV73" s="104"/>
      <c r="FW73" s="104"/>
      <c r="FX73" s="104"/>
      <c r="FY73" s="104"/>
      <c r="FZ73" s="104"/>
      <c r="GA73" s="104"/>
      <c r="GB73" s="104"/>
      <c r="GC73" s="104"/>
      <c r="GD73" s="104"/>
      <c r="GE73" s="104"/>
      <c r="GF73" s="104"/>
      <c r="GG73" s="104"/>
      <c r="GH73" s="104"/>
      <c r="GI73" s="104"/>
      <c r="GJ73" s="104"/>
      <c r="GK73" s="104"/>
      <c r="GL73" s="104"/>
      <c r="GM73" s="104"/>
      <c r="GN73" s="104"/>
      <c r="GO73" s="104"/>
      <c r="GP73" s="104"/>
      <c r="GQ73" s="104"/>
      <c r="GR73" s="104"/>
      <c r="GS73" s="104"/>
      <c r="GT73" s="104"/>
      <c r="GU73" s="104"/>
      <c r="GV73" s="104"/>
      <c r="GW73" s="104"/>
      <c r="GX73" s="104"/>
      <c r="GY73" s="104"/>
      <c r="GZ73" s="104"/>
      <c r="HA73" s="104"/>
      <c r="HB73" s="104"/>
      <c r="HC73" s="104"/>
      <c r="HD73" s="104"/>
      <c r="HE73" s="104"/>
      <c r="HF73" s="104"/>
      <c r="HG73" s="104"/>
      <c r="HH73" s="104"/>
      <c r="HI73" s="104"/>
      <c r="HJ73" s="104"/>
      <c r="HK73" s="104"/>
      <c r="HL73" s="104"/>
      <c r="HM73" s="104"/>
      <c r="HN73" s="104"/>
      <c r="HO73" s="104"/>
      <c r="HP73" s="104"/>
      <c r="HQ73" s="104"/>
      <c r="HR73" s="104"/>
      <c r="HS73" s="104"/>
      <c r="HT73" s="104"/>
      <c r="HU73" s="104"/>
      <c r="HV73" s="104"/>
      <c r="HW73" s="104"/>
      <c r="HX73" s="104"/>
      <c r="HY73" s="104"/>
      <c r="HZ73" s="104"/>
      <c r="IA73" s="104"/>
      <c r="IB73" s="104"/>
      <c r="IC73" s="104"/>
      <c r="ID73" s="104"/>
      <c r="IE73" s="104"/>
      <c r="IF73" s="104"/>
      <c r="IG73" s="104"/>
      <c r="IH73" s="104"/>
      <c r="II73" s="104"/>
      <c r="IJ73" s="104"/>
      <c r="IK73" s="104"/>
      <c r="IL73" s="104"/>
      <c r="IM73" s="104"/>
      <c r="IN73" s="104"/>
      <c r="IO73" s="104"/>
      <c r="IP73" s="104"/>
      <c r="IQ73" s="104"/>
      <c r="IR73" s="104"/>
      <c r="IS73" s="104"/>
      <c r="IT73" s="104"/>
      <c r="IU73" s="104"/>
      <c r="IV73" s="104"/>
    </row>
    <row r="74" spans="1:256">
      <c r="A74" s="114" t="s">
        <v>216</v>
      </c>
      <c r="B74" s="106" t="s">
        <v>170</v>
      </c>
      <c r="C74" s="107"/>
      <c r="D74" s="107"/>
      <c r="E74" s="107"/>
      <c r="F74" s="107"/>
      <c r="G74" s="107">
        <v>22355</v>
      </c>
      <c r="H74" s="107"/>
      <c r="I74" s="107"/>
      <c r="J74" s="107"/>
      <c r="K74" s="107"/>
      <c r="L74" s="107"/>
      <c r="M74" s="107"/>
      <c r="N74" s="107"/>
      <c r="O74" s="107">
        <v>22355</v>
      </c>
      <c r="P74" s="108"/>
      <c r="Q74" s="108"/>
      <c r="R74" s="109"/>
      <c r="S74" s="109"/>
      <c r="T74" s="109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9"/>
      <c r="AF74" s="109"/>
      <c r="AG74" s="109"/>
      <c r="AH74" s="109"/>
      <c r="AI74" s="109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09"/>
      <c r="AX74" s="109"/>
      <c r="AY74" s="109"/>
      <c r="AZ74" s="109"/>
      <c r="BA74" s="109"/>
      <c r="BB74" s="109"/>
      <c r="BC74" s="109"/>
      <c r="BD74" s="109"/>
      <c r="BE74" s="109"/>
      <c r="BF74" s="109"/>
      <c r="BG74" s="109"/>
      <c r="BH74" s="109"/>
      <c r="BI74" s="109"/>
      <c r="BJ74" s="109"/>
      <c r="BK74" s="109"/>
      <c r="BL74" s="109"/>
      <c r="BM74" s="109"/>
      <c r="BN74" s="109"/>
      <c r="BO74" s="109"/>
      <c r="BP74" s="109"/>
      <c r="BQ74" s="109"/>
      <c r="BR74" s="109"/>
      <c r="BS74" s="109"/>
      <c r="BT74" s="109"/>
      <c r="BU74" s="109"/>
      <c r="BV74" s="109"/>
      <c r="BW74" s="109"/>
      <c r="BX74" s="109"/>
      <c r="BY74" s="109"/>
      <c r="BZ74" s="109"/>
      <c r="CA74" s="109"/>
      <c r="CB74" s="109"/>
      <c r="CC74" s="109"/>
      <c r="CD74" s="109"/>
      <c r="CE74" s="109"/>
      <c r="CF74" s="109"/>
      <c r="CG74" s="109"/>
      <c r="CH74" s="109"/>
      <c r="CI74" s="109"/>
      <c r="CJ74" s="109"/>
      <c r="CK74" s="109"/>
      <c r="CL74" s="109"/>
      <c r="CM74" s="109"/>
      <c r="CN74" s="109"/>
      <c r="CO74" s="109"/>
      <c r="CP74" s="109"/>
      <c r="CQ74" s="109"/>
      <c r="CR74" s="109"/>
      <c r="CS74" s="109"/>
      <c r="CT74" s="109"/>
      <c r="CU74" s="109"/>
      <c r="CV74" s="109"/>
      <c r="CW74" s="109"/>
      <c r="CX74" s="109"/>
      <c r="CY74" s="109"/>
      <c r="CZ74" s="109"/>
      <c r="DA74" s="109"/>
      <c r="DB74" s="109"/>
      <c r="DC74" s="109"/>
      <c r="DD74" s="109"/>
      <c r="DE74" s="109"/>
      <c r="DF74" s="109"/>
      <c r="DG74" s="109"/>
      <c r="DH74" s="109"/>
      <c r="DI74" s="109"/>
      <c r="DJ74" s="109"/>
      <c r="DK74" s="109"/>
      <c r="DL74" s="109"/>
      <c r="DM74" s="109"/>
      <c r="DN74" s="109"/>
      <c r="DO74" s="109"/>
      <c r="DP74" s="109"/>
      <c r="DQ74" s="109"/>
      <c r="DR74" s="109"/>
      <c r="DS74" s="109"/>
      <c r="DT74" s="109"/>
      <c r="DU74" s="109"/>
      <c r="DV74" s="109"/>
      <c r="DW74" s="109"/>
      <c r="DX74" s="109"/>
      <c r="DY74" s="109"/>
      <c r="DZ74" s="109"/>
      <c r="EA74" s="109"/>
      <c r="EB74" s="109"/>
      <c r="EC74" s="109"/>
      <c r="ED74" s="109"/>
      <c r="EE74" s="109"/>
      <c r="EF74" s="109"/>
      <c r="EG74" s="109"/>
      <c r="EH74" s="109"/>
      <c r="EI74" s="109"/>
      <c r="EJ74" s="109"/>
      <c r="EK74" s="109"/>
      <c r="EL74" s="109"/>
      <c r="EM74" s="109"/>
      <c r="EN74" s="109"/>
      <c r="EO74" s="109"/>
      <c r="EP74" s="109"/>
      <c r="EQ74" s="109"/>
      <c r="ER74" s="109"/>
      <c r="ES74" s="109"/>
      <c r="ET74" s="109"/>
      <c r="EU74" s="109"/>
      <c r="EV74" s="109"/>
      <c r="EW74" s="109"/>
      <c r="EX74" s="109"/>
      <c r="EY74" s="109"/>
      <c r="EZ74" s="109"/>
      <c r="FA74" s="109"/>
      <c r="FB74" s="109"/>
      <c r="FC74" s="109"/>
      <c r="FD74" s="109"/>
      <c r="FE74" s="109"/>
      <c r="FF74" s="109"/>
      <c r="FG74" s="109"/>
      <c r="FH74" s="109"/>
      <c r="FI74" s="109"/>
      <c r="FJ74" s="109"/>
      <c r="FK74" s="109"/>
      <c r="FL74" s="109"/>
      <c r="FM74" s="109"/>
      <c r="FN74" s="109"/>
      <c r="FO74" s="109"/>
      <c r="FP74" s="109"/>
      <c r="FQ74" s="109"/>
      <c r="FR74" s="109"/>
      <c r="FS74" s="109"/>
      <c r="FT74" s="109"/>
      <c r="FU74" s="109"/>
      <c r="FV74" s="109"/>
      <c r="FW74" s="109"/>
      <c r="FX74" s="109"/>
      <c r="FY74" s="109"/>
      <c r="FZ74" s="109"/>
      <c r="GA74" s="109"/>
      <c r="GB74" s="109"/>
      <c r="GC74" s="109"/>
      <c r="GD74" s="109"/>
      <c r="GE74" s="109"/>
      <c r="GF74" s="109"/>
      <c r="GG74" s="109"/>
      <c r="GH74" s="109"/>
      <c r="GI74" s="109"/>
      <c r="GJ74" s="109"/>
      <c r="GK74" s="109"/>
      <c r="GL74" s="109"/>
      <c r="GM74" s="109"/>
      <c r="GN74" s="109"/>
      <c r="GO74" s="109"/>
      <c r="GP74" s="109"/>
      <c r="GQ74" s="109"/>
      <c r="GR74" s="109"/>
      <c r="GS74" s="109"/>
      <c r="GT74" s="109"/>
      <c r="GU74" s="109"/>
      <c r="GV74" s="109"/>
      <c r="GW74" s="109"/>
      <c r="GX74" s="109"/>
      <c r="GY74" s="109"/>
      <c r="GZ74" s="109"/>
      <c r="HA74" s="109"/>
      <c r="HB74" s="109"/>
      <c r="HC74" s="109"/>
      <c r="HD74" s="109"/>
      <c r="HE74" s="109"/>
      <c r="HF74" s="109"/>
      <c r="HG74" s="109"/>
      <c r="HH74" s="109"/>
      <c r="HI74" s="109"/>
      <c r="HJ74" s="109"/>
      <c r="HK74" s="109"/>
      <c r="HL74" s="109"/>
      <c r="HM74" s="109"/>
      <c r="HN74" s="109"/>
      <c r="HO74" s="109"/>
      <c r="HP74" s="109"/>
      <c r="HQ74" s="109"/>
      <c r="HR74" s="109"/>
      <c r="HS74" s="109"/>
      <c r="HT74" s="109"/>
      <c r="HU74" s="109"/>
      <c r="HV74" s="109"/>
      <c r="HW74" s="109"/>
      <c r="HX74" s="109"/>
      <c r="HY74" s="109"/>
      <c r="HZ74" s="109"/>
      <c r="IA74" s="109"/>
      <c r="IB74" s="109"/>
      <c r="IC74" s="109"/>
      <c r="ID74" s="109"/>
      <c r="IE74" s="109"/>
      <c r="IF74" s="109"/>
      <c r="IG74" s="109"/>
      <c r="IH74" s="109"/>
      <c r="II74" s="109"/>
      <c r="IJ74" s="109"/>
      <c r="IK74" s="109"/>
      <c r="IL74" s="109"/>
      <c r="IM74" s="109"/>
      <c r="IN74" s="109"/>
      <c r="IO74" s="109"/>
      <c r="IP74" s="109"/>
      <c r="IQ74" s="109"/>
      <c r="IR74" s="109"/>
      <c r="IS74" s="109"/>
      <c r="IT74" s="109"/>
      <c r="IU74" s="109"/>
      <c r="IV74" s="109"/>
    </row>
    <row r="75" spans="1:256">
      <c r="A75" s="113" t="s">
        <v>217</v>
      </c>
      <c r="B75" s="111" t="s">
        <v>174</v>
      </c>
      <c r="C75" s="101">
        <f>SUM(C74)</f>
        <v>0</v>
      </c>
      <c r="D75" s="101">
        <f t="shared" ref="D75:O75" si="24">SUM(D74)</f>
        <v>0</v>
      </c>
      <c r="E75" s="101">
        <f t="shared" si="24"/>
        <v>0</v>
      </c>
      <c r="F75" s="101">
        <f t="shared" si="24"/>
        <v>0</v>
      </c>
      <c r="G75" s="101">
        <f t="shared" si="24"/>
        <v>22355</v>
      </c>
      <c r="H75" s="101">
        <f t="shared" si="24"/>
        <v>0</v>
      </c>
      <c r="I75" s="101">
        <f t="shared" si="24"/>
        <v>0</v>
      </c>
      <c r="J75" s="101">
        <f t="shared" si="24"/>
        <v>0</v>
      </c>
      <c r="K75" s="101">
        <f t="shared" si="24"/>
        <v>0</v>
      </c>
      <c r="L75" s="101">
        <f t="shared" si="24"/>
        <v>0</v>
      </c>
      <c r="M75" s="101">
        <f t="shared" si="24"/>
        <v>0</v>
      </c>
      <c r="N75" s="101">
        <f t="shared" si="24"/>
        <v>0</v>
      </c>
      <c r="O75" s="101">
        <f t="shared" si="24"/>
        <v>22355</v>
      </c>
      <c r="P75" s="103"/>
      <c r="Q75" s="103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  <c r="BF75" s="104"/>
      <c r="BG75" s="104"/>
      <c r="BH75" s="104"/>
      <c r="BI75" s="104"/>
      <c r="BJ75" s="104"/>
      <c r="BK75" s="104"/>
      <c r="BL75" s="104"/>
      <c r="BM75" s="104"/>
      <c r="BN75" s="104"/>
      <c r="BO75" s="104"/>
      <c r="BP75" s="104"/>
      <c r="BQ75" s="104"/>
      <c r="BR75" s="104"/>
      <c r="BS75" s="104"/>
      <c r="BT75" s="104"/>
      <c r="BU75" s="104"/>
      <c r="BV75" s="104"/>
      <c r="BW75" s="104"/>
      <c r="BX75" s="104"/>
      <c r="BY75" s="104"/>
      <c r="BZ75" s="104"/>
      <c r="CA75" s="104"/>
      <c r="CB75" s="104"/>
      <c r="CC75" s="104"/>
      <c r="CD75" s="104"/>
      <c r="CE75" s="104"/>
      <c r="CF75" s="104"/>
      <c r="CG75" s="104"/>
      <c r="CH75" s="104"/>
      <c r="CI75" s="104"/>
      <c r="CJ75" s="104"/>
      <c r="CK75" s="104"/>
      <c r="CL75" s="104"/>
      <c r="CM75" s="104"/>
      <c r="CN75" s="104"/>
      <c r="CO75" s="104"/>
      <c r="CP75" s="104"/>
      <c r="CQ75" s="104"/>
      <c r="CR75" s="104"/>
      <c r="CS75" s="104"/>
      <c r="CT75" s="104"/>
      <c r="CU75" s="104"/>
      <c r="CV75" s="104"/>
      <c r="CW75" s="104"/>
      <c r="CX75" s="104"/>
      <c r="CY75" s="104"/>
      <c r="CZ75" s="104"/>
      <c r="DA75" s="104"/>
      <c r="DB75" s="104"/>
      <c r="DC75" s="104"/>
      <c r="DD75" s="104"/>
      <c r="DE75" s="104"/>
      <c r="DF75" s="104"/>
      <c r="DG75" s="104"/>
      <c r="DH75" s="104"/>
      <c r="DI75" s="104"/>
      <c r="DJ75" s="104"/>
      <c r="DK75" s="104"/>
      <c r="DL75" s="104"/>
      <c r="DM75" s="104"/>
      <c r="DN75" s="104"/>
      <c r="DO75" s="104"/>
      <c r="DP75" s="104"/>
      <c r="DQ75" s="104"/>
      <c r="DR75" s="104"/>
      <c r="DS75" s="104"/>
      <c r="DT75" s="104"/>
      <c r="DU75" s="104"/>
      <c r="DV75" s="104"/>
      <c r="DW75" s="104"/>
      <c r="DX75" s="104"/>
      <c r="DY75" s="104"/>
      <c r="DZ75" s="104"/>
      <c r="EA75" s="104"/>
      <c r="EB75" s="104"/>
      <c r="EC75" s="104"/>
      <c r="ED75" s="104"/>
      <c r="EE75" s="104"/>
      <c r="EF75" s="104"/>
      <c r="EG75" s="104"/>
      <c r="EH75" s="104"/>
      <c r="EI75" s="104"/>
      <c r="EJ75" s="104"/>
      <c r="EK75" s="104"/>
      <c r="EL75" s="104"/>
      <c r="EM75" s="104"/>
      <c r="EN75" s="104"/>
      <c r="EO75" s="104"/>
      <c r="EP75" s="104"/>
      <c r="EQ75" s="104"/>
      <c r="ER75" s="104"/>
      <c r="ES75" s="104"/>
      <c r="ET75" s="104"/>
      <c r="EU75" s="104"/>
      <c r="EV75" s="104"/>
      <c r="EW75" s="104"/>
      <c r="EX75" s="104"/>
      <c r="EY75" s="104"/>
      <c r="EZ75" s="104"/>
      <c r="FA75" s="104"/>
      <c r="FB75" s="104"/>
      <c r="FC75" s="104"/>
      <c r="FD75" s="104"/>
      <c r="FE75" s="104"/>
      <c r="FF75" s="104"/>
      <c r="FG75" s="104"/>
      <c r="FH75" s="104"/>
      <c r="FI75" s="104"/>
      <c r="FJ75" s="104"/>
      <c r="FK75" s="104"/>
      <c r="FL75" s="104"/>
      <c r="FM75" s="104"/>
      <c r="FN75" s="104"/>
      <c r="FO75" s="104"/>
      <c r="FP75" s="104"/>
      <c r="FQ75" s="104"/>
      <c r="FR75" s="104"/>
      <c r="FS75" s="104"/>
      <c r="FT75" s="104"/>
      <c r="FU75" s="104"/>
      <c r="FV75" s="104"/>
      <c r="FW75" s="104"/>
      <c r="FX75" s="104"/>
      <c r="FY75" s="104"/>
      <c r="FZ75" s="104"/>
      <c r="GA75" s="104"/>
      <c r="GB75" s="104"/>
      <c r="GC75" s="104"/>
      <c r="GD75" s="104"/>
      <c r="GE75" s="104"/>
      <c r="GF75" s="104"/>
      <c r="GG75" s="104"/>
      <c r="GH75" s="104"/>
      <c r="GI75" s="104"/>
      <c r="GJ75" s="104"/>
      <c r="GK75" s="104"/>
      <c r="GL75" s="104"/>
      <c r="GM75" s="104"/>
      <c r="GN75" s="104"/>
      <c r="GO75" s="104"/>
      <c r="GP75" s="104"/>
      <c r="GQ75" s="104"/>
      <c r="GR75" s="104"/>
      <c r="GS75" s="104"/>
      <c r="GT75" s="104"/>
      <c r="GU75" s="104"/>
      <c r="GV75" s="104"/>
      <c r="GW75" s="104"/>
      <c r="GX75" s="104"/>
      <c r="GY75" s="104"/>
      <c r="GZ75" s="104"/>
      <c r="HA75" s="104"/>
      <c r="HB75" s="104"/>
      <c r="HC75" s="104"/>
      <c r="HD75" s="104"/>
      <c r="HE75" s="104"/>
      <c r="HF75" s="104"/>
      <c r="HG75" s="104"/>
      <c r="HH75" s="104"/>
      <c r="HI75" s="104"/>
      <c r="HJ75" s="104"/>
      <c r="HK75" s="104"/>
      <c r="HL75" s="104"/>
      <c r="HM75" s="104"/>
      <c r="HN75" s="104"/>
      <c r="HO75" s="104"/>
      <c r="HP75" s="104"/>
      <c r="HQ75" s="104"/>
      <c r="HR75" s="104"/>
      <c r="HS75" s="104"/>
      <c r="HT75" s="104"/>
      <c r="HU75" s="104"/>
      <c r="HV75" s="104"/>
      <c r="HW75" s="104"/>
      <c r="HX75" s="104"/>
      <c r="HY75" s="104"/>
      <c r="HZ75" s="104"/>
      <c r="IA75" s="104"/>
      <c r="IB75" s="104"/>
      <c r="IC75" s="104"/>
      <c r="ID75" s="104"/>
      <c r="IE75" s="104"/>
      <c r="IF75" s="104"/>
      <c r="IG75" s="104"/>
      <c r="IH75" s="104"/>
      <c r="II75" s="104"/>
      <c r="IJ75" s="104"/>
      <c r="IK75" s="104"/>
      <c r="IL75" s="104"/>
      <c r="IM75" s="104"/>
      <c r="IN75" s="104"/>
      <c r="IO75" s="104"/>
      <c r="IP75" s="104"/>
      <c r="IQ75" s="104"/>
      <c r="IR75" s="104"/>
      <c r="IS75" s="104"/>
      <c r="IT75" s="104"/>
      <c r="IU75" s="104"/>
      <c r="IV75" s="104"/>
    </row>
    <row r="76" spans="1:256">
      <c r="A76" s="112" t="s">
        <v>18</v>
      </c>
      <c r="B76" s="112"/>
      <c r="C76" s="101">
        <f>SUM(C73+C75)</f>
        <v>1887</v>
      </c>
      <c r="D76" s="101">
        <f t="shared" ref="D76:O76" si="25">SUM(D73+D75)</f>
        <v>1888</v>
      </c>
      <c r="E76" s="101">
        <f t="shared" si="25"/>
        <v>3085</v>
      </c>
      <c r="F76" s="101">
        <f t="shared" si="25"/>
        <v>1884</v>
      </c>
      <c r="G76" s="101">
        <f t="shared" si="25"/>
        <v>25739</v>
      </c>
      <c r="H76" s="101">
        <f t="shared" si="25"/>
        <v>1884</v>
      </c>
      <c r="I76" s="101">
        <f t="shared" si="25"/>
        <v>1860</v>
      </c>
      <c r="J76" s="101">
        <f t="shared" si="25"/>
        <v>1858</v>
      </c>
      <c r="K76" s="101">
        <f t="shared" si="25"/>
        <v>3057</v>
      </c>
      <c r="L76" s="101">
        <f t="shared" si="25"/>
        <v>1859</v>
      </c>
      <c r="M76" s="101">
        <f t="shared" si="25"/>
        <v>1860</v>
      </c>
      <c r="N76" s="101">
        <f t="shared" si="25"/>
        <v>2861</v>
      </c>
      <c r="O76" s="101">
        <f t="shared" si="25"/>
        <v>49722</v>
      </c>
      <c r="P76" s="103"/>
      <c r="Q76" s="102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  <c r="IR76" s="104"/>
      <c r="IS76" s="104"/>
      <c r="IT76" s="104"/>
      <c r="IU76" s="104"/>
      <c r="IV76" s="104"/>
    </row>
    <row r="77" spans="1:256"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</row>
    <row r="78" spans="1:256">
      <c r="A78" s="142">
        <v>2</v>
      </c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73"/>
      <c r="Q78" s="73"/>
    </row>
    <row r="79" spans="1:256"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</row>
    <row r="80" spans="1:256"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</row>
    <row r="81" spans="2:17"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</row>
    <row r="82" spans="2:17"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</row>
    <row r="83" spans="2:17"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</row>
    <row r="84" spans="2:17"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</row>
    <row r="85" spans="2:17"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</row>
    <row r="86" spans="2:17"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</row>
    <row r="87" spans="2:17"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</row>
    <row r="88" spans="2:17"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</row>
    <row r="89" spans="2:17"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</row>
  </sheetData>
  <mergeCells count="4">
    <mergeCell ref="A1:O1"/>
    <mergeCell ref="A2:O2"/>
    <mergeCell ref="A3:O3"/>
    <mergeCell ref="A78:O78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Kiemelt előirányzatok</vt:lpstr>
      <vt:lpstr>Kiadások működési, felhalmozási</vt:lpstr>
      <vt:lpstr>Bevételek működési, felhalmozás</vt:lpstr>
      <vt:lpstr>Beruházás, felújítás</vt:lpstr>
      <vt:lpstr>Tartalék</vt:lpstr>
      <vt:lpstr>Felhasználási ütemterv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Penzugy2</dc:creator>
  <cp:lastModifiedBy>Jegyző</cp:lastModifiedBy>
  <cp:lastPrinted>2016-10-05T09:52:44Z</cp:lastPrinted>
  <dcterms:created xsi:type="dcterms:W3CDTF">2016-09-08T10:59:58Z</dcterms:created>
  <dcterms:modified xsi:type="dcterms:W3CDTF">2016-10-06T08:13:15Z</dcterms:modified>
</cp:coreProperties>
</file>