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0730" windowHeight="11760"/>
  </bookViews>
  <sheets>
    <sheet name="Önkormányzat" sheetId="1" r:id="rId1"/>
    <sheet name="Hivatal" sheetId="2" r:id="rId2"/>
    <sheet name="Gondozási Központ" sheetId="3" r:id="rId3"/>
  </sheets>
  <calcPr calcId="125725"/>
</workbook>
</file>

<file path=xl/calcChain.xml><?xml version="1.0" encoding="utf-8"?>
<calcChain xmlns="http://schemas.openxmlformats.org/spreadsheetml/2006/main">
  <c r="C19" i="2"/>
  <c r="C10" i="3" l="1"/>
  <c r="C23" i="1"/>
  <c r="C26" s="1"/>
  <c r="C21"/>
  <c r="C19"/>
  <c r="C13"/>
  <c r="C48"/>
  <c r="C18"/>
  <c r="C29" l="1"/>
  <c r="C18" i="2"/>
  <c r="C15" i="3"/>
  <c r="C17"/>
  <c r="C18" s="1"/>
  <c r="C20" i="2"/>
  <c r="C38" i="1"/>
  <c r="C40" s="1"/>
  <c r="C9"/>
  <c r="C14" s="1"/>
  <c r="C21" i="2" l="1"/>
  <c r="C49" i="1"/>
  <c r="C19" i="3"/>
</calcChain>
</file>

<file path=xl/sharedStrings.xml><?xml version="1.0" encoding="utf-8"?>
<sst xmlns="http://schemas.openxmlformats.org/spreadsheetml/2006/main" count="171" uniqueCount="116">
  <si>
    <t>#</t>
  </si>
  <si>
    <t>Megnevezés</t>
  </si>
  <si>
    <t>Eredeti előirányzat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</si>
  <si>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</si>
  <si>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</si>
  <si>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</si>
  <si>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</si>
  <si>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</si>
  <si>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</si>
  <si>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</si>
  <si>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</si>
  <si>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</si>
  <si>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</si>
  <si>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</si>
  <si>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</si>
  <si>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</si>
  <si>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</si>
  <si>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37</t>
  </si>
  <si>
    <t>ebből: társadalombiztosítás pénzügyi alapjai (B16)</t>
  </si>
  <si>
    <t>38</t>
  </si>
  <si>
    <t>ebből: elkülönített állami pénzalapok (B16)</t>
  </si>
  <si>
    <t>39</t>
  </si>
  <si>
    <t>ebből: helyi önkormányzatok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</si>
  <si>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</si>
  <si>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</si>
  <si>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</si>
  <si>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</si>
  <si>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Egyéb felhalmozási célú támogatások bevételei államháztartáson belülről (=69+…+78) (B25)</t>
  </si>
  <si>
    <t>ebből: fejezeti kezelésű előirányzatok EU-s programokra és azok hazai társfinanszírozása (B25)</t>
  </si>
  <si>
    <t>Felhalmozási célú támogatások államháztartáson belülről (=44+45+46+57+68) (B2)</t>
  </si>
  <si>
    <t>Vagyoni tipusú adók (=110+…+116) (B34)</t>
  </si>
  <si>
    <t>ebből: magánszemélyek kommunális adója (B34)</t>
  </si>
  <si>
    <t>Értékesítési és forgalmi adók (=118+…+139) (B351)</t>
  </si>
  <si>
    <t>ebből: állandó jeleggel végzett iparűzési tevékenység után fizetett helyi iparűzési adó (B351)</t>
  </si>
  <si>
    <t>Gépjárműadók (=146+…+149) (B354)</t>
  </si>
  <si>
    <t>ebből: belföldi gépjárművek adójának a helyi önkormányzatot megillető része (B354)</t>
  </si>
  <si>
    <t>Egyéb áruhasználati és szolgáltatási adók  (=151+…+167) (B355)</t>
  </si>
  <si>
    <t>Termékek és szolgáltatások adói (=117+140+144+145+150)  (B35)</t>
  </si>
  <si>
    <t>169</t>
  </si>
  <si>
    <t>Egyéb közhatalmi bevételek (&gt;=170+…+184) (B36)</t>
  </si>
  <si>
    <t>ebből: egyéb bírság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</si>
  <si>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</si>
  <si>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</si>
  <si>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</si>
  <si>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</si>
  <si>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</si>
  <si>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</si>
  <si>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ebből:tárgyi eszközök bérbeadásából származó bevétel (B402)</t>
  </si>
  <si>
    <t>190</t>
  </si>
  <si>
    <t>Közvetített szolgáltatások ellenértéke  (&gt;=191) (B403)</t>
  </si>
  <si>
    <t>200</t>
  </si>
  <si>
    <t>Kiszámlázott általános forgalmi adó (B406)</t>
  </si>
  <si>
    <t>205</t>
  </si>
  <si>
    <t>Egyéb kapott (járó) kamatok és kamatjellegű bevételek (&gt;=206+207) (B4082)</t>
  </si>
  <si>
    <t>ebből: államháztartáson belül (B4082)</t>
  </si>
  <si>
    <t>208</t>
  </si>
  <si>
    <t>Kamatbevételek és más nyereségjellegű bevételek (=202+205) (B408)</t>
  </si>
  <si>
    <t>218</t>
  </si>
  <si>
    <t>Egyéb működési bevételek (&gt;=219+220) (B411)</t>
  </si>
  <si>
    <t>221</t>
  </si>
  <si>
    <t>Működési bevételek (=186+187+190+192+199+…+201+208+216+217+218) (B4)</t>
  </si>
  <si>
    <t>Működési célú garancia- és kezességvállalásból származó megtérülések államháztartáson kívülről (B61)</t>
  </si>
  <si>
    <t>Működési célú visszatérítendő támogatások, kölcsönök visszatérülése államháztartáson kívülről (=235+…+243) (B64)</t>
  </si>
  <si>
    <t>ebből: egyéb civil szervezetek (B64)</t>
  </si>
  <si>
    <t>ebből: egyéb vállalkozások (B64)</t>
  </si>
  <si>
    <t>Működési célú átvett pénzeszközök (=231+...+234+244) (B6)</t>
  </si>
  <si>
    <t>283</t>
  </si>
  <si>
    <t>Költségvetési bevételek (=43+79+185+221+230+256+282) (B1-B7)</t>
  </si>
  <si>
    <t>36</t>
  </si>
  <si>
    <t>ebből: egyéb fejezeti kezelésű előirányzatok (B16)</t>
  </si>
  <si>
    <t>172</t>
  </si>
  <si>
    <t>ebből: igazgatási szolgáltatási díjak (B36)</t>
  </si>
  <si>
    <t>220</t>
  </si>
  <si>
    <t>ebből: kiadások visszatérítései (B411)</t>
  </si>
  <si>
    <t>17</t>
  </si>
  <si>
    <t>Központi, irányító szervi támogatás (B816)</t>
  </si>
  <si>
    <t>Finanszírozási bevételek (=23+29+30+31) (B8)</t>
  </si>
  <si>
    <t>Ellátási díjak (B405)</t>
  </si>
  <si>
    <t>23</t>
  </si>
  <si>
    <t>Belföldi finanszírozás bevételei (=04+11+14+…+19+22) (B81)</t>
  </si>
  <si>
    <t>02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</si>
  <si>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</si>
  <si>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</si>
  <si>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</si>
  <si>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</si>
  <si>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</si>
  <si>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</si>
  <si>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</si>
  <si>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</si>
  <si>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</si>
  <si>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B1-B7. Költségvetési bevételek</t>
  </si>
  <si>
    <t>Bevételek (=43+79+185+221+230+256+282) (B1-B7)</t>
  </si>
  <si>
    <t>Hosszú lejáratú hitelek, kölcsönök (B811)</t>
  </si>
  <si>
    <t>Előző évi költségvetési maradvány (B813)</t>
  </si>
  <si>
    <t>Finanszírozási bevételek (B8)</t>
  </si>
  <si>
    <t>18</t>
  </si>
  <si>
    <t>19</t>
  </si>
  <si>
    <t>20</t>
  </si>
  <si>
    <t>21</t>
  </si>
  <si>
    <t>22</t>
  </si>
  <si>
    <t>24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</si>
  <si>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</si>
  <si>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</si>
  <si>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</si>
  <si>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</si>
  <si>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</si>
  <si>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</si>
  <si>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</si>
  <si>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</si>
  <si>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</si>
  <si>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</si>
  <si>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40</t>
  </si>
  <si>
    <t>41</t>
  </si>
  <si>
    <t>42</t>
  </si>
  <si>
    <t>45</t>
  </si>
  <si>
    <t>Tulajdonosi bevételek (B404)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</si>
</sst>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49" fontId="4" fillId="0" borderId="5" xfId="0" applyNumberFormat="1" applyFont="1" applyBorder="1" applyAlignment="1">
      <alignment horizontal="center" vertical="top"/>
    </xf>
    <xf numFmtId="3" fontId="4" fillId="0" borderId="6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9" fontId="4" fillId="0" borderId="10" xfId="0" applyNumberFormat="1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/>
    </xf>
    <xf numFmtId="49" fontId="4" fillId="0" borderId="16" xfId="0" applyNumberFormat="1" applyFont="1" applyBorder="1" applyAlignment="1">
      <alignment horizontal="center" vertical="top"/>
    </xf>
    <xf numFmtId="0" fontId="4" fillId="0" borderId="17" xfId="0" applyFont="1" applyBorder="1" applyAlignment="1">
      <alignment horizontal="left" vertical="top"/>
    </xf>
    <xf numFmtId="3" fontId="4" fillId="0" borderId="18" xfId="0" applyNumberFormat="1" applyFont="1" applyBorder="1" applyAlignment="1">
      <alignment horizontal="right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49" fontId="7" fillId="2" borderId="13" xfId="0" applyNumberFormat="1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left" vertical="top"/>
    </xf>
    <xf numFmtId="3" fontId="8" fillId="2" borderId="15" xfId="0" applyNumberFormat="1" applyFont="1" applyFill="1" applyBorder="1" applyAlignment="1">
      <alignment horizontal="right" vertical="top"/>
    </xf>
    <xf numFmtId="0" fontId="4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164" fontId="0" fillId="0" borderId="0" xfId="1" applyNumberFormat="1" applyFont="1"/>
    <xf numFmtId="0" fontId="2" fillId="0" borderId="0" xfId="0" applyFont="1"/>
    <xf numFmtId="3" fontId="5" fillId="3" borderId="6" xfId="0" applyNumberFormat="1" applyFont="1" applyFill="1" applyBorder="1" applyAlignment="1">
      <alignment horizontal="right" vertical="top"/>
    </xf>
    <xf numFmtId="3" fontId="5" fillId="3" borderId="12" xfId="0" applyNumberFormat="1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0" fontId="6" fillId="2" borderId="19" xfId="0" applyFont="1" applyFill="1" applyBorder="1" applyAlignment="1">
      <alignment horizontal="left" vertical="top"/>
    </xf>
    <xf numFmtId="0" fontId="2" fillId="2" borderId="2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9"/>
  <sheetViews>
    <sheetView tabSelected="1" view="pageLayout" topLeftCell="A25" workbookViewId="0">
      <selection activeCell="C49" sqref="C49"/>
    </sheetView>
  </sheetViews>
  <sheetFormatPr defaultRowHeight="15"/>
  <cols>
    <col min="1" max="1" width="3" bestFit="1" customWidth="1"/>
    <col min="2" max="2" width="101" bestFit="1" customWidth="1"/>
    <col min="3" max="3" width="20" bestFit="1" customWidth="1"/>
    <col min="11" max="11" width="17.28515625" bestFit="1" customWidth="1"/>
  </cols>
  <sheetData>
    <row r="1" spans="1:11" ht="15.75">
      <c r="A1" s="30" t="s">
        <v>90</v>
      </c>
      <c r="B1" s="31"/>
      <c r="C1" s="32"/>
    </row>
    <row r="2" spans="1:11">
      <c r="A2" s="4" t="s">
        <v>0</v>
      </c>
      <c r="B2" s="1" t="s">
        <v>1</v>
      </c>
      <c r="C2" s="5" t="s">
        <v>2</v>
      </c>
    </row>
    <row r="3" spans="1:11" ht="15.75" thickBot="1">
      <c r="A3" s="14">
        <v>2</v>
      </c>
      <c r="B3" s="15">
        <v>3</v>
      </c>
      <c r="C3" s="16">
        <v>4</v>
      </c>
    </row>
    <row r="4" spans="1:11">
      <c r="A4" s="22" t="s">
        <v>3</v>
      </c>
      <c r="B4" s="12" t="s">
        <v>4</v>
      </c>
      <c r="C4" s="13">
        <v>67750386</v>
      </c>
    </row>
    <row r="5" spans="1:11">
      <c r="A5" s="22" t="s">
        <v>80</v>
      </c>
      <c r="B5" s="2" t="s">
        <v>6</v>
      </c>
      <c r="C5" s="7">
        <v>54988085</v>
      </c>
      <c r="K5" s="25"/>
    </row>
    <row r="6" spans="1:11">
      <c r="A6" s="22" t="s">
        <v>5</v>
      </c>
      <c r="B6" s="2" t="s">
        <v>8</v>
      </c>
      <c r="C6" s="7">
        <v>2488970</v>
      </c>
      <c r="K6" s="25"/>
    </row>
    <row r="7" spans="1:11">
      <c r="A7" s="22" t="s">
        <v>7</v>
      </c>
      <c r="B7" s="2" t="s">
        <v>10</v>
      </c>
      <c r="C7" s="7">
        <v>6262597</v>
      </c>
      <c r="K7" s="25"/>
    </row>
    <row r="8" spans="1:11">
      <c r="A8" s="22" t="s">
        <v>9</v>
      </c>
      <c r="B8" s="2" t="s">
        <v>12</v>
      </c>
      <c r="C8" s="7">
        <v>0</v>
      </c>
      <c r="K8" s="25"/>
    </row>
    <row r="9" spans="1:11">
      <c r="A9" s="22" t="s">
        <v>11</v>
      </c>
      <c r="B9" s="3" t="s">
        <v>14</v>
      </c>
      <c r="C9" s="8">
        <f>SUM(C4:C8)</f>
        <v>131490038</v>
      </c>
      <c r="K9" s="25"/>
    </row>
    <row r="10" spans="1:11">
      <c r="A10" s="22" t="s">
        <v>13</v>
      </c>
      <c r="B10" s="2" t="s">
        <v>18</v>
      </c>
      <c r="C10" s="7">
        <v>0</v>
      </c>
      <c r="K10" s="25"/>
    </row>
    <row r="11" spans="1:11">
      <c r="A11" s="22" t="s">
        <v>81</v>
      </c>
      <c r="B11" s="2" t="s">
        <v>20</v>
      </c>
      <c r="C11" s="7">
        <v>0</v>
      </c>
      <c r="K11" s="25"/>
    </row>
    <row r="12" spans="1:11">
      <c r="A12" s="22" t="s">
        <v>82</v>
      </c>
      <c r="B12" s="2" t="s">
        <v>22</v>
      </c>
      <c r="C12" s="7">
        <v>67000467</v>
      </c>
      <c r="K12" s="25"/>
    </row>
    <row r="13" spans="1:11">
      <c r="A13" s="22" t="s">
        <v>83</v>
      </c>
      <c r="B13" s="3" t="s">
        <v>16</v>
      </c>
      <c r="C13" s="8">
        <f>SUM(C10:C12)</f>
        <v>67000467</v>
      </c>
      <c r="K13" s="25"/>
    </row>
    <row r="14" spans="1:11">
      <c r="A14" s="22" t="s">
        <v>84</v>
      </c>
      <c r="B14" s="3" t="s">
        <v>24</v>
      </c>
      <c r="C14" s="27">
        <f>SUM(C9,C13)</f>
        <v>198490505</v>
      </c>
      <c r="K14" s="25"/>
    </row>
    <row r="15" spans="1:11">
      <c r="A15" s="22" t="s">
        <v>85</v>
      </c>
      <c r="B15" s="2" t="s">
        <v>26</v>
      </c>
      <c r="C15" s="7">
        <v>0</v>
      </c>
      <c r="K15" s="25"/>
    </row>
    <row r="16" spans="1:11">
      <c r="A16" s="22" t="s">
        <v>86</v>
      </c>
      <c r="B16" s="2" t="s">
        <v>27</v>
      </c>
      <c r="C16" s="7">
        <v>71121119</v>
      </c>
      <c r="K16" s="25"/>
    </row>
    <row r="17" spans="1:11">
      <c r="A17" s="22" t="s">
        <v>87</v>
      </c>
      <c r="B17" s="2" t="s">
        <v>28</v>
      </c>
      <c r="C17" s="7">
        <v>71121119</v>
      </c>
      <c r="K17" s="25"/>
    </row>
    <row r="18" spans="1:11">
      <c r="A18" s="22" t="s">
        <v>88</v>
      </c>
      <c r="B18" s="3" t="s">
        <v>29</v>
      </c>
      <c r="C18" s="27">
        <f>SUM(C15:C16)</f>
        <v>71121119</v>
      </c>
      <c r="K18" s="25"/>
    </row>
    <row r="19" spans="1:11">
      <c r="A19" s="22" t="s">
        <v>89</v>
      </c>
      <c r="B19" s="3" t="s">
        <v>30</v>
      </c>
      <c r="C19" s="8">
        <f>C20</f>
        <v>4260000</v>
      </c>
      <c r="K19" s="25"/>
    </row>
    <row r="20" spans="1:11">
      <c r="A20" s="22" t="s">
        <v>74</v>
      </c>
      <c r="B20" s="2" t="s">
        <v>31</v>
      </c>
      <c r="C20" s="7">
        <v>4260000</v>
      </c>
      <c r="K20" s="25"/>
    </row>
    <row r="21" spans="1:11">
      <c r="A21" s="22" t="s">
        <v>95</v>
      </c>
      <c r="B21" s="3" t="s">
        <v>32</v>
      </c>
      <c r="C21" s="8">
        <f>C22</f>
        <v>22181272</v>
      </c>
      <c r="K21" s="25"/>
    </row>
    <row r="22" spans="1:11">
      <c r="A22" s="22" t="s">
        <v>96</v>
      </c>
      <c r="B22" s="2" t="s">
        <v>33</v>
      </c>
      <c r="C22" s="7">
        <v>22181272</v>
      </c>
      <c r="K22" s="25"/>
    </row>
    <row r="23" spans="1:11">
      <c r="A23" s="22" t="s">
        <v>97</v>
      </c>
      <c r="B23" s="3" t="s">
        <v>34</v>
      </c>
      <c r="C23" s="8">
        <f>C24</f>
        <v>6781698</v>
      </c>
      <c r="K23" s="25"/>
    </row>
    <row r="24" spans="1:11">
      <c r="A24" s="22" t="s">
        <v>98</v>
      </c>
      <c r="B24" s="2" t="s">
        <v>35</v>
      </c>
      <c r="C24" s="7">
        <v>6781698</v>
      </c>
      <c r="K24" s="25"/>
    </row>
    <row r="25" spans="1:11">
      <c r="A25" s="22" t="s">
        <v>99</v>
      </c>
      <c r="B25" s="2" t="s">
        <v>36</v>
      </c>
      <c r="C25" s="7">
        <v>0</v>
      </c>
      <c r="K25" s="25"/>
    </row>
    <row r="26" spans="1:11">
      <c r="A26" s="22" t="s">
        <v>78</v>
      </c>
      <c r="B26" s="3" t="s">
        <v>37</v>
      </c>
      <c r="C26" s="8">
        <f>SUM(C21,C23,C25)</f>
        <v>28962970</v>
      </c>
      <c r="K26" s="25"/>
    </row>
    <row r="27" spans="1:11">
      <c r="A27" s="22" t="s">
        <v>100</v>
      </c>
      <c r="B27" s="2" t="s">
        <v>39</v>
      </c>
      <c r="C27" s="8">
        <v>0</v>
      </c>
      <c r="K27" s="25"/>
    </row>
    <row r="28" spans="1:11">
      <c r="A28" s="22" t="s">
        <v>101</v>
      </c>
      <c r="B28" s="2" t="s">
        <v>40</v>
      </c>
      <c r="C28" s="7">
        <v>0</v>
      </c>
    </row>
    <row r="29" spans="1:11">
      <c r="A29" s="22" t="s">
        <v>102</v>
      </c>
      <c r="B29" s="3" t="s">
        <v>42</v>
      </c>
      <c r="C29" s="27">
        <f>SUM(C19,C26,C27)</f>
        <v>33222970</v>
      </c>
    </row>
    <row r="30" spans="1:11">
      <c r="A30" s="22" t="s">
        <v>103</v>
      </c>
      <c r="B30" s="2" t="s">
        <v>44</v>
      </c>
      <c r="C30" s="7">
        <v>0</v>
      </c>
    </row>
    <row r="31" spans="1:11">
      <c r="A31" s="22" t="s">
        <v>104</v>
      </c>
      <c r="B31" s="2" t="s">
        <v>46</v>
      </c>
      <c r="C31" s="7">
        <v>4893904</v>
      </c>
    </row>
    <row r="32" spans="1:11">
      <c r="A32" s="22" t="s">
        <v>105</v>
      </c>
      <c r="B32" s="2" t="s">
        <v>49</v>
      </c>
      <c r="C32" s="7">
        <v>1777429</v>
      </c>
    </row>
    <row r="33" spans="1:3">
      <c r="A33" s="22" t="s">
        <v>106</v>
      </c>
      <c r="B33" s="2" t="s">
        <v>115</v>
      </c>
      <c r="C33" s="7">
        <v>1201555</v>
      </c>
    </row>
    <row r="34" spans="1:3">
      <c r="A34" s="22"/>
      <c r="B34" s="2" t="s">
        <v>77</v>
      </c>
      <c r="C34" s="7">
        <v>586772</v>
      </c>
    </row>
    <row r="35" spans="1:3">
      <c r="A35" s="22" t="s">
        <v>107</v>
      </c>
      <c r="B35" s="2" t="s">
        <v>51</v>
      </c>
      <c r="C35" s="7">
        <v>1688137</v>
      </c>
    </row>
    <row r="36" spans="1:3">
      <c r="A36" s="22" t="s">
        <v>15</v>
      </c>
      <c r="B36" s="2" t="s">
        <v>53</v>
      </c>
      <c r="C36" s="7">
        <v>0</v>
      </c>
    </row>
    <row r="37" spans="1:3">
      <c r="A37" s="22" t="s">
        <v>108</v>
      </c>
      <c r="B37" s="2" t="s">
        <v>54</v>
      </c>
      <c r="C37" s="7">
        <v>0</v>
      </c>
    </row>
    <row r="38" spans="1:3">
      <c r="A38" s="22" t="s">
        <v>109</v>
      </c>
      <c r="B38" s="2" t="s">
        <v>56</v>
      </c>
      <c r="C38" s="7">
        <f>SUM(C36,C37)</f>
        <v>0</v>
      </c>
    </row>
    <row r="39" spans="1:3">
      <c r="A39" s="22" t="s">
        <v>110</v>
      </c>
      <c r="B39" s="2" t="s">
        <v>58</v>
      </c>
      <c r="C39" s="7">
        <v>0</v>
      </c>
    </row>
    <row r="40" spans="1:3" ht="15.75" customHeight="1">
      <c r="A40" s="22" t="s">
        <v>68</v>
      </c>
      <c r="B40" s="3" t="s">
        <v>60</v>
      </c>
      <c r="C40" s="27">
        <f>SUM(C30:C39)</f>
        <v>10147797</v>
      </c>
    </row>
    <row r="41" spans="1:3">
      <c r="A41" s="22" t="s">
        <v>17</v>
      </c>
      <c r="B41" s="2" t="s">
        <v>61</v>
      </c>
      <c r="C41" s="7">
        <v>0</v>
      </c>
    </row>
    <row r="42" spans="1:3">
      <c r="A42" s="22" t="s">
        <v>19</v>
      </c>
      <c r="B42" s="2" t="s">
        <v>62</v>
      </c>
      <c r="C42" s="7">
        <v>0</v>
      </c>
    </row>
    <row r="43" spans="1:3">
      <c r="A43" s="22" t="s">
        <v>21</v>
      </c>
      <c r="B43" s="2" t="s">
        <v>63</v>
      </c>
      <c r="C43" s="7">
        <v>0</v>
      </c>
    </row>
    <row r="44" spans="1:3">
      <c r="A44" s="22" t="s">
        <v>111</v>
      </c>
      <c r="B44" s="2" t="s">
        <v>64</v>
      </c>
      <c r="C44" s="7">
        <v>0</v>
      </c>
    </row>
    <row r="45" spans="1:3">
      <c r="A45" s="22" t="s">
        <v>112</v>
      </c>
      <c r="B45" s="3" t="s">
        <v>65</v>
      </c>
      <c r="C45" s="27">
        <v>0</v>
      </c>
    </row>
    <row r="46" spans="1:3">
      <c r="A46" s="22" t="s">
        <v>113</v>
      </c>
      <c r="B46" s="2" t="s">
        <v>92</v>
      </c>
      <c r="C46" s="7">
        <v>62243358</v>
      </c>
    </row>
    <row r="47" spans="1:3">
      <c r="A47" s="22" t="s">
        <v>23</v>
      </c>
      <c r="B47" s="2" t="s">
        <v>93</v>
      </c>
      <c r="C47" s="7">
        <v>210834176</v>
      </c>
    </row>
    <row r="48" spans="1:3" s="26" customFormat="1" ht="15.75" thickBot="1">
      <c r="A48" s="22" t="s">
        <v>25</v>
      </c>
      <c r="B48" s="10" t="s">
        <v>94</v>
      </c>
      <c r="C48" s="28">
        <f>SUM(C46:C47)</f>
        <v>273077534</v>
      </c>
    </row>
    <row r="49" spans="1:3" ht="17.25" customHeight="1" thickBot="1">
      <c r="A49" s="18" t="s">
        <v>114</v>
      </c>
      <c r="B49" s="18" t="s">
        <v>91</v>
      </c>
      <c r="C49" s="19">
        <f>SUM(C48,C40,C29,C18,C14)</f>
        <v>586059925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 dőlt"3. számú mellékletBaks Községi Önkormányzat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21"/>
  <sheetViews>
    <sheetView view="pageLayout" workbookViewId="0">
      <selection activeCell="C21" sqref="C21"/>
    </sheetView>
  </sheetViews>
  <sheetFormatPr defaultRowHeight="15"/>
  <cols>
    <col min="1" max="1" width="4" bestFit="1" customWidth="1"/>
    <col min="2" max="2" width="77.28515625" bestFit="1" customWidth="1"/>
    <col min="3" max="3" width="20" bestFit="1" customWidth="1"/>
  </cols>
  <sheetData>
    <row r="1" spans="1:3" ht="15.75">
      <c r="A1" s="33" t="s">
        <v>90</v>
      </c>
      <c r="B1" s="34"/>
      <c r="C1" s="35"/>
    </row>
    <row r="2" spans="1:3">
      <c r="A2" s="4" t="s">
        <v>0</v>
      </c>
      <c r="B2" s="1" t="s">
        <v>1</v>
      </c>
      <c r="C2" s="5" t="s">
        <v>2</v>
      </c>
    </row>
    <row r="3" spans="1:3" ht="15.75" thickBot="1">
      <c r="A3" s="14">
        <v>2</v>
      </c>
      <c r="B3" s="15">
        <v>3</v>
      </c>
      <c r="C3" s="16">
        <v>4</v>
      </c>
    </row>
    <row r="4" spans="1:3">
      <c r="A4" s="22" t="s">
        <v>15</v>
      </c>
      <c r="B4" s="12" t="s">
        <v>16</v>
      </c>
      <c r="C4" s="13">
        <v>0</v>
      </c>
    </row>
    <row r="5" spans="1:3">
      <c r="A5" s="20" t="s">
        <v>68</v>
      </c>
      <c r="B5" s="2" t="s">
        <v>69</v>
      </c>
      <c r="C5" s="7">
        <v>0</v>
      </c>
    </row>
    <row r="6" spans="1:3">
      <c r="A6" s="21" t="s">
        <v>23</v>
      </c>
      <c r="B6" s="3" t="s">
        <v>24</v>
      </c>
      <c r="C6" s="8">
        <v>0</v>
      </c>
    </row>
    <row r="7" spans="1:3">
      <c r="A7" s="20" t="s">
        <v>38</v>
      </c>
      <c r="B7" s="2" t="s">
        <v>39</v>
      </c>
      <c r="C7" s="7">
        <v>0</v>
      </c>
    </row>
    <row r="8" spans="1:3">
      <c r="A8" s="20" t="s">
        <v>70</v>
      </c>
      <c r="B8" s="2" t="s">
        <v>71</v>
      </c>
      <c r="C8" s="7">
        <v>0</v>
      </c>
    </row>
    <row r="9" spans="1:3">
      <c r="A9" s="21" t="s">
        <v>41</v>
      </c>
      <c r="B9" s="3" t="s">
        <v>42</v>
      </c>
      <c r="C9" s="8">
        <v>0</v>
      </c>
    </row>
    <row r="10" spans="1:3">
      <c r="A10" s="20" t="s">
        <v>43</v>
      </c>
      <c r="B10" s="2" t="s">
        <v>44</v>
      </c>
      <c r="C10" s="7">
        <v>0</v>
      </c>
    </row>
    <row r="11" spans="1:3">
      <c r="A11" s="20" t="s">
        <v>45</v>
      </c>
      <c r="B11" s="2" t="s">
        <v>46</v>
      </c>
      <c r="C11" s="7">
        <v>0</v>
      </c>
    </row>
    <row r="12" spans="1:3">
      <c r="A12" s="20" t="s">
        <v>48</v>
      </c>
      <c r="B12" s="2" t="s">
        <v>49</v>
      </c>
      <c r="C12" s="7">
        <v>0</v>
      </c>
    </row>
    <row r="13" spans="1:3">
      <c r="A13" s="20" t="s">
        <v>50</v>
      </c>
      <c r="B13" s="2" t="s">
        <v>51</v>
      </c>
      <c r="C13" s="7">
        <v>0</v>
      </c>
    </row>
    <row r="14" spans="1:3">
      <c r="A14" s="20" t="s">
        <v>52</v>
      </c>
      <c r="B14" s="2" t="s">
        <v>53</v>
      </c>
      <c r="C14" s="7">
        <v>0</v>
      </c>
    </row>
    <row r="15" spans="1:3">
      <c r="A15" s="20" t="s">
        <v>55</v>
      </c>
      <c r="B15" s="2" t="s">
        <v>56</v>
      </c>
      <c r="C15" s="7">
        <v>0</v>
      </c>
    </row>
    <row r="16" spans="1:3">
      <c r="A16" s="20" t="s">
        <v>57</v>
      </c>
      <c r="B16" s="2" t="s">
        <v>58</v>
      </c>
      <c r="C16" s="7">
        <v>0</v>
      </c>
    </row>
    <row r="17" spans="1:3">
      <c r="A17" s="20" t="s">
        <v>72</v>
      </c>
      <c r="B17" s="2" t="s">
        <v>73</v>
      </c>
      <c r="C17" s="7">
        <v>0</v>
      </c>
    </row>
    <row r="18" spans="1:3">
      <c r="A18" s="21" t="s">
        <v>59</v>
      </c>
      <c r="B18" s="3" t="s">
        <v>60</v>
      </c>
      <c r="C18" s="29">
        <f>SUM(C11:C13)</f>
        <v>0</v>
      </c>
    </row>
    <row r="19" spans="1:3">
      <c r="A19" s="20" t="s">
        <v>74</v>
      </c>
      <c r="B19" s="2" t="s">
        <v>75</v>
      </c>
      <c r="C19" s="7">
        <f>27983800+4888000</f>
        <v>32871800</v>
      </c>
    </row>
    <row r="20" spans="1:3" ht="15.75" thickBot="1">
      <c r="A20" s="23" t="s">
        <v>15</v>
      </c>
      <c r="B20" s="10" t="s">
        <v>76</v>
      </c>
      <c r="C20" s="28">
        <f>SUM(C19)</f>
        <v>32871800</v>
      </c>
    </row>
    <row r="21" spans="1:3" ht="15.75" thickBot="1">
      <c r="A21" s="24" t="s">
        <v>66</v>
      </c>
      <c r="B21" s="18" t="s">
        <v>67</v>
      </c>
      <c r="C21" s="19">
        <f>SUM(C6,C9,C18,C20)</f>
        <v>32871800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headerFooter>
    <oddHeader>&amp;C&amp;"-,Félkövér dőlt"3. számú mellékletBaksi Polgármesteri Hivatal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19"/>
  <sheetViews>
    <sheetView view="pageLayout" workbookViewId="0">
      <selection activeCell="C11" sqref="C11"/>
    </sheetView>
  </sheetViews>
  <sheetFormatPr defaultRowHeight="15"/>
  <cols>
    <col min="1" max="1" width="4" bestFit="1" customWidth="1"/>
    <col min="2" max="2" width="77.28515625" bestFit="1" customWidth="1"/>
    <col min="3" max="3" width="20" bestFit="1" customWidth="1"/>
  </cols>
  <sheetData>
    <row r="1" spans="1:3" ht="18" customHeight="1">
      <c r="A1" s="33" t="s">
        <v>90</v>
      </c>
      <c r="B1" s="34"/>
      <c r="C1" s="35"/>
    </row>
    <row r="2" spans="1:3">
      <c r="A2" s="4" t="s">
        <v>0</v>
      </c>
      <c r="B2" s="1" t="s">
        <v>1</v>
      </c>
      <c r="C2" s="5" t="s">
        <v>2</v>
      </c>
    </row>
    <row r="3" spans="1:3" ht="15.75" thickBot="1">
      <c r="A3" s="14">
        <v>2</v>
      </c>
      <c r="B3" s="15">
        <v>3</v>
      </c>
      <c r="C3" s="16">
        <v>4</v>
      </c>
    </row>
    <row r="4" spans="1:3">
      <c r="A4" s="11" t="s">
        <v>3</v>
      </c>
      <c r="B4" s="12" t="s">
        <v>16</v>
      </c>
      <c r="C4" s="13">
        <v>0</v>
      </c>
    </row>
    <row r="5" spans="1:3">
      <c r="A5" s="6" t="s">
        <v>80</v>
      </c>
      <c r="B5" s="2" t="s">
        <v>22</v>
      </c>
      <c r="C5" s="7">
        <v>0</v>
      </c>
    </row>
    <row r="6" spans="1:3">
      <c r="A6" s="6" t="s">
        <v>5</v>
      </c>
      <c r="B6" s="3" t="s">
        <v>24</v>
      </c>
      <c r="C6" s="8">
        <v>0</v>
      </c>
    </row>
    <row r="7" spans="1:3">
      <c r="A7" s="6" t="s">
        <v>7</v>
      </c>
      <c r="B7" s="2" t="s">
        <v>46</v>
      </c>
      <c r="C7" s="7">
        <v>0</v>
      </c>
    </row>
    <row r="8" spans="1:3">
      <c r="A8" s="6" t="s">
        <v>9</v>
      </c>
      <c r="B8" s="2" t="s">
        <v>47</v>
      </c>
      <c r="C8" s="7">
        <v>0</v>
      </c>
    </row>
    <row r="9" spans="1:3">
      <c r="A9" s="6" t="s">
        <v>11</v>
      </c>
      <c r="B9" s="2" t="s">
        <v>77</v>
      </c>
      <c r="C9" s="7">
        <v>7500000</v>
      </c>
    </row>
    <row r="10" spans="1:3">
      <c r="A10" s="6" t="s">
        <v>13</v>
      </c>
      <c r="B10" s="2" t="s">
        <v>51</v>
      </c>
      <c r="C10" s="7">
        <f>C9*0.27</f>
        <v>2025000.0000000002</v>
      </c>
    </row>
    <row r="11" spans="1:3">
      <c r="A11" s="6" t="s">
        <v>81</v>
      </c>
      <c r="B11" s="2" t="s">
        <v>53</v>
      </c>
      <c r="C11" s="7">
        <v>0</v>
      </c>
    </row>
    <row r="12" spans="1:3">
      <c r="A12" s="6" t="s">
        <v>82</v>
      </c>
      <c r="B12" s="2" t="s">
        <v>56</v>
      </c>
      <c r="C12" s="7">
        <v>0</v>
      </c>
    </row>
    <row r="13" spans="1:3">
      <c r="A13" s="6" t="s">
        <v>83</v>
      </c>
      <c r="B13" s="2" t="s">
        <v>58</v>
      </c>
      <c r="C13" s="7">
        <v>0</v>
      </c>
    </row>
    <row r="14" spans="1:3">
      <c r="A14" s="6" t="s">
        <v>84</v>
      </c>
      <c r="B14" s="2" t="s">
        <v>73</v>
      </c>
      <c r="C14" s="7">
        <v>0</v>
      </c>
    </row>
    <row r="15" spans="1:3">
      <c r="A15" s="6" t="s">
        <v>85</v>
      </c>
      <c r="B15" s="3" t="s">
        <v>60</v>
      </c>
      <c r="C15" s="27">
        <f>SUM(C8:C14)</f>
        <v>9525000</v>
      </c>
    </row>
    <row r="16" spans="1:3">
      <c r="A16" s="6" t="s">
        <v>86</v>
      </c>
      <c r="B16" s="2" t="s">
        <v>75</v>
      </c>
      <c r="C16" s="7">
        <v>28911085</v>
      </c>
    </row>
    <row r="17" spans="1:3">
      <c r="A17" s="6" t="s">
        <v>87</v>
      </c>
      <c r="B17" s="2" t="s">
        <v>79</v>
      </c>
      <c r="C17" s="7">
        <f>SUM(C16)</f>
        <v>28911085</v>
      </c>
    </row>
    <row r="18" spans="1:3" ht="15.75" thickBot="1">
      <c r="A18" s="9" t="s">
        <v>88</v>
      </c>
      <c r="B18" s="10" t="s">
        <v>76</v>
      </c>
      <c r="C18" s="28">
        <f>SUM(C17)</f>
        <v>28911085</v>
      </c>
    </row>
    <row r="19" spans="1:3" ht="16.5" customHeight="1" thickBot="1">
      <c r="A19" s="17" t="s">
        <v>89</v>
      </c>
      <c r="B19" s="18" t="s">
        <v>91</v>
      </c>
      <c r="C19" s="19">
        <f>SUM(C15,C18)</f>
        <v>38436085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headerFooter>
    <oddHeader>&amp;C&amp;"-,Félkövér dőlt"3. számú mellékletBaks Községi Önkormányzat Gondozási Központ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Önkormányzat</vt:lpstr>
      <vt:lpstr>Hivatal</vt:lpstr>
      <vt:lpstr>Gondozási Központ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2019-03-04T09:34:39Z</dcterms:modified>
</cp:coreProperties>
</file>