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345" yWindow="-105" windowWidth="15480" windowHeight="9720" tabRatio="944"/>
  </bookViews>
  <sheets>
    <sheet name="1. Bevössz." sheetId="34" r:id="rId1"/>
    <sheet name="2. Brészl." sheetId="41" r:id="rId2"/>
    <sheet name="3. Kiadössz." sheetId="3" r:id="rId3"/>
    <sheet name="4. Kjogc." sheetId="5" r:id="rId4"/>
    <sheet name="5.Működési mérleg" sheetId="196" r:id="rId5"/>
    <sheet name="6.Támogatások" sheetId="200" r:id="rId6"/>
    <sheet name="7. Létszám" sheetId="195" r:id="rId7"/>
  </sheets>
  <externalReferences>
    <externalReference r:id="rId8"/>
    <externalReference r:id="rId9"/>
  </externalReferences>
  <definedNames>
    <definedName name="beruh">'[2]4.1. táj.'!#REF!</definedName>
    <definedName name="intézmények">'[1]4.1. táj.'!#REF!</definedName>
    <definedName name="_xlnm.Print_Titles" localSheetId="1">'2. Brészl.'!$1:$5</definedName>
    <definedName name="_xlnm.Print_Titles" localSheetId="3">'4. Kjogc.'!$1:$4</definedName>
    <definedName name="_xlnm.Print_Area" localSheetId="0">'1. Bevössz.'!$A$1:$F$44</definedName>
    <definedName name="_xlnm.Print_Area" localSheetId="1">'2. Brészl.'!$A$1:$G$110</definedName>
    <definedName name="_xlnm.Print_Area" localSheetId="2">'3. Kiadössz.'!$A$1:$F$51</definedName>
    <definedName name="_xlnm.Print_Area" localSheetId="3">'4. Kjogc.'!$A$1:$G$65</definedName>
  </definedNames>
  <calcPr calcId="125725" fullCalcOnLoad="1"/>
</workbook>
</file>

<file path=xl/calcChain.xml><?xml version="1.0" encoding="utf-8"?>
<calcChain xmlns="http://schemas.openxmlformats.org/spreadsheetml/2006/main">
  <c r="E34" i="200"/>
  <c r="E36"/>
  <c r="D34"/>
  <c r="D36"/>
  <c r="E30"/>
  <c r="D30"/>
  <c r="E28"/>
  <c r="D28"/>
  <c r="E26"/>
  <c r="E32"/>
  <c r="D26"/>
  <c r="D32"/>
  <c r="E20"/>
  <c r="E22"/>
  <c r="D20"/>
  <c r="D22"/>
  <c r="E16"/>
  <c r="D16"/>
  <c r="E14"/>
  <c r="D14"/>
  <c r="E12"/>
  <c r="D12"/>
  <c r="E9"/>
  <c r="E18"/>
  <c r="E23" s="1"/>
  <c r="D9"/>
  <c r="D18" s="1"/>
  <c r="D23" s="1"/>
  <c r="G31" i="196"/>
  <c r="F31"/>
  <c r="D31"/>
  <c r="C31"/>
  <c r="G27"/>
  <c r="F27"/>
  <c r="D24"/>
  <c r="D19"/>
  <c r="C19"/>
  <c r="C27" s="1"/>
  <c r="G18"/>
  <c r="F18"/>
  <c r="F28"/>
  <c r="D18"/>
  <c r="C18"/>
  <c r="G65" i="41"/>
  <c r="G25"/>
  <c r="F25"/>
  <c r="G32"/>
  <c r="G8"/>
  <c r="G20"/>
  <c r="G23"/>
  <c r="G22" s="1"/>
  <c r="G38" s="1"/>
  <c r="G40"/>
  <c r="G45"/>
  <c r="G47"/>
  <c r="G55"/>
  <c r="G58"/>
  <c r="G63"/>
  <c r="G69"/>
  <c r="G71"/>
  <c r="G80" s="1"/>
  <c r="G85"/>
  <c r="G106"/>
  <c r="G107"/>
  <c r="F8"/>
  <c r="F20"/>
  <c r="F106"/>
  <c r="F21" i="34"/>
  <c r="F6"/>
  <c r="F12" i="5"/>
  <c r="G12"/>
  <c r="F10"/>
  <c r="G10"/>
  <c r="F7"/>
  <c r="F21" s="1"/>
  <c r="F40" s="1"/>
  <c r="G7"/>
  <c r="F29" i="3"/>
  <c r="F21"/>
  <c r="G26" i="5"/>
  <c r="G30"/>
  <c r="G35"/>
  <c r="G39"/>
  <c r="G44"/>
  <c r="G47" s="1"/>
  <c r="G64" s="1"/>
  <c r="G52"/>
  <c r="G54"/>
  <c r="G56"/>
  <c r="G59"/>
  <c r="G63"/>
  <c r="F9" i="3"/>
  <c r="F49" s="1"/>
  <c r="F16"/>
  <c r="F50" s="1"/>
  <c r="F24"/>
  <c r="F20" s="1"/>
  <c r="F27"/>
  <c r="F36"/>
  <c r="F43"/>
  <c r="F44" s="1"/>
  <c r="F25" i="34"/>
  <c r="F34"/>
  <c r="F38"/>
  <c r="F18"/>
  <c r="F12"/>
  <c r="F43" s="1"/>
  <c r="C23" i="195"/>
  <c r="D23"/>
  <c r="E23"/>
  <c r="F65" i="41"/>
  <c r="F69"/>
  <c r="F40"/>
  <c r="F45"/>
  <c r="F85"/>
  <c r="F107"/>
  <c r="F71"/>
  <c r="F80"/>
  <c r="F58"/>
  <c r="F63"/>
  <c r="F47"/>
  <c r="F55" s="1"/>
  <c r="E6" i="34"/>
  <c r="E42" s="1"/>
  <c r="E44" s="1"/>
  <c r="E12"/>
  <c r="E21"/>
  <c r="E43" s="1"/>
  <c r="F32" i="41"/>
  <c r="F23"/>
  <c r="F26" i="5"/>
  <c r="F30"/>
  <c r="F35"/>
  <c r="F39"/>
  <c r="F44"/>
  <c r="F47" s="1"/>
  <c r="F49"/>
  <c r="F54" s="1"/>
  <c r="F52"/>
  <c r="F56"/>
  <c r="F59"/>
  <c r="F63"/>
  <c r="E9" i="3"/>
  <c r="E8" s="1"/>
  <c r="E16"/>
  <c r="E50"/>
  <c r="E21"/>
  <c r="E24"/>
  <c r="E20" s="1"/>
  <c r="E29"/>
  <c r="E27" s="1"/>
  <c r="E33"/>
  <c r="E44" s="1"/>
  <c r="E36"/>
  <c r="E43"/>
  <c r="E18" i="34"/>
  <c r="E25"/>
  <c r="E34"/>
  <c r="E35"/>
  <c r="E38"/>
  <c r="D37" i="200"/>
  <c r="D39" s="1"/>
  <c r="E37"/>
  <c r="E39" s="1"/>
  <c r="G28" i="196"/>
  <c r="G30"/>
  <c r="D27"/>
  <c r="D28"/>
  <c r="D30" s="1"/>
  <c r="D32"/>
  <c r="E49" i="3"/>
  <c r="E51"/>
  <c r="F22" i="41"/>
  <c r="F42" i="34"/>
  <c r="F44" s="1"/>
  <c r="E24"/>
  <c r="E39" s="1"/>
  <c r="E41" s="1"/>
  <c r="F24"/>
  <c r="G32" i="196"/>
  <c r="F38" i="41"/>
  <c r="F81" s="1"/>
  <c r="F108" s="1"/>
  <c r="F110" s="1"/>
  <c r="G21" i="5"/>
  <c r="G40" s="1"/>
  <c r="G65" s="1"/>
  <c r="F8" i="3"/>
  <c r="F32" s="1"/>
  <c r="F39" i="34"/>
  <c r="F41" s="1"/>
  <c r="F30" i="196"/>
  <c r="F32"/>
  <c r="C32"/>
  <c r="F45" i="3" l="1"/>
  <c r="F47" s="1"/>
  <c r="E32"/>
  <c r="E45" s="1"/>
  <c r="E47" s="1"/>
  <c r="F64" i="5"/>
  <c r="F51" i="3"/>
  <c r="F65" i="5"/>
  <c r="G81" i="41"/>
  <c r="G108" s="1"/>
  <c r="G110" s="1"/>
  <c r="C28" i="196"/>
  <c r="C30" s="1"/>
</calcChain>
</file>

<file path=xl/sharedStrings.xml><?xml version="1.0" encoding="utf-8"?>
<sst xmlns="http://schemas.openxmlformats.org/spreadsheetml/2006/main" count="726" uniqueCount="409">
  <si>
    <t>e Ft-ban</t>
  </si>
  <si>
    <t>Pénzügyi vállalkozásoktól fejlesztési célú hitelfelvétel</t>
  </si>
  <si>
    <t>Pénzügyi vállalkozásoktól működési célú hitelfelvétel</t>
  </si>
  <si>
    <t>Pénzügyi vállalkozástól rövid lejáratú hifelfelvétel</t>
  </si>
  <si>
    <t>Fejlesztési célú kötvénykibocsátás</t>
  </si>
  <si>
    <t>Támogatásértékű kiadások</t>
  </si>
  <si>
    <t>Működési célú támogatásértékű kiadások</t>
  </si>
  <si>
    <t>Tartósan adott kölcsönök</t>
  </si>
  <si>
    <t>Működési bevételek</t>
  </si>
  <si>
    <t>Immateriális javak értékesítése</t>
  </si>
  <si>
    <t>Működési kiadások összesen</t>
  </si>
  <si>
    <t xml:space="preserve">Felhalmozási kiadások </t>
  </si>
  <si>
    <t>Személyi juttatások</t>
  </si>
  <si>
    <t xml:space="preserve">Igazgatási szolgáltatások bevétele     </t>
  </si>
  <si>
    <t>Tartalék előirányzatok összesen</t>
  </si>
  <si>
    <t>Finanszírozási kiadások összesen</t>
  </si>
  <si>
    <t>Hosszú lejáratú kötelezettségek</t>
  </si>
  <si>
    <t>Hosszú lejáratú kötelezettségek összesen</t>
  </si>
  <si>
    <t>Értékpapírok vásárlásának kiadása</t>
  </si>
  <si>
    <t>Hitelek törlesztése és kötvénybeváltás kiadásai</t>
  </si>
  <si>
    <t>Műk. célú hitel törlesztése és kötvénybevált.</t>
  </si>
  <si>
    <t>Felhalm. célú hitel törlesztése és kötvénybevált.</t>
  </si>
  <si>
    <t>Értékpapírok értékesítésének bevétele</t>
  </si>
  <si>
    <t>Előző évi előirányzat-, pénzmar. igénybevétele - Működési célra</t>
  </si>
  <si>
    <t>Előző évi előirányzat-, pénzmar. igénybevétele - Felhalmozási célra</t>
  </si>
  <si>
    <t>Értékpapírok ért. bev. - Működési célú bevételek</t>
  </si>
  <si>
    <t>Értékpapírok ért. bev. - Felhalmozási célú bevételek</t>
  </si>
  <si>
    <t>Értékpapírok vás. - Működési célú kiadások</t>
  </si>
  <si>
    <t>Működési célú céltartalékok</t>
  </si>
  <si>
    <t>Költségvetési hiány belső finansz. szolg. előző évi előir.-, pénzmaradvány igénybevétele</t>
  </si>
  <si>
    <t>Költségvetési hiány külső finansz. szolg. hitelek felvétele és kötvénykibocsátás bevételei</t>
  </si>
  <si>
    <t>Felhalmozási célú támogatásértékű kiadások</t>
  </si>
  <si>
    <t>Támogatásértékű kiadások összesen</t>
  </si>
  <si>
    <t>Működési célú pénzeszközátadások</t>
  </si>
  <si>
    <t>Egyéb vállalkozásoknak</t>
  </si>
  <si>
    <t>Háztartásoknak</t>
  </si>
  <si>
    <t>Működési célú pénzeszközátadások összesen</t>
  </si>
  <si>
    <t>Felhalmozási célú pénzeszközátadások</t>
  </si>
  <si>
    <t xml:space="preserve">Gépjárműadó           </t>
  </si>
  <si>
    <t>Támogatásértékű bevételek</t>
  </si>
  <si>
    <t>Céltartalék</t>
  </si>
  <si>
    <t>Működési célú bevételek</t>
  </si>
  <si>
    <t>Rövid lejáratú kötvénykibocsátás forgalma</t>
  </si>
  <si>
    <t>Előző évi rövid lej. kötvénykibocsátás visszafiz., rend.</t>
  </si>
  <si>
    <t>Előző évei rövid lej. kötvénykib. visszafiz., rend.</t>
  </si>
  <si>
    <t>Költségvetési kiadások összesen:</t>
  </si>
  <si>
    <t>Közhatalmi bevételek</t>
  </si>
  <si>
    <t>Felhalmozási bevételek</t>
  </si>
  <si>
    <t xml:space="preserve">Kölcsönök </t>
  </si>
  <si>
    <t>Működési célú kölcsönök</t>
  </si>
  <si>
    <t>Kapott kölcsönök</t>
  </si>
  <si>
    <t>Nyújtott kölcsönök</t>
  </si>
  <si>
    <t>Felhalmozási célú kölcsönök</t>
  </si>
  <si>
    <t>Nyújtott kölcsön vissztérülése</t>
  </si>
  <si>
    <t>Felhalmozási célú átvett pénzeszközök</t>
  </si>
  <si>
    <t>Kölcsönök</t>
  </si>
  <si>
    <t>Kölcsön nyújtása</t>
  </si>
  <si>
    <t>Kölcsön törlesztése</t>
  </si>
  <si>
    <t>Készletbeszerzések</t>
  </si>
  <si>
    <t>2. Működési célú támogatásértékű kiadások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</si>
  <si>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</si>
  <si>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</si>
  <si>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</si>
  <si>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</si>
  <si>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2. Felhalmozási célú pénzeszközátadások</t>
  </si>
  <si>
    <t>Pénzeszközátadások államháztartáson kívűlre összesen</t>
  </si>
  <si>
    <t>Pénzeszközátadások államháztartáson kívülre összesen</t>
  </si>
  <si>
    <t>Felhalmozási célú támogatásértékű kiad. összesen</t>
  </si>
  <si>
    <t>Felhalmozási kiadások összesen</t>
  </si>
  <si>
    <t>Fejezeti kezelésű előirányzatoknak</t>
  </si>
  <si>
    <t>Kapott támogatások</t>
  </si>
  <si>
    <t xml:space="preserve">Személyi juttatások </t>
  </si>
  <si>
    <t>11.</t>
  </si>
  <si>
    <t>12.</t>
  </si>
  <si>
    <t>14.</t>
  </si>
  <si>
    <t>17.</t>
  </si>
  <si>
    <t>Működési kiadások</t>
  </si>
  <si>
    <t>Általános tartalék</t>
  </si>
  <si>
    <t>Finanszírozási bevételek összesen</t>
  </si>
  <si>
    <t>Felhalmozási célú bevételek</t>
  </si>
  <si>
    <t>BEVÉTELEK ÖSSZESEN</t>
  </si>
  <si>
    <t>KIADÁSOK ÖSSZESEN</t>
  </si>
  <si>
    <t>4512.</t>
  </si>
  <si>
    <t>Pénzügyi vállalkozástól hosszú lejáratú hifelfelvétel</t>
  </si>
  <si>
    <t xml:space="preserve">Hosszú lejáratú kötvénykibocsátás </t>
  </si>
  <si>
    <t>Működési célú kötvénykibocsátás</t>
  </si>
  <si>
    <t>Pénzü. váll. fejlesztési célú hiteltörlesztés, visszafiz.</t>
  </si>
  <si>
    <t>Pénzü. váll. működési célú hiteltörlesztés, visszafiz.</t>
  </si>
  <si>
    <t xml:space="preserve">Pénzügyi vállalk. rövid lej. hiteltörlesztés, visszafiz. </t>
  </si>
  <si>
    <t>45.</t>
  </si>
  <si>
    <t>13.</t>
  </si>
  <si>
    <t xml:space="preserve">Beruházások </t>
  </si>
  <si>
    <t xml:space="preserve">Felújítások </t>
  </si>
  <si>
    <t>Értékpapírok vás. - Felhalmozási célú kiadások</t>
  </si>
  <si>
    <t>Értékpapírok ért. bev. - Működési célú bev.</t>
  </si>
  <si>
    <t>Költségvetési kiadások összesen</t>
  </si>
  <si>
    <t>Helyi önkormányzatoknak és költségvetési szerveinek</t>
  </si>
  <si>
    <t xml:space="preserve">Dologi kiadások </t>
  </si>
  <si>
    <t>Költségvetési bevételek összesen</t>
  </si>
  <si>
    <t>Előző évi előirányzat-maradvány, pénzmaradvány átad.</t>
  </si>
  <si>
    <t>Pénzeszközátadások államháztartáson kívülre</t>
  </si>
  <si>
    <t>Fők.
szla</t>
  </si>
  <si>
    <t>Felhalmozási célú céltartalékok</t>
  </si>
  <si>
    <t>Rövid lejáratú hitelek és támogatási kölcsönök</t>
  </si>
  <si>
    <t>Rövid lejáratú hitelek és támogatási kölcsönök összesen</t>
  </si>
  <si>
    <t>Pénzügyi vállalkozásoktól működési célú egyéb hitelfelvétel</t>
  </si>
  <si>
    <t>Pénzügyi vállalkozásoktól működési célú likvid hitelfelvétel</t>
  </si>
  <si>
    <t>Előző évi előir., pm. igénybev. - Műk. célra</t>
  </si>
  <si>
    <t>Előző évi előir., pm. igényb. - Felhalm. célra</t>
  </si>
  <si>
    <t>Értékpapírok ért. bev. - Felhalm. célú bev.</t>
  </si>
  <si>
    <t>Hitelek felv. és kötvénykib. - Műk. célú bev.</t>
  </si>
  <si>
    <t>Hitelek felv. és kötvénykib. - Felh. célú bev.</t>
  </si>
  <si>
    <t>Megnevezés</t>
  </si>
  <si>
    <t>1.</t>
  </si>
  <si>
    <t>2.</t>
  </si>
  <si>
    <t>3.</t>
  </si>
  <si>
    <t>4.</t>
  </si>
  <si>
    <t>5.</t>
  </si>
  <si>
    <t>Működési célú, támogatásértékű bevételek</t>
  </si>
  <si>
    <t>37.</t>
  </si>
  <si>
    <t>Dologi kiadások</t>
  </si>
  <si>
    <t>6.</t>
  </si>
  <si>
    <t>Felhalmozási kiadások</t>
  </si>
  <si>
    <t>7.</t>
  </si>
  <si>
    <t>Tartalék előirányzatok</t>
  </si>
  <si>
    <t>8.</t>
  </si>
  <si>
    <t>9.</t>
  </si>
  <si>
    <t>10.</t>
  </si>
  <si>
    <t>19.</t>
  </si>
  <si>
    <t>43.</t>
  </si>
  <si>
    <t xml:space="preserve">Bevételek részletes bontásban </t>
  </si>
  <si>
    <t>Kiadások jogcímenként</t>
  </si>
  <si>
    <t>Munkaadókat terh. járulékok és szoc. hozzájár. adó</t>
  </si>
  <si>
    <t>I.+II. KIADÁSOK ÖSSZESEN</t>
  </si>
  <si>
    <t xml:space="preserve"> BEVÉTELEK ÖSSZESEN</t>
  </si>
  <si>
    <t>Költségvetési hiány külső finansz. - Hosszú lejáratú kötelezettségek</t>
  </si>
  <si>
    <t>Költségvetési hiány külső finansz. i - Rövid lejáratú hitelek és támogatási kölcsönök</t>
  </si>
  <si>
    <t>Magánszemélyek kommunális adója</t>
  </si>
  <si>
    <t>Működési célú kiadások</t>
  </si>
  <si>
    <t>Felhalmozási célú kiadások</t>
  </si>
  <si>
    <t xml:space="preserve">Egyéb belf. hitelezőnek. hosszú lej. hiteltörlesztés, visszafiz. </t>
  </si>
  <si>
    <t>E. belföldi hitelezőnek fejl. hiteltörlesztés, visszafiz.</t>
  </si>
  <si>
    <t>E. belföldi hitelezőnek műk. hiteltörlesztés, visszafiz.</t>
  </si>
  <si>
    <t>15.</t>
  </si>
  <si>
    <t>16.</t>
  </si>
  <si>
    <t>18.</t>
  </si>
  <si>
    <t>Vállalkozásoknak</t>
  </si>
  <si>
    <t>Társulásnak és költségvetési szerveinek</t>
  </si>
  <si>
    <t>Irányítás (felügyelet) alá tartozó költségvetési szervnek folyósított támogatás</t>
  </si>
  <si>
    <t xml:space="preserve">4. </t>
  </si>
  <si>
    <t xml:space="preserve"> Iparűzési adó állandó jelleggel végzett ipar.tevékenys.után           </t>
  </si>
  <si>
    <t>Talajterhelési díj</t>
  </si>
  <si>
    <t>Felhalmozási  bevételek</t>
  </si>
  <si>
    <t>Ingatlanok értékesítése (termőföld kivételével)</t>
  </si>
  <si>
    <t>Felhalmozási  bevételek összesen</t>
  </si>
  <si>
    <t>Előző évi költségvetési kiegészítések visszatérülések</t>
  </si>
  <si>
    <t>Müködési c. támogatásértékű bevétel tb. pénzügyi alapjaitól</t>
  </si>
  <si>
    <t>Müködési c. támogatásértékű bevétel elkülönített állami pénza.</t>
  </si>
  <si>
    <t xml:space="preserve">Müködési c. támog.bevétel helyi önk.-tól és költségv.sz. </t>
  </si>
  <si>
    <t>Működési célú támogatások államháztartáson belülről</t>
  </si>
  <si>
    <t>Felhalmozási  célú, támogatásértékű bevételek</t>
  </si>
  <si>
    <t>Felhalmozási célú támogatások államháztartáson belülről összesen</t>
  </si>
  <si>
    <t xml:space="preserve">Felhalmozási célú visszatéritendő támogatások, kölcsönök visszatérülése államháztartáson kívülről </t>
  </si>
  <si>
    <t>Felhalm.c.visszat.támog.,kölcs.visszat.háztartásoktól</t>
  </si>
  <si>
    <t>Pénzeszközátvételek államháztartáson belülről</t>
  </si>
  <si>
    <t>Felhalmozási célú garancia-és kezességv.sz.megt.áh.kivülről</t>
  </si>
  <si>
    <t>Felhalmozási célú  pénzeszközátvétel államháztartáson kivülről</t>
  </si>
  <si>
    <t xml:space="preserve">Felhalm. célú pénzeszközátv.nonprofit és egyéb civil szerv. </t>
  </si>
  <si>
    <t xml:space="preserve">Felhalm. célú pénzeszközátvétel háztartásoktól. </t>
  </si>
  <si>
    <t>Felhalm. célú pénzeszközátvétel egyéb válallkozástól</t>
  </si>
  <si>
    <t>Felhalmozási célú átvett pénzeszköz</t>
  </si>
  <si>
    <t>Költségvetési bevételek mindösszesen</t>
  </si>
  <si>
    <t>Felhalm.célú visszat.támog.,kölcsönök visszat. államh.kivülről</t>
  </si>
  <si>
    <t>Központi, irányító szervi támogatás</t>
  </si>
  <si>
    <t>Központi, irányító szervi működési célú támogatás</t>
  </si>
  <si>
    <t>Központi, irányító szervi felhalmozási célú támogatás</t>
  </si>
  <si>
    <t>Központi, irányító szervi támogatás összesen</t>
  </si>
  <si>
    <t>Kommunikációs szolgáltatások</t>
  </si>
  <si>
    <t>Szolgáltatási kiadások</t>
  </si>
  <si>
    <t>Müködési célú céltartalék</t>
  </si>
  <si>
    <t>Felhalmozási célú céltartalék</t>
  </si>
  <si>
    <t>Központi, irányító szervi támogatásfolyósítása összesen</t>
  </si>
  <si>
    <t>Központi, irányító szervi működési célú támogatás folyósítása</t>
  </si>
  <si>
    <t>Központi, irányító szervi felhalmozási célú támogatás folyósítása</t>
  </si>
  <si>
    <t xml:space="preserve">TÁRGYÉVI BEVÉTELEK </t>
  </si>
  <si>
    <t>Közhatalmi bevételek  összesen</t>
  </si>
  <si>
    <t xml:space="preserve">Ellátottak pénzbeli juttatásai </t>
  </si>
  <si>
    <t xml:space="preserve">TÁRGYÉVI KIADÁSOK </t>
  </si>
  <si>
    <t>Kiadások összesen</t>
  </si>
  <si>
    <t xml:space="preserve">Függő,átfutó, kiegyenlítő bevételek összesen </t>
  </si>
  <si>
    <t xml:space="preserve">Függő, átfutó, kiegyenlítő kiadások összesen </t>
  </si>
  <si>
    <t>Bevételek összesen</t>
  </si>
  <si>
    <t xml:space="preserve">Függő átfutó kiegyenlítő bevétel összesen </t>
  </si>
  <si>
    <t>B4</t>
  </si>
  <si>
    <t>Működési célú támogatások ÁH-n belülről</t>
  </si>
  <si>
    <t>B1</t>
  </si>
  <si>
    <t>Felhalmozási célú támogatások ÁH-n belül</t>
  </si>
  <si>
    <t>B2</t>
  </si>
  <si>
    <t>B3</t>
  </si>
  <si>
    <t>B5</t>
  </si>
  <si>
    <t>B6</t>
  </si>
  <si>
    <t>B811</t>
  </si>
  <si>
    <t>B813</t>
  </si>
  <si>
    <t>B812</t>
  </si>
  <si>
    <t>B816</t>
  </si>
  <si>
    <t>B8111</t>
  </si>
  <si>
    <t>B72</t>
  </si>
  <si>
    <t>B62</t>
  </si>
  <si>
    <t>B73</t>
  </si>
  <si>
    <t>Önkormányzatok működési támogatása</t>
  </si>
  <si>
    <t>B11</t>
  </si>
  <si>
    <t>Helyi önkormányzatok működésének általános támogatása</t>
  </si>
  <si>
    <t>B111</t>
  </si>
  <si>
    <t>Települési önkormányzatok egyes köznevelési feladatainak t.</t>
  </si>
  <si>
    <t>B112</t>
  </si>
  <si>
    <t>Telep.önk.szociális gyermekj.és gyermekétk.feladatainak tám.</t>
  </si>
  <si>
    <t>B113</t>
  </si>
  <si>
    <t>Települési önkormányzatok kulturális feladatainak támogat.</t>
  </si>
  <si>
    <t>B114</t>
  </si>
  <si>
    <t>Működési célú központosított előírányzatok</t>
  </si>
  <si>
    <t>B115</t>
  </si>
  <si>
    <t>Helyi önkormányzatok kiegészítő támogatása</t>
  </si>
  <si>
    <t>B116</t>
  </si>
  <si>
    <t>B16</t>
  </si>
  <si>
    <t>B1614</t>
  </si>
  <si>
    <t>B1615</t>
  </si>
  <si>
    <t>B1616</t>
  </si>
  <si>
    <t xml:space="preserve">Felh.. c. támogatásértékű bevétel fejezteti kezelésű </t>
  </si>
  <si>
    <t>B2513</t>
  </si>
  <si>
    <t>Vagyoni tipusú adók</t>
  </si>
  <si>
    <t>B34</t>
  </si>
  <si>
    <t>B351</t>
  </si>
  <si>
    <t xml:space="preserve">Termék és szolgáltatások adói </t>
  </si>
  <si>
    <t>B35</t>
  </si>
  <si>
    <t xml:space="preserve">Értékesítési és forgalmi adók </t>
  </si>
  <si>
    <t>B3413</t>
  </si>
  <si>
    <t>B35111</t>
  </si>
  <si>
    <t xml:space="preserve">2. </t>
  </si>
  <si>
    <t>B3541</t>
  </si>
  <si>
    <t>B355</t>
  </si>
  <si>
    <t>Tartozkodás után fizetett idegenforgalmi adók</t>
  </si>
  <si>
    <t>B35511</t>
  </si>
  <si>
    <t>B35512</t>
  </si>
  <si>
    <t>Egyéb áruhasználat és szolgáltatási adók</t>
  </si>
  <si>
    <t xml:space="preserve">Egyéb közhatalmi bevételek </t>
  </si>
  <si>
    <t>B36</t>
  </si>
  <si>
    <t>B36101</t>
  </si>
  <si>
    <t xml:space="preserve">Eljárási illeték </t>
  </si>
  <si>
    <t>B36103</t>
  </si>
  <si>
    <t>Önkormányzatot megill.helyszíni és szabálysértési bírság</t>
  </si>
  <si>
    <t>B36110</t>
  </si>
  <si>
    <t xml:space="preserve">Egyéb bírság </t>
  </si>
  <si>
    <t>B36111</t>
  </si>
  <si>
    <t>Helyi adópotlék, adóbírság</t>
  </si>
  <si>
    <t>B36112</t>
  </si>
  <si>
    <t>Közhatalmi bevételek összesen</t>
  </si>
  <si>
    <t xml:space="preserve">Közhatalmi bevételek  </t>
  </si>
  <si>
    <t>Működési bevételek összesen</t>
  </si>
  <si>
    <t>Készletétrtékesítés ellenértéke</t>
  </si>
  <si>
    <t>B401</t>
  </si>
  <si>
    <t xml:space="preserve">Szolgáltatások ellenértéke </t>
  </si>
  <si>
    <t>B402</t>
  </si>
  <si>
    <t>Közvetitett szolgáltatások ellenértéke</t>
  </si>
  <si>
    <t>B403</t>
  </si>
  <si>
    <t xml:space="preserve">Tulajdonosi bevételek </t>
  </si>
  <si>
    <t>B404</t>
  </si>
  <si>
    <t>Ellátási díjak</t>
  </si>
  <si>
    <t>B405</t>
  </si>
  <si>
    <t xml:space="preserve">Kiszámlázott általános forgalmi adó </t>
  </si>
  <si>
    <t>B406</t>
  </si>
  <si>
    <t>Általános forgalmi adó visszatérítése</t>
  </si>
  <si>
    <t>B407</t>
  </si>
  <si>
    <t>Kamatbevétek</t>
  </si>
  <si>
    <t>B408</t>
  </si>
  <si>
    <t xml:space="preserve">9. </t>
  </si>
  <si>
    <t>Egyéb pénzügyi műveletek bevételei</t>
  </si>
  <si>
    <t>B409</t>
  </si>
  <si>
    <t>Egyéb működési bevételek</t>
  </si>
  <si>
    <t>B410</t>
  </si>
  <si>
    <t>Felhalmozási bevételek összesen</t>
  </si>
  <si>
    <t>B51</t>
  </si>
  <si>
    <t>B52</t>
  </si>
  <si>
    <t>Egyéb tárgyi eszközök értékesítése</t>
  </si>
  <si>
    <t>B53</t>
  </si>
  <si>
    <t xml:space="preserve">Részesedések értékeítése </t>
  </si>
  <si>
    <t>B54</t>
  </si>
  <si>
    <t>B7213</t>
  </si>
  <si>
    <t>Önkormányzatok működési  támogatása összesen</t>
  </si>
  <si>
    <t>B8113</t>
  </si>
  <si>
    <t>B82</t>
  </si>
  <si>
    <t>B71</t>
  </si>
  <si>
    <t>B8112</t>
  </si>
  <si>
    <t>B12</t>
  </si>
  <si>
    <t>K1</t>
  </si>
  <si>
    <t>K2</t>
  </si>
  <si>
    <t>K3</t>
  </si>
  <si>
    <t>K4</t>
  </si>
  <si>
    <t>K506</t>
  </si>
  <si>
    <t>K511</t>
  </si>
  <si>
    <t>K6-K7</t>
  </si>
  <si>
    <t>K84</t>
  </si>
  <si>
    <t>K88</t>
  </si>
  <si>
    <t>K508</t>
  </si>
  <si>
    <t>K86</t>
  </si>
  <si>
    <t>K512</t>
  </si>
  <si>
    <t>K9111</t>
  </si>
  <si>
    <t>K915</t>
  </si>
  <si>
    <t>K9121</t>
  </si>
  <si>
    <t>Foglalkoztatottak személyi juttatásai</t>
  </si>
  <si>
    <t>Külső személyi juttatások</t>
  </si>
  <si>
    <t>K11</t>
  </si>
  <si>
    <t>K12</t>
  </si>
  <si>
    <t>K31</t>
  </si>
  <si>
    <t>K32</t>
  </si>
  <si>
    <t>K33</t>
  </si>
  <si>
    <t>Kiküldetések,reklám-és propaganda kiadások</t>
  </si>
  <si>
    <t>K34</t>
  </si>
  <si>
    <t>Különféle  befizetések és egyéb dologi kiadások</t>
  </si>
  <si>
    <t>K35</t>
  </si>
  <si>
    <t>Ellátottak pénzbeli juttatásai(Társ.és szoc.jut.)</t>
  </si>
  <si>
    <t>K6</t>
  </si>
  <si>
    <t>K7</t>
  </si>
  <si>
    <t>20.</t>
  </si>
  <si>
    <t>Sor-szám</t>
  </si>
  <si>
    <t>Szakfeladat megnevezés</t>
  </si>
  <si>
    <t>∑</t>
  </si>
  <si>
    <t>Mindösszesen</t>
  </si>
  <si>
    <t xml:space="preserve"> Ezer forintban !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</si>
  <si>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</si>
  <si>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</si>
  <si>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</si>
  <si>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</si>
  <si>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</si>
  <si>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</si>
  <si>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</si>
  <si>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>Egyéb működési célú kiadások</t>
  </si>
  <si>
    <t xml:space="preserve">    - 5.-ből: EU támogatás</t>
  </si>
  <si>
    <t>Tartalékok</t>
  </si>
  <si>
    <t>Átvett pénzeszközök államháztartáson  kívülről</t>
  </si>
  <si>
    <t>Kölcsön visszatérülés  (működési célú)</t>
  </si>
  <si>
    <t>Egyéb bevételek</t>
  </si>
  <si>
    <t>Központi ,rányitó szervi támogatás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</si>
  <si>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</si>
  <si>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</si>
  <si>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</si>
  <si>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</si>
  <si>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</si>
  <si>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</si>
  <si>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</si>
  <si>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</si>
  <si>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</si>
  <si>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</si>
  <si>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 xml:space="preserve">   Egyéb belső finanszírozási bevételek (int. Fin.)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</si>
  <si>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</si>
  <si>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</si>
  <si>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</si>
  <si>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</si>
  <si>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</si>
  <si>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</si>
  <si>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</si>
  <si>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</si>
  <si>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</si>
  <si>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</si>
  <si>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</si>
  <si>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</si>
  <si>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</si>
  <si>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</si>
  <si>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</si>
  <si>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</si>
  <si>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</si>
  <si>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</si>
  <si>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</si>
  <si>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</si>
  <si>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</si>
  <si>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</si>
  <si>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</si>
  <si>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</si>
  <si>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</si>
  <si>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Társulás</t>
  </si>
  <si>
    <t>Intézmény</t>
  </si>
  <si>
    <t xml:space="preserve">Társulás </t>
  </si>
  <si>
    <t>Gyermekjóléti szolgáltatás</t>
  </si>
  <si>
    <t>Családsegítés</t>
  </si>
  <si>
    <t xml:space="preserve">Intézmény </t>
  </si>
  <si>
    <t xml:space="preserve">2.1. melléklet a ………../2013. (……….) önkormányzati rendelethez     </t>
  </si>
  <si>
    <t>Intézményi működési bevételek</t>
  </si>
  <si>
    <t>Támogatások, kiegészítések (működési célú)</t>
  </si>
  <si>
    <t>Támogatásértékű kiadások, pénzeszközátadások</t>
  </si>
  <si>
    <t>Irányítás (felügyelet) alá tartozó költségvetési szervnek folyósított működési támogatás</t>
  </si>
  <si>
    <t>5. Felhalmozási célú támogatásértékű kiadások</t>
  </si>
  <si>
    <t>374115.</t>
  </si>
  <si>
    <t>3741.</t>
  </si>
  <si>
    <t>38114.</t>
  </si>
  <si>
    <t>38113.</t>
  </si>
  <si>
    <t>Non-profit szervezeteknek</t>
  </si>
  <si>
    <t>38115.</t>
  </si>
  <si>
    <t>3811.</t>
  </si>
  <si>
    <t>38213.</t>
  </si>
  <si>
    <t>3821.</t>
  </si>
  <si>
    <t>38.</t>
  </si>
  <si>
    <t>RÁBCA MENTI K.ÖNK.CSALÁDSEGITŐ ÉS GYERMEKJÓLÉTI INTÉZMFENNTARTÓ TÁRSULÁS ÉS 
INTÉZMÉNYE  2015. ÉVI KÖLTSÉGVETÉSE</t>
  </si>
  <si>
    <t>2015. évi eredeti előirányzat</t>
  </si>
  <si>
    <t>I. Működési célú bevételek és kiadások mérlege
RÁBCA MENTI K.ÖNK.CSALÁDSEGITŐ ÉS GYERMEKJÓLÉTI INTÉZMFENNTARTÓ TÁRSULÁS ÉS INTÉZMÉNYE  2015. ÉVI KÖLTSÉGVETÉSE</t>
  </si>
  <si>
    <t>2015. évi előirányzat</t>
  </si>
  <si>
    <t>RÁBCA MENTI K.ÖNK.CSALÁDSEGITŐ ÉS GYERMEKJÓLÉTI INTÉZMFENNTARTÓ TÁRSULÁS ÉS
INTÉZMÉNYE  2015. ÉVI KÖLTSÉGVETÉSE</t>
  </si>
  <si>
    <t xml:space="preserve">2015. évi eredeti előirányzat </t>
  </si>
  <si>
    <t>2015. évi engedélyezett létszám</t>
  </si>
  <si>
    <t>K211-K2017</t>
  </si>
  <si>
    <t>Munkaadókat terh.járulékok és szoc.hozzáj.adó</t>
  </si>
</sst>
</file>

<file path=xl/styles.xml><?xml version="1.0" encoding="utf-8"?>
<styleSheet xmlns="http://schemas.openxmlformats.org/spreadsheetml/2006/main">
  <numFmts count="5">
    <numFmt numFmtId="41" formatCode="_-* #,##0\ _F_t_-;\-* #,##0\ _F_t_-;_-* &quot;-&quot;\ _F_t_-;_-@_-"/>
    <numFmt numFmtId="43" formatCode="_-* #,##0.00\ _F_t_-;\-* #,##0.00\ _F_t_-;_-* &quot;-&quot;??\ _F_t_-;_-@_-"/>
    <numFmt numFmtId="164" formatCode="_-* #,##0.0\ _F_t_-;\-* #,##0.0\ _F_t_-;_-* &quot;-&quot;??\ _F_t_-;_-@_-"/>
    <numFmt numFmtId="167" formatCode="0.0"/>
    <numFmt numFmtId="185" formatCode="#,###"/>
  </numFmts>
  <fonts count="4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u/>
      <sz val="1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0"/>
      <name val="Arial CE"/>
      <charset val="238"/>
    </font>
    <font>
      <b/>
      <sz val="11"/>
      <name val="Times New Roman CE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7" borderId="1" applyNumberFormat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" fillId="17" borderId="7" applyNumberFormat="0" applyFon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9" fillId="4" borderId="0" applyNumberFormat="0" applyBorder="0" applyAlignment="0" applyProtection="0"/>
    <xf numFmtId="0" fontId="20" fillId="22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3" borderId="0" applyNumberFormat="0" applyBorder="0" applyAlignment="0" applyProtection="0"/>
    <xf numFmtId="0" fontId="25" fillId="22" borderId="1" applyNumberFormat="0" applyAlignment="0" applyProtection="0"/>
  </cellStyleXfs>
  <cellXfs count="48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3" fontId="3" fillId="0" borderId="1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2" fillId="24" borderId="13" xfId="0" applyNumberFormat="1" applyFont="1" applyFill="1" applyBorder="1" applyAlignment="1">
      <alignment vertical="center"/>
    </xf>
    <xf numFmtId="3" fontId="2" fillId="24" borderId="14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3" fontId="2" fillId="24" borderId="16" xfId="0" applyNumberFormat="1" applyFont="1" applyFill="1" applyBorder="1" applyAlignment="1">
      <alignment vertical="center"/>
    </xf>
    <xf numFmtId="0" fontId="2" fillId="24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center"/>
    </xf>
    <xf numFmtId="0" fontId="2" fillId="24" borderId="1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0" fontId="2" fillId="24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24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2" fillId="0" borderId="21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horizontal="left" vertical="center"/>
    </xf>
    <xf numFmtId="0" fontId="3" fillId="0" borderId="22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3" fillId="24" borderId="20" xfId="0" applyFont="1" applyFill="1" applyBorder="1" applyAlignment="1">
      <alignment horizontal="center" vertical="center"/>
    </xf>
    <xf numFmtId="3" fontId="3" fillId="0" borderId="23" xfId="0" applyNumberFormat="1" applyFont="1" applyFill="1" applyBorder="1" applyAlignment="1">
      <alignment vertical="center"/>
    </xf>
    <xf numFmtId="3" fontId="3" fillId="0" borderId="24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2" fillId="24" borderId="25" xfId="0" applyNumberFormat="1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horizontal="right" vertical="center"/>
    </xf>
    <xf numFmtId="3" fontId="2" fillId="24" borderId="12" xfId="0" applyNumberFormat="1" applyFont="1" applyFill="1" applyBorder="1" applyAlignment="1">
      <alignment vertical="center"/>
    </xf>
    <xf numFmtId="3" fontId="2" fillId="1" borderId="12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/>
    </xf>
    <xf numFmtId="0" fontId="2" fillId="1" borderId="10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horizontal="left" vertical="center" wrapText="1"/>
    </xf>
    <xf numFmtId="0" fontId="2" fillId="1" borderId="11" xfId="0" applyFont="1" applyFill="1" applyBorder="1" applyAlignment="1">
      <alignment horizontal="left" vertical="center"/>
    </xf>
    <xf numFmtId="0" fontId="2" fillId="24" borderId="26" xfId="0" applyFont="1" applyFill="1" applyBorder="1" applyAlignment="1">
      <alignment vertical="center"/>
    </xf>
    <xf numFmtId="0" fontId="2" fillId="24" borderId="27" xfId="0" applyFont="1" applyFill="1" applyBorder="1" applyAlignment="1">
      <alignment vertical="center"/>
    </xf>
    <xf numFmtId="3" fontId="2" fillId="1" borderId="11" xfId="0" applyNumberFormat="1" applyFon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3" fontId="2" fillId="24" borderId="28" xfId="0" applyNumberFormat="1" applyFont="1" applyFill="1" applyBorder="1" applyAlignment="1">
      <alignment vertical="center"/>
    </xf>
    <xf numFmtId="3" fontId="3" fillId="0" borderId="23" xfId="0" applyNumberFormat="1" applyFont="1" applyFill="1" applyBorder="1" applyAlignment="1">
      <alignment horizontal="right" vertical="center"/>
    </xf>
    <xf numFmtId="3" fontId="2" fillId="1" borderId="11" xfId="0" applyNumberFormat="1" applyFont="1" applyFill="1" applyBorder="1" applyAlignment="1">
      <alignment horizontal="right" vertical="center"/>
    </xf>
    <xf numFmtId="3" fontId="2" fillId="24" borderId="24" xfId="0" applyNumberFormat="1" applyFont="1" applyFill="1" applyBorder="1" applyAlignment="1">
      <alignment horizontal="right" vertical="center"/>
    </xf>
    <xf numFmtId="3" fontId="2" fillId="24" borderId="2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 wrapText="1"/>
    </xf>
    <xf numFmtId="0" fontId="4" fillId="0" borderId="28" xfId="0" applyFont="1" applyFill="1" applyBorder="1" applyAlignment="1">
      <alignment horizontal="center" vertical="center"/>
    </xf>
    <xf numFmtId="0" fontId="2" fillId="25" borderId="17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2" fillId="1" borderId="22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vertical="center"/>
    </xf>
    <xf numFmtId="3" fontId="3" fillId="0" borderId="28" xfId="0" applyNumberFormat="1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2" fillId="24" borderId="20" xfId="0" applyFont="1" applyFill="1" applyBorder="1" applyAlignment="1">
      <alignment vertical="center"/>
    </xf>
    <xf numFmtId="0" fontId="2" fillId="0" borderId="35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3" fontId="2" fillId="0" borderId="23" xfId="0" applyNumberFormat="1" applyFont="1" applyFill="1" applyBorder="1" applyAlignment="1">
      <alignment vertical="center"/>
    </xf>
    <xf numFmtId="3" fontId="2" fillId="0" borderId="28" xfId="0" applyNumberFormat="1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vertical="center" wrapText="1"/>
    </xf>
    <xf numFmtId="3" fontId="2" fillId="0" borderId="21" xfId="0" applyNumberFormat="1" applyFont="1" applyFill="1" applyBorder="1" applyAlignment="1">
      <alignment vertical="center" wrapText="1"/>
    </xf>
    <xf numFmtId="0" fontId="2" fillId="1" borderId="17" xfId="0" applyFont="1" applyFill="1" applyBorder="1" applyAlignment="1">
      <alignment horizontal="center" vertical="center"/>
    </xf>
    <xf numFmtId="3" fontId="2" fillId="1" borderId="20" xfId="0" applyNumberFormat="1" applyFont="1" applyFill="1" applyBorder="1" applyAlignment="1">
      <alignment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 wrapText="1"/>
    </xf>
    <xf numFmtId="3" fontId="3" fillId="0" borderId="25" xfId="0" applyNumberFormat="1" applyFont="1" applyFill="1" applyBorder="1" applyAlignment="1">
      <alignment vertical="center"/>
    </xf>
    <xf numFmtId="0" fontId="2" fillId="1" borderId="17" xfId="0" applyFont="1" applyFill="1" applyBorder="1" applyAlignment="1">
      <alignment horizontal="center" vertical="center" wrapText="1"/>
    </xf>
    <xf numFmtId="0" fontId="5" fillId="1" borderId="20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3" fontId="2" fillId="1" borderId="20" xfId="0" applyNumberFormat="1" applyFont="1" applyFill="1" applyBorder="1" applyAlignment="1">
      <alignment horizontal="right" vertical="center"/>
    </xf>
    <xf numFmtId="3" fontId="2" fillId="24" borderId="20" xfId="0" applyNumberFormat="1" applyFont="1" applyFill="1" applyBorder="1" applyAlignment="1">
      <alignment horizontal="right" vertical="center"/>
    </xf>
    <xf numFmtId="0" fontId="2" fillId="0" borderId="20" xfId="0" applyFont="1" applyFill="1" applyBorder="1" applyAlignment="1">
      <alignment vertical="center" wrapText="1"/>
    </xf>
    <xf numFmtId="3" fontId="2" fillId="0" borderId="20" xfId="0" applyNumberFormat="1" applyFont="1" applyFill="1" applyBorder="1" applyAlignment="1">
      <alignment horizontal="right" vertical="center" wrapText="1"/>
    </xf>
    <xf numFmtId="0" fontId="2" fillId="0" borderId="37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2" fillId="0" borderId="38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left" vertical="center"/>
    </xf>
    <xf numFmtId="3" fontId="2" fillId="0" borderId="38" xfId="0" applyNumberFormat="1" applyFont="1" applyFill="1" applyBorder="1" applyAlignment="1">
      <alignment vertical="center"/>
    </xf>
    <xf numFmtId="0" fontId="2" fillId="0" borderId="40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3" fontId="2" fillId="0" borderId="41" xfId="0" applyNumberFormat="1" applyFont="1" applyFill="1" applyBorder="1" applyAlignment="1">
      <alignment vertical="center"/>
    </xf>
    <xf numFmtId="0" fontId="2" fillId="1" borderId="11" xfId="0" applyFont="1" applyFill="1" applyBorder="1" applyAlignment="1">
      <alignment horizontal="center" vertical="center"/>
    </xf>
    <xf numFmtId="0" fontId="2" fillId="24" borderId="2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2" fillId="24" borderId="42" xfId="0" applyFont="1" applyFill="1" applyBorder="1" applyAlignment="1">
      <alignment horizontal="center" vertical="center"/>
    </xf>
    <xf numFmtId="0" fontId="2" fillId="25" borderId="4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25" borderId="20" xfId="0" applyFont="1" applyFill="1" applyBorder="1" applyAlignment="1">
      <alignment horizontal="center" vertical="center"/>
    </xf>
    <xf numFmtId="0" fontId="2" fillId="24" borderId="25" xfId="0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2" fillId="24" borderId="20" xfId="0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Fill="1" applyBorder="1" applyAlignment="1">
      <alignment horizontal="right" vertical="center"/>
    </xf>
    <xf numFmtId="0" fontId="3" fillId="1" borderId="20" xfId="0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2" fillId="24" borderId="24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vertical="center"/>
    </xf>
    <xf numFmtId="0" fontId="7" fillId="0" borderId="45" xfId="0" applyFont="1" applyFill="1" applyBorder="1" applyAlignment="1">
      <alignment vertical="center"/>
    </xf>
    <xf numFmtId="0" fontId="7" fillId="0" borderId="46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vertical="center"/>
    </xf>
    <xf numFmtId="0" fontId="2" fillId="0" borderId="48" xfId="0" applyFont="1" applyFill="1" applyBorder="1" applyAlignment="1">
      <alignment vertical="center"/>
    </xf>
    <xf numFmtId="1" fontId="3" fillId="0" borderId="24" xfId="0" applyNumberFormat="1" applyFont="1" applyFill="1" applyBorder="1" applyAlignment="1">
      <alignment horizontal="center" vertical="center"/>
    </xf>
    <xf numFmtId="0" fontId="2" fillId="24" borderId="42" xfId="0" applyFont="1" applyFill="1" applyBorder="1" applyAlignment="1">
      <alignment vertical="center"/>
    </xf>
    <xf numFmtId="0" fontId="2" fillId="24" borderId="49" xfId="0" applyFont="1" applyFill="1" applyBorder="1" applyAlignment="1">
      <alignment vertical="center"/>
    </xf>
    <xf numFmtId="0" fontId="2" fillId="24" borderId="5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top"/>
    </xf>
    <xf numFmtId="0" fontId="3" fillId="0" borderId="32" xfId="0" applyFont="1" applyFill="1" applyBorder="1" applyAlignment="1">
      <alignment horizontal="center" vertical="center"/>
    </xf>
    <xf numFmtId="0" fontId="2" fillId="24" borderId="37" xfId="0" applyFont="1" applyFill="1" applyBorder="1" applyAlignment="1">
      <alignment horizontal="center" vertical="center"/>
    </xf>
    <xf numFmtId="0" fontId="3" fillId="24" borderId="51" xfId="0" applyFont="1" applyFill="1" applyBorder="1" applyAlignment="1">
      <alignment horizontal="center" vertical="center"/>
    </xf>
    <xf numFmtId="3" fontId="2" fillId="24" borderId="51" xfId="0" applyNumberFormat="1" applyFont="1" applyFill="1" applyBorder="1" applyAlignment="1">
      <alignment horizontal="right" vertical="center"/>
    </xf>
    <xf numFmtId="3" fontId="2" fillId="25" borderId="20" xfId="0" applyNumberFormat="1" applyFont="1" applyFill="1" applyBorder="1" applyAlignment="1">
      <alignment horizontal="right" vertical="center"/>
    </xf>
    <xf numFmtId="3" fontId="3" fillId="0" borderId="24" xfId="0" applyNumberFormat="1" applyFont="1" applyFill="1" applyBorder="1" applyAlignment="1">
      <alignment horizontal="right" vertical="center"/>
    </xf>
    <xf numFmtId="3" fontId="3" fillId="0" borderId="2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 applyProtection="1">
      <alignment vertical="center"/>
      <protection locked="0"/>
    </xf>
    <xf numFmtId="43" fontId="3" fillId="0" borderId="0" xfId="0" applyNumberFormat="1" applyFont="1" applyAlignment="1">
      <alignment vertical="center"/>
    </xf>
    <xf numFmtId="0" fontId="27" fillId="24" borderId="52" xfId="0" applyFont="1" applyFill="1" applyBorder="1" applyAlignment="1">
      <alignment horizontal="center" vertical="center"/>
    </xf>
    <xf numFmtId="43" fontId="2" fillId="24" borderId="52" xfId="0" applyNumberFormat="1" applyFont="1" applyFill="1" applyBorder="1" applyAlignment="1">
      <alignment horizontal="center" vertical="center" wrapText="1"/>
    </xf>
    <xf numFmtId="0" fontId="2" fillId="24" borderId="52" xfId="0" applyFont="1" applyFill="1" applyBorder="1" applyAlignment="1">
      <alignment vertical="center"/>
    </xf>
    <xf numFmtId="49" fontId="2" fillId="0" borderId="29" xfId="0" applyNumberFormat="1" applyFont="1" applyBorder="1" applyAlignment="1">
      <alignment horizontal="center" vertical="center"/>
    </xf>
    <xf numFmtId="0" fontId="2" fillId="0" borderId="53" xfId="0" applyFont="1" applyBorder="1" applyAlignment="1">
      <alignment horizontal="left" vertical="center" wrapText="1"/>
    </xf>
    <xf numFmtId="0" fontId="3" fillId="0" borderId="5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2" fillId="0" borderId="22" xfId="0" applyFont="1" applyBorder="1" applyAlignment="1">
      <alignment horizontal="left" vertical="center" wrapText="1"/>
    </xf>
    <xf numFmtId="164" fontId="2" fillId="0" borderId="45" xfId="0" applyNumberFormat="1" applyFont="1" applyBorder="1" applyAlignment="1">
      <alignment horizontal="right" vertical="center" wrapText="1"/>
    </xf>
    <xf numFmtId="0" fontId="3" fillId="0" borderId="45" xfId="0" applyFont="1" applyBorder="1" applyAlignment="1">
      <alignment vertical="center"/>
    </xf>
    <xf numFmtId="164" fontId="2" fillId="0" borderId="55" xfId="0" applyNumberFormat="1" applyFont="1" applyFill="1" applyBorder="1" applyAlignment="1">
      <alignment horizontal="right" vertical="center" wrapText="1"/>
    </xf>
    <xf numFmtId="0" fontId="2" fillId="0" borderId="22" xfId="0" applyFont="1" applyBorder="1" applyAlignment="1">
      <alignment wrapText="1"/>
    </xf>
    <xf numFmtId="164" fontId="2" fillId="0" borderId="26" xfId="0" applyNumberFormat="1" applyFont="1" applyBorder="1" applyAlignment="1">
      <alignment horizontal="right" vertical="center" wrapText="1"/>
    </xf>
    <xf numFmtId="0" fontId="3" fillId="0" borderId="56" xfId="0" applyFont="1" applyBorder="1" applyAlignment="1">
      <alignment vertical="center"/>
    </xf>
    <xf numFmtId="43" fontId="2" fillId="24" borderId="57" xfId="0" applyNumberFormat="1" applyFont="1" applyFill="1" applyBorder="1" applyAlignment="1">
      <alignment horizontal="right" vertical="center" wrapText="1"/>
    </xf>
    <xf numFmtId="167" fontId="2" fillId="24" borderId="52" xfId="0" applyNumberFormat="1" applyFont="1" applyFill="1" applyBorder="1" applyAlignment="1">
      <alignment vertical="center"/>
    </xf>
    <xf numFmtId="43" fontId="2" fillId="24" borderId="52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185" fontId="0" fillId="0" borderId="0" xfId="0" applyNumberFormat="1" applyFill="1" applyAlignment="1" applyProtection="1">
      <alignment vertical="center" wrapText="1"/>
    </xf>
    <xf numFmtId="185" fontId="0" fillId="0" borderId="0" xfId="0" applyNumberFormat="1" applyFill="1" applyAlignment="1" applyProtection="1">
      <alignment horizontal="center" vertical="center" wrapText="1"/>
    </xf>
    <xf numFmtId="185" fontId="29" fillId="0" borderId="0" xfId="0" applyNumberFormat="1" applyFont="1" applyFill="1" applyAlignment="1" applyProtection="1">
      <alignment horizontal="right" vertical="center"/>
    </xf>
    <xf numFmtId="185" fontId="31" fillId="0" borderId="17" xfId="0" applyNumberFormat="1" applyFont="1" applyFill="1" applyBorder="1" applyAlignment="1" applyProtection="1">
      <alignment horizontal="centerContinuous" vertical="center" wrapText="1"/>
    </xf>
    <xf numFmtId="185" fontId="31" fillId="0" borderId="20" xfId="0" applyNumberFormat="1" applyFont="1" applyFill="1" applyBorder="1" applyAlignment="1" applyProtection="1">
      <alignment horizontal="centerContinuous" vertical="center" wrapText="1"/>
    </xf>
    <xf numFmtId="185" fontId="31" fillId="0" borderId="16" xfId="0" applyNumberFormat="1" applyFont="1" applyFill="1" applyBorder="1" applyAlignment="1" applyProtection="1">
      <alignment horizontal="centerContinuous" vertical="center" wrapText="1"/>
    </xf>
    <xf numFmtId="185" fontId="31" fillId="0" borderId="17" xfId="0" applyNumberFormat="1" applyFont="1" applyFill="1" applyBorder="1" applyAlignment="1" applyProtection="1">
      <alignment horizontal="center" vertical="center" wrapText="1"/>
    </xf>
    <xf numFmtId="185" fontId="32" fillId="0" borderId="0" xfId="0" applyNumberFormat="1" applyFont="1" applyFill="1" applyAlignment="1" applyProtection="1">
      <alignment horizontal="center" vertical="center" wrapText="1"/>
    </xf>
    <xf numFmtId="185" fontId="33" fillId="0" borderId="52" xfId="0" applyNumberFormat="1" applyFont="1" applyFill="1" applyBorder="1" applyAlignment="1" applyProtection="1">
      <alignment horizontal="center" vertical="center" wrapText="1"/>
    </xf>
    <xf numFmtId="185" fontId="33" fillId="0" borderId="17" xfId="0" applyNumberFormat="1" applyFont="1" applyFill="1" applyBorder="1" applyAlignment="1" applyProtection="1">
      <alignment horizontal="center" vertical="center" wrapText="1"/>
    </xf>
    <xf numFmtId="185" fontId="33" fillId="0" borderId="0" xfId="0" applyNumberFormat="1" applyFont="1" applyFill="1" applyAlignment="1" applyProtection="1">
      <alignment horizontal="center" vertical="center" wrapText="1"/>
    </xf>
    <xf numFmtId="185" fontId="0" fillId="0" borderId="58" xfId="0" applyNumberFormat="1" applyFill="1" applyBorder="1" applyAlignment="1" applyProtection="1">
      <alignment horizontal="left" vertical="center" wrapText="1" indent="1"/>
    </xf>
    <xf numFmtId="185" fontId="34" fillId="0" borderId="29" xfId="0" applyNumberFormat="1" applyFont="1" applyFill="1" applyBorder="1" applyAlignment="1" applyProtection="1">
      <alignment horizontal="left" vertical="center" wrapText="1" indent="1"/>
    </xf>
    <xf numFmtId="185" fontId="3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85" fontId="34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85" fontId="0" fillId="0" borderId="55" xfId="0" applyNumberFormat="1" applyFill="1" applyBorder="1" applyAlignment="1" applyProtection="1">
      <alignment horizontal="left" vertical="center" wrapText="1" indent="1"/>
    </xf>
    <xf numFmtId="185" fontId="34" fillId="0" borderId="10" xfId="0" applyNumberFormat="1" applyFont="1" applyFill="1" applyBorder="1" applyAlignment="1" applyProtection="1">
      <alignment horizontal="left" vertical="center" wrapText="1" indent="1"/>
    </xf>
    <xf numFmtId="185" fontId="34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85" fontId="3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85" fontId="34" fillId="0" borderId="32" xfId="0" applyNumberFormat="1" applyFont="1" applyFill="1" applyBorder="1" applyAlignment="1" applyProtection="1">
      <alignment horizontal="left" vertical="center" wrapText="1" indent="1"/>
    </xf>
    <xf numFmtId="185" fontId="3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85" fontId="3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85" fontId="35" fillId="0" borderId="0" xfId="0" applyNumberFormat="1" applyFont="1" applyFill="1" applyBorder="1" applyAlignment="1" applyProtection="1">
      <alignment horizontal="left" vertical="center" wrapText="1" indent="1"/>
    </xf>
    <xf numFmtId="185" fontId="34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185" fontId="3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85" fontId="34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85" fontId="36" fillId="0" borderId="52" xfId="0" applyNumberFormat="1" applyFont="1" applyFill="1" applyBorder="1" applyAlignment="1" applyProtection="1">
      <alignment horizontal="left" vertical="center" wrapText="1" indent="1"/>
    </xf>
    <xf numFmtId="185" fontId="33" fillId="0" borderId="17" xfId="0" applyNumberFormat="1" applyFont="1" applyFill="1" applyBorder="1" applyAlignment="1" applyProtection="1">
      <alignment horizontal="left" vertical="center" wrapText="1" indent="1"/>
    </xf>
    <xf numFmtId="185" fontId="33" fillId="0" borderId="20" xfId="0" applyNumberFormat="1" applyFont="1" applyFill="1" applyBorder="1" applyAlignment="1" applyProtection="1">
      <alignment horizontal="right" vertical="center" wrapText="1" indent="1"/>
    </xf>
    <xf numFmtId="185" fontId="33" fillId="0" borderId="16" xfId="0" applyNumberFormat="1" applyFont="1" applyFill="1" applyBorder="1" applyAlignment="1" applyProtection="1">
      <alignment horizontal="right" vertical="center" wrapText="1" indent="1"/>
    </xf>
    <xf numFmtId="185" fontId="37" fillId="0" borderId="54" xfId="0" applyNumberFormat="1" applyFont="1" applyFill="1" applyBorder="1" applyAlignment="1" applyProtection="1">
      <alignment horizontal="left" vertical="center" wrapText="1" indent="1"/>
    </xf>
    <xf numFmtId="185" fontId="35" fillId="0" borderId="35" xfId="0" applyNumberFormat="1" applyFont="1" applyFill="1" applyBorder="1" applyAlignment="1" applyProtection="1">
      <alignment horizontal="left" vertical="center" wrapText="1" indent="1"/>
    </xf>
    <xf numFmtId="185" fontId="38" fillId="0" borderId="61" xfId="0" applyNumberFormat="1" applyFont="1" applyFill="1" applyBorder="1" applyAlignment="1" applyProtection="1">
      <alignment horizontal="right" vertical="center" wrapText="1" indent="1"/>
    </xf>
    <xf numFmtId="185" fontId="35" fillId="0" borderId="10" xfId="0" applyNumberFormat="1" applyFont="1" applyFill="1" applyBorder="1" applyAlignment="1" applyProtection="1">
      <alignment horizontal="left" vertical="center" wrapText="1" indent="1"/>
    </xf>
    <xf numFmtId="185" fontId="35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85" fontId="37" fillId="0" borderId="55" xfId="0" applyNumberFormat="1" applyFont="1" applyFill="1" applyBorder="1" applyAlignment="1" applyProtection="1">
      <alignment horizontal="left" vertical="center" wrapText="1" indent="1"/>
    </xf>
    <xf numFmtId="185" fontId="3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85" fontId="3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85" fontId="38" fillId="0" borderId="11" xfId="0" applyNumberFormat="1" applyFont="1" applyFill="1" applyBorder="1" applyAlignment="1" applyProtection="1">
      <alignment horizontal="right" vertical="center" wrapText="1" indent="1"/>
    </xf>
    <xf numFmtId="185" fontId="35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85" fontId="30" fillId="0" borderId="17" xfId="0" applyNumberFormat="1" applyFont="1" applyFill="1" applyBorder="1" applyAlignment="1" applyProtection="1">
      <alignment horizontal="left" vertical="center" wrapText="1" indent="1"/>
    </xf>
    <xf numFmtId="185" fontId="3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85" fontId="3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85" fontId="36" fillId="0" borderId="17" xfId="0" applyNumberFormat="1" applyFont="1" applyFill="1" applyBorder="1" applyAlignment="1" applyProtection="1">
      <alignment horizontal="left" vertical="center" wrapText="1" indent="1"/>
    </xf>
    <xf numFmtId="185" fontId="36" fillId="0" borderId="63" xfId="0" applyNumberFormat="1" applyFont="1" applyFill="1" applyBorder="1" applyAlignment="1" applyProtection="1">
      <alignment horizontal="right" vertical="center" wrapText="1" indent="1"/>
    </xf>
    <xf numFmtId="0" fontId="2" fillId="0" borderId="11" xfId="0" applyFont="1" applyFill="1" applyBorder="1" applyAlignment="1">
      <alignment horizontal="left" vertical="center"/>
    </xf>
    <xf numFmtId="0" fontId="2" fillId="24" borderId="52" xfId="0" applyFont="1" applyFill="1" applyBorder="1" applyAlignment="1">
      <alignment horizontal="center" vertical="center"/>
    </xf>
    <xf numFmtId="3" fontId="2" fillId="24" borderId="52" xfId="0" applyNumberFormat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3" fontId="2" fillId="0" borderId="23" xfId="0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center" vertical="center"/>
    </xf>
    <xf numFmtId="3" fontId="3" fillId="0" borderId="28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center" vertical="center"/>
    </xf>
    <xf numFmtId="41" fontId="2" fillId="1" borderId="11" xfId="0" applyNumberFormat="1" applyFont="1" applyFill="1" applyBorder="1" applyAlignment="1">
      <alignment horizontal="center" vertical="center"/>
    </xf>
    <xf numFmtId="3" fontId="2" fillId="24" borderId="24" xfId="0" applyNumberFormat="1" applyFont="1" applyFill="1" applyBorder="1" applyAlignment="1">
      <alignment vertical="center"/>
    </xf>
    <xf numFmtId="1" fontId="2" fillId="1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 wrapText="1"/>
    </xf>
    <xf numFmtId="1" fontId="2" fillId="24" borderId="28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left" vertical="center"/>
    </xf>
    <xf numFmtId="1" fontId="2" fillId="0" borderId="24" xfId="0" applyNumberFormat="1" applyFont="1" applyFill="1" applyBorder="1" applyAlignment="1">
      <alignment horizontal="center" vertical="center"/>
    </xf>
    <xf numFmtId="3" fontId="2" fillId="0" borderId="24" xfId="0" applyNumberFormat="1" applyFont="1" applyFill="1" applyBorder="1" applyAlignment="1">
      <alignment horizontal="right" vertical="center"/>
    </xf>
    <xf numFmtId="0" fontId="2" fillId="25" borderId="17" xfId="0" applyFont="1" applyFill="1" applyBorder="1" applyAlignment="1">
      <alignment horizontal="center" vertical="center"/>
    </xf>
    <xf numFmtId="1" fontId="2" fillId="25" borderId="20" xfId="0" applyNumberFormat="1" applyFont="1" applyFill="1" applyBorder="1" applyAlignment="1">
      <alignment horizontal="center" vertical="center"/>
    </xf>
    <xf numFmtId="0" fontId="2" fillId="24" borderId="28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top"/>
    </xf>
    <xf numFmtId="0" fontId="2" fillId="25" borderId="37" xfId="0" applyFont="1" applyFill="1" applyBorder="1" applyAlignment="1">
      <alignment vertical="center"/>
    </xf>
    <xf numFmtId="1" fontId="2" fillId="25" borderId="51" xfId="0" applyNumberFormat="1" applyFont="1" applyFill="1" applyBorder="1" applyAlignment="1">
      <alignment horizontal="center" vertical="center"/>
    </xf>
    <xf numFmtId="3" fontId="2" fillId="25" borderId="51" xfId="0" applyNumberFormat="1" applyFont="1" applyFill="1" applyBorder="1" applyAlignment="1">
      <alignment horizontal="right" vertical="center"/>
    </xf>
    <xf numFmtId="1" fontId="2" fillId="24" borderId="20" xfId="0" applyNumberFormat="1" applyFont="1" applyFill="1" applyBorder="1" applyAlignment="1">
      <alignment horizontal="center" vertical="center"/>
    </xf>
    <xf numFmtId="3" fontId="2" fillId="24" borderId="51" xfId="0" applyNumberFormat="1" applyFont="1" applyFill="1" applyBorder="1" applyAlignment="1">
      <alignment vertical="center"/>
    </xf>
    <xf numFmtId="3" fontId="2" fillId="24" borderId="20" xfId="0" applyNumberFormat="1" applyFont="1" applyFill="1" applyBorder="1" applyAlignment="1">
      <alignment vertical="center"/>
    </xf>
    <xf numFmtId="164" fontId="2" fillId="0" borderId="64" xfId="0" applyNumberFormat="1" applyFont="1" applyBorder="1" applyAlignment="1">
      <alignment horizontal="right" vertical="center" wrapText="1"/>
    </xf>
    <xf numFmtId="185" fontId="31" fillId="0" borderId="65" xfId="0" applyNumberFormat="1" applyFont="1" applyFill="1" applyBorder="1" applyAlignment="1" applyProtection="1">
      <alignment horizontal="centerContinuous" vertical="center" wrapText="1"/>
    </xf>
    <xf numFmtId="185" fontId="31" fillId="0" borderId="66" xfId="0" applyNumberFormat="1" applyFont="1" applyFill="1" applyBorder="1" applyAlignment="1" applyProtection="1">
      <alignment horizontal="centerContinuous" vertical="center" wrapText="1"/>
    </xf>
    <xf numFmtId="185" fontId="34" fillId="0" borderId="67" xfId="0" applyNumberFormat="1" applyFont="1" applyFill="1" applyBorder="1" applyAlignment="1" applyProtection="1">
      <alignment horizontal="left" vertical="center" wrapText="1" indent="1"/>
    </xf>
    <xf numFmtId="185" fontId="34" fillId="0" borderId="48" xfId="0" applyNumberFormat="1" applyFont="1" applyFill="1" applyBorder="1" applyAlignment="1" applyProtection="1">
      <alignment horizontal="left" vertical="center" wrapText="1" indent="1"/>
    </xf>
    <xf numFmtId="185" fontId="34" fillId="0" borderId="15" xfId="0" applyNumberFormat="1" applyFont="1" applyFill="1" applyBorder="1" applyAlignment="1" applyProtection="1">
      <alignment horizontal="left" vertical="center" wrapText="1" indent="1"/>
    </xf>
    <xf numFmtId="185" fontId="34" fillId="0" borderId="46" xfId="0" applyNumberFormat="1" applyFont="1" applyFill="1" applyBorder="1" applyAlignment="1" applyProtection="1">
      <alignment horizontal="left" vertical="center" wrapText="1" indent="1"/>
    </xf>
    <xf numFmtId="185" fontId="34" fillId="0" borderId="11" xfId="0" applyNumberFormat="1" applyFont="1" applyFill="1" applyBorder="1" applyAlignment="1" applyProtection="1">
      <alignment horizontal="left" vertical="center" wrapText="1" indent="1"/>
    </xf>
    <xf numFmtId="185" fontId="34" fillId="0" borderId="45" xfId="0" applyNumberFormat="1" applyFont="1" applyFill="1" applyBorder="1" applyAlignment="1" applyProtection="1">
      <alignment horizontal="left" vertical="center" wrapText="1" indent="1"/>
    </xf>
    <xf numFmtId="185" fontId="34" fillId="0" borderId="11" xfId="0" applyNumberFormat="1" applyFont="1" applyFill="1" applyBorder="1" applyAlignment="1" applyProtection="1">
      <alignment horizontal="center" vertical="center" wrapText="1"/>
    </xf>
    <xf numFmtId="185" fontId="34" fillId="0" borderId="46" xfId="0" applyNumberFormat="1" applyFont="1" applyFill="1" applyBorder="1" applyAlignment="1" applyProtection="1">
      <alignment horizontal="left" vertical="center" wrapText="1" indent="1"/>
      <protection locked="0"/>
    </xf>
    <xf numFmtId="185" fontId="35" fillId="0" borderId="11" xfId="0" applyNumberFormat="1" applyFont="1" applyFill="1" applyBorder="1" applyAlignment="1" applyProtection="1">
      <alignment horizontal="left" vertical="center" wrapText="1" indent="1"/>
    </xf>
    <xf numFmtId="185" fontId="34" fillId="0" borderId="45" xfId="0" applyNumberFormat="1" applyFont="1" applyFill="1" applyBorder="1" applyAlignment="1" applyProtection="1">
      <alignment horizontal="left" vertical="center" wrapText="1" indent="1"/>
      <protection locked="0"/>
    </xf>
    <xf numFmtId="185" fontId="34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85" fontId="34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85" fontId="34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85" fontId="34" fillId="0" borderId="68" xfId="0" applyNumberFormat="1" applyFont="1" applyFill="1" applyBorder="1" applyAlignment="1" applyProtection="1">
      <alignment horizontal="left" vertical="center" wrapText="1" indent="1"/>
      <protection locked="0"/>
    </xf>
    <xf numFmtId="185" fontId="35" fillId="0" borderId="15" xfId="0" applyNumberFormat="1" applyFont="1" applyFill="1" applyBorder="1" applyAlignment="1" applyProtection="1">
      <alignment horizontal="left" vertical="center" wrapText="1" indent="1"/>
    </xf>
    <xf numFmtId="185" fontId="35" fillId="0" borderId="46" xfId="0" applyNumberFormat="1" applyFont="1" applyFill="1" applyBorder="1" applyAlignment="1" applyProtection="1">
      <alignment horizontal="left" vertical="center" wrapText="1" indent="1"/>
    </xf>
    <xf numFmtId="185" fontId="35" fillId="0" borderId="69" xfId="0" applyNumberFormat="1" applyFont="1" applyFill="1" applyBorder="1" applyAlignment="1" applyProtection="1">
      <alignment horizontal="left" vertical="center" wrapText="1" indent="1"/>
    </xf>
    <xf numFmtId="185" fontId="33" fillId="0" borderId="65" xfId="0" applyNumberFormat="1" applyFont="1" applyFill="1" applyBorder="1" applyAlignment="1" applyProtection="1">
      <alignment horizontal="left" vertical="center" wrapText="1" indent="1"/>
    </xf>
    <xf numFmtId="185" fontId="33" fillId="0" borderId="66" xfId="0" applyNumberFormat="1" applyFont="1" applyFill="1" applyBorder="1" applyAlignment="1" applyProtection="1">
      <alignment horizontal="left" vertical="center" wrapText="1" indent="1"/>
    </xf>
    <xf numFmtId="0" fontId="2" fillId="0" borderId="0" xfId="0" applyFont="1" applyFill="1" applyAlignment="1">
      <alignment vertical="center" wrapText="1"/>
    </xf>
    <xf numFmtId="0" fontId="2" fillId="0" borderId="70" xfId="0" applyFont="1" applyFill="1" applyBorder="1" applyAlignment="1">
      <alignment vertical="center"/>
    </xf>
    <xf numFmtId="0" fontId="7" fillId="0" borderId="71" xfId="0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2" fillId="0" borderId="7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" fillId="1" borderId="10" xfId="0" applyFont="1" applyFill="1" applyBorder="1" applyAlignment="1">
      <alignment horizontal="right" vertical="top"/>
    </xf>
    <xf numFmtId="3" fontId="3" fillId="0" borderId="12" xfId="0" applyNumberFormat="1" applyFont="1" applyFill="1" applyBorder="1" applyAlignment="1">
      <alignment horizontal="center" vertical="center"/>
    </xf>
    <xf numFmtId="3" fontId="26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1" borderId="10" xfId="0" applyFont="1" applyFill="1" applyBorder="1" applyAlignment="1">
      <alignment horizontal="right" vertical="center"/>
    </xf>
    <xf numFmtId="3" fontId="2" fillId="0" borderId="72" xfId="0" applyNumberFormat="1" applyFont="1" applyFill="1" applyBorder="1" applyAlignment="1">
      <alignment horizontal="center" vertical="center"/>
    </xf>
    <xf numFmtId="185" fontId="34" fillId="0" borderId="46" xfId="0" applyNumberFormat="1" applyFont="1" applyFill="1" applyBorder="1" applyAlignment="1" applyProtection="1">
      <alignment horizontal="right" vertical="center" wrapText="1" indent="1"/>
    </xf>
    <xf numFmtId="185" fontId="34" fillId="0" borderId="0" xfId="0" applyNumberFormat="1" applyFont="1" applyFill="1" applyBorder="1" applyAlignment="1" applyProtection="1">
      <alignment horizontal="right" vertical="center" wrapText="1"/>
    </xf>
    <xf numFmtId="3" fontId="2" fillId="0" borderId="16" xfId="0" applyNumberFormat="1" applyFont="1" applyFill="1" applyBorder="1" applyAlignment="1">
      <alignment horizontal="right" vertical="center" wrapText="1"/>
    </xf>
    <xf numFmtId="0" fontId="3" fillId="0" borderId="82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3" fontId="2" fillId="0" borderId="59" xfId="0" applyNumberFormat="1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 vertical="center"/>
    </xf>
    <xf numFmtId="3" fontId="2" fillId="1" borderId="16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vertical="center"/>
    </xf>
    <xf numFmtId="3" fontId="3" fillId="0" borderId="60" xfId="0" applyNumberFormat="1" applyFont="1" applyFill="1" applyBorder="1" applyAlignment="1">
      <alignment horizontal="right" vertical="center"/>
    </xf>
    <xf numFmtId="3" fontId="2" fillId="24" borderId="60" xfId="0" applyNumberFormat="1" applyFont="1" applyFill="1" applyBorder="1" applyAlignment="1">
      <alignment horizontal="right" vertical="center"/>
    </xf>
    <xf numFmtId="3" fontId="2" fillId="24" borderId="16" xfId="0" applyNumberFormat="1" applyFont="1" applyFill="1" applyBorder="1" applyAlignment="1">
      <alignment horizontal="right" vertical="center"/>
    </xf>
    <xf numFmtId="3" fontId="2" fillId="24" borderId="83" xfId="0" applyNumberFormat="1" applyFont="1" applyFill="1" applyBorder="1" applyAlignment="1">
      <alignment horizontal="right" vertical="center"/>
    </xf>
    <xf numFmtId="3" fontId="3" fillId="0" borderId="82" xfId="0" applyNumberFormat="1" applyFont="1" applyFill="1" applyBorder="1" applyAlignment="1">
      <alignment horizontal="right" vertical="center"/>
    </xf>
    <xf numFmtId="0" fontId="3" fillId="0" borderId="72" xfId="0" applyFont="1" applyFill="1" applyBorder="1" applyAlignment="1">
      <alignment vertical="center"/>
    </xf>
    <xf numFmtId="3" fontId="2" fillId="24" borderId="60" xfId="0" applyNumberFormat="1" applyFont="1" applyFill="1" applyBorder="1" applyAlignment="1">
      <alignment vertical="center"/>
    </xf>
    <xf numFmtId="0" fontId="3" fillId="0" borderId="70" xfId="0" applyFont="1" applyFill="1" applyBorder="1" applyAlignment="1">
      <alignment vertical="center"/>
    </xf>
    <xf numFmtId="3" fontId="2" fillId="24" borderId="13" xfId="0" applyNumberFormat="1" applyFont="1" applyFill="1" applyBorder="1" applyAlignment="1">
      <alignment horizontal="right" vertical="center"/>
    </xf>
    <xf numFmtId="3" fontId="2" fillId="0" borderId="59" xfId="0" applyNumberFormat="1" applyFont="1" applyFill="1" applyBorder="1" applyAlignment="1">
      <alignment vertical="center"/>
    </xf>
    <xf numFmtId="3" fontId="2" fillId="25" borderId="16" xfId="0" applyNumberFormat="1" applyFont="1" applyFill="1" applyBorder="1" applyAlignment="1">
      <alignment horizontal="right" vertical="center"/>
    </xf>
    <xf numFmtId="3" fontId="2" fillId="25" borderId="83" xfId="0" applyNumberFormat="1" applyFont="1" applyFill="1" applyBorder="1" applyAlignment="1">
      <alignment horizontal="right" vertical="center"/>
    </xf>
    <xf numFmtId="3" fontId="2" fillId="0" borderId="82" xfId="0" applyNumberFormat="1" applyFont="1" applyFill="1" applyBorder="1" applyAlignment="1">
      <alignment vertical="center" wrapText="1"/>
    </xf>
    <xf numFmtId="3" fontId="2" fillId="0" borderId="12" xfId="0" applyNumberFormat="1" applyFont="1" applyFill="1" applyBorder="1" applyAlignment="1">
      <alignment vertical="center" wrapText="1"/>
    </xf>
    <xf numFmtId="3" fontId="2" fillId="0" borderId="13" xfId="0" applyNumberFormat="1" applyFont="1" applyFill="1" applyBorder="1" applyAlignment="1">
      <alignment vertical="center"/>
    </xf>
    <xf numFmtId="3" fontId="2" fillId="0" borderId="82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3" fontId="2" fillId="1" borderId="16" xfId="0" applyNumberFormat="1" applyFont="1" applyFill="1" applyBorder="1" applyAlignment="1">
      <alignment vertical="center"/>
    </xf>
    <xf numFmtId="0" fontId="2" fillId="0" borderId="82" xfId="0" applyFont="1" applyFill="1" applyBorder="1" applyAlignment="1">
      <alignment vertical="center"/>
    </xf>
    <xf numFmtId="0" fontId="2" fillId="0" borderId="72" xfId="0" applyFont="1" applyFill="1" applyBorder="1" applyAlignment="1">
      <alignment vertical="center"/>
    </xf>
    <xf numFmtId="3" fontId="2" fillId="24" borderId="14" xfId="0" applyNumberFormat="1" applyFont="1" applyFill="1" applyBorder="1" applyAlignment="1">
      <alignment horizontal="right" vertical="center"/>
    </xf>
    <xf numFmtId="0" fontId="3" fillId="0" borderId="7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24" borderId="52" xfId="0" applyFont="1" applyFill="1" applyBorder="1" applyAlignment="1">
      <alignment vertical="center"/>
    </xf>
    <xf numFmtId="0" fontId="2" fillId="24" borderId="43" xfId="0" applyFont="1" applyFill="1" applyBorder="1" applyAlignment="1">
      <alignment vertical="center"/>
    </xf>
    <xf numFmtId="0" fontId="2" fillId="24" borderId="65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2" fillId="1" borderId="43" xfId="0" applyFont="1" applyFill="1" applyBorder="1" applyAlignment="1">
      <alignment horizontal="left" vertical="center"/>
    </xf>
    <xf numFmtId="0" fontId="2" fillId="1" borderId="65" xfId="0" applyFont="1" applyFill="1" applyBorder="1" applyAlignment="1">
      <alignment horizontal="left" vertical="center"/>
    </xf>
    <xf numFmtId="0" fontId="2" fillId="24" borderId="43" xfId="0" applyFont="1" applyFill="1" applyBorder="1" applyAlignment="1">
      <alignment horizontal="left" vertical="center"/>
    </xf>
    <xf numFmtId="0" fontId="2" fillId="24" borderId="65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24" borderId="24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0" fontId="3" fillId="0" borderId="34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Border="1"/>
    <xf numFmtId="0" fontId="3" fillId="0" borderId="2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57" xfId="0" applyFont="1" applyFill="1" applyBorder="1" applyAlignment="1">
      <alignment horizontal="left" vertical="center" wrapText="1"/>
    </xf>
    <xf numFmtId="0" fontId="3" fillId="0" borderId="66" xfId="0" applyFont="1" applyBorder="1"/>
    <xf numFmtId="0" fontId="3" fillId="0" borderId="65" xfId="0" applyFont="1" applyBorder="1"/>
    <xf numFmtId="0" fontId="2" fillId="0" borderId="11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 wrapText="1"/>
    </xf>
    <xf numFmtId="0" fontId="2" fillId="0" borderId="23" xfId="0" applyFont="1" applyBorder="1"/>
    <xf numFmtId="0" fontId="2" fillId="1" borderId="66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2" fillId="24" borderId="52" xfId="0" applyFont="1" applyFill="1" applyBorder="1" applyAlignment="1">
      <alignment horizontal="center" vertical="center" wrapText="1"/>
    </xf>
    <xf numFmtId="0" fontId="39" fillId="0" borderId="52" xfId="0" applyFont="1" applyBorder="1" applyAlignment="1"/>
    <xf numFmtId="0" fontId="39" fillId="0" borderId="52" xfId="0" applyFont="1" applyBorder="1" applyAlignment="1">
      <alignment vertical="center"/>
    </xf>
    <xf numFmtId="3" fontId="2" fillId="24" borderId="57" xfId="0" applyNumberFormat="1" applyFont="1" applyFill="1" applyBorder="1" applyAlignment="1">
      <alignment horizontal="center" vertical="center" wrapText="1"/>
    </xf>
    <xf numFmtId="3" fontId="2" fillId="24" borderId="6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1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top"/>
    </xf>
    <xf numFmtId="0" fontId="2" fillId="24" borderId="28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34" xfId="0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0" fontId="2" fillId="0" borderId="7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24" borderId="42" xfId="0" applyFont="1" applyFill="1" applyBorder="1" applyAlignment="1">
      <alignment horizontal="left" vertical="center" wrapText="1"/>
    </xf>
    <xf numFmtId="0" fontId="2" fillId="24" borderId="49" xfId="0" applyFont="1" applyFill="1" applyBorder="1" applyAlignment="1">
      <alignment horizontal="left" vertical="center" wrapText="1"/>
    </xf>
    <xf numFmtId="0" fontId="2" fillId="24" borderId="20" xfId="0" applyFont="1" applyFill="1" applyBorder="1" applyAlignment="1">
      <alignment horizontal="left" vertical="center"/>
    </xf>
    <xf numFmtId="0" fontId="2" fillId="25" borderId="51" xfId="0" applyFont="1" applyFill="1" applyBorder="1" applyAlignment="1">
      <alignment horizontal="left" vertical="center"/>
    </xf>
    <xf numFmtId="0" fontId="2" fillId="25" borderId="20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24" borderId="66" xfId="0" applyFont="1" applyFill="1" applyBorder="1" applyAlignment="1">
      <alignment horizontal="left" vertical="center"/>
    </xf>
    <xf numFmtId="0" fontId="2" fillId="24" borderId="73" xfId="0" applyFont="1" applyFill="1" applyBorder="1" applyAlignment="1">
      <alignment horizontal="center" vertical="center"/>
    </xf>
    <xf numFmtId="0" fontId="2" fillId="24" borderId="38" xfId="0" applyFont="1" applyFill="1" applyBorder="1" applyAlignment="1">
      <alignment horizontal="center" vertical="center"/>
    </xf>
    <xf numFmtId="0" fontId="2" fillId="24" borderId="74" xfId="0" applyFont="1" applyFill="1" applyBorder="1" applyAlignment="1">
      <alignment horizontal="center" vertical="center"/>
    </xf>
    <xf numFmtId="0" fontId="2" fillId="24" borderId="26" xfId="0" applyFont="1" applyFill="1" applyBorder="1" applyAlignment="1">
      <alignment horizontal="center" vertical="center"/>
    </xf>
    <xf numFmtId="0" fontId="2" fillId="24" borderId="41" xfId="0" applyFont="1" applyFill="1" applyBorder="1" applyAlignment="1">
      <alignment horizontal="center" vertical="center"/>
    </xf>
    <xf numFmtId="0" fontId="2" fillId="24" borderId="7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76" xfId="0" applyFont="1" applyFill="1" applyBorder="1" applyAlignment="1">
      <alignment horizontal="left" vertical="center"/>
    </xf>
    <xf numFmtId="0" fontId="2" fillId="1" borderId="2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8" fillId="0" borderId="11" xfId="0" applyFont="1" applyBorder="1"/>
    <xf numFmtId="0" fontId="2" fillId="0" borderId="10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left" vertical="center" wrapText="1"/>
    </xf>
    <xf numFmtId="0" fontId="2" fillId="0" borderId="76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2" fillId="24" borderId="73" xfId="0" applyFont="1" applyFill="1" applyBorder="1" applyAlignment="1">
      <alignment horizontal="center" vertical="center" wrapText="1"/>
    </xf>
    <xf numFmtId="0" fontId="2" fillId="24" borderId="38" xfId="0" applyFont="1" applyFill="1" applyBorder="1" applyAlignment="1">
      <alignment horizontal="center" vertical="center" wrapText="1"/>
    </xf>
    <xf numFmtId="0" fontId="2" fillId="24" borderId="74" xfId="0" applyFont="1" applyFill="1" applyBorder="1" applyAlignment="1">
      <alignment horizontal="center" vertical="center" wrapText="1"/>
    </xf>
    <xf numFmtId="0" fontId="2" fillId="24" borderId="26" xfId="0" applyFont="1" applyFill="1" applyBorder="1" applyAlignment="1">
      <alignment horizontal="center" vertical="center" wrapText="1"/>
    </xf>
    <xf numFmtId="0" fontId="2" fillId="24" borderId="41" xfId="0" applyFont="1" applyFill="1" applyBorder="1" applyAlignment="1">
      <alignment horizontal="center" vertical="center" wrapText="1"/>
    </xf>
    <xf numFmtId="0" fontId="2" fillId="24" borderId="75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top" wrapText="1"/>
    </xf>
    <xf numFmtId="0" fontId="2" fillId="0" borderId="35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0" fillId="0" borderId="52" xfId="0" applyBorder="1" applyAlignment="1">
      <alignment vertical="center"/>
    </xf>
    <xf numFmtId="0" fontId="2" fillId="24" borderId="28" xfId="0" applyFont="1" applyFill="1" applyBorder="1" applyAlignment="1">
      <alignment horizontal="left" vertical="top"/>
    </xf>
    <xf numFmtId="0" fontId="3" fillId="0" borderId="46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center" vertical="top"/>
    </xf>
    <xf numFmtId="0" fontId="2" fillId="0" borderId="35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2" fillId="24" borderId="42" xfId="0" applyFont="1" applyFill="1" applyBorder="1" applyAlignment="1">
      <alignment horizontal="left" vertical="center"/>
    </xf>
    <xf numFmtId="0" fontId="2" fillId="24" borderId="49" xfId="0" applyFont="1" applyFill="1" applyBorder="1" applyAlignment="1">
      <alignment horizontal="left" vertical="center"/>
    </xf>
    <xf numFmtId="0" fontId="2" fillId="24" borderId="50" xfId="0" applyFont="1" applyFill="1" applyBorder="1" applyAlignment="1">
      <alignment horizontal="left" vertical="center"/>
    </xf>
    <xf numFmtId="0" fontId="2" fillId="25" borderId="43" xfId="0" applyFont="1" applyFill="1" applyBorder="1" applyAlignment="1">
      <alignment horizontal="left" vertical="center"/>
    </xf>
    <xf numFmtId="0" fontId="2" fillId="25" borderId="66" xfId="0" applyFont="1" applyFill="1" applyBorder="1" applyAlignment="1">
      <alignment horizontal="left" vertical="center"/>
    </xf>
    <xf numFmtId="0" fontId="2" fillId="25" borderId="65" xfId="0" applyFont="1" applyFill="1" applyBorder="1" applyAlignment="1">
      <alignment horizontal="left" vertical="center"/>
    </xf>
    <xf numFmtId="0" fontId="2" fillId="1" borderId="22" xfId="0" applyFont="1" applyFill="1" applyBorder="1" applyAlignment="1">
      <alignment horizontal="left" vertical="center"/>
    </xf>
    <xf numFmtId="0" fontId="2" fillId="1" borderId="46" xfId="0" applyFont="1" applyFill="1" applyBorder="1" applyAlignment="1">
      <alignment horizontal="left" vertical="center"/>
    </xf>
    <xf numFmtId="0" fontId="2" fillId="1" borderId="15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top"/>
    </xf>
    <xf numFmtId="0" fontId="2" fillId="0" borderId="31" xfId="0" applyFont="1" applyFill="1" applyBorder="1" applyAlignment="1">
      <alignment horizontal="left" vertical="top"/>
    </xf>
    <xf numFmtId="0" fontId="2" fillId="25" borderId="43" xfId="0" applyFont="1" applyFill="1" applyBorder="1" applyAlignment="1">
      <alignment horizontal="left" vertical="top"/>
    </xf>
    <xf numFmtId="0" fontId="2" fillId="25" borderId="66" xfId="0" applyFont="1" applyFill="1" applyBorder="1" applyAlignment="1">
      <alignment horizontal="left" vertical="top"/>
    </xf>
    <xf numFmtId="0" fontId="2" fillId="25" borderId="65" xfId="0" applyFont="1" applyFill="1" applyBorder="1" applyAlignment="1">
      <alignment horizontal="left" vertical="top"/>
    </xf>
    <xf numFmtId="0" fontId="3" fillId="0" borderId="2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185" fontId="30" fillId="0" borderId="78" xfId="0" applyNumberFormat="1" applyFont="1" applyFill="1" applyBorder="1" applyAlignment="1" applyProtection="1">
      <alignment horizontal="center" vertical="center" wrapText="1"/>
    </xf>
    <xf numFmtId="185" fontId="30" fillId="0" borderId="56" xfId="0" applyNumberFormat="1" applyFont="1" applyFill="1" applyBorder="1" applyAlignment="1" applyProtection="1">
      <alignment horizontal="center" vertical="center" wrapText="1"/>
    </xf>
    <xf numFmtId="185" fontId="40" fillId="0" borderId="0" xfId="0" applyNumberFormat="1" applyFont="1" applyFill="1" applyAlignment="1" applyProtection="1">
      <alignment horizontal="center" vertical="center" wrapText="1"/>
    </xf>
    <xf numFmtId="185" fontId="28" fillId="0" borderId="0" xfId="0" applyNumberFormat="1" applyFont="1" applyFill="1" applyAlignment="1" applyProtection="1">
      <alignment horizontal="center" textRotation="180" wrapText="1"/>
    </xf>
    <xf numFmtId="185" fontId="31" fillId="0" borderId="43" xfId="0" applyNumberFormat="1" applyFont="1" applyFill="1" applyBorder="1" applyAlignment="1" applyProtection="1">
      <alignment horizontal="center" vertical="center" wrapText="1"/>
    </xf>
    <xf numFmtId="185" fontId="31" fillId="0" borderId="63" xfId="0" applyNumberFormat="1" applyFont="1" applyFill="1" applyBorder="1" applyAlignment="1" applyProtection="1">
      <alignment horizontal="center" vertical="center" wrapText="1"/>
    </xf>
    <xf numFmtId="0" fontId="2" fillId="24" borderId="45" xfId="0" applyFont="1" applyFill="1" applyBorder="1" applyAlignment="1">
      <alignment horizontal="left" vertical="center"/>
    </xf>
    <xf numFmtId="0" fontId="2" fillId="24" borderId="15" xfId="0" applyFont="1" applyFill="1" applyBorder="1" applyAlignment="1">
      <alignment horizontal="left" vertical="center"/>
    </xf>
    <xf numFmtId="0" fontId="2" fillId="24" borderId="51" xfId="0" applyFont="1" applyFill="1" applyBorder="1" applyAlignment="1">
      <alignment horizontal="center" vertical="center" wrapText="1"/>
    </xf>
    <xf numFmtId="0" fontId="2" fillId="24" borderId="25" xfId="0" applyFont="1" applyFill="1" applyBorder="1" applyAlignment="1">
      <alignment horizontal="center" vertical="center" wrapText="1"/>
    </xf>
    <xf numFmtId="3" fontId="2" fillId="24" borderId="39" xfId="0" applyNumberFormat="1" applyFont="1" applyFill="1" applyBorder="1" applyAlignment="1">
      <alignment horizontal="center" vertical="center" wrapText="1"/>
    </xf>
    <xf numFmtId="3" fontId="2" fillId="24" borderId="74" xfId="0" applyNumberFormat="1" applyFont="1" applyFill="1" applyBorder="1" applyAlignment="1">
      <alignment horizontal="center" vertical="center" wrapText="1"/>
    </xf>
    <xf numFmtId="0" fontId="7" fillId="0" borderId="79" xfId="0" applyFont="1" applyFill="1" applyBorder="1" applyAlignment="1">
      <alignment horizontal="left" vertical="center"/>
    </xf>
    <xf numFmtId="0" fontId="7" fillId="0" borderId="68" xfId="0" applyFont="1" applyFill="1" applyBorder="1" applyAlignment="1">
      <alignment horizontal="left" vertical="center"/>
    </xf>
    <xf numFmtId="0" fontId="7" fillId="0" borderId="80" xfId="0" applyFont="1" applyFill="1" applyBorder="1" applyAlignment="1">
      <alignment horizontal="left" vertical="center"/>
    </xf>
    <xf numFmtId="0" fontId="2" fillId="24" borderId="81" xfId="0" applyFont="1" applyFill="1" applyBorder="1" applyAlignment="1">
      <alignment horizontal="left" vertical="center"/>
    </xf>
    <xf numFmtId="0" fontId="2" fillId="24" borderId="57" xfId="0" applyFont="1" applyFill="1" applyBorder="1" applyAlignment="1">
      <alignment vertical="center"/>
    </xf>
    <xf numFmtId="0" fontId="7" fillId="1" borderId="79" xfId="0" applyFont="1" applyFill="1" applyBorder="1" applyAlignment="1">
      <alignment horizontal="left" vertical="center"/>
    </xf>
    <xf numFmtId="0" fontId="7" fillId="1" borderId="68" xfId="0" applyFont="1" applyFill="1" applyBorder="1" applyAlignment="1">
      <alignment horizontal="left" vertical="center"/>
    </xf>
    <xf numFmtId="0" fontId="7" fillId="1" borderId="80" xfId="0" applyFont="1" applyFill="1" applyBorder="1" applyAlignment="1">
      <alignment horizontal="left" vertical="center"/>
    </xf>
    <xf numFmtId="0" fontId="2" fillId="24" borderId="34" xfId="0" applyFont="1" applyFill="1" applyBorder="1" applyAlignment="1">
      <alignment horizontal="right" vertical="center"/>
    </xf>
    <xf numFmtId="0" fontId="2" fillId="24" borderId="28" xfId="0" applyFont="1" applyFill="1" applyBorder="1" applyAlignment="1">
      <alignment horizontal="right" vertical="center"/>
    </xf>
    <xf numFmtId="0" fontId="2" fillId="24" borderId="57" xfId="0" applyFont="1" applyFill="1" applyBorder="1" applyAlignment="1">
      <alignment horizontal="center" vertical="center"/>
    </xf>
    <xf numFmtId="0" fontId="2" fillId="24" borderId="65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left" vertical="center"/>
    </xf>
    <xf numFmtId="0" fontId="2" fillId="0" borderId="66" xfId="0" applyFont="1" applyFill="1" applyBorder="1" applyAlignment="1">
      <alignment horizontal="left" vertical="center"/>
    </xf>
    <xf numFmtId="0" fontId="2" fillId="0" borderId="63" xfId="0" applyFont="1" applyFill="1" applyBorder="1" applyAlignment="1">
      <alignment horizontal="left" vertical="center"/>
    </xf>
    <xf numFmtId="0" fontId="7" fillId="0" borderId="44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left" vertical="center"/>
    </xf>
    <xf numFmtId="0" fontId="7" fillId="0" borderId="70" xfId="0" applyFont="1" applyFill="1" applyBorder="1" applyAlignment="1">
      <alignment horizontal="left" vertical="center"/>
    </xf>
    <xf numFmtId="0" fontId="2" fillId="24" borderId="17" xfId="0" applyFont="1" applyFill="1" applyBorder="1" applyAlignment="1">
      <alignment horizontal="center" vertical="center" wrapText="1"/>
    </xf>
    <xf numFmtId="0" fontId="2" fillId="24" borderId="43" xfId="0" applyFont="1" applyFill="1" applyBorder="1" applyAlignment="1">
      <alignment horizontal="center" vertical="center" wrapText="1"/>
    </xf>
    <xf numFmtId="49" fontId="2" fillId="24" borderId="37" xfId="0" applyNumberFormat="1" applyFont="1" applyFill="1" applyBorder="1" applyAlignment="1">
      <alignment horizontal="center" vertical="center" wrapText="1"/>
    </xf>
    <xf numFmtId="49" fontId="2" fillId="24" borderId="18" xfId="0" applyNumberFormat="1" applyFont="1" applyFill="1" applyBorder="1" applyAlignment="1">
      <alignment horizontal="center" vertical="center" wrapText="1"/>
    </xf>
    <xf numFmtId="0" fontId="2" fillId="24" borderId="39" xfId="0" applyFont="1" applyFill="1" applyBorder="1" applyAlignment="1">
      <alignment horizontal="center" vertical="center" wrapText="1"/>
    </xf>
    <xf numFmtId="0" fontId="2" fillId="24" borderId="40" xfId="0" applyFont="1" applyFill="1" applyBorder="1" applyAlignment="1">
      <alignment horizontal="center" vertical="center" wrapText="1"/>
    </xf>
    <xf numFmtId="43" fontId="2" fillId="24" borderId="73" xfId="0" applyNumberFormat="1" applyFont="1" applyFill="1" applyBorder="1" applyAlignment="1">
      <alignment horizontal="center" vertical="center" wrapText="1"/>
    </xf>
    <xf numFmtId="43" fontId="2" fillId="24" borderId="38" xfId="0" applyNumberFormat="1" applyFont="1" applyFill="1" applyBorder="1" applyAlignment="1">
      <alignment horizontal="center" vertical="center" wrapText="1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 enableFormatConditionsCalculation="0">
    <tabColor indexed="10"/>
  </sheetPr>
  <dimension ref="A1:F44"/>
  <sheetViews>
    <sheetView tabSelected="1" zoomScaleNormal="100" workbookViewId="0">
      <selection activeCell="D12" sqref="D12"/>
    </sheetView>
  </sheetViews>
  <sheetFormatPr defaultRowHeight="15.75" customHeight="1"/>
  <cols>
    <col min="1" max="2" width="3.7109375" style="1" customWidth="1"/>
    <col min="3" max="3" width="35.140625" style="2" bestFit="1" customWidth="1"/>
    <col min="4" max="4" width="7" style="2" customWidth="1"/>
    <col min="5" max="5" width="14" style="2" bestFit="1" customWidth="1"/>
    <col min="6" max="6" width="11.5703125" style="2" bestFit="1" customWidth="1"/>
    <col min="7" max="16384" width="9.140625" style="2"/>
  </cols>
  <sheetData>
    <row r="1" spans="1:6" ht="44.25" customHeight="1">
      <c r="A1" s="371" t="s">
        <v>400</v>
      </c>
      <c r="B1" s="371"/>
      <c r="C1" s="371"/>
      <c r="D1" s="371"/>
      <c r="E1" s="371"/>
      <c r="F1" s="371"/>
    </row>
    <row r="2" spans="1:6" ht="15.75" customHeight="1">
      <c r="A2" s="372" t="s">
        <v>191</v>
      </c>
      <c r="B2" s="372"/>
      <c r="C2" s="372"/>
      <c r="D2" s="372"/>
      <c r="E2" s="372"/>
      <c r="F2" s="372"/>
    </row>
    <row r="3" spans="1:6" ht="15.75" customHeight="1" thickBot="1">
      <c r="A3" s="3"/>
      <c r="B3" s="3"/>
      <c r="C3" s="3"/>
      <c r="D3" s="3"/>
      <c r="E3" s="27"/>
      <c r="F3" s="27" t="s">
        <v>0</v>
      </c>
    </row>
    <row r="4" spans="1:6" ht="26.25" customHeight="1" thickBot="1">
      <c r="A4" s="366" t="s">
        <v>112</v>
      </c>
      <c r="B4" s="367"/>
      <c r="C4" s="367"/>
      <c r="D4" s="366" t="s">
        <v>101</v>
      </c>
      <c r="E4" s="369" t="s">
        <v>401</v>
      </c>
      <c r="F4" s="370"/>
    </row>
    <row r="5" spans="1:6" ht="25.5" customHeight="1" thickBot="1">
      <c r="A5" s="367"/>
      <c r="B5" s="367"/>
      <c r="C5" s="367"/>
      <c r="D5" s="368"/>
      <c r="E5" s="238" t="s">
        <v>378</v>
      </c>
      <c r="F5" s="238" t="s">
        <v>379</v>
      </c>
    </row>
    <row r="6" spans="1:6" ht="15.75" customHeight="1" thickBot="1">
      <c r="A6" s="356" t="s">
        <v>8</v>
      </c>
      <c r="B6" s="357"/>
      <c r="C6" s="358"/>
      <c r="D6" s="117"/>
      <c r="E6" s="118">
        <f>SUM(E7:E11)</f>
        <v>9846</v>
      </c>
      <c r="F6" s="301">
        <f>SUM(F7:F11)</f>
        <v>16</v>
      </c>
    </row>
    <row r="7" spans="1:6" ht="15.75" customHeight="1">
      <c r="A7" s="4" t="s">
        <v>113</v>
      </c>
      <c r="B7" s="353" t="s">
        <v>194</v>
      </c>
      <c r="C7" s="353"/>
      <c r="D7" s="10" t="s">
        <v>195</v>
      </c>
      <c r="E7" s="49">
        <v>9846</v>
      </c>
      <c r="F7" s="302"/>
    </row>
    <row r="8" spans="1:6" ht="15.75" customHeight="1">
      <c r="A8" s="4" t="s">
        <v>114</v>
      </c>
      <c r="B8" s="353" t="s">
        <v>46</v>
      </c>
      <c r="C8" s="353"/>
      <c r="D8" s="10" t="s">
        <v>198</v>
      </c>
      <c r="E8" s="49"/>
      <c r="F8" s="303"/>
    </row>
    <row r="9" spans="1:6" ht="15.75" customHeight="1">
      <c r="A9" s="4" t="s">
        <v>115</v>
      </c>
      <c r="B9" s="353" t="s">
        <v>8</v>
      </c>
      <c r="C9" s="353"/>
      <c r="D9" s="10" t="s">
        <v>193</v>
      </c>
      <c r="E9" s="49"/>
      <c r="F9" s="303">
        <v>16</v>
      </c>
    </row>
    <row r="10" spans="1:6" ht="15.75" customHeight="1">
      <c r="A10" s="4">
        <v>4</v>
      </c>
      <c r="B10" s="337"/>
      <c r="C10" s="337"/>
      <c r="D10" s="62" t="s">
        <v>200</v>
      </c>
      <c r="E10" s="164"/>
      <c r="F10" s="303"/>
    </row>
    <row r="11" spans="1:6" ht="15.75" customHeight="1" thickBot="1">
      <c r="A11" s="4"/>
      <c r="B11" s="337"/>
      <c r="C11" s="337"/>
      <c r="D11" s="62"/>
      <c r="E11" s="164"/>
      <c r="F11" s="304"/>
    </row>
    <row r="12" spans="1:6" s="15" customFormat="1" ht="15.75" customHeight="1" thickBot="1">
      <c r="A12" s="356" t="s">
        <v>47</v>
      </c>
      <c r="B12" s="357"/>
      <c r="C12" s="358"/>
      <c r="D12" s="117"/>
      <c r="E12" s="118">
        <f>SUM(E13:E16)</f>
        <v>0</v>
      </c>
      <c r="F12" s="301">
        <f>SUM(F13:F16)</f>
        <v>0</v>
      </c>
    </row>
    <row r="13" spans="1:6" ht="15.75" customHeight="1">
      <c r="A13" s="240" t="s">
        <v>113</v>
      </c>
      <c r="B13" s="360" t="s">
        <v>196</v>
      </c>
      <c r="C13" s="360"/>
      <c r="D13" s="241" t="s">
        <v>197</v>
      </c>
      <c r="E13" s="65"/>
      <c r="F13" s="302"/>
    </row>
    <row r="14" spans="1:6" ht="15.75" customHeight="1">
      <c r="A14" s="4" t="s">
        <v>114</v>
      </c>
      <c r="B14" s="353" t="s">
        <v>47</v>
      </c>
      <c r="C14" s="353"/>
      <c r="D14" s="10" t="s">
        <v>199</v>
      </c>
      <c r="E14" s="49"/>
      <c r="F14" s="303"/>
    </row>
    <row r="15" spans="1:6" ht="15.75" customHeight="1">
      <c r="A15" s="4" t="s">
        <v>115</v>
      </c>
      <c r="B15" s="337" t="s">
        <v>54</v>
      </c>
      <c r="C15" s="337"/>
      <c r="D15" s="62" t="s">
        <v>208</v>
      </c>
      <c r="E15" s="164"/>
      <c r="F15" s="303"/>
    </row>
    <row r="16" spans="1:6" ht="15.75" customHeight="1" thickBot="1">
      <c r="A16" s="4"/>
      <c r="B16" s="337"/>
      <c r="C16" s="337"/>
      <c r="D16" s="62"/>
      <c r="E16" s="164"/>
      <c r="F16" s="304"/>
    </row>
    <row r="17" spans="1:6" s="15" customFormat="1" ht="15.75" customHeight="1" thickBot="1">
      <c r="A17" s="356" t="s">
        <v>48</v>
      </c>
      <c r="B17" s="357"/>
      <c r="C17" s="358"/>
      <c r="D17" s="117"/>
      <c r="E17" s="118"/>
      <c r="F17" s="301"/>
    </row>
    <row r="18" spans="1:6" s="15" customFormat="1" ht="15.75" customHeight="1">
      <c r="A18" s="347" t="s">
        <v>113</v>
      </c>
      <c r="B18" s="361" t="s">
        <v>49</v>
      </c>
      <c r="C18" s="362"/>
      <c r="D18" s="61" t="s">
        <v>207</v>
      </c>
      <c r="E18" s="242">
        <f>SUM(E19:E20)</f>
        <v>0</v>
      </c>
      <c r="F18" s="305">
        <f>SUM(F19:F20)</f>
        <v>0</v>
      </c>
    </row>
    <row r="19" spans="1:6" ht="15.75" customHeight="1">
      <c r="A19" s="348"/>
      <c r="B19" s="16" t="s">
        <v>113</v>
      </c>
      <c r="C19" s="19" t="s">
        <v>50</v>
      </c>
      <c r="D19" s="10"/>
      <c r="E19" s="49"/>
      <c r="F19" s="303"/>
    </row>
    <row r="20" spans="1:6" ht="15.75" customHeight="1">
      <c r="A20" s="348"/>
      <c r="B20" s="16" t="s">
        <v>114</v>
      </c>
      <c r="C20" s="19" t="s">
        <v>51</v>
      </c>
      <c r="D20" s="10"/>
      <c r="E20" s="49"/>
      <c r="F20" s="303"/>
    </row>
    <row r="21" spans="1:6" ht="15.75" customHeight="1">
      <c r="A21" s="348" t="s">
        <v>114</v>
      </c>
      <c r="B21" s="350" t="s">
        <v>52</v>
      </c>
      <c r="C21" s="351"/>
      <c r="D21" s="23" t="s">
        <v>206</v>
      </c>
      <c r="E21" s="47">
        <f>SUM(E22:E23)</f>
        <v>0</v>
      </c>
      <c r="F21" s="306">
        <f>SUM(F22:F23)</f>
        <v>0</v>
      </c>
    </row>
    <row r="22" spans="1:6" ht="15.75" customHeight="1">
      <c r="A22" s="348"/>
      <c r="B22" s="16" t="s">
        <v>113</v>
      </c>
      <c r="C22" s="19" t="s">
        <v>50</v>
      </c>
      <c r="D22" s="10"/>
      <c r="E22" s="49"/>
      <c r="F22" s="303"/>
    </row>
    <row r="23" spans="1:6" ht="15.75" customHeight="1" thickBot="1">
      <c r="A23" s="349"/>
      <c r="B23" s="71" t="s">
        <v>114</v>
      </c>
      <c r="C23" s="70" t="s">
        <v>53</v>
      </c>
      <c r="D23" s="243" t="s">
        <v>286</v>
      </c>
      <c r="E23" s="244"/>
      <c r="F23" s="304"/>
    </row>
    <row r="24" spans="1:6" ht="18" customHeight="1" thickBot="1">
      <c r="A24" s="98"/>
      <c r="B24" s="363" t="s">
        <v>98</v>
      </c>
      <c r="C24" s="341"/>
      <c r="D24" s="141"/>
      <c r="E24" s="115">
        <f>E6+E12+E18+E21</f>
        <v>9846</v>
      </c>
      <c r="F24" s="307">
        <f>F6+F12+F18+F21</f>
        <v>16</v>
      </c>
    </row>
    <row r="25" spans="1:6" s="15" customFormat="1" ht="25.5" customHeight="1">
      <c r="A25" s="73" t="s">
        <v>113</v>
      </c>
      <c r="B25" s="364" t="s">
        <v>29</v>
      </c>
      <c r="C25" s="365"/>
      <c r="D25" s="61" t="s">
        <v>202</v>
      </c>
      <c r="E25" s="242">
        <f>SUM(E26:E27)</f>
        <v>0</v>
      </c>
      <c r="F25" s="305">
        <f>SUM(F26:F27)</f>
        <v>0</v>
      </c>
    </row>
    <row r="26" spans="1:6" ht="15.75" customHeight="1">
      <c r="A26" s="338"/>
      <c r="B26" s="10" t="s">
        <v>113</v>
      </c>
      <c r="C26" s="74" t="s">
        <v>107</v>
      </c>
      <c r="D26" s="10"/>
      <c r="E26" s="49"/>
      <c r="F26" s="303"/>
    </row>
    <row r="27" spans="1:6" ht="15.75" customHeight="1">
      <c r="A27" s="352"/>
      <c r="B27" s="10" t="s">
        <v>114</v>
      </c>
      <c r="C27" s="74" t="s">
        <v>108</v>
      </c>
      <c r="D27" s="10"/>
      <c r="E27" s="49"/>
      <c r="F27" s="303"/>
    </row>
    <row r="28" spans="1:6" s="15" customFormat="1" ht="15.75" customHeight="1">
      <c r="A28" s="245" t="s">
        <v>114</v>
      </c>
      <c r="B28" s="359" t="s">
        <v>22</v>
      </c>
      <c r="C28" s="359"/>
      <c r="D28" s="23" t="s">
        <v>203</v>
      </c>
      <c r="E28" s="47"/>
      <c r="F28" s="308"/>
    </row>
    <row r="29" spans="1:6" ht="15.75" customHeight="1">
      <c r="A29" s="338"/>
      <c r="B29" s="16" t="s">
        <v>113</v>
      </c>
      <c r="C29" s="5" t="s">
        <v>94</v>
      </c>
      <c r="D29" s="10"/>
      <c r="E29" s="49">
        <v>0</v>
      </c>
      <c r="F29" s="303"/>
    </row>
    <row r="30" spans="1:6" ht="15.75" customHeight="1" thickBot="1">
      <c r="A30" s="352"/>
      <c r="B30" s="16" t="s">
        <v>114</v>
      </c>
      <c r="C30" s="5" t="s">
        <v>109</v>
      </c>
      <c r="D30" s="10"/>
      <c r="E30" s="49">
        <v>0</v>
      </c>
      <c r="F30" s="309">
        <v>0</v>
      </c>
    </row>
    <row r="31" spans="1:6" ht="15.75" customHeight="1">
      <c r="A31" s="354" t="s">
        <v>173</v>
      </c>
      <c r="B31" s="355"/>
      <c r="C31" s="355"/>
      <c r="D31" s="355"/>
      <c r="E31" s="355"/>
      <c r="F31" s="302"/>
    </row>
    <row r="32" spans="1:6" ht="15.75" customHeight="1">
      <c r="A32" s="158" t="s">
        <v>113</v>
      </c>
      <c r="B32" s="353" t="s">
        <v>174</v>
      </c>
      <c r="C32" s="353"/>
      <c r="D32" s="145" t="s">
        <v>204</v>
      </c>
      <c r="E32" s="49">
        <v>0</v>
      </c>
      <c r="F32" s="11">
        <v>9825</v>
      </c>
    </row>
    <row r="33" spans="1:6" ht="15.75" customHeight="1">
      <c r="A33" s="158" t="s">
        <v>114</v>
      </c>
      <c r="B33" s="353" t="s">
        <v>175</v>
      </c>
      <c r="C33" s="353"/>
      <c r="D33" s="145"/>
      <c r="E33" s="49">
        <v>0</v>
      </c>
      <c r="F33" s="303"/>
    </row>
    <row r="34" spans="1:6" ht="15.75" customHeight="1">
      <c r="A34" s="158"/>
      <c r="B34" s="346" t="s">
        <v>176</v>
      </c>
      <c r="C34" s="346"/>
      <c r="D34" s="346"/>
      <c r="E34" s="67">
        <f>SUM(E32:E33)</f>
        <v>0</v>
      </c>
      <c r="F34" s="310">
        <f>SUM(F32:F33)</f>
        <v>9825</v>
      </c>
    </row>
    <row r="35" spans="1:6" s="15" customFormat="1" ht="25.5" customHeight="1">
      <c r="A35" s="73" t="s">
        <v>115</v>
      </c>
      <c r="B35" s="344" t="s">
        <v>30</v>
      </c>
      <c r="C35" s="345"/>
      <c r="D35" s="23"/>
      <c r="E35" s="47">
        <f>SUM(E36:E37)</f>
        <v>0</v>
      </c>
      <c r="F35" s="308"/>
    </row>
    <row r="36" spans="1:6" ht="15.75" customHeight="1">
      <c r="A36" s="338"/>
      <c r="B36" s="16" t="s">
        <v>113</v>
      </c>
      <c r="C36" s="5" t="s">
        <v>110</v>
      </c>
      <c r="D36" s="10" t="s">
        <v>205</v>
      </c>
      <c r="E36" s="49">
        <v>0</v>
      </c>
      <c r="F36" s="303"/>
    </row>
    <row r="37" spans="1:6" ht="15.75" customHeight="1" thickBot="1">
      <c r="A37" s="339"/>
      <c r="B37" s="72" t="s">
        <v>114</v>
      </c>
      <c r="C37" s="113" t="s">
        <v>111</v>
      </c>
      <c r="D37" s="62"/>
      <c r="E37" s="164">
        <v>0</v>
      </c>
      <c r="F37" s="304"/>
    </row>
    <row r="38" spans="1:6" ht="18" customHeight="1" thickBot="1">
      <c r="A38" s="98"/>
      <c r="B38" s="340" t="s">
        <v>78</v>
      </c>
      <c r="C38" s="341"/>
      <c r="D38" s="141"/>
      <c r="E38" s="115">
        <f>E25+E28+E34+E35</f>
        <v>0</v>
      </c>
      <c r="F38" s="307">
        <f>F25+F28+F34+F35</f>
        <v>9825</v>
      </c>
    </row>
    <row r="39" spans="1:6" ht="21" customHeight="1" thickBot="1">
      <c r="A39" s="21"/>
      <c r="B39" s="334" t="s">
        <v>134</v>
      </c>
      <c r="C39" s="335"/>
      <c r="D39" s="43"/>
      <c r="E39" s="116">
        <f>E24+E38</f>
        <v>9846</v>
      </c>
      <c r="F39" s="311">
        <f>F24+F38</f>
        <v>9841</v>
      </c>
    </row>
    <row r="40" spans="1:6" ht="21" customHeight="1" thickBot="1">
      <c r="A40" s="160"/>
      <c r="B40" s="342" t="s">
        <v>189</v>
      </c>
      <c r="C40" s="343"/>
      <c r="D40" s="161"/>
      <c r="E40" s="162">
        <v>0</v>
      </c>
      <c r="F40" s="312">
        <v>0</v>
      </c>
    </row>
    <row r="41" spans="1:6" ht="21" customHeight="1" thickBot="1">
      <c r="A41" s="160"/>
      <c r="B41" s="342" t="s">
        <v>184</v>
      </c>
      <c r="C41" s="343"/>
      <c r="D41" s="161"/>
      <c r="E41" s="162">
        <f>E39+E40</f>
        <v>9846</v>
      </c>
      <c r="F41" s="312">
        <f>F39+F40</f>
        <v>9841</v>
      </c>
    </row>
    <row r="42" spans="1:6" ht="15.75" customHeight="1">
      <c r="A42" s="29" t="s">
        <v>113</v>
      </c>
      <c r="B42" s="336" t="s">
        <v>41</v>
      </c>
      <c r="C42" s="336"/>
      <c r="D42" s="88"/>
      <c r="E42" s="165">
        <f>E6+E26</f>
        <v>9846</v>
      </c>
      <c r="F42" s="313">
        <f>F6+F26+F34</f>
        <v>9841</v>
      </c>
    </row>
    <row r="43" spans="1:6" ht="15" customHeight="1" thickBot="1">
      <c r="A43" s="85" t="s">
        <v>114</v>
      </c>
      <c r="B43" s="337" t="s">
        <v>79</v>
      </c>
      <c r="C43" s="337"/>
      <c r="D43" s="90"/>
      <c r="E43" s="164">
        <f>E12+E21+E27</f>
        <v>0</v>
      </c>
      <c r="F43" s="309">
        <f>F12+F21+F27</f>
        <v>0</v>
      </c>
    </row>
    <row r="44" spans="1:6" ht="18" customHeight="1" thickBot="1">
      <c r="A44" s="21"/>
      <c r="B44" s="334" t="s">
        <v>134</v>
      </c>
      <c r="C44" s="335"/>
      <c r="D44" s="91"/>
      <c r="E44" s="116">
        <f>SUM(E42:E43)</f>
        <v>9846</v>
      </c>
      <c r="F44" s="311">
        <f>SUM(F42:F43)</f>
        <v>9841</v>
      </c>
    </row>
  </sheetData>
  <mergeCells count="39">
    <mergeCell ref="D4:D5"/>
    <mergeCell ref="E4:F4"/>
    <mergeCell ref="A1:F1"/>
    <mergeCell ref="A2:F2"/>
    <mergeCell ref="B10:C10"/>
    <mergeCell ref="B11:C11"/>
    <mergeCell ref="A12:C12"/>
    <mergeCell ref="A4:C5"/>
    <mergeCell ref="A6:C6"/>
    <mergeCell ref="B8:C8"/>
    <mergeCell ref="B7:C7"/>
    <mergeCell ref="B9:C9"/>
    <mergeCell ref="A17:C17"/>
    <mergeCell ref="A26:A27"/>
    <mergeCell ref="B28:C28"/>
    <mergeCell ref="B13:C13"/>
    <mergeCell ref="B16:C16"/>
    <mergeCell ref="B14:C14"/>
    <mergeCell ref="B18:C18"/>
    <mergeCell ref="B24:C24"/>
    <mergeCell ref="B25:C25"/>
    <mergeCell ref="B15:C15"/>
    <mergeCell ref="B35:C35"/>
    <mergeCell ref="B34:D34"/>
    <mergeCell ref="A18:A20"/>
    <mergeCell ref="A21:A23"/>
    <mergeCell ref="B21:C21"/>
    <mergeCell ref="A29:A30"/>
    <mergeCell ref="B33:C33"/>
    <mergeCell ref="A31:E31"/>
    <mergeCell ref="B32:C32"/>
    <mergeCell ref="B44:C44"/>
    <mergeCell ref="B42:C42"/>
    <mergeCell ref="B43:C43"/>
    <mergeCell ref="A36:A37"/>
    <mergeCell ref="B38:C38"/>
    <mergeCell ref="B39:C39"/>
    <mergeCell ref="B40:C40"/>
    <mergeCell ref="B41:C41"/>
  </mergeCells>
  <phoneticPr fontId="0" type="noConversion"/>
  <printOptions horizontalCentered="1"/>
  <pageMargins left="0.39370078740157483" right="0.25" top="0.59055118110236227" bottom="0.59055118110236227" header="0.39370078740157483" footer="0.51181102362204722"/>
  <pageSetup paperSize="9" scale="77" firstPageNumber="38" orientation="portrait" r:id="rId1"/>
  <headerFooter alignWithMargins="0">
    <oddHeader>&amp;R&amp;"Times New Roman,Normál"1. számú melléklet</oddHeader>
    <oddFooter>&amp;C&amp;"Times New Roman,Normál"&amp;P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 enableFormatConditionsCalculation="0">
    <tabColor indexed="17"/>
  </sheetPr>
  <dimension ref="A1:G114"/>
  <sheetViews>
    <sheetView zoomScaleNormal="100" workbookViewId="0">
      <selection activeCell="D13" sqref="D13"/>
    </sheetView>
  </sheetViews>
  <sheetFormatPr defaultRowHeight="12.75"/>
  <cols>
    <col min="1" max="3" width="3.7109375" style="1" customWidth="1"/>
    <col min="4" max="4" width="47.5703125" style="1" customWidth="1"/>
    <col min="5" max="5" width="8.140625" style="143" customWidth="1"/>
    <col min="6" max="6" width="9.7109375" style="143" customWidth="1"/>
    <col min="7" max="7" width="11.5703125" style="2" bestFit="1" customWidth="1"/>
    <col min="8" max="8" width="10.140625" style="2" bestFit="1" customWidth="1"/>
    <col min="9" max="16384" width="9.140625" style="2"/>
  </cols>
  <sheetData>
    <row r="1" spans="1:7" ht="27.75" customHeight="1">
      <c r="A1" s="371" t="s">
        <v>400</v>
      </c>
      <c r="B1" s="371"/>
      <c r="C1" s="371"/>
      <c r="D1" s="371"/>
      <c r="E1" s="371"/>
      <c r="F1" s="371"/>
      <c r="G1" s="371"/>
    </row>
    <row r="2" spans="1:7" ht="15" customHeight="1">
      <c r="A2" s="372" t="s">
        <v>130</v>
      </c>
      <c r="B2" s="372"/>
      <c r="C2" s="372"/>
      <c r="D2" s="372"/>
      <c r="E2" s="372"/>
      <c r="F2" s="372"/>
      <c r="G2" s="372"/>
    </row>
    <row r="3" spans="1:7" ht="15" customHeight="1">
      <c r="A3" s="3"/>
      <c r="B3" s="3"/>
      <c r="C3" s="3"/>
      <c r="D3" s="3"/>
      <c r="E3" s="142"/>
      <c r="F3" s="142"/>
    </row>
    <row r="4" spans="1:7" ht="15" customHeight="1" thickBot="1">
      <c r="G4" s="27" t="s">
        <v>0</v>
      </c>
    </row>
    <row r="5" spans="1:7" ht="13.5" thickBot="1">
      <c r="A5" s="392" t="s">
        <v>112</v>
      </c>
      <c r="B5" s="393"/>
      <c r="C5" s="393"/>
      <c r="D5" s="394"/>
      <c r="E5" s="366" t="s">
        <v>101</v>
      </c>
      <c r="F5" s="369" t="s">
        <v>401</v>
      </c>
      <c r="G5" s="370"/>
    </row>
    <row r="6" spans="1:7" ht="25.5" customHeight="1" thickBot="1">
      <c r="A6" s="395"/>
      <c r="B6" s="396"/>
      <c r="C6" s="396"/>
      <c r="D6" s="397"/>
      <c r="E6" s="368"/>
      <c r="F6" s="238" t="s">
        <v>378</v>
      </c>
      <c r="G6" s="238" t="s">
        <v>379</v>
      </c>
    </row>
    <row r="7" spans="1:7" ht="15" customHeight="1">
      <c r="A7" s="377" t="s">
        <v>113</v>
      </c>
      <c r="B7" s="376" t="s">
        <v>8</v>
      </c>
      <c r="C7" s="398"/>
      <c r="D7" s="398"/>
      <c r="E7" s="398"/>
      <c r="F7" s="399"/>
      <c r="G7" s="314"/>
    </row>
    <row r="8" spans="1:7" ht="15" customHeight="1">
      <c r="A8" s="378"/>
      <c r="B8" s="374" t="s">
        <v>113</v>
      </c>
      <c r="C8" s="373" t="s">
        <v>257</v>
      </c>
      <c r="D8" s="373"/>
      <c r="E8" s="246" t="s">
        <v>193</v>
      </c>
      <c r="F8" s="60">
        <f>SUM(F9:F19)</f>
        <v>0</v>
      </c>
      <c r="G8" s="51">
        <f>SUM(G9:G19)</f>
        <v>16</v>
      </c>
    </row>
    <row r="9" spans="1:7" ht="15" customHeight="1">
      <c r="A9" s="378"/>
      <c r="B9" s="374"/>
      <c r="C9" s="10" t="s">
        <v>113</v>
      </c>
      <c r="D9" s="7" t="s">
        <v>258</v>
      </c>
      <c r="E9" s="136" t="s">
        <v>259</v>
      </c>
      <c r="F9" s="6"/>
      <c r="G9" s="303"/>
    </row>
    <row r="10" spans="1:7" ht="15" customHeight="1">
      <c r="A10" s="378"/>
      <c r="B10" s="374"/>
      <c r="C10" s="10" t="s">
        <v>114</v>
      </c>
      <c r="D10" s="7" t="s">
        <v>260</v>
      </c>
      <c r="E10" s="136" t="s">
        <v>261</v>
      </c>
      <c r="F10" s="6"/>
      <c r="G10" s="303"/>
    </row>
    <row r="11" spans="1:7" ht="15" customHeight="1">
      <c r="A11" s="378"/>
      <c r="B11" s="374"/>
      <c r="C11" s="10" t="s">
        <v>115</v>
      </c>
      <c r="D11" s="7" t="s">
        <v>262</v>
      </c>
      <c r="E11" s="136" t="s">
        <v>263</v>
      </c>
      <c r="F11" s="6"/>
      <c r="G11" s="303">
        <v>13</v>
      </c>
    </row>
    <row r="12" spans="1:7" ht="15" customHeight="1">
      <c r="A12" s="378"/>
      <c r="B12" s="22"/>
      <c r="C12" s="10" t="s">
        <v>149</v>
      </c>
      <c r="D12" s="7" t="s">
        <v>264</v>
      </c>
      <c r="E12" s="136" t="s">
        <v>265</v>
      </c>
      <c r="F12" s="6"/>
      <c r="G12" s="303"/>
    </row>
    <row r="13" spans="1:7" s="8" customFormat="1" ht="15" customHeight="1">
      <c r="A13" s="378"/>
      <c r="B13" s="374"/>
      <c r="C13" s="10" t="s">
        <v>117</v>
      </c>
      <c r="D13" s="7" t="s">
        <v>266</v>
      </c>
      <c r="E13" s="136" t="s">
        <v>267</v>
      </c>
      <c r="F13" s="6"/>
      <c r="G13" s="303"/>
    </row>
    <row r="14" spans="1:7" s="8" customFormat="1" ht="15" customHeight="1">
      <c r="A14" s="378"/>
      <c r="B14" s="374"/>
      <c r="C14" s="10" t="s">
        <v>121</v>
      </c>
      <c r="D14" s="7" t="s">
        <v>268</v>
      </c>
      <c r="E14" s="136" t="s">
        <v>269</v>
      </c>
      <c r="F14" s="6"/>
      <c r="G14" s="303">
        <v>3</v>
      </c>
    </row>
    <row r="15" spans="1:7" s="8" customFormat="1" ht="15" customHeight="1">
      <c r="A15" s="378"/>
      <c r="B15" s="374"/>
      <c r="C15" s="10" t="s">
        <v>123</v>
      </c>
      <c r="D15" s="7" t="s">
        <v>270</v>
      </c>
      <c r="E15" s="136" t="s">
        <v>271</v>
      </c>
      <c r="F15" s="6"/>
      <c r="G15" s="303"/>
    </row>
    <row r="16" spans="1:7" s="8" customFormat="1" ht="15" customHeight="1">
      <c r="A16" s="378"/>
      <c r="B16" s="374"/>
      <c r="C16" s="10" t="s">
        <v>125</v>
      </c>
      <c r="D16" s="7" t="s">
        <v>272</v>
      </c>
      <c r="E16" s="136" t="s">
        <v>273</v>
      </c>
      <c r="F16" s="6"/>
      <c r="G16" s="303"/>
    </row>
    <row r="17" spans="1:7" s="8" customFormat="1" ht="15" customHeight="1">
      <c r="A17" s="378"/>
      <c r="B17" s="374"/>
      <c r="C17" s="10" t="s">
        <v>274</v>
      </c>
      <c r="D17" s="7" t="s">
        <v>275</v>
      </c>
      <c r="E17" s="136" t="s">
        <v>276</v>
      </c>
      <c r="F17" s="6"/>
      <c r="G17" s="303"/>
    </row>
    <row r="18" spans="1:7" s="8" customFormat="1" ht="15" customHeight="1">
      <c r="A18" s="378"/>
      <c r="B18" s="374"/>
      <c r="C18" s="10" t="s">
        <v>127</v>
      </c>
      <c r="D18" s="7" t="s">
        <v>277</v>
      </c>
      <c r="E18" s="136" t="s">
        <v>278</v>
      </c>
      <c r="F18" s="6"/>
      <c r="G18" s="303"/>
    </row>
    <row r="19" spans="1:7" s="8" customFormat="1" ht="15" customHeight="1">
      <c r="A19" s="378"/>
      <c r="B19" s="374"/>
      <c r="C19" s="10" t="s">
        <v>72</v>
      </c>
      <c r="D19" s="41"/>
      <c r="E19" s="136"/>
      <c r="F19" s="6"/>
      <c r="G19" s="303"/>
    </row>
    <row r="20" spans="1:7" ht="15" customHeight="1" thickBot="1">
      <c r="A20" s="380"/>
      <c r="B20" s="346" t="s">
        <v>257</v>
      </c>
      <c r="C20" s="346"/>
      <c r="D20" s="346"/>
      <c r="E20" s="144" t="s">
        <v>193</v>
      </c>
      <c r="F20" s="247">
        <f>F8</f>
        <v>0</v>
      </c>
      <c r="G20" s="315">
        <f>G8</f>
        <v>16</v>
      </c>
    </row>
    <row r="21" spans="1:7" ht="15" customHeight="1">
      <c r="A21" s="377" t="s">
        <v>114</v>
      </c>
      <c r="B21" s="355" t="s">
        <v>256</v>
      </c>
      <c r="C21" s="355"/>
      <c r="D21" s="355"/>
      <c r="E21" s="355"/>
      <c r="F21" s="355"/>
      <c r="G21" s="302"/>
    </row>
    <row r="22" spans="1:7" ht="15" customHeight="1">
      <c r="A22" s="378"/>
      <c r="B22" s="23"/>
      <c r="C22" s="373" t="s">
        <v>255</v>
      </c>
      <c r="D22" s="373"/>
      <c r="E22" s="246" t="s">
        <v>198</v>
      </c>
      <c r="F22" s="60">
        <f>F23+F25+F32</f>
        <v>0</v>
      </c>
      <c r="G22" s="51">
        <f>G23+G25+G32</f>
        <v>0</v>
      </c>
    </row>
    <row r="23" spans="1:7" ht="15" customHeight="1">
      <c r="A23" s="378"/>
      <c r="B23" s="374" t="s">
        <v>113</v>
      </c>
      <c r="C23" s="373" t="s">
        <v>229</v>
      </c>
      <c r="D23" s="373"/>
      <c r="E23" s="248" t="s">
        <v>230</v>
      </c>
      <c r="F23" s="60">
        <f>SUM(F24)</f>
        <v>0</v>
      </c>
      <c r="G23" s="51">
        <f>SUM(G24)</f>
        <v>0</v>
      </c>
    </row>
    <row r="24" spans="1:7" s="8" customFormat="1" ht="15" customHeight="1">
      <c r="A24" s="378"/>
      <c r="B24" s="374"/>
      <c r="C24" s="10" t="s">
        <v>113</v>
      </c>
      <c r="D24" s="7" t="s">
        <v>137</v>
      </c>
      <c r="E24" s="145" t="s">
        <v>235</v>
      </c>
      <c r="F24" s="6"/>
      <c r="G24" s="303"/>
    </row>
    <row r="25" spans="1:7" ht="15" customHeight="1">
      <c r="A25" s="378"/>
      <c r="B25" s="374"/>
      <c r="C25" s="373" t="s">
        <v>232</v>
      </c>
      <c r="D25" s="373"/>
      <c r="E25" s="248" t="s">
        <v>233</v>
      </c>
      <c r="F25" s="60">
        <f>SUM(F26:F31)</f>
        <v>0</v>
      </c>
      <c r="G25" s="51">
        <f>SUM(G26:G31)</f>
        <v>0</v>
      </c>
    </row>
    <row r="26" spans="1:7" s="8" customFormat="1" ht="15" customHeight="1">
      <c r="A26" s="378"/>
      <c r="B26" s="374"/>
      <c r="C26" s="10" t="s">
        <v>113</v>
      </c>
      <c r="D26" s="7" t="s">
        <v>234</v>
      </c>
      <c r="E26" s="145" t="s">
        <v>231</v>
      </c>
      <c r="F26" s="6"/>
      <c r="G26" s="303"/>
    </row>
    <row r="27" spans="1:7" s="8" customFormat="1" ht="15" customHeight="1">
      <c r="A27" s="378"/>
      <c r="B27" s="374"/>
      <c r="C27" s="10"/>
      <c r="D27" s="7" t="s">
        <v>150</v>
      </c>
      <c r="E27" s="145" t="s">
        <v>236</v>
      </c>
      <c r="F27" s="6"/>
      <c r="G27" s="303">
        <v>0</v>
      </c>
    </row>
    <row r="28" spans="1:7" s="8" customFormat="1" ht="15" customHeight="1">
      <c r="A28" s="378"/>
      <c r="B28" s="374"/>
      <c r="C28" s="10" t="s">
        <v>237</v>
      </c>
      <c r="D28" s="7" t="s">
        <v>38</v>
      </c>
      <c r="E28" s="145" t="s">
        <v>238</v>
      </c>
      <c r="F28" s="6"/>
      <c r="G28" s="303">
        <v>0</v>
      </c>
    </row>
    <row r="29" spans="1:7" s="8" customFormat="1" ht="15" customHeight="1">
      <c r="A29" s="378"/>
      <c r="B29" s="374"/>
      <c r="C29" s="10" t="s">
        <v>115</v>
      </c>
      <c r="D29" s="7" t="s">
        <v>243</v>
      </c>
      <c r="E29" s="249" t="s">
        <v>239</v>
      </c>
      <c r="F29" s="6"/>
      <c r="G29" s="303">
        <v>0</v>
      </c>
    </row>
    <row r="30" spans="1:7" s="8" customFormat="1" ht="15" customHeight="1">
      <c r="A30" s="378"/>
      <c r="B30" s="374"/>
      <c r="C30" s="10"/>
      <c r="D30" s="7" t="s">
        <v>240</v>
      </c>
      <c r="E30" s="249" t="s">
        <v>241</v>
      </c>
      <c r="F30" s="6"/>
      <c r="G30" s="303">
        <v>0</v>
      </c>
    </row>
    <row r="31" spans="1:7" s="8" customFormat="1" ht="15" customHeight="1">
      <c r="A31" s="378"/>
      <c r="B31" s="374"/>
      <c r="C31" s="10"/>
      <c r="D31" s="7" t="s">
        <v>151</v>
      </c>
      <c r="E31" s="249" t="s">
        <v>242</v>
      </c>
      <c r="F31" s="6"/>
      <c r="G31" s="303">
        <v>0</v>
      </c>
    </row>
    <row r="32" spans="1:7" ht="15" customHeight="1">
      <c r="A32" s="378"/>
      <c r="B32" s="374"/>
      <c r="C32" s="373" t="s">
        <v>244</v>
      </c>
      <c r="D32" s="373"/>
      <c r="E32" s="248" t="s">
        <v>245</v>
      </c>
      <c r="F32" s="60">
        <f>SUM(F33:F37)</f>
        <v>0</v>
      </c>
      <c r="G32" s="51">
        <f>SUM(G33:G37)</f>
        <v>0</v>
      </c>
    </row>
    <row r="33" spans="1:7" s="8" customFormat="1" ht="15" customHeight="1">
      <c r="A33" s="378"/>
      <c r="B33" s="374"/>
      <c r="C33" s="10" t="s">
        <v>113</v>
      </c>
      <c r="D33" s="7" t="s">
        <v>13</v>
      </c>
      <c r="E33" s="145" t="s">
        <v>246</v>
      </c>
      <c r="F33" s="6"/>
      <c r="G33" s="303">
        <v>0</v>
      </c>
    </row>
    <row r="34" spans="1:7" s="8" customFormat="1" ht="15" customHeight="1">
      <c r="A34" s="378"/>
      <c r="B34" s="374"/>
      <c r="C34" s="10" t="s">
        <v>237</v>
      </c>
      <c r="D34" s="7" t="s">
        <v>247</v>
      </c>
      <c r="E34" s="145" t="s">
        <v>248</v>
      </c>
      <c r="F34" s="6"/>
      <c r="G34" s="303"/>
    </row>
    <row r="35" spans="1:7" s="8" customFormat="1" ht="15" customHeight="1">
      <c r="A35" s="378"/>
      <c r="B35" s="374"/>
      <c r="C35" s="10" t="s">
        <v>115</v>
      </c>
      <c r="D35" s="7" t="s">
        <v>249</v>
      </c>
      <c r="E35" s="145" t="s">
        <v>250</v>
      </c>
      <c r="F35" s="6"/>
      <c r="G35" s="303"/>
    </row>
    <row r="36" spans="1:7" s="8" customFormat="1" ht="15" customHeight="1">
      <c r="A36" s="378"/>
      <c r="B36" s="374"/>
      <c r="C36" s="10" t="s">
        <v>116</v>
      </c>
      <c r="D36" s="7" t="s">
        <v>251</v>
      </c>
      <c r="E36" s="145" t="s">
        <v>252</v>
      </c>
      <c r="F36" s="6"/>
      <c r="G36" s="303"/>
    </row>
    <row r="37" spans="1:7" s="8" customFormat="1" ht="15" customHeight="1">
      <c r="A37" s="378"/>
      <c r="B37" s="374"/>
      <c r="C37" s="10" t="s">
        <v>117</v>
      </c>
      <c r="D37" s="7" t="s">
        <v>253</v>
      </c>
      <c r="E37" s="145" t="s">
        <v>254</v>
      </c>
      <c r="F37" s="6"/>
      <c r="G37" s="303"/>
    </row>
    <row r="38" spans="1:7" ht="15" customHeight="1" thickBot="1">
      <c r="A38" s="380"/>
      <c r="B38" s="346" t="s">
        <v>185</v>
      </c>
      <c r="C38" s="346"/>
      <c r="D38" s="346"/>
      <c r="E38" s="144" t="s">
        <v>198</v>
      </c>
      <c r="F38" s="247">
        <f>F22</f>
        <v>0</v>
      </c>
      <c r="G38" s="315">
        <f>G22</f>
        <v>0</v>
      </c>
    </row>
    <row r="39" spans="1:7" ht="15" customHeight="1">
      <c r="A39" s="377" t="s">
        <v>115</v>
      </c>
      <c r="B39" s="355" t="s">
        <v>152</v>
      </c>
      <c r="C39" s="355"/>
      <c r="D39" s="355"/>
      <c r="E39" s="355"/>
      <c r="F39" s="376"/>
      <c r="G39" s="316"/>
    </row>
    <row r="40" spans="1:7" ht="15" customHeight="1">
      <c r="A40" s="378"/>
      <c r="B40" s="374" t="s">
        <v>113</v>
      </c>
      <c r="C40" s="373" t="s">
        <v>279</v>
      </c>
      <c r="D40" s="373"/>
      <c r="E40" s="248" t="s">
        <v>199</v>
      </c>
      <c r="F40" s="66">
        <f>SUM(F41:F44)</f>
        <v>0</v>
      </c>
      <c r="G40" s="139">
        <f>SUM(G41:G44)</f>
        <v>0</v>
      </c>
    </row>
    <row r="41" spans="1:7" ht="15" customHeight="1">
      <c r="A41" s="378"/>
      <c r="B41" s="374"/>
      <c r="C41" s="10" t="s">
        <v>113</v>
      </c>
      <c r="D41" s="7" t="s">
        <v>9</v>
      </c>
      <c r="E41" s="145" t="s">
        <v>280</v>
      </c>
      <c r="F41" s="49"/>
      <c r="G41" s="303"/>
    </row>
    <row r="42" spans="1:7" ht="15" customHeight="1">
      <c r="A42" s="378"/>
      <c r="B42" s="374"/>
      <c r="C42" s="10" t="s">
        <v>114</v>
      </c>
      <c r="D42" s="7" t="s">
        <v>153</v>
      </c>
      <c r="E42" s="145" t="s">
        <v>281</v>
      </c>
      <c r="F42" s="49"/>
      <c r="G42" s="303"/>
    </row>
    <row r="43" spans="1:7" ht="15" customHeight="1">
      <c r="A43" s="378"/>
      <c r="B43" s="374"/>
      <c r="C43" s="10" t="s">
        <v>115</v>
      </c>
      <c r="D43" s="7" t="s">
        <v>282</v>
      </c>
      <c r="E43" s="145" t="s">
        <v>283</v>
      </c>
      <c r="F43" s="49"/>
      <c r="G43" s="303"/>
    </row>
    <row r="44" spans="1:7" ht="15" customHeight="1">
      <c r="A44" s="378"/>
      <c r="B44" s="374"/>
      <c r="C44" s="10" t="s">
        <v>116</v>
      </c>
      <c r="D44" s="7" t="s">
        <v>284</v>
      </c>
      <c r="E44" s="145" t="s">
        <v>285</v>
      </c>
      <c r="F44" s="49"/>
      <c r="G44" s="303"/>
    </row>
    <row r="45" spans="1:7" ht="15" customHeight="1" thickBot="1">
      <c r="A45" s="379"/>
      <c r="B45" s="375" t="s">
        <v>154</v>
      </c>
      <c r="C45" s="375"/>
      <c r="D45" s="375"/>
      <c r="E45" s="250" t="s">
        <v>199</v>
      </c>
      <c r="F45" s="68">
        <f>F40</f>
        <v>0</v>
      </c>
      <c r="G45" s="317">
        <f>G40</f>
        <v>0</v>
      </c>
    </row>
    <row r="46" spans="1:7" ht="15" customHeight="1">
      <c r="A46" s="377" t="s">
        <v>116</v>
      </c>
      <c r="B46" s="355" t="s">
        <v>70</v>
      </c>
      <c r="C46" s="355"/>
      <c r="D46" s="355"/>
      <c r="E46" s="355"/>
      <c r="F46" s="355"/>
      <c r="G46" s="314"/>
    </row>
    <row r="47" spans="1:7" ht="15" customHeight="1">
      <c r="A47" s="378"/>
      <c r="B47" s="374" t="s">
        <v>113</v>
      </c>
      <c r="C47" s="373" t="s">
        <v>209</v>
      </c>
      <c r="D47" s="373"/>
      <c r="E47" s="248" t="s">
        <v>210</v>
      </c>
      <c r="F47" s="66">
        <f>SUM(F48:F52)</f>
        <v>0</v>
      </c>
      <c r="G47" s="139">
        <f>SUM(G48:G52)</f>
        <v>0</v>
      </c>
    </row>
    <row r="48" spans="1:7" ht="15" customHeight="1">
      <c r="A48" s="378"/>
      <c r="B48" s="374"/>
      <c r="C48" s="10" t="s">
        <v>113</v>
      </c>
      <c r="D48" s="7" t="s">
        <v>211</v>
      </c>
      <c r="E48" s="145" t="s">
        <v>212</v>
      </c>
      <c r="F48" s="49"/>
      <c r="G48" s="303">
        <v>0</v>
      </c>
    </row>
    <row r="49" spans="1:7" ht="15" customHeight="1">
      <c r="A49" s="378"/>
      <c r="B49" s="374"/>
      <c r="C49" s="10" t="s">
        <v>114</v>
      </c>
      <c r="D49" s="7" t="s">
        <v>213</v>
      </c>
      <c r="E49" s="145" t="s">
        <v>214</v>
      </c>
      <c r="F49" s="49"/>
      <c r="G49" s="303">
        <v>0</v>
      </c>
    </row>
    <row r="50" spans="1:7" ht="15" customHeight="1">
      <c r="A50" s="378"/>
      <c r="B50" s="374"/>
      <c r="C50" s="10" t="s">
        <v>115</v>
      </c>
      <c r="D50" s="7" t="s">
        <v>215</v>
      </c>
      <c r="E50" s="145" t="s">
        <v>216</v>
      </c>
      <c r="F50" s="49"/>
      <c r="G50" s="303">
        <v>0</v>
      </c>
    </row>
    <row r="51" spans="1:7" ht="15" customHeight="1">
      <c r="A51" s="378"/>
      <c r="B51" s="374"/>
      <c r="C51" s="10" t="s">
        <v>116</v>
      </c>
      <c r="D51" s="7" t="s">
        <v>217</v>
      </c>
      <c r="E51" s="145" t="s">
        <v>218</v>
      </c>
      <c r="F51" s="49"/>
      <c r="G51" s="303">
        <v>0</v>
      </c>
    </row>
    <row r="52" spans="1:7" ht="15" customHeight="1">
      <c r="A52" s="378"/>
      <c r="B52" s="374"/>
      <c r="C52" s="10" t="s">
        <v>117</v>
      </c>
      <c r="D52" s="7" t="s">
        <v>219</v>
      </c>
      <c r="E52" s="145" t="s">
        <v>220</v>
      </c>
      <c r="F52" s="49"/>
      <c r="G52" s="303">
        <v>0</v>
      </c>
    </row>
    <row r="53" spans="1:7" ht="15" customHeight="1">
      <c r="A53" s="378"/>
      <c r="B53" s="374"/>
      <c r="C53" s="10" t="s">
        <v>121</v>
      </c>
      <c r="D53" s="7" t="s">
        <v>221</v>
      </c>
      <c r="E53" s="145" t="s">
        <v>222</v>
      </c>
      <c r="F53" s="49"/>
      <c r="G53" s="303"/>
    </row>
    <row r="54" spans="1:7" ht="15" customHeight="1">
      <c r="A54" s="378"/>
      <c r="B54" s="374"/>
      <c r="C54" s="10"/>
      <c r="D54" s="7"/>
      <c r="E54" s="145"/>
      <c r="F54" s="49"/>
      <c r="G54" s="303"/>
    </row>
    <row r="55" spans="1:7" ht="15" customHeight="1" thickBot="1">
      <c r="A55" s="379"/>
      <c r="B55" s="375" t="s">
        <v>287</v>
      </c>
      <c r="C55" s="375"/>
      <c r="D55" s="375"/>
      <c r="E55" s="250" t="s">
        <v>210</v>
      </c>
      <c r="F55" s="68">
        <f>F47</f>
        <v>0</v>
      </c>
      <c r="G55" s="317">
        <f>G47</f>
        <v>0</v>
      </c>
    </row>
    <row r="56" spans="1:7" ht="15" customHeight="1">
      <c r="A56" s="377" t="s">
        <v>117</v>
      </c>
      <c r="B56" s="355" t="s">
        <v>39</v>
      </c>
      <c r="C56" s="355"/>
      <c r="D56" s="355"/>
      <c r="E56" s="355"/>
      <c r="F56" s="355"/>
      <c r="G56" s="302"/>
    </row>
    <row r="57" spans="1:7" ht="15" customHeight="1">
      <c r="A57" s="378"/>
      <c r="B57" s="23" t="s">
        <v>113</v>
      </c>
      <c r="C57" s="359" t="s">
        <v>155</v>
      </c>
      <c r="D57" s="359"/>
      <c r="E57" s="145" t="s">
        <v>292</v>
      </c>
      <c r="F57" s="49"/>
      <c r="G57" s="303"/>
    </row>
    <row r="58" spans="1:7" s="15" customFormat="1" ht="15" customHeight="1">
      <c r="A58" s="378"/>
      <c r="B58" s="23" t="s">
        <v>114</v>
      </c>
      <c r="C58" s="359" t="s">
        <v>118</v>
      </c>
      <c r="D58" s="359"/>
      <c r="E58" s="251" t="s">
        <v>223</v>
      </c>
      <c r="F58" s="47">
        <f>SUM(F59:F61)</f>
        <v>9846</v>
      </c>
      <c r="G58" s="306">
        <f>SUM(G59:G61)</f>
        <v>0</v>
      </c>
    </row>
    <row r="59" spans="1:7" ht="15" customHeight="1">
      <c r="A59" s="378"/>
      <c r="B59" s="23"/>
      <c r="C59" s="5" t="s">
        <v>117</v>
      </c>
      <c r="D59" s="5" t="s">
        <v>156</v>
      </c>
      <c r="E59" s="145" t="s">
        <v>224</v>
      </c>
      <c r="F59" s="49"/>
      <c r="G59" s="303">
        <v>0</v>
      </c>
    </row>
    <row r="60" spans="1:7" ht="15" customHeight="1">
      <c r="A60" s="378"/>
      <c r="B60" s="23"/>
      <c r="C60" s="5">
        <v>6</v>
      </c>
      <c r="D60" s="5" t="s">
        <v>157</v>
      </c>
      <c r="E60" s="145" t="s">
        <v>225</v>
      </c>
      <c r="F60" s="49"/>
      <c r="G60" s="303">
        <v>0</v>
      </c>
    </row>
    <row r="61" spans="1:7" ht="15" customHeight="1">
      <c r="A61" s="378"/>
      <c r="B61" s="23"/>
      <c r="C61" s="5">
        <v>7</v>
      </c>
      <c r="D61" s="5" t="s">
        <v>158</v>
      </c>
      <c r="E61" s="145" t="s">
        <v>226</v>
      </c>
      <c r="F61" s="49">
        <v>9846</v>
      </c>
      <c r="G61" s="303">
        <v>0</v>
      </c>
    </row>
    <row r="62" spans="1:7" ht="15" customHeight="1">
      <c r="A62" s="378"/>
      <c r="B62" s="23"/>
      <c r="C62" s="5"/>
      <c r="D62" s="5"/>
      <c r="E62" s="145"/>
      <c r="F62" s="49"/>
      <c r="G62" s="303"/>
    </row>
    <row r="63" spans="1:7" ht="15" customHeight="1" thickBot="1">
      <c r="A63" s="380"/>
      <c r="B63" s="346" t="s">
        <v>159</v>
      </c>
      <c r="C63" s="346"/>
      <c r="D63" s="346"/>
      <c r="E63" s="144" t="s">
        <v>195</v>
      </c>
      <c r="F63" s="67">
        <f>F58+F57</f>
        <v>9846</v>
      </c>
      <c r="G63" s="310">
        <f>G58+G57</f>
        <v>0</v>
      </c>
    </row>
    <row r="64" spans="1:7" ht="15" customHeight="1">
      <c r="A64" s="377" t="s">
        <v>121</v>
      </c>
      <c r="B64" s="355" t="s">
        <v>164</v>
      </c>
      <c r="C64" s="355"/>
      <c r="D64" s="355"/>
      <c r="E64" s="355"/>
      <c r="F64" s="355"/>
      <c r="G64" s="302"/>
    </row>
    <row r="65" spans="1:7" ht="15" customHeight="1">
      <c r="A65" s="381"/>
      <c r="B65" s="252" t="s">
        <v>113</v>
      </c>
      <c r="C65" s="359" t="s">
        <v>160</v>
      </c>
      <c r="D65" s="359"/>
      <c r="E65" s="252" t="s">
        <v>197</v>
      </c>
      <c r="F65" s="94">
        <f>SUM(F66:F67)</f>
        <v>0</v>
      </c>
      <c r="G65" s="318">
        <f>SUM(G66:G67)</f>
        <v>0</v>
      </c>
    </row>
    <row r="66" spans="1:7" ht="15" customHeight="1">
      <c r="A66" s="378"/>
      <c r="B66" s="10"/>
      <c r="C66" s="7" t="s">
        <v>113</v>
      </c>
      <c r="D66" s="5" t="s">
        <v>227</v>
      </c>
      <c r="E66" s="145" t="s">
        <v>228</v>
      </c>
      <c r="F66" s="6"/>
      <c r="G66" s="303">
        <v>0</v>
      </c>
    </row>
    <row r="67" spans="1:7" ht="15" customHeight="1">
      <c r="A67" s="378"/>
      <c r="B67" s="10"/>
      <c r="C67" s="7"/>
      <c r="D67" s="5"/>
      <c r="E67" s="145"/>
      <c r="F67" s="6"/>
      <c r="G67" s="303"/>
    </row>
    <row r="68" spans="1:7" ht="15" customHeight="1">
      <c r="A68" s="378"/>
      <c r="B68" s="10"/>
      <c r="C68" s="7"/>
      <c r="D68" s="5"/>
      <c r="E68" s="145"/>
      <c r="F68" s="6"/>
      <c r="G68" s="303"/>
    </row>
    <row r="69" spans="1:7" ht="15" customHeight="1" thickBot="1">
      <c r="A69" s="380"/>
      <c r="B69" s="346" t="s">
        <v>161</v>
      </c>
      <c r="C69" s="346"/>
      <c r="D69" s="346"/>
      <c r="E69" s="144" t="s">
        <v>197</v>
      </c>
      <c r="F69" s="247">
        <f>F65</f>
        <v>0</v>
      </c>
      <c r="G69" s="315">
        <f>G65</f>
        <v>0</v>
      </c>
    </row>
    <row r="70" spans="1:7" ht="15" customHeight="1">
      <c r="A70" s="377" t="s">
        <v>123</v>
      </c>
      <c r="B70" s="355" t="s">
        <v>162</v>
      </c>
      <c r="C70" s="355"/>
      <c r="D70" s="355"/>
      <c r="E70" s="355"/>
      <c r="F70" s="355"/>
      <c r="G70" s="302"/>
    </row>
    <row r="71" spans="1:7" s="15" customFormat="1" ht="15" customHeight="1">
      <c r="A71" s="378"/>
      <c r="B71" s="23" t="s">
        <v>113</v>
      </c>
      <c r="C71" s="359" t="s">
        <v>172</v>
      </c>
      <c r="D71" s="359"/>
      <c r="E71" s="251" t="s">
        <v>206</v>
      </c>
      <c r="F71" s="47">
        <f>F72</f>
        <v>0</v>
      </c>
      <c r="G71" s="306">
        <f>G72</f>
        <v>0</v>
      </c>
    </row>
    <row r="72" spans="1:7" ht="15" customHeight="1">
      <c r="A72" s="378"/>
      <c r="B72" s="10"/>
      <c r="C72" s="237" t="s">
        <v>113</v>
      </c>
      <c r="D72" s="5" t="s">
        <v>163</v>
      </c>
      <c r="E72" s="145" t="s">
        <v>286</v>
      </c>
      <c r="F72" s="49"/>
      <c r="G72" s="303">
        <v>0</v>
      </c>
    </row>
    <row r="73" spans="1:7" ht="15" customHeight="1">
      <c r="A73" s="378"/>
      <c r="B73" s="10"/>
      <c r="C73" s="5"/>
      <c r="D73" s="5"/>
      <c r="E73" s="145"/>
      <c r="F73" s="49"/>
      <c r="G73" s="303"/>
    </row>
    <row r="74" spans="1:7" s="15" customFormat="1" ht="15" customHeight="1">
      <c r="A74" s="378"/>
      <c r="B74" s="23" t="s">
        <v>114</v>
      </c>
      <c r="C74" s="359" t="s">
        <v>165</v>
      </c>
      <c r="D74" s="359"/>
      <c r="E74" s="251" t="s">
        <v>290</v>
      </c>
      <c r="F74" s="47"/>
      <c r="G74" s="308"/>
    </row>
    <row r="75" spans="1:7" s="15" customFormat="1" ht="15" customHeight="1">
      <c r="A75" s="380"/>
      <c r="B75" s="147" t="s">
        <v>115</v>
      </c>
      <c r="C75" s="359" t="s">
        <v>166</v>
      </c>
      <c r="D75" s="359"/>
      <c r="E75" s="253" t="s">
        <v>208</v>
      </c>
      <c r="F75" s="254"/>
      <c r="G75" s="308"/>
    </row>
    <row r="76" spans="1:7" ht="15" customHeight="1">
      <c r="A76" s="380"/>
      <c r="B76" s="62"/>
      <c r="C76" s="113" t="s">
        <v>113</v>
      </c>
      <c r="D76" s="113" t="s">
        <v>167</v>
      </c>
      <c r="E76" s="154"/>
      <c r="F76" s="164"/>
      <c r="G76" s="303"/>
    </row>
    <row r="77" spans="1:7" ht="15" customHeight="1">
      <c r="A77" s="380"/>
      <c r="B77" s="62"/>
      <c r="C77" s="113" t="s">
        <v>114</v>
      </c>
      <c r="D77" s="113" t="s">
        <v>168</v>
      </c>
      <c r="E77" s="154"/>
      <c r="F77" s="164"/>
      <c r="G77" s="303"/>
    </row>
    <row r="78" spans="1:7" ht="15" customHeight="1">
      <c r="A78" s="380"/>
      <c r="B78" s="62"/>
      <c r="C78" s="113" t="s">
        <v>115</v>
      </c>
      <c r="D78" s="113" t="s">
        <v>169</v>
      </c>
      <c r="E78" s="154"/>
      <c r="F78" s="164"/>
      <c r="G78" s="303"/>
    </row>
    <row r="79" spans="1:7" ht="15" customHeight="1">
      <c r="A79" s="380"/>
      <c r="B79" s="62"/>
      <c r="C79" s="113"/>
      <c r="D79" s="113"/>
      <c r="E79" s="154"/>
      <c r="F79" s="164"/>
      <c r="G79" s="303"/>
    </row>
    <row r="80" spans="1:7" ht="15" customHeight="1" thickBot="1">
      <c r="A80" s="380"/>
      <c r="B80" s="346" t="s">
        <v>170</v>
      </c>
      <c r="C80" s="346"/>
      <c r="D80" s="346"/>
      <c r="E80" s="144"/>
      <c r="F80" s="67">
        <f>F71+F74+F75</f>
        <v>0</v>
      </c>
      <c r="G80" s="310">
        <f>G71+G74+G75</f>
        <v>0</v>
      </c>
    </row>
    <row r="81" spans="1:7" ht="18" customHeight="1" thickBot="1">
      <c r="A81" s="255" t="s">
        <v>125</v>
      </c>
      <c r="B81" s="388" t="s">
        <v>171</v>
      </c>
      <c r="C81" s="388"/>
      <c r="D81" s="388"/>
      <c r="E81" s="256"/>
      <c r="F81" s="163">
        <f>F20+F38+F45+F55+F63+F69+F80</f>
        <v>9846</v>
      </c>
      <c r="G81" s="319">
        <f>G20+G38+G45+G55+G63+G69+G80</f>
        <v>16</v>
      </c>
    </row>
    <row r="82" spans="1:7" ht="15" customHeight="1">
      <c r="A82" s="381" t="s">
        <v>126</v>
      </c>
      <c r="B82" s="382" t="s">
        <v>29</v>
      </c>
      <c r="C82" s="364"/>
      <c r="D82" s="364"/>
      <c r="E82" s="364"/>
      <c r="F82" s="364"/>
      <c r="G82" s="314"/>
    </row>
    <row r="83" spans="1:7" ht="15" customHeight="1">
      <c r="A83" s="378"/>
      <c r="B83" s="10" t="s">
        <v>113</v>
      </c>
      <c r="C83" s="353" t="s">
        <v>23</v>
      </c>
      <c r="D83" s="353"/>
      <c r="E83" s="145" t="s">
        <v>202</v>
      </c>
      <c r="F83" s="49"/>
      <c r="G83" s="303"/>
    </row>
    <row r="84" spans="1:7" ht="15" customHeight="1">
      <c r="A84" s="378"/>
      <c r="B84" s="10" t="s">
        <v>114</v>
      </c>
      <c r="C84" s="353" t="s">
        <v>24</v>
      </c>
      <c r="D84" s="353"/>
      <c r="E84" s="145"/>
      <c r="F84" s="49"/>
      <c r="G84" s="303"/>
    </row>
    <row r="85" spans="1:7" ht="25.5" customHeight="1" thickBot="1">
      <c r="A85" s="380"/>
      <c r="B85" s="384" t="s">
        <v>29</v>
      </c>
      <c r="C85" s="385"/>
      <c r="D85" s="385"/>
      <c r="E85" s="257"/>
      <c r="F85" s="67">
        <f>SUM(F83:F84)</f>
        <v>0</v>
      </c>
      <c r="G85" s="310">
        <f>SUM(G83:G84)</f>
        <v>0</v>
      </c>
    </row>
    <row r="86" spans="1:7" ht="15" customHeight="1">
      <c r="A86" s="377" t="s">
        <v>127</v>
      </c>
      <c r="B86" s="355" t="s">
        <v>135</v>
      </c>
      <c r="C86" s="355"/>
      <c r="D86" s="355"/>
      <c r="E86" s="355"/>
      <c r="F86" s="355"/>
      <c r="G86" s="302"/>
    </row>
    <row r="87" spans="1:7" ht="15" customHeight="1">
      <c r="A87" s="378"/>
      <c r="B87" s="374" t="s">
        <v>113</v>
      </c>
      <c r="C87" s="373" t="s">
        <v>83</v>
      </c>
      <c r="D87" s="373"/>
      <c r="E87" s="248" t="s">
        <v>205</v>
      </c>
      <c r="F87" s="60"/>
      <c r="G87" s="51"/>
    </row>
    <row r="88" spans="1:7" ht="15" customHeight="1">
      <c r="A88" s="378"/>
      <c r="B88" s="374"/>
      <c r="C88" s="10" t="s">
        <v>113</v>
      </c>
      <c r="D88" s="5" t="s">
        <v>1</v>
      </c>
      <c r="E88" s="145"/>
      <c r="F88" s="6"/>
      <c r="G88" s="303"/>
    </row>
    <row r="89" spans="1:7" ht="15" customHeight="1">
      <c r="A89" s="378"/>
      <c r="B89" s="374"/>
      <c r="C89" s="10" t="s">
        <v>114</v>
      </c>
      <c r="D89" s="5" t="s">
        <v>2</v>
      </c>
      <c r="E89" s="145"/>
      <c r="F89" s="6"/>
      <c r="G89" s="303"/>
    </row>
    <row r="90" spans="1:7" ht="15" customHeight="1">
      <c r="A90" s="378"/>
      <c r="B90" s="374" t="s">
        <v>114</v>
      </c>
      <c r="C90" s="373" t="s">
        <v>84</v>
      </c>
      <c r="D90" s="373"/>
      <c r="E90" s="248" t="s">
        <v>289</v>
      </c>
      <c r="F90" s="60"/>
      <c r="G90" s="51"/>
    </row>
    <row r="91" spans="1:7" ht="15" customHeight="1">
      <c r="A91" s="378"/>
      <c r="B91" s="374"/>
      <c r="C91" s="10" t="s">
        <v>113</v>
      </c>
      <c r="D91" s="5" t="s">
        <v>4</v>
      </c>
      <c r="E91" s="145"/>
      <c r="F91" s="6"/>
      <c r="G91" s="303"/>
    </row>
    <row r="92" spans="1:7" ht="15" customHeight="1">
      <c r="A92" s="378"/>
      <c r="B92" s="374"/>
      <c r="C92" s="10" t="s">
        <v>114</v>
      </c>
      <c r="D92" s="5" t="s">
        <v>85</v>
      </c>
      <c r="E92" s="145"/>
      <c r="F92" s="6"/>
      <c r="G92" s="303"/>
    </row>
    <row r="93" spans="1:7" ht="15" customHeight="1" thickBot="1">
      <c r="A93" s="380"/>
      <c r="B93" s="346" t="s">
        <v>17</v>
      </c>
      <c r="C93" s="346"/>
      <c r="D93" s="346"/>
      <c r="E93" s="144" t="s">
        <v>289</v>
      </c>
      <c r="F93" s="247"/>
      <c r="G93" s="315"/>
    </row>
    <row r="94" spans="1:7" ht="25.5" customHeight="1">
      <c r="A94" s="377" t="s">
        <v>72</v>
      </c>
      <c r="B94" s="389" t="s">
        <v>136</v>
      </c>
      <c r="C94" s="390"/>
      <c r="D94" s="390"/>
      <c r="E94" s="390"/>
      <c r="F94" s="390"/>
      <c r="G94" s="302"/>
    </row>
    <row r="95" spans="1:7" ht="15" customHeight="1">
      <c r="A95" s="378"/>
      <c r="B95" s="373" t="s">
        <v>3</v>
      </c>
      <c r="C95" s="373"/>
      <c r="D95" s="373"/>
      <c r="E95" s="248" t="s">
        <v>201</v>
      </c>
      <c r="F95" s="60"/>
      <c r="G95" s="51"/>
    </row>
    <row r="96" spans="1:7" ht="15" customHeight="1">
      <c r="A96" s="378"/>
      <c r="B96" s="258" t="s">
        <v>113</v>
      </c>
      <c r="C96" s="353" t="s">
        <v>106</v>
      </c>
      <c r="D96" s="353"/>
      <c r="E96" s="145" t="s">
        <v>291</v>
      </c>
      <c r="F96" s="6"/>
      <c r="G96" s="303"/>
    </row>
    <row r="97" spans="1:7" ht="15" customHeight="1">
      <c r="A97" s="378"/>
      <c r="B97" s="258" t="s">
        <v>114</v>
      </c>
      <c r="C97" s="353" t="s">
        <v>105</v>
      </c>
      <c r="D97" s="353"/>
      <c r="E97" s="145" t="s">
        <v>288</v>
      </c>
      <c r="F97" s="6"/>
      <c r="G97" s="303"/>
    </row>
    <row r="98" spans="1:7" ht="15" customHeight="1" thickBot="1">
      <c r="A98" s="380"/>
      <c r="B98" s="346" t="s">
        <v>104</v>
      </c>
      <c r="C98" s="346"/>
      <c r="D98" s="346"/>
      <c r="E98" s="144" t="s">
        <v>201</v>
      </c>
      <c r="F98" s="247"/>
      <c r="G98" s="315"/>
    </row>
    <row r="99" spans="1:7" ht="15" customHeight="1">
      <c r="A99" s="377" t="s">
        <v>73</v>
      </c>
      <c r="B99" s="355" t="s">
        <v>22</v>
      </c>
      <c r="C99" s="355"/>
      <c r="D99" s="355"/>
      <c r="E99" s="355"/>
      <c r="F99" s="355"/>
      <c r="G99" s="302"/>
    </row>
    <row r="100" spans="1:7" ht="15" customHeight="1">
      <c r="A100" s="378"/>
      <c r="B100" s="258" t="s">
        <v>113</v>
      </c>
      <c r="C100" s="353" t="s">
        <v>25</v>
      </c>
      <c r="D100" s="353"/>
      <c r="E100" s="145" t="s">
        <v>203</v>
      </c>
      <c r="F100" s="49"/>
      <c r="G100" s="303"/>
    </row>
    <row r="101" spans="1:7" ht="15" customHeight="1">
      <c r="A101" s="378"/>
      <c r="B101" s="258" t="s">
        <v>114</v>
      </c>
      <c r="C101" s="353" t="s">
        <v>26</v>
      </c>
      <c r="D101" s="353"/>
      <c r="E101" s="145"/>
      <c r="F101" s="49"/>
      <c r="G101" s="303"/>
    </row>
    <row r="102" spans="1:7" ht="15" customHeight="1" thickBot="1">
      <c r="A102" s="380"/>
      <c r="B102" s="346" t="s">
        <v>22</v>
      </c>
      <c r="C102" s="346"/>
      <c r="D102" s="346"/>
      <c r="E102" s="144" t="s">
        <v>203</v>
      </c>
      <c r="F102" s="67"/>
      <c r="G102" s="310"/>
    </row>
    <row r="103" spans="1:7" ht="15" customHeight="1">
      <c r="A103" s="377" t="s">
        <v>90</v>
      </c>
      <c r="B103" s="355" t="s">
        <v>173</v>
      </c>
      <c r="C103" s="355"/>
      <c r="D103" s="355"/>
      <c r="E103" s="355"/>
      <c r="F103" s="355"/>
      <c r="G103" s="302"/>
    </row>
    <row r="104" spans="1:7" ht="15" customHeight="1">
      <c r="A104" s="378"/>
      <c r="B104" s="258" t="s">
        <v>113</v>
      </c>
      <c r="C104" s="353" t="s">
        <v>174</v>
      </c>
      <c r="D104" s="353"/>
      <c r="E104" s="145" t="s">
        <v>204</v>
      </c>
      <c r="F104" s="49">
        <v>0</v>
      </c>
      <c r="G104" s="11">
        <v>9825</v>
      </c>
    </row>
    <row r="105" spans="1:7" ht="15" customHeight="1">
      <c r="A105" s="378"/>
      <c r="B105" s="258" t="s">
        <v>114</v>
      </c>
      <c r="C105" s="353" t="s">
        <v>175</v>
      </c>
      <c r="D105" s="353"/>
      <c r="E105" s="145"/>
      <c r="F105" s="49">
        <v>0</v>
      </c>
      <c r="G105" s="303">
        <v>0</v>
      </c>
    </row>
    <row r="106" spans="1:7" ht="15" customHeight="1" thickBot="1">
      <c r="A106" s="380"/>
      <c r="B106" s="346" t="s">
        <v>176</v>
      </c>
      <c r="C106" s="346"/>
      <c r="D106" s="346"/>
      <c r="E106" s="144" t="s">
        <v>204</v>
      </c>
      <c r="F106" s="67">
        <f>SUM(F104:F105)</f>
        <v>0</v>
      </c>
      <c r="G106" s="310">
        <f>SUM(G104:G105)</f>
        <v>9825</v>
      </c>
    </row>
    <row r="107" spans="1:7" ht="18" customHeight="1" thickBot="1">
      <c r="A107" s="259" t="s">
        <v>74</v>
      </c>
      <c r="B107" s="387" t="s">
        <v>78</v>
      </c>
      <c r="C107" s="387"/>
      <c r="D107" s="387"/>
      <c r="E107" s="260"/>
      <c r="F107" s="261">
        <f>F85+F93+F98+F102+F106</f>
        <v>0</v>
      </c>
      <c r="G107" s="320">
        <f>G85+G93+G98+G102+G106</f>
        <v>9825</v>
      </c>
    </row>
    <row r="108" spans="1:7" s="8" customFormat="1" ht="21" customHeight="1" thickBot="1">
      <c r="A108" s="21" t="s">
        <v>143</v>
      </c>
      <c r="B108" s="386" t="s">
        <v>80</v>
      </c>
      <c r="C108" s="386"/>
      <c r="D108" s="386"/>
      <c r="E108" s="262"/>
      <c r="F108" s="116">
        <f>F81+F107</f>
        <v>9846</v>
      </c>
      <c r="G108" s="311">
        <f>G81+G107</f>
        <v>9841</v>
      </c>
    </row>
    <row r="109" spans="1:7" ht="21" customHeight="1" thickBot="1">
      <c r="A109" s="160"/>
      <c r="B109" s="342" t="s">
        <v>192</v>
      </c>
      <c r="C109" s="391"/>
      <c r="D109" s="343"/>
      <c r="E109" s="263"/>
      <c r="F109" s="162"/>
      <c r="G109" s="312"/>
    </row>
    <row r="110" spans="1:7" ht="21" customHeight="1" thickBot="1">
      <c r="A110" s="21"/>
      <c r="B110" s="342" t="s">
        <v>184</v>
      </c>
      <c r="C110" s="391"/>
      <c r="D110" s="343"/>
      <c r="E110" s="264"/>
      <c r="F110" s="116">
        <f>SUM(F108:F109)</f>
        <v>9846</v>
      </c>
      <c r="G110" s="311">
        <f>SUM(G108:G109)</f>
        <v>9841</v>
      </c>
    </row>
    <row r="111" spans="1:7">
      <c r="C111" s="69"/>
      <c r="D111" s="69"/>
      <c r="E111" s="146"/>
      <c r="F111" s="146"/>
    </row>
    <row r="112" spans="1:7">
      <c r="C112" s="69"/>
      <c r="D112" s="383"/>
      <c r="E112" s="383"/>
      <c r="F112" s="114"/>
    </row>
    <row r="113" spans="3:6">
      <c r="C113" s="69"/>
      <c r="D113" s="69"/>
      <c r="E113" s="146"/>
      <c r="F113" s="146"/>
    </row>
    <row r="114" spans="3:6">
      <c r="C114" s="69"/>
      <c r="D114" s="69"/>
      <c r="E114" s="146"/>
      <c r="F114" s="146"/>
    </row>
  </sheetData>
  <mergeCells count="78">
    <mergeCell ref="A1:G1"/>
    <mergeCell ref="C23:D23"/>
    <mergeCell ref="B38:D38"/>
    <mergeCell ref="A5:D6"/>
    <mergeCell ref="E5:E6"/>
    <mergeCell ref="F5:G5"/>
    <mergeCell ref="A2:G2"/>
    <mergeCell ref="B7:F7"/>
    <mergeCell ref="A7:A20"/>
    <mergeCell ref="C8:D8"/>
    <mergeCell ref="B109:D109"/>
    <mergeCell ref="B110:D110"/>
    <mergeCell ref="B21:F21"/>
    <mergeCell ref="B13:B19"/>
    <mergeCell ref="B20:D20"/>
    <mergeCell ref="B102:D102"/>
    <mergeCell ref="B95:D95"/>
    <mergeCell ref="B70:F70"/>
    <mergeCell ref="B93:D93"/>
    <mergeCell ref="B55:D55"/>
    <mergeCell ref="A21:A38"/>
    <mergeCell ref="C22:D22"/>
    <mergeCell ref="B8:B11"/>
    <mergeCell ref="C101:D101"/>
    <mergeCell ref="B81:D81"/>
    <mergeCell ref="A99:A102"/>
    <mergeCell ref="C100:D100"/>
    <mergeCell ref="C97:D97"/>
    <mergeCell ref="B94:F94"/>
    <mergeCell ref="B99:F99"/>
    <mergeCell ref="D112:E112"/>
    <mergeCell ref="B85:D85"/>
    <mergeCell ref="B108:D108"/>
    <mergeCell ref="C83:D83"/>
    <mergeCell ref="C84:D84"/>
    <mergeCell ref="B86:F86"/>
    <mergeCell ref="B107:D107"/>
    <mergeCell ref="C90:D90"/>
    <mergeCell ref="B90:B92"/>
    <mergeCell ref="B98:D98"/>
    <mergeCell ref="B63:D63"/>
    <mergeCell ref="A70:A80"/>
    <mergeCell ref="C71:D71"/>
    <mergeCell ref="C74:D74"/>
    <mergeCell ref="C75:D75"/>
    <mergeCell ref="A103:A106"/>
    <mergeCell ref="B103:F103"/>
    <mergeCell ref="C104:D104"/>
    <mergeCell ref="C105:D105"/>
    <mergeCell ref="B106:D106"/>
    <mergeCell ref="C96:D96"/>
    <mergeCell ref="A82:A85"/>
    <mergeCell ref="B80:D80"/>
    <mergeCell ref="A94:A98"/>
    <mergeCell ref="A86:A93"/>
    <mergeCell ref="B82:F82"/>
    <mergeCell ref="B87:B89"/>
    <mergeCell ref="C87:D87"/>
    <mergeCell ref="B64:F64"/>
    <mergeCell ref="A46:A55"/>
    <mergeCell ref="B46:F46"/>
    <mergeCell ref="A56:A63"/>
    <mergeCell ref="A39:A45"/>
    <mergeCell ref="C58:D58"/>
    <mergeCell ref="A64:A69"/>
    <mergeCell ref="B69:D69"/>
    <mergeCell ref="C65:D65"/>
    <mergeCell ref="C47:D47"/>
    <mergeCell ref="C32:D32"/>
    <mergeCell ref="C25:D25"/>
    <mergeCell ref="B23:B37"/>
    <mergeCell ref="C57:D57"/>
    <mergeCell ref="B47:B54"/>
    <mergeCell ref="C40:D40"/>
    <mergeCell ref="B45:D45"/>
    <mergeCell ref="B56:F56"/>
    <mergeCell ref="B39:F39"/>
    <mergeCell ref="B40:B44"/>
  </mergeCells>
  <phoneticPr fontId="0" type="noConversion"/>
  <printOptions horizontalCentered="1"/>
  <pageMargins left="0.4" right="0.28000000000000003" top="0.37" bottom="0.41" header="0.17" footer="0.19685039370078741"/>
  <pageSetup paperSize="9" scale="77" firstPageNumber="39" orientation="portrait" r:id="rId1"/>
  <headerFooter alignWithMargins="0">
    <oddHeader>&amp;R&amp;"Times New Roman,Normál"2. számú melléklet</oddHeader>
    <oddFooter>&amp;C&amp;"Times New Roman,Normál"&amp;P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 enableFormatConditionsCalculation="0">
    <tabColor indexed="34"/>
  </sheetPr>
  <dimension ref="A1:H51"/>
  <sheetViews>
    <sheetView zoomScaleNormal="100" workbookViewId="0">
      <selection activeCell="C12" sqref="C12"/>
    </sheetView>
  </sheetViews>
  <sheetFormatPr defaultRowHeight="15.75" customHeight="1"/>
  <cols>
    <col min="1" max="1" width="2.42578125" style="1" bestFit="1" customWidth="1"/>
    <col min="2" max="2" width="3.7109375" style="1" customWidth="1"/>
    <col min="3" max="3" width="45" style="2" customWidth="1"/>
    <col min="4" max="4" width="6.7109375" style="33" customWidth="1"/>
    <col min="5" max="5" width="15.28515625" style="33" customWidth="1"/>
    <col min="6" max="6" width="11.5703125" style="2" bestFit="1" customWidth="1"/>
    <col min="7" max="16384" width="9.140625" style="2"/>
  </cols>
  <sheetData>
    <row r="1" spans="1:8" ht="34.5" customHeight="1">
      <c r="A1" s="371" t="s">
        <v>400</v>
      </c>
      <c r="B1" s="371"/>
      <c r="C1" s="371"/>
      <c r="D1" s="371"/>
      <c r="E1" s="371"/>
      <c r="F1" s="371"/>
    </row>
    <row r="2" spans="1:8" ht="15.75" customHeight="1">
      <c r="A2" s="372" t="s">
        <v>188</v>
      </c>
      <c r="B2" s="372"/>
      <c r="C2" s="372"/>
      <c r="D2" s="372"/>
      <c r="E2" s="372"/>
      <c r="F2" s="372"/>
      <c r="G2" s="15"/>
      <c r="H2" s="15"/>
    </row>
    <row r="3" spans="1:8" ht="15.75" customHeight="1">
      <c r="A3" s="3"/>
      <c r="B3" s="3"/>
      <c r="C3" s="3"/>
      <c r="D3" s="34"/>
      <c r="E3" s="34"/>
    </row>
    <row r="4" spans="1:8" ht="15.75" customHeight="1">
      <c r="A4" s="3"/>
      <c r="B4" s="3"/>
      <c r="C4" s="3"/>
      <c r="D4" s="34"/>
      <c r="E4" s="34"/>
    </row>
    <row r="5" spans="1:8" ht="15.75" customHeight="1" thickBot="1">
      <c r="A5" s="3"/>
      <c r="B5" s="3"/>
      <c r="C5" s="3"/>
      <c r="D5" s="34"/>
      <c r="F5" s="27" t="s">
        <v>0</v>
      </c>
    </row>
    <row r="6" spans="1:8" ht="13.5" thickBot="1">
      <c r="A6" s="414" t="s">
        <v>112</v>
      </c>
      <c r="B6" s="415"/>
      <c r="C6" s="416"/>
      <c r="D6" s="366" t="s">
        <v>101</v>
      </c>
      <c r="E6" s="369" t="s">
        <v>401</v>
      </c>
      <c r="F6" s="370"/>
    </row>
    <row r="7" spans="1:8" ht="25.5" customHeight="1" thickBot="1">
      <c r="A7" s="417"/>
      <c r="B7" s="418"/>
      <c r="C7" s="419"/>
      <c r="D7" s="423"/>
      <c r="E7" s="238" t="s">
        <v>378</v>
      </c>
      <c r="F7" s="238" t="s">
        <v>379</v>
      </c>
    </row>
    <row r="8" spans="1:8" ht="15.75" customHeight="1">
      <c r="A8" s="401" t="s">
        <v>76</v>
      </c>
      <c r="B8" s="402"/>
      <c r="C8" s="402"/>
      <c r="D8" s="100"/>
      <c r="E8" s="97">
        <f>E9+E14+E15</f>
        <v>21</v>
      </c>
      <c r="F8" s="321">
        <f>F9+F14+F15</f>
        <v>9841</v>
      </c>
    </row>
    <row r="9" spans="1:8" ht="15.75" customHeight="1">
      <c r="A9" s="404" t="s">
        <v>113</v>
      </c>
      <c r="B9" s="350" t="s">
        <v>76</v>
      </c>
      <c r="C9" s="350"/>
      <c r="D9" s="36"/>
      <c r="E9" s="96">
        <f>SUM(E10:E13)</f>
        <v>21</v>
      </c>
      <c r="F9" s="322">
        <f>SUM(F10:F13)</f>
        <v>9841</v>
      </c>
    </row>
    <row r="10" spans="1:8" ht="15.75" customHeight="1">
      <c r="A10" s="404"/>
      <c r="B10" s="16" t="s">
        <v>113</v>
      </c>
      <c r="C10" s="5" t="s">
        <v>12</v>
      </c>
      <c r="D10" s="32" t="s">
        <v>293</v>
      </c>
      <c r="E10" s="6"/>
      <c r="F10" s="11">
        <v>6604</v>
      </c>
    </row>
    <row r="11" spans="1:8" ht="15.75" customHeight="1">
      <c r="A11" s="404"/>
      <c r="B11" s="16" t="s">
        <v>114</v>
      </c>
      <c r="C11" s="5" t="s">
        <v>132</v>
      </c>
      <c r="D11" s="32" t="s">
        <v>294</v>
      </c>
      <c r="E11" s="6"/>
      <c r="F11" s="11">
        <v>1591</v>
      </c>
    </row>
    <row r="12" spans="1:8" ht="15.75" customHeight="1">
      <c r="A12" s="404"/>
      <c r="B12" s="16" t="s">
        <v>115</v>
      </c>
      <c r="C12" s="5" t="s">
        <v>120</v>
      </c>
      <c r="D12" s="32" t="s">
        <v>295</v>
      </c>
      <c r="E12" s="6">
        <v>21</v>
      </c>
      <c r="F12" s="11">
        <v>1646</v>
      </c>
    </row>
    <row r="13" spans="1:8" ht="15.75" customHeight="1">
      <c r="A13" s="404"/>
      <c r="B13" s="16" t="s">
        <v>116</v>
      </c>
      <c r="C13" s="5" t="s">
        <v>186</v>
      </c>
      <c r="D13" s="32" t="s">
        <v>296</v>
      </c>
      <c r="E13" s="6"/>
      <c r="F13" s="303"/>
    </row>
    <row r="14" spans="1:8" s="15" customFormat="1" ht="15.75" customHeight="1">
      <c r="A14" s="84" t="s">
        <v>114</v>
      </c>
      <c r="B14" s="359" t="s">
        <v>6</v>
      </c>
      <c r="C14" s="359"/>
      <c r="D14" s="35" t="s">
        <v>297</v>
      </c>
      <c r="E14" s="26"/>
      <c r="F14" s="308"/>
    </row>
    <row r="15" spans="1:8" s="15" customFormat="1" ht="15.75" customHeight="1" thickBot="1">
      <c r="A15" s="86" t="s">
        <v>115</v>
      </c>
      <c r="B15" s="413" t="s">
        <v>33</v>
      </c>
      <c r="C15" s="413"/>
      <c r="D15" s="101" t="s">
        <v>298</v>
      </c>
      <c r="E15" s="95"/>
      <c r="F15" s="323"/>
    </row>
    <row r="16" spans="1:8" s="15" customFormat="1" ht="15.75" customHeight="1">
      <c r="A16" s="408" t="s">
        <v>122</v>
      </c>
      <c r="B16" s="390"/>
      <c r="C16" s="409"/>
      <c r="D16" s="93"/>
      <c r="E16" s="94">
        <f>SUM(E17:E19)</f>
        <v>0</v>
      </c>
      <c r="F16" s="318">
        <f>SUM(F17:F19)</f>
        <v>0</v>
      </c>
    </row>
    <row r="17" spans="1:6" ht="20.25" customHeight="1">
      <c r="A17" s="87" t="s">
        <v>113</v>
      </c>
      <c r="B17" s="353" t="s">
        <v>122</v>
      </c>
      <c r="C17" s="353"/>
      <c r="D17" s="31" t="s">
        <v>299</v>
      </c>
      <c r="E17" s="6"/>
      <c r="F17" s="303"/>
    </row>
    <row r="18" spans="1:6" ht="15.75" customHeight="1">
      <c r="A18" s="87" t="s">
        <v>114</v>
      </c>
      <c r="B18" s="411" t="s">
        <v>31</v>
      </c>
      <c r="C18" s="412"/>
      <c r="D18" s="32" t="s">
        <v>300</v>
      </c>
      <c r="E18" s="6"/>
      <c r="F18" s="303"/>
    </row>
    <row r="19" spans="1:6" ht="15.75" customHeight="1" thickBot="1">
      <c r="A19" s="102" t="s">
        <v>115</v>
      </c>
      <c r="B19" s="337" t="s">
        <v>37</v>
      </c>
      <c r="C19" s="337"/>
      <c r="D19" s="81" t="s">
        <v>301</v>
      </c>
      <c r="E19" s="45"/>
      <c r="F19" s="304"/>
    </row>
    <row r="20" spans="1:6" ht="18" customHeight="1">
      <c r="A20" s="401" t="s">
        <v>55</v>
      </c>
      <c r="B20" s="402"/>
      <c r="C20" s="402"/>
      <c r="D20" s="88"/>
      <c r="E20" s="39">
        <f>E21+E24</f>
        <v>0</v>
      </c>
      <c r="F20" s="324">
        <f>F21+F24</f>
        <v>0</v>
      </c>
    </row>
    <row r="21" spans="1:6" s="15" customFormat="1" ht="18" customHeight="1">
      <c r="A21" s="404" t="s">
        <v>113</v>
      </c>
      <c r="B21" s="350" t="s">
        <v>49</v>
      </c>
      <c r="C21" s="403"/>
      <c r="D21" s="23" t="s">
        <v>302</v>
      </c>
      <c r="E21" s="26">
        <f>SUM(E22:E23)</f>
        <v>0</v>
      </c>
      <c r="F21" s="325">
        <f>SUM(F22:F23)</f>
        <v>0</v>
      </c>
    </row>
    <row r="22" spans="1:6" ht="18" customHeight="1">
      <c r="A22" s="404"/>
      <c r="B22" s="16" t="s">
        <v>113</v>
      </c>
      <c r="C22" s="19" t="s">
        <v>56</v>
      </c>
      <c r="D22" s="7"/>
      <c r="E22" s="6">
        <v>0</v>
      </c>
      <c r="F22" s="303">
        <v>0</v>
      </c>
    </row>
    <row r="23" spans="1:6" ht="18" customHeight="1">
      <c r="A23" s="404"/>
      <c r="B23" s="16" t="s">
        <v>114</v>
      </c>
      <c r="C23" s="19" t="s">
        <v>57</v>
      </c>
      <c r="D23" s="7"/>
      <c r="E23" s="6"/>
      <c r="F23" s="303"/>
    </row>
    <row r="24" spans="1:6" s="15" customFormat="1" ht="18" customHeight="1">
      <c r="A24" s="404" t="s">
        <v>114</v>
      </c>
      <c r="B24" s="350" t="s">
        <v>52</v>
      </c>
      <c r="C24" s="403"/>
      <c r="D24" s="23" t="s">
        <v>303</v>
      </c>
      <c r="E24" s="26">
        <f>SUM(E25:E26)</f>
        <v>0</v>
      </c>
      <c r="F24" s="325">
        <f>SUM(F25:F26)</f>
        <v>0</v>
      </c>
    </row>
    <row r="25" spans="1:6" ht="15.75" customHeight="1">
      <c r="A25" s="404"/>
      <c r="B25" s="16" t="s">
        <v>113</v>
      </c>
      <c r="C25" s="19" t="s">
        <v>56</v>
      </c>
      <c r="D25" s="32"/>
      <c r="E25" s="6"/>
      <c r="F25" s="303"/>
    </row>
    <row r="26" spans="1:6" ht="15.75" customHeight="1" thickBot="1">
      <c r="A26" s="405"/>
      <c r="B26" s="71" t="s">
        <v>114</v>
      </c>
      <c r="C26" s="70" t="s">
        <v>57</v>
      </c>
      <c r="D26" s="75"/>
      <c r="E26" s="89"/>
      <c r="F26" s="304"/>
    </row>
    <row r="27" spans="1:6" s="15" customFormat="1" ht="18" customHeight="1">
      <c r="A27" s="408" t="s">
        <v>124</v>
      </c>
      <c r="B27" s="390"/>
      <c r="C27" s="409"/>
      <c r="D27" s="100" t="s">
        <v>304</v>
      </c>
      <c r="E27" s="39">
        <f>E28+E29</f>
        <v>0</v>
      </c>
      <c r="F27" s="324">
        <f>F28+F29</f>
        <v>0</v>
      </c>
    </row>
    <row r="28" spans="1:6" s="15" customFormat="1" ht="18" customHeight="1">
      <c r="A28" s="80" t="s">
        <v>113</v>
      </c>
      <c r="B28" s="344" t="s">
        <v>77</v>
      </c>
      <c r="C28" s="345"/>
      <c r="D28" s="79"/>
      <c r="E28" s="94"/>
      <c r="F28" s="308"/>
    </row>
    <row r="29" spans="1:6" s="15" customFormat="1" ht="18" customHeight="1">
      <c r="A29" s="420" t="s">
        <v>114</v>
      </c>
      <c r="B29" s="344" t="s">
        <v>40</v>
      </c>
      <c r="C29" s="345"/>
      <c r="D29" s="79"/>
      <c r="E29" s="94">
        <f>SUM(E30:E31)</f>
        <v>0</v>
      </c>
      <c r="F29" s="318">
        <f>SUM(F30:F31)</f>
        <v>0</v>
      </c>
    </row>
    <row r="30" spans="1:6" ht="18" customHeight="1">
      <c r="A30" s="421"/>
      <c r="B30" s="105" t="s">
        <v>113</v>
      </c>
      <c r="C30" s="103" t="s">
        <v>28</v>
      </c>
      <c r="D30" s="104" t="s">
        <v>304</v>
      </c>
      <c r="E30" s="44"/>
      <c r="F30" s="303"/>
    </row>
    <row r="31" spans="1:6" s="15" customFormat="1" ht="18" customHeight="1" thickBot="1">
      <c r="A31" s="422"/>
      <c r="B31" s="106" t="s">
        <v>114</v>
      </c>
      <c r="C31" s="107" t="s">
        <v>102</v>
      </c>
      <c r="D31" s="108"/>
      <c r="E31" s="109"/>
      <c r="F31" s="326"/>
    </row>
    <row r="32" spans="1:6" s="15" customFormat="1" ht="18" customHeight="1" thickBot="1">
      <c r="A32" s="110"/>
      <c r="B32" s="400" t="s">
        <v>45</v>
      </c>
      <c r="C32" s="400"/>
      <c r="D32" s="111"/>
      <c r="E32" s="99">
        <f>E8+E16+E20+E27</f>
        <v>21</v>
      </c>
      <c r="F32" s="327">
        <f>F8+F16+F20+F27</f>
        <v>9841</v>
      </c>
    </row>
    <row r="33" spans="1:6" s="15" customFormat="1" ht="18" customHeight="1">
      <c r="A33" s="80">
        <v>1</v>
      </c>
      <c r="B33" s="410" t="s">
        <v>18</v>
      </c>
      <c r="C33" s="410"/>
      <c r="D33" s="93"/>
      <c r="E33" s="94">
        <f>SUM(E34:E35)</f>
        <v>0</v>
      </c>
      <c r="F33" s="328"/>
    </row>
    <row r="34" spans="1:6" s="15" customFormat="1" ht="18" customHeight="1">
      <c r="A34" s="406"/>
      <c r="B34" s="16" t="s">
        <v>113</v>
      </c>
      <c r="C34" s="41" t="s">
        <v>27</v>
      </c>
      <c r="D34" s="31" t="s">
        <v>307</v>
      </c>
      <c r="E34" s="6">
        <v>0</v>
      </c>
      <c r="F34" s="303">
        <v>0</v>
      </c>
    </row>
    <row r="35" spans="1:6" s="15" customFormat="1" ht="18" customHeight="1">
      <c r="A35" s="407"/>
      <c r="B35" s="16" t="s">
        <v>114</v>
      </c>
      <c r="C35" s="41" t="s">
        <v>93</v>
      </c>
      <c r="D35" s="31" t="s">
        <v>307</v>
      </c>
      <c r="E35" s="6">
        <v>0</v>
      </c>
      <c r="F35" s="303">
        <v>0</v>
      </c>
    </row>
    <row r="36" spans="1:6" s="15" customFormat="1" ht="18" customHeight="1">
      <c r="A36" s="25" t="s">
        <v>114</v>
      </c>
      <c r="B36" s="359" t="s">
        <v>19</v>
      </c>
      <c r="C36" s="359"/>
      <c r="D36" s="36" t="s">
        <v>305</v>
      </c>
      <c r="E36" s="26">
        <f>SUM(E37:E39)</f>
        <v>0</v>
      </c>
      <c r="F36" s="325">
        <f>SUM(F37:F39)</f>
        <v>0</v>
      </c>
    </row>
    <row r="37" spans="1:6" s="15" customFormat="1" ht="18" customHeight="1">
      <c r="A37" s="406"/>
      <c r="B37" s="16" t="s">
        <v>113</v>
      </c>
      <c r="C37" s="5" t="s">
        <v>20</v>
      </c>
      <c r="D37" s="31"/>
      <c r="E37" s="6">
        <v>0</v>
      </c>
      <c r="F37" s="303">
        <v>0</v>
      </c>
    </row>
    <row r="38" spans="1:6" s="15" customFormat="1" ht="18" customHeight="1">
      <c r="A38" s="407"/>
      <c r="B38" s="16" t="s">
        <v>114</v>
      </c>
      <c r="C38" s="5" t="s">
        <v>21</v>
      </c>
      <c r="D38" s="31" t="s">
        <v>305</v>
      </c>
      <c r="E38" s="6"/>
      <c r="F38" s="303"/>
    </row>
    <row r="39" spans="1:6" s="15" customFormat="1" ht="18" customHeight="1" thickBot="1">
      <c r="A39" s="92"/>
      <c r="B39" s="72" t="s">
        <v>115</v>
      </c>
      <c r="C39" s="112" t="s">
        <v>44</v>
      </c>
      <c r="D39" s="63"/>
      <c r="E39" s="45">
        <v>0</v>
      </c>
      <c r="F39" s="304">
        <v>0</v>
      </c>
    </row>
    <row r="40" spans="1:6" s="15" customFormat="1" ht="18" customHeight="1">
      <c r="A40" s="354" t="s">
        <v>173</v>
      </c>
      <c r="B40" s="355"/>
      <c r="C40" s="355"/>
      <c r="D40" s="355"/>
      <c r="E40" s="355"/>
      <c r="F40" s="328"/>
    </row>
    <row r="41" spans="1:6" s="15" customFormat="1" ht="18" customHeight="1">
      <c r="A41" s="158" t="s">
        <v>113</v>
      </c>
      <c r="B41" s="353" t="s">
        <v>174</v>
      </c>
      <c r="C41" s="353"/>
      <c r="D41" s="145" t="s">
        <v>306</v>
      </c>
      <c r="E41" s="49">
        <v>9825</v>
      </c>
      <c r="F41" s="303">
        <v>0</v>
      </c>
    </row>
    <row r="42" spans="1:6" s="15" customFormat="1" ht="18" customHeight="1">
      <c r="A42" s="158" t="s">
        <v>114</v>
      </c>
      <c r="B42" s="353" t="s">
        <v>175</v>
      </c>
      <c r="C42" s="353"/>
      <c r="D42" s="145"/>
      <c r="E42" s="49">
        <v>0</v>
      </c>
      <c r="F42" s="303">
        <v>0</v>
      </c>
    </row>
    <row r="43" spans="1:6" s="15" customFormat="1" ht="18" customHeight="1" thickBot="1">
      <c r="A43" s="158"/>
      <c r="B43" s="346" t="s">
        <v>176</v>
      </c>
      <c r="C43" s="346"/>
      <c r="D43" s="346"/>
      <c r="E43" s="67">
        <f>SUM(E41:E42)</f>
        <v>9825</v>
      </c>
      <c r="F43" s="310">
        <f>SUM(F41:F42)</f>
        <v>0</v>
      </c>
    </row>
    <row r="44" spans="1:6" s="15" customFormat="1" ht="18" customHeight="1" thickBot="1">
      <c r="A44" s="110"/>
      <c r="B44" s="340" t="s">
        <v>15</v>
      </c>
      <c r="C44" s="341"/>
      <c r="D44" s="111"/>
      <c r="E44" s="115">
        <f>E36+E33+E43</f>
        <v>9825</v>
      </c>
      <c r="F44" s="307">
        <f>F36+F33+F43</f>
        <v>0</v>
      </c>
    </row>
    <row r="45" spans="1:6" s="15" customFormat="1" ht="21" customHeight="1" thickBot="1">
      <c r="A45" s="24"/>
      <c r="B45" s="386" t="s">
        <v>81</v>
      </c>
      <c r="C45" s="386"/>
      <c r="D45" s="37"/>
      <c r="E45" s="116">
        <f>E32+E44</f>
        <v>9846</v>
      </c>
      <c r="F45" s="311">
        <f>F32+F44</f>
        <v>9841</v>
      </c>
    </row>
    <row r="46" spans="1:6" ht="21" customHeight="1" thickBot="1">
      <c r="A46" s="160"/>
      <c r="B46" s="342" t="s">
        <v>190</v>
      </c>
      <c r="C46" s="343"/>
      <c r="D46" s="161"/>
      <c r="E46" s="162">
        <v>0</v>
      </c>
      <c r="F46" s="312">
        <v>0</v>
      </c>
    </row>
    <row r="47" spans="1:6" ht="21" customHeight="1" thickBot="1">
      <c r="A47" s="21"/>
      <c r="B47" s="342" t="s">
        <v>187</v>
      </c>
      <c r="C47" s="343"/>
      <c r="D47" s="43"/>
      <c r="E47" s="116">
        <f>E45+E46</f>
        <v>9846</v>
      </c>
      <c r="F47" s="311">
        <f>F45+F46</f>
        <v>9841</v>
      </c>
    </row>
    <row r="48" spans="1:6" ht="15.75" customHeight="1" thickBot="1">
      <c r="A48" s="159"/>
      <c r="B48" s="69"/>
      <c r="C48" s="8"/>
      <c r="D48" s="38"/>
      <c r="E48" s="46"/>
      <c r="F48" s="314"/>
    </row>
    <row r="49" spans="1:6" ht="15.75" customHeight="1">
      <c r="A49" s="29" t="s">
        <v>113</v>
      </c>
      <c r="B49" s="336" t="s">
        <v>138</v>
      </c>
      <c r="C49" s="336"/>
      <c r="D49" s="88"/>
      <c r="E49" s="165">
        <f>E9+E14+E15+E23+E30+E37+E41</f>
        <v>9846</v>
      </c>
      <c r="F49" s="313">
        <f>F9+F14+F15+F23+F30+F37+F41</f>
        <v>9841</v>
      </c>
    </row>
    <row r="50" spans="1:6" ht="15.75" customHeight="1" thickBot="1">
      <c r="A50" s="85" t="s">
        <v>114</v>
      </c>
      <c r="B50" s="337" t="s">
        <v>139</v>
      </c>
      <c r="C50" s="337"/>
      <c r="D50" s="90"/>
      <c r="E50" s="164">
        <f>E16+E25+E31+E38</f>
        <v>0</v>
      </c>
      <c r="F50" s="309">
        <f>F16+F25+F31+F38</f>
        <v>0</v>
      </c>
    </row>
    <row r="51" spans="1:6" ht="21" customHeight="1" thickBot="1">
      <c r="A51" s="21"/>
      <c r="B51" s="386" t="s">
        <v>81</v>
      </c>
      <c r="C51" s="386"/>
      <c r="D51" s="91"/>
      <c r="E51" s="116">
        <f>SUM(E49:E50)</f>
        <v>9846</v>
      </c>
      <c r="F51" s="311">
        <f>SUM(F49:F50)</f>
        <v>9841</v>
      </c>
    </row>
  </sheetData>
  <mergeCells count="39">
    <mergeCell ref="A29:A31"/>
    <mergeCell ref="D6:D7"/>
    <mergeCell ref="E6:F6"/>
    <mergeCell ref="A1:F1"/>
    <mergeCell ref="A2:F2"/>
    <mergeCell ref="A21:A23"/>
    <mergeCell ref="B15:C15"/>
    <mergeCell ref="A16:C16"/>
    <mergeCell ref="A9:A13"/>
    <mergeCell ref="B9:C9"/>
    <mergeCell ref="B17:C17"/>
    <mergeCell ref="A6:C7"/>
    <mergeCell ref="B42:C42"/>
    <mergeCell ref="B28:C28"/>
    <mergeCell ref="B21:C21"/>
    <mergeCell ref="A8:C8"/>
    <mergeCell ref="B14:C14"/>
    <mergeCell ref="B18:C18"/>
    <mergeCell ref="B19:C19"/>
    <mergeCell ref="B29:C29"/>
    <mergeCell ref="B41:C41"/>
    <mergeCell ref="A40:E40"/>
    <mergeCell ref="B43:D43"/>
    <mergeCell ref="B32:C32"/>
    <mergeCell ref="A20:C20"/>
    <mergeCell ref="B24:C24"/>
    <mergeCell ref="A24:A26"/>
    <mergeCell ref="A34:A35"/>
    <mergeCell ref="A37:A38"/>
    <mergeCell ref="A27:C27"/>
    <mergeCell ref="B36:C36"/>
    <mergeCell ref="B33:C33"/>
    <mergeCell ref="B51:C51"/>
    <mergeCell ref="B45:C45"/>
    <mergeCell ref="B44:C44"/>
    <mergeCell ref="B50:C50"/>
    <mergeCell ref="B46:C46"/>
    <mergeCell ref="B47:C47"/>
    <mergeCell ref="B49:C49"/>
  </mergeCells>
  <phoneticPr fontId="0" type="noConversion"/>
  <printOptions horizontalCentered="1"/>
  <pageMargins left="0.23622047244094491" right="0.19685039370078741" top="1.03" bottom="0.83" header="0.59055118110236227" footer="0.51181102362204722"/>
  <pageSetup paperSize="9" scale="77" firstPageNumber="40" orientation="portrait" r:id="rId1"/>
  <headerFooter alignWithMargins="0">
    <oddHeader>&amp;R&amp;"Times New Roman,Normál"3.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 enableFormatConditionsCalculation="0">
    <tabColor indexed="11"/>
  </sheetPr>
  <dimension ref="A1:G71"/>
  <sheetViews>
    <sheetView zoomScaleNormal="100" zoomScaleSheetLayoutView="100" workbookViewId="0">
      <selection activeCell="D15" sqref="D15"/>
    </sheetView>
  </sheetViews>
  <sheetFormatPr defaultRowHeight="15" customHeight="1"/>
  <cols>
    <col min="1" max="1" width="3.42578125" style="1" bestFit="1" customWidth="1"/>
    <col min="2" max="2" width="3.7109375" style="2" customWidth="1"/>
    <col min="3" max="3" width="3.140625" style="2" bestFit="1" customWidth="1"/>
    <col min="4" max="4" width="43" style="2" customWidth="1"/>
    <col min="5" max="5" width="12.85546875" style="33" bestFit="1" customWidth="1"/>
    <col min="6" max="6" width="14" style="33" bestFit="1" customWidth="1"/>
    <col min="7" max="7" width="11.5703125" style="2" bestFit="1" customWidth="1"/>
    <col min="8" max="16384" width="9.140625" style="2"/>
  </cols>
  <sheetData>
    <row r="1" spans="1:7" ht="27.75" customHeight="1">
      <c r="A1" s="371" t="s">
        <v>400</v>
      </c>
      <c r="B1" s="371"/>
      <c r="C1" s="371"/>
      <c r="D1" s="371"/>
      <c r="E1" s="371"/>
      <c r="F1" s="371"/>
      <c r="G1" s="371"/>
    </row>
    <row r="2" spans="1:7" ht="15" customHeight="1">
      <c r="A2" s="372" t="s">
        <v>131</v>
      </c>
      <c r="B2" s="372"/>
      <c r="C2" s="372"/>
      <c r="D2" s="372"/>
      <c r="E2" s="372"/>
      <c r="F2" s="372"/>
    </row>
    <row r="3" spans="1:7" ht="15" customHeight="1" thickBot="1">
      <c r="A3" s="3"/>
      <c r="B3" s="3"/>
      <c r="C3" s="15"/>
      <c r="D3" s="15"/>
      <c r="E3" s="34"/>
      <c r="G3" s="27" t="s">
        <v>0</v>
      </c>
    </row>
    <row r="4" spans="1:7" ht="13.5" thickBot="1">
      <c r="A4" s="414" t="s">
        <v>112</v>
      </c>
      <c r="B4" s="415"/>
      <c r="C4" s="415"/>
      <c r="D4" s="416"/>
      <c r="E4" s="366" t="s">
        <v>101</v>
      </c>
      <c r="F4" s="369" t="s">
        <v>401</v>
      </c>
      <c r="G4" s="370"/>
    </row>
    <row r="5" spans="1:7" ht="25.5" customHeight="1" thickBot="1">
      <c r="A5" s="417"/>
      <c r="B5" s="418"/>
      <c r="C5" s="418"/>
      <c r="D5" s="419"/>
      <c r="E5" s="423"/>
      <c r="F5" s="238" t="s">
        <v>378</v>
      </c>
      <c r="G5" s="238" t="s">
        <v>383</v>
      </c>
    </row>
    <row r="6" spans="1:7" ht="15" customHeight="1">
      <c r="A6" s="381" t="s">
        <v>113</v>
      </c>
      <c r="B6" s="77" t="s">
        <v>76</v>
      </c>
      <c r="C6" s="78"/>
      <c r="D6" s="78"/>
      <c r="E6" s="78"/>
      <c r="F6" s="78"/>
      <c r="G6" s="314"/>
    </row>
    <row r="7" spans="1:7" s="15" customFormat="1" ht="15" customHeight="1">
      <c r="A7" s="378"/>
      <c r="B7" s="374" t="s">
        <v>113</v>
      </c>
      <c r="C7" s="373" t="s">
        <v>71</v>
      </c>
      <c r="D7" s="373"/>
      <c r="E7" s="127" t="s">
        <v>293</v>
      </c>
      <c r="F7" s="66">
        <f>SUM(F8:F9)</f>
        <v>0</v>
      </c>
      <c r="G7" s="139">
        <f>SUM(G8:G9)</f>
        <v>6604</v>
      </c>
    </row>
    <row r="8" spans="1:7" s="8" customFormat="1" ht="15" customHeight="1">
      <c r="A8" s="378"/>
      <c r="B8" s="374"/>
      <c r="C8" s="10" t="s">
        <v>113</v>
      </c>
      <c r="D8" s="7" t="s">
        <v>308</v>
      </c>
      <c r="E8" s="10" t="s">
        <v>310</v>
      </c>
      <c r="F8" s="49"/>
      <c r="G8" s="11">
        <v>6604</v>
      </c>
    </row>
    <row r="9" spans="1:7" s="8" customFormat="1" ht="15" customHeight="1">
      <c r="A9" s="378"/>
      <c r="B9" s="374"/>
      <c r="C9" s="10" t="s">
        <v>114</v>
      </c>
      <c r="D9" s="19" t="s">
        <v>309</v>
      </c>
      <c r="E9" s="16" t="s">
        <v>311</v>
      </c>
      <c r="F9" s="49"/>
      <c r="G9" s="11">
        <v>0</v>
      </c>
    </row>
    <row r="10" spans="1:7" s="15" customFormat="1" ht="15" customHeight="1">
      <c r="A10" s="378"/>
      <c r="B10" s="374" t="s">
        <v>114</v>
      </c>
      <c r="C10" s="373" t="s">
        <v>132</v>
      </c>
      <c r="D10" s="373"/>
      <c r="E10" s="127" t="s">
        <v>294</v>
      </c>
      <c r="F10" s="66">
        <f>SUM(F11:F11)</f>
        <v>0</v>
      </c>
      <c r="G10" s="139">
        <f>SUM(G11:G11)</f>
        <v>1591</v>
      </c>
    </row>
    <row r="11" spans="1:7" s="15" customFormat="1" ht="15" customHeight="1">
      <c r="A11" s="378"/>
      <c r="B11" s="374"/>
      <c r="C11" s="10" t="s">
        <v>113</v>
      </c>
      <c r="D11" s="5" t="s">
        <v>408</v>
      </c>
      <c r="E11" s="10" t="s">
        <v>407</v>
      </c>
      <c r="F11" s="49"/>
      <c r="G11" s="11">
        <v>1591</v>
      </c>
    </row>
    <row r="12" spans="1:7" s="15" customFormat="1" ht="15" customHeight="1">
      <c r="A12" s="378"/>
      <c r="B12" s="374" t="s">
        <v>115</v>
      </c>
      <c r="C12" s="373" t="s">
        <v>97</v>
      </c>
      <c r="D12" s="373"/>
      <c r="E12" s="127" t="s">
        <v>295</v>
      </c>
      <c r="F12" s="66">
        <f>SUM(F13:F18)</f>
        <v>21</v>
      </c>
      <c r="G12" s="139">
        <f>SUM(G13:G18)</f>
        <v>1646</v>
      </c>
    </row>
    <row r="13" spans="1:7" s="15" customFormat="1" ht="15" customHeight="1">
      <c r="A13" s="378"/>
      <c r="B13" s="374"/>
      <c r="C13" s="10" t="s">
        <v>113</v>
      </c>
      <c r="D13" s="7" t="s">
        <v>58</v>
      </c>
      <c r="E13" s="10" t="s">
        <v>312</v>
      </c>
      <c r="F13" s="49"/>
      <c r="G13" s="11">
        <v>446</v>
      </c>
    </row>
    <row r="14" spans="1:7" s="15" customFormat="1" ht="15" customHeight="1">
      <c r="A14" s="378"/>
      <c r="B14" s="374"/>
      <c r="C14" s="10" t="s">
        <v>114</v>
      </c>
      <c r="D14" s="7" t="s">
        <v>177</v>
      </c>
      <c r="E14" s="10" t="s">
        <v>313</v>
      </c>
      <c r="F14" s="49"/>
      <c r="G14" s="11">
        <v>125</v>
      </c>
    </row>
    <row r="15" spans="1:7" s="15" customFormat="1" ht="15" customHeight="1">
      <c r="A15" s="378"/>
      <c r="B15" s="374"/>
      <c r="C15" s="10" t="s">
        <v>115</v>
      </c>
      <c r="D15" s="7" t="s">
        <v>178</v>
      </c>
      <c r="E15" s="10" t="s">
        <v>314</v>
      </c>
      <c r="F15" s="49">
        <v>21</v>
      </c>
      <c r="G15" s="11">
        <v>434</v>
      </c>
    </row>
    <row r="16" spans="1:7" s="15" customFormat="1" ht="15" customHeight="1">
      <c r="A16" s="378"/>
      <c r="B16" s="374"/>
      <c r="C16" s="10">
        <v>4</v>
      </c>
      <c r="D16" s="7" t="s">
        <v>315</v>
      </c>
      <c r="E16" s="10" t="s">
        <v>316</v>
      </c>
      <c r="F16" s="49"/>
      <c r="G16" s="11">
        <v>480</v>
      </c>
    </row>
    <row r="17" spans="1:7" s="15" customFormat="1" ht="15" customHeight="1">
      <c r="A17" s="378"/>
      <c r="B17" s="374"/>
      <c r="C17" s="10" t="s">
        <v>117</v>
      </c>
      <c r="D17" s="7" t="s">
        <v>317</v>
      </c>
      <c r="E17" s="10" t="s">
        <v>318</v>
      </c>
      <c r="F17" s="49"/>
      <c r="G17" s="11">
        <v>161</v>
      </c>
    </row>
    <row r="18" spans="1:7" s="15" customFormat="1" ht="15" customHeight="1">
      <c r="A18" s="378"/>
      <c r="B18" s="374"/>
      <c r="C18" s="10"/>
      <c r="D18" s="7"/>
      <c r="E18" s="10"/>
      <c r="F18" s="49"/>
      <c r="G18" s="325"/>
    </row>
    <row r="19" spans="1:7" s="15" customFormat="1" ht="15" customHeight="1">
      <c r="A19" s="378"/>
      <c r="B19" s="23"/>
      <c r="C19" s="373"/>
      <c r="D19" s="373"/>
      <c r="E19" s="127"/>
      <c r="F19" s="66"/>
      <c r="G19" s="139"/>
    </row>
    <row r="20" spans="1:7" s="15" customFormat="1" ht="15" customHeight="1">
      <c r="A20" s="378"/>
      <c r="B20" s="23" t="s">
        <v>116</v>
      </c>
      <c r="C20" s="373" t="s">
        <v>319</v>
      </c>
      <c r="D20" s="373"/>
      <c r="E20" s="127" t="s">
        <v>296</v>
      </c>
      <c r="F20" s="66"/>
      <c r="G20" s="139"/>
    </row>
    <row r="21" spans="1:7" ht="15" customHeight="1" thickBot="1">
      <c r="A21" s="379"/>
      <c r="B21" s="429" t="s">
        <v>10</v>
      </c>
      <c r="C21" s="430"/>
      <c r="D21" s="431"/>
      <c r="E21" s="128"/>
      <c r="F21" s="68">
        <f>F7+F10+F12+F19+F20</f>
        <v>21</v>
      </c>
      <c r="G21" s="317">
        <f>G7+G10+G12+G19+G20</f>
        <v>9841</v>
      </c>
    </row>
    <row r="22" spans="1:7" ht="15" customHeight="1">
      <c r="A22" s="377" t="s">
        <v>114</v>
      </c>
      <c r="B22" s="376" t="s">
        <v>5</v>
      </c>
      <c r="C22" s="398"/>
      <c r="D22" s="398"/>
      <c r="E22" s="398"/>
      <c r="F22" s="398"/>
      <c r="G22" s="314"/>
    </row>
    <row r="23" spans="1:7" ht="15" customHeight="1">
      <c r="A23" s="378"/>
      <c r="B23" s="10" t="s">
        <v>113</v>
      </c>
      <c r="C23" s="353" t="s">
        <v>99</v>
      </c>
      <c r="D23" s="353"/>
      <c r="E23" s="10"/>
      <c r="F23" s="49"/>
      <c r="G23" s="303"/>
    </row>
    <row r="24" spans="1:7" ht="15" customHeight="1">
      <c r="A24" s="378"/>
      <c r="B24" s="10" t="s">
        <v>114</v>
      </c>
      <c r="C24" s="353" t="s">
        <v>6</v>
      </c>
      <c r="D24" s="353"/>
      <c r="E24" s="10" t="s">
        <v>297</v>
      </c>
      <c r="F24" s="49"/>
      <c r="G24" s="303"/>
    </row>
    <row r="25" spans="1:7" ht="15" customHeight="1">
      <c r="A25" s="378"/>
      <c r="B25" s="10" t="s">
        <v>115</v>
      </c>
      <c r="C25" s="353" t="s">
        <v>31</v>
      </c>
      <c r="D25" s="353"/>
      <c r="E25" s="10" t="s">
        <v>300</v>
      </c>
      <c r="F25" s="49"/>
      <c r="G25" s="303"/>
    </row>
    <row r="26" spans="1:7" ht="15" customHeight="1" thickBot="1">
      <c r="A26" s="379"/>
      <c r="B26" s="375" t="s">
        <v>32</v>
      </c>
      <c r="C26" s="375"/>
      <c r="D26" s="375"/>
      <c r="E26" s="128"/>
      <c r="F26" s="68">
        <f>SUM(F23:F25)</f>
        <v>0</v>
      </c>
      <c r="G26" s="317">
        <f>SUM(G23:G25)</f>
        <v>0</v>
      </c>
    </row>
    <row r="27" spans="1:7" ht="15" customHeight="1">
      <c r="A27" s="377" t="s">
        <v>115</v>
      </c>
      <c r="B27" s="376" t="s">
        <v>100</v>
      </c>
      <c r="C27" s="398"/>
      <c r="D27" s="398"/>
      <c r="E27" s="398"/>
      <c r="F27" s="398"/>
      <c r="G27" s="314"/>
    </row>
    <row r="28" spans="1:7" ht="15" customHeight="1">
      <c r="A28" s="378"/>
      <c r="B28" s="10" t="s">
        <v>113</v>
      </c>
      <c r="C28" s="353" t="s">
        <v>33</v>
      </c>
      <c r="D28" s="353"/>
      <c r="E28" s="10" t="s">
        <v>298</v>
      </c>
      <c r="F28" s="49"/>
      <c r="G28" s="303"/>
    </row>
    <row r="29" spans="1:7" ht="15" customHeight="1">
      <c r="A29" s="378"/>
      <c r="B29" s="10" t="s">
        <v>114</v>
      </c>
      <c r="C29" s="353" t="s">
        <v>37</v>
      </c>
      <c r="D29" s="353"/>
      <c r="E29" s="10" t="s">
        <v>301</v>
      </c>
      <c r="F29" s="49"/>
      <c r="G29" s="303"/>
    </row>
    <row r="30" spans="1:7" ht="15" customHeight="1" thickBot="1">
      <c r="A30" s="379"/>
      <c r="B30" s="375" t="s">
        <v>65</v>
      </c>
      <c r="C30" s="375"/>
      <c r="D30" s="375"/>
      <c r="E30" s="128"/>
      <c r="F30" s="68">
        <f>SUM(F28:F29)</f>
        <v>0</v>
      </c>
      <c r="G30" s="317">
        <f>SUM(G28:G29)</f>
        <v>0</v>
      </c>
    </row>
    <row r="31" spans="1:7" ht="15" customHeight="1">
      <c r="A31" s="377" t="s">
        <v>116</v>
      </c>
      <c r="B31" s="376" t="s">
        <v>11</v>
      </c>
      <c r="C31" s="398"/>
      <c r="D31" s="398"/>
      <c r="E31" s="398"/>
      <c r="F31" s="398"/>
      <c r="G31" s="314"/>
    </row>
    <row r="32" spans="1:7" ht="15" customHeight="1">
      <c r="A32" s="378"/>
      <c r="B32" s="10" t="s">
        <v>113</v>
      </c>
      <c r="C32" s="445" t="s">
        <v>91</v>
      </c>
      <c r="D32" s="445"/>
      <c r="E32" s="16" t="s">
        <v>320</v>
      </c>
      <c r="F32" s="6"/>
      <c r="G32" s="303">
        <v>0</v>
      </c>
    </row>
    <row r="33" spans="1:7" ht="15" customHeight="1">
      <c r="A33" s="378"/>
      <c r="B33" s="10" t="s">
        <v>114</v>
      </c>
      <c r="C33" s="353" t="s">
        <v>92</v>
      </c>
      <c r="D33" s="353"/>
      <c r="E33" s="16" t="s">
        <v>321</v>
      </c>
      <c r="F33" s="6"/>
      <c r="G33" s="303"/>
    </row>
    <row r="34" spans="1:7" ht="15" customHeight="1">
      <c r="A34" s="380"/>
      <c r="B34" s="62" t="s">
        <v>115</v>
      </c>
      <c r="C34" s="411" t="s">
        <v>7</v>
      </c>
      <c r="D34" s="412"/>
      <c r="E34" s="72" t="s">
        <v>303</v>
      </c>
      <c r="F34" s="6"/>
      <c r="G34" s="303"/>
    </row>
    <row r="35" spans="1:7" ht="15" customHeight="1" thickBot="1">
      <c r="A35" s="379"/>
      <c r="B35" s="375" t="s">
        <v>68</v>
      </c>
      <c r="C35" s="375"/>
      <c r="D35" s="375"/>
      <c r="E35" s="128" t="s">
        <v>113</v>
      </c>
      <c r="F35" s="64">
        <f>SUM(F32:F34)</f>
        <v>0</v>
      </c>
      <c r="G35" s="13">
        <f>SUM(G32:G34)</f>
        <v>0</v>
      </c>
    </row>
    <row r="36" spans="1:7" ht="15" customHeight="1">
      <c r="A36" s="426" t="s">
        <v>117</v>
      </c>
      <c r="B36" s="376" t="s">
        <v>124</v>
      </c>
      <c r="C36" s="398"/>
      <c r="D36" s="398"/>
      <c r="E36" s="398"/>
      <c r="F36" s="398"/>
      <c r="G36" s="314"/>
    </row>
    <row r="37" spans="1:7" ht="15" customHeight="1">
      <c r="A37" s="427"/>
      <c r="B37" s="17" t="s">
        <v>113</v>
      </c>
      <c r="C37" s="411" t="s">
        <v>179</v>
      </c>
      <c r="D37" s="412"/>
      <c r="E37" s="42" t="s">
        <v>304</v>
      </c>
      <c r="F37" s="49"/>
      <c r="G37" s="303"/>
    </row>
    <row r="38" spans="1:7" ht="15" customHeight="1">
      <c r="A38" s="427"/>
      <c r="B38" s="17" t="s">
        <v>114</v>
      </c>
      <c r="C38" s="443" t="s">
        <v>180</v>
      </c>
      <c r="D38" s="444"/>
      <c r="E38" s="129"/>
      <c r="F38" s="49"/>
      <c r="G38" s="303"/>
    </row>
    <row r="39" spans="1:7" ht="15" customHeight="1" thickBot="1">
      <c r="A39" s="428"/>
      <c r="B39" s="429" t="s">
        <v>14</v>
      </c>
      <c r="C39" s="430"/>
      <c r="D39" s="431"/>
      <c r="E39" s="130"/>
      <c r="F39" s="68">
        <f>SUM(F37:F38)</f>
        <v>0</v>
      </c>
      <c r="G39" s="317">
        <f>SUM(G37:G38)</f>
        <v>0</v>
      </c>
    </row>
    <row r="40" spans="1:7" ht="18" customHeight="1" thickBot="1">
      <c r="A40" s="76" t="s">
        <v>121</v>
      </c>
      <c r="B40" s="432" t="s">
        <v>95</v>
      </c>
      <c r="C40" s="433"/>
      <c r="D40" s="434"/>
      <c r="E40" s="131"/>
      <c r="F40" s="163">
        <f>F21+F26+F30+F35+F39</f>
        <v>21</v>
      </c>
      <c r="G40" s="319">
        <f>G21+G26+G30+G35+G39</f>
        <v>9841</v>
      </c>
    </row>
    <row r="41" spans="1:7" ht="18" customHeight="1">
      <c r="A41" s="119"/>
      <c r="B41" s="122"/>
      <c r="C41" s="121"/>
      <c r="D41" s="121"/>
      <c r="E41" s="132"/>
      <c r="F41" s="123"/>
      <c r="G41" s="314"/>
    </row>
    <row r="42" spans="1:7" ht="18" customHeight="1" thickBot="1">
      <c r="A42" s="120"/>
      <c r="B42" s="124"/>
      <c r="C42" s="125"/>
      <c r="D42" s="125"/>
      <c r="E42" s="133"/>
      <c r="F42" s="126"/>
      <c r="G42" s="314"/>
    </row>
    <row r="43" spans="1:7" ht="15" customHeight="1">
      <c r="A43" s="377" t="s">
        <v>123</v>
      </c>
      <c r="B43" s="376" t="s">
        <v>16</v>
      </c>
      <c r="C43" s="398"/>
      <c r="D43" s="398"/>
      <c r="E43" s="398"/>
      <c r="F43" s="398"/>
      <c r="G43" s="316"/>
    </row>
    <row r="44" spans="1:7" ht="15" customHeight="1">
      <c r="A44" s="378"/>
      <c r="B44" s="373" t="s">
        <v>140</v>
      </c>
      <c r="C44" s="373"/>
      <c r="D44" s="373"/>
      <c r="E44" s="127"/>
      <c r="F44" s="66">
        <f>SUM(F45:F46)</f>
        <v>0</v>
      </c>
      <c r="G44" s="139">
        <f>SUM(G45:G46)</f>
        <v>0</v>
      </c>
    </row>
    <row r="45" spans="1:7" ht="15" customHeight="1">
      <c r="A45" s="378"/>
      <c r="B45" s="10" t="s">
        <v>113</v>
      </c>
      <c r="C45" s="353" t="s">
        <v>141</v>
      </c>
      <c r="D45" s="353"/>
      <c r="E45" s="10" t="s">
        <v>305</v>
      </c>
      <c r="F45" s="49"/>
      <c r="G45" s="303"/>
    </row>
    <row r="46" spans="1:7" ht="15" customHeight="1">
      <c r="A46" s="378"/>
      <c r="B46" s="10" t="s">
        <v>114</v>
      </c>
      <c r="C46" s="353" t="s">
        <v>142</v>
      </c>
      <c r="D46" s="353"/>
      <c r="E46" s="10"/>
      <c r="F46" s="49"/>
      <c r="G46" s="303"/>
    </row>
    <row r="47" spans="1:7" ht="15" customHeight="1" thickBot="1">
      <c r="A47" s="379"/>
      <c r="B47" s="424" t="s">
        <v>17</v>
      </c>
      <c r="C47" s="424"/>
      <c r="D47" s="424"/>
      <c r="E47" s="128" t="s">
        <v>129</v>
      </c>
      <c r="F47" s="68">
        <f>F44</f>
        <v>0</v>
      </c>
      <c r="G47" s="317">
        <f>G44</f>
        <v>0</v>
      </c>
    </row>
    <row r="48" spans="1:7" ht="15" customHeight="1">
      <c r="A48" s="377" t="s">
        <v>125</v>
      </c>
      <c r="B48" s="438" t="s">
        <v>103</v>
      </c>
      <c r="C48" s="439"/>
      <c r="D48" s="439"/>
      <c r="E48" s="439"/>
      <c r="F48" s="439"/>
      <c r="G48" s="314"/>
    </row>
    <row r="49" spans="1:7" ht="15" customHeight="1">
      <c r="A49" s="378"/>
      <c r="B49" s="373" t="s">
        <v>88</v>
      </c>
      <c r="C49" s="373"/>
      <c r="D49" s="373"/>
      <c r="E49" s="127" t="s">
        <v>82</v>
      </c>
      <c r="F49" s="60">
        <f>SUM(F50:F51)</f>
        <v>0</v>
      </c>
      <c r="G49" s="51"/>
    </row>
    <row r="50" spans="1:7" ht="15" customHeight="1">
      <c r="A50" s="378"/>
      <c r="B50" s="10" t="s">
        <v>113</v>
      </c>
      <c r="C50" s="353" t="s">
        <v>87</v>
      </c>
      <c r="D50" s="353"/>
      <c r="E50" s="10"/>
      <c r="F50" s="6"/>
      <c r="G50" s="303"/>
    </row>
    <row r="51" spans="1:7" ht="15" customHeight="1">
      <c r="A51" s="378"/>
      <c r="B51" s="10" t="s">
        <v>114</v>
      </c>
      <c r="C51" s="353" t="s">
        <v>86</v>
      </c>
      <c r="D51" s="353"/>
      <c r="E51" s="10"/>
      <c r="F51" s="6"/>
      <c r="G51" s="303"/>
    </row>
    <row r="52" spans="1:7" ht="15" customHeight="1">
      <c r="A52" s="380"/>
      <c r="B52" s="435" t="s">
        <v>42</v>
      </c>
      <c r="C52" s="436"/>
      <c r="D52" s="437"/>
      <c r="E52" s="82"/>
      <c r="F52" s="60">
        <f>SUM(F53)</f>
        <v>0</v>
      </c>
      <c r="G52" s="51">
        <f>SUM(G53)</f>
        <v>0</v>
      </c>
    </row>
    <row r="53" spans="1:7" ht="15" customHeight="1">
      <c r="A53" s="380"/>
      <c r="B53" s="62" t="s">
        <v>113</v>
      </c>
      <c r="C53" s="411" t="s">
        <v>43</v>
      </c>
      <c r="D53" s="412"/>
      <c r="E53" s="62"/>
      <c r="F53" s="45"/>
      <c r="G53" s="314"/>
    </row>
    <row r="54" spans="1:7" s="15" customFormat="1" ht="15" customHeight="1" thickBot="1">
      <c r="A54" s="379"/>
      <c r="B54" s="375" t="s">
        <v>104</v>
      </c>
      <c r="C54" s="375"/>
      <c r="D54" s="375"/>
      <c r="E54" s="128" t="s">
        <v>89</v>
      </c>
      <c r="F54" s="64">
        <f>F49+F52</f>
        <v>0</v>
      </c>
      <c r="G54" s="13">
        <f>G49+G52</f>
        <v>0</v>
      </c>
    </row>
    <row r="55" spans="1:7" s="15" customFormat="1" ht="15" customHeight="1">
      <c r="A55" s="377" t="s">
        <v>126</v>
      </c>
      <c r="B55" s="438" t="s">
        <v>18</v>
      </c>
      <c r="C55" s="439"/>
      <c r="D55" s="439"/>
      <c r="E55" s="439"/>
      <c r="F55" s="439"/>
      <c r="G55" s="329"/>
    </row>
    <row r="56" spans="1:7" s="15" customFormat="1" ht="15" customHeight="1">
      <c r="A56" s="378"/>
      <c r="B56" s="373" t="s">
        <v>18</v>
      </c>
      <c r="C56" s="373"/>
      <c r="D56" s="373"/>
      <c r="E56" s="127"/>
      <c r="F56" s="60">
        <f>SUM(F57:F58)</f>
        <v>0</v>
      </c>
      <c r="G56" s="51">
        <f>SUM(G57:G58)</f>
        <v>0</v>
      </c>
    </row>
    <row r="57" spans="1:7" s="15" customFormat="1" ht="15" customHeight="1">
      <c r="A57" s="378"/>
      <c r="B57" s="10" t="s">
        <v>113</v>
      </c>
      <c r="C57" s="411" t="s">
        <v>27</v>
      </c>
      <c r="D57" s="412"/>
      <c r="E57" s="10"/>
      <c r="F57" s="6"/>
      <c r="G57" s="308"/>
    </row>
    <row r="58" spans="1:7" s="15" customFormat="1" ht="15" customHeight="1">
      <c r="A58" s="378"/>
      <c r="B58" s="10" t="s">
        <v>114</v>
      </c>
      <c r="C58" s="411" t="s">
        <v>93</v>
      </c>
      <c r="D58" s="412"/>
      <c r="E58" s="10"/>
      <c r="F58" s="6"/>
      <c r="G58" s="308"/>
    </row>
    <row r="59" spans="1:7" s="15" customFormat="1" ht="15" customHeight="1" thickBot="1">
      <c r="A59" s="379"/>
      <c r="B59" s="375" t="s">
        <v>18</v>
      </c>
      <c r="C59" s="375"/>
      <c r="D59" s="375"/>
      <c r="E59" s="128"/>
      <c r="F59" s="64">
        <f>F56</f>
        <v>0</v>
      </c>
      <c r="G59" s="13">
        <f>G56</f>
        <v>0</v>
      </c>
    </row>
    <row r="60" spans="1:7" s="15" customFormat="1" ht="15" customHeight="1">
      <c r="A60" s="354" t="s">
        <v>173</v>
      </c>
      <c r="B60" s="355"/>
      <c r="C60" s="355"/>
      <c r="D60" s="355"/>
      <c r="E60" s="355"/>
      <c r="F60" s="355"/>
      <c r="G60" s="328"/>
    </row>
    <row r="61" spans="1:7" s="15" customFormat="1" ht="15" customHeight="1">
      <c r="A61" s="158" t="s">
        <v>113</v>
      </c>
      <c r="B61" s="411" t="s">
        <v>182</v>
      </c>
      <c r="C61" s="425"/>
      <c r="D61" s="412"/>
      <c r="E61" s="6" t="s">
        <v>306</v>
      </c>
      <c r="F61" s="49">
        <v>9825</v>
      </c>
      <c r="G61" s="308">
        <v>0</v>
      </c>
    </row>
    <row r="62" spans="1:7" s="15" customFormat="1" ht="15" customHeight="1">
      <c r="A62" s="158" t="s">
        <v>114</v>
      </c>
      <c r="B62" s="411" t="s">
        <v>183</v>
      </c>
      <c r="C62" s="425"/>
      <c r="D62" s="412"/>
      <c r="E62" s="6"/>
      <c r="F62" s="49"/>
      <c r="G62" s="308"/>
    </row>
    <row r="63" spans="1:7" s="15" customFormat="1" ht="15" customHeight="1" thickBot="1">
      <c r="A63" s="158"/>
      <c r="B63" s="155" t="s">
        <v>181</v>
      </c>
      <c r="C63" s="156"/>
      <c r="D63" s="157"/>
      <c r="E63" s="144"/>
      <c r="F63" s="67">
        <f>SUM(F61:F62)</f>
        <v>9825</v>
      </c>
      <c r="G63" s="310">
        <f>SUM(G61:G62)</f>
        <v>0</v>
      </c>
    </row>
    <row r="64" spans="1:7" s="15" customFormat="1" ht="18" customHeight="1" thickBot="1">
      <c r="A64" s="76" t="s">
        <v>126</v>
      </c>
      <c r="B64" s="440" t="s">
        <v>15</v>
      </c>
      <c r="C64" s="441"/>
      <c r="D64" s="442"/>
      <c r="E64" s="134"/>
      <c r="F64" s="163">
        <f>F47+F54+F59+F63</f>
        <v>9825</v>
      </c>
      <c r="G64" s="319">
        <f>G47+G54+G59+G63</f>
        <v>0</v>
      </c>
    </row>
    <row r="65" spans="1:7" s="8" customFormat="1" ht="21" customHeight="1" thickBot="1">
      <c r="A65" s="28" t="s">
        <v>127</v>
      </c>
      <c r="B65" s="342" t="s">
        <v>81</v>
      </c>
      <c r="C65" s="391"/>
      <c r="D65" s="343"/>
      <c r="E65" s="135"/>
      <c r="F65" s="48">
        <f>F40+F64</f>
        <v>9846</v>
      </c>
      <c r="G65" s="330">
        <f>G40+G64</f>
        <v>9841</v>
      </c>
    </row>
    <row r="66" spans="1:7" s="8" customFormat="1" ht="15" customHeight="1">
      <c r="A66" s="1"/>
      <c r="B66" s="2"/>
      <c r="C66" s="2"/>
      <c r="D66" s="2"/>
      <c r="E66" s="33"/>
      <c r="F66" s="33"/>
    </row>
    <row r="70" spans="1:7" ht="15" customHeight="1">
      <c r="A70" s="9"/>
      <c r="B70" s="8"/>
      <c r="C70" s="8"/>
      <c r="D70" s="8"/>
      <c r="E70" s="38"/>
      <c r="F70" s="38"/>
    </row>
    <row r="71" spans="1:7" ht="15" customHeight="1">
      <c r="A71" s="3"/>
    </row>
  </sheetData>
  <mergeCells count="63">
    <mergeCell ref="A1:G1"/>
    <mergeCell ref="E4:E5"/>
    <mergeCell ref="F4:G4"/>
    <mergeCell ref="B26:D26"/>
    <mergeCell ref="A22:A26"/>
    <mergeCell ref="A4:D5"/>
    <mergeCell ref="C28:D28"/>
    <mergeCell ref="C12:D12"/>
    <mergeCell ref="B35:D35"/>
    <mergeCell ref="C32:D32"/>
    <mergeCell ref="C23:D23"/>
    <mergeCell ref="B22:F22"/>
    <mergeCell ref="B27:F27"/>
    <mergeCell ref="C34:D34"/>
    <mergeCell ref="B31:F31"/>
    <mergeCell ref="C33:D33"/>
    <mergeCell ref="C10:D10"/>
    <mergeCell ref="C37:D37"/>
    <mergeCell ref="A27:A30"/>
    <mergeCell ref="A6:A21"/>
    <mergeCell ref="A2:F2"/>
    <mergeCell ref="C24:D24"/>
    <mergeCell ref="C25:D25"/>
    <mergeCell ref="B30:D30"/>
    <mergeCell ref="C7:D7"/>
    <mergeCell ref="C29:D29"/>
    <mergeCell ref="C19:D19"/>
    <mergeCell ref="C20:D20"/>
    <mergeCell ref="A60:F60"/>
    <mergeCell ref="B48:F48"/>
    <mergeCell ref="B54:D54"/>
    <mergeCell ref="B7:B9"/>
    <mergeCell ref="A31:A35"/>
    <mergeCell ref="B21:D21"/>
    <mergeCell ref="B10:B11"/>
    <mergeCell ref="B12:B18"/>
    <mergeCell ref="B65:D65"/>
    <mergeCell ref="B44:D44"/>
    <mergeCell ref="C45:D45"/>
    <mergeCell ref="C46:D46"/>
    <mergeCell ref="B52:D52"/>
    <mergeCell ref="B55:F55"/>
    <mergeCell ref="C53:D53"/>
    <mergeCell ref="B56:D56"/>
    <mergeCell ref="B64:D64"/>
    <mergeCell ref="B62:D62"/>
    <mergeCell ref="A36:A39"/>
    <mergeCell ref="B49:D49"/>
    <mergeCell ref="C50:D50"/>
    <mergeCell ref="C51:D51"/>
    <mergeCell ref="B39:D39"/>
    <mergeCell ref="B40:D40"/>
    <mergeCell ref="C38:D38"/>
    <mergeCell ref="B36:F36"/>
    <mergeCell ref="A55:A59"/>
    <mergeCell ref="A43:A47"/>
    <mergeCell ref="B47:D47"/>
    <mergeCell ref="B43:F43"/>
    <mergeCell ref="A48:A54"/>
    <mergeCell ref="B61:D61"/>
    <mergeCell ref="B59:D59"/>
    <mergeCell ref="C57:D57"/>
    <mergeCell ref="C58:D58"/>
  </mergeCells>
  <phoneticPr fontId="0" type="noConversion"/>
  <printOptions horizontalCentered="1"/>
  <pageMargins left="0.22" right="0.16" top="0.39370078740157483" bottom="0.45" header="0.19685039370078741" footer="0.19685039370078741"/>
  <pageSetup paperSize="9" scale="70" firstPageNumber="41" orientation="portrait" r:id="rId1"/>
  <headerFooter alignWithMargins="0">
    <oddHeader>&amp;R&amp;"Times New Roman,Normál"4. számú melléklet</oddHeader>
    <oddFooter>&amp;C&amp;"Times New Roman,Normál"&amp;P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B11" sqref="B11"/>
    </sheetView>
  </sheetViews>
  <sheetFormatPr defaultRowHeight="12.75"/>
  <cols>
    <col min="1" max="1" width="5.28515625" style="192" bestFit="1" customWidth="1"/>
    <col min="2" max="2" width="47.28515625" style="193" customWidth="1"/>
    <col min="3" max="3" width="10.28515625" style="193" customWidth="1"/>
    <col min="4" max="4" width="10.28515625" style="192" customWidth="1"/>
    <col min="5" max="5" width="47.28515625" style="192" customWidth="1"/>
    <col min="6" max="7" width="10.28515625" style="192" customWidth="1"/>
    <col min="8" max="8" width="4.42578125" style="192" customWidth="1"/>
    <col min="9" max="16384" width="9.140625" style="192"/>
  </cols>
  <sheetData>
    <row r="1" spans="1:8" ht="45" customHeight="1">
      <c r="A1" s="448" t="s">
        <v>402</v>
      </c>
      <c r="B1" s="448"/>
      <c r="C1" s="448"/>
      <c r="D1" s="448"/>
      <c r="E1" s="448"/>
      <c r="F1" s="448"/>
      <c r="G1" s="448"/>
      <c r="H1" s="449" t="s">
        <v>384</v>
      </c>
    </row>
    <row r="2" spans="1:8" ht="14.25" thickBot="1">
      <c r="G2" s="194" t="s">
        <v>327</v>
      </c>
      <c r="H2" s="449"/>
    </row>
    <row r="3" spans="1:8" ht="18" customHeight="1" thickBot="1">
      <c r="A3" s="446" t="s">
        <v>328</v>
      </c>
      <c r="B3" s="195" t="s">
        <v>329</v>
      </c>
      <c r="C3" s="266"/>
      <c r="D3" s="196"/>
      <c r="E3" s="195" t="s">
        <v>330</v>
      </c>
      <c r="F3" s="267"/>
      <c r="G3" s="197"/>
      <c r="H3" s="449"/>
    </row>
    <row r="4" spans="1:8" s="199" customFormat="1" ht="35.25" customHeight="1" thickBot="1">
      <c r="A4" s="447"/>
      <c r="B4" s="198" t="s">
        <v>112</v>
      </c>
      <c r="C4" s="450" t="s">
        <v>403</v>
      </c>
      <c r="D4" s="451"/>
      <c r="E4" s="198" t="s">
        <v>112</v>
      </c>
      <c r="F4" s="450" t="s">
        <v>403</v>
      </c>
      <c r="G4" s="451"/>
      <c r="H4" s="449"/>
    </row>
    <row r="5" spans="1:8" s="202" customFormat="1" ht="12" customHeight="1" thickBot="1">
      <c r="A5" s="200">
        <v>1</v>
      </c>
      <c r="B5" s="201">
        <v>2</v>
      </c>
      <c r="C5" s="239" t="s">
        <v>378</v>
      </c>
      <c r="D5" s="238" t="s">
        <v>379</v>
      </c>
      <c r="E5" s="201" t="s">
        <v>116</v>
      </c>
      <c r="F5" s="239" t="s">
        <v>378</v>
      </c>
      <c r="G5" s="238" t="s">
        <v>379</v>
      </c>
      <c r="H5" s="449"/>
    </row>
    <row r="6" spans="1:8" ht="12.95" customHeight="1">
      <c r="A6" s="203" t="s">
        <v>113</v>
      </c>
      <c r="B6" s="204" t="s">
        <v>46</v>
      </c>
      <c r="C6" s="268"/>
      <c r="D6" s="205"/>
      <c r="E6" s="204" t="s">
        <v>12</v>
      </c>
      <c r="F6" s="269"/>
      <c r="G6" s="206">
        <v>6604</v>
      </c>
      <c r="H6" s="449"/>
    </row>
    <row r="7" spans="1:8" ht="12.95" customHeight="1">
      <c r="A7" s="207" t="s">
        <v>114</v>
      </c>
      <c r="B7" s="208" t="s">
        <v>385</v>
      </c>
      <c r="C7" s="270"/>
      <c r="D7" s="209">
        <v>16</v>
      </c>
      <c r="E7" s="208" t="s">
        <v>331</v>
      </c>
      <c r="F7" s="271"/>
      <c r="G7" s="210">
        <v>1591</v>
      </c>
      <c r="H7" s="449"/>
    </row>
    <row r="8" spans="1:8" ht="12.95" customHeight="1">
      <c r="A8" s="207" t="s">
        <v>115</v>
      </c>
      <c r="B8" s="208" t="s">
        <v>332</v>
      </c>
      <c r="C8" s="270"/>
      <c r="D8" s="209"/>
      <c r="E8" s="208" t="s">
        <v>97</v>
      </c>
      <c r="F8" s="299">
        <v>21</v>
      </c>
      <c r="G8" s="210">
        <v>1646</v>
      </c>
      <c r="H8" s="449"/>
    </row>
    <row r="9" spans="1:8" ht="12.95" customHeight="1">
      <c r="A9" s="207" t="s">
        <v>116</v>
      </c>
      <c r="B9" s="211" t="s">
        <v>386</v>
      </c>
      <c r="C9" s="272"/>
      <c r="D9" s="209"/>
      <c r="E9" s="208" t="s">
        <v>333</v>
      </c>
      <c r="F9" s="271"/>
      <c r="G9" s="210"/>
      <c r="H9" s="449"/>
    </row>
    <row r="10" spans="1:8" ht="12.95" customHeight="1">
      <c r="A10" s="207" t="s">
        <v>117</v>
      </c>
      <c r="B10" s="273" t="s">
        <v>334</v>
      </c>
      <c r="C10" s="274">
        <v>9846</v>
      </c>
      <c r="D10" s="209"/>
      <c r="E10" s="208" t="s">
        <v>335</v>
      </c>
      <c r="F10" s="271"/>
      <c r="G10" s="210"/>
      <c r="H10" s="449"/>
    </row>
    <row r="11" spans="1:8" ht="12.95" customHeight="1">
      <c r="A11" s="207" t="s">
        <v>121</v>
      </c>
      <c r="B11" s="273" t="s">
        <v>336</v>
      </c>
      <c r="C11" s="272"/>
      <c r="D11" s="212"/>
      <c r="E11" s="208" t="s">
        <v>337</v>
      </c>
      <c r="F11" s="271"/>
      <c r="G11" s="210"/>
      <c r="H11" s="449"/>
    </row>
    <row r="12" spans="1:8" ht="12.95" customHeight="1">
      <c r="A12" s="207" t="s">
        <v>123</v>
      </c>
      <c r="B12" s="273" t="s">
        <v>338</v>
      </c>
      <c r="C12" s="272"/>
      <c r="D12" s="209"/>
      <c r="E12" s="208" t="s">
        <v>56</v>
      </c>
      <c r="F12" s="271"/>
      <c r="G12" s="210"/>
      <c r="H12" s="449"/>
    </row>
    <row r="13" spans="1:8" ht="12.95" customHeight="1">
      <c r="A13" s="207" t="s">
        <v>125</v>
      </c>
      <c r="B13" s="273" t="s">
        <v>339</v>
      </c>
      <c r="C13" s="272"/>
      <c r="D13" s="209"/>
      <c r="E13" s="213" t="s">
        <v>341</v>
      </c>
      <c r="F13" s="275"/>
      <c r="G13" s="210"/>
      <c r="H13" s="449"/>
    </row>
    <row r="14" spans="1:8" ht="12.95" customHeight="1">
      <c r="A14" s="207" t="s">
        <v>126</v>
      </c>
      <c r="B14" s="214" t="s">
        <v>340</v>
      </c>
      <c r="C14" s="276"/>
      <c r="D14" s="212"/>
      <c r="E14" s="213"/>
      <c r="F14" s="275"/>
      <c r="G14" s="210"/>
      <c r="H14" s="449"/>
    </row>
    <row r="15" spans="1:8" ht="12.95" customHeight="1">
      <c r="A15" s="207" t="s">
        <v>127</v>
      </c>
      <c r="B15" s="277" t="s">
        <v>341</v>
      </c>
      <c r="C15" s="278"/>
      <c r="D15" s="209"/>
      <c r="E15" s="213"/>
      <c r="F15" s="275"/>
      <c r="G15" s="210"/>
      <c r="H15" s="449"/>
    </row>
    <row r="16" spans="1:8" ht="12.95" customHeight="1">
      <c r="A16" s="207" t="s">
        <v>72</v>
      </c>
      <c r="B16" s="213"/>
      <c r="C16" s="279"/>
      <c r="D16" s="209"/>
      <c r="E16" s="213"/>
      <c r="F16" s="275"/>
      <c r="G16" s="210"/>
      <c r="H16" s="449"/>
    </row>
    <row r="17" spans="1:8" ht="12.95" customHeight="1" thickBot="1">
      <c r="A17" s="207" t="s">
        <v>73</v>
      </c>
      <c r="B17" s="215"/>
      <c r="C17" s="280"/>
      <c r="D17" s="216"/>
      <c r="E17" s="213"/>
      <c r="F17" s="281"/>
      <c r="G17" s="217"/>
      <c r="H17" s="449"/>
    </row>
    <row r="18" spans="1:8" ht="15.95" customHeight="1" thickBot="1">
      <c r="A18" s="218" t="s">
        <v>90</v>
      </c>
      <c r="B18" s="219" t="s">
        <v>342</v>
      </c>
      <c r="C18" s="220">
        <f>+C6+C7+C8+C9+C10+C12+C13+C14+C15+C16+C17</f>
        <v>9846</v>
      </c>
      <c r="D18" s="220">
        <f>+D6+D7+D8+D9+D10+D12+D13+D14+D15+D16+D17</f>
        <v>16</v>
      </c>
      <c r="E18" s="219" t="s">
        <v>343</v>
      </c>
      <c r="F18" s="221">
        <f>SUM(F6:F17)</f>
        <v>21</v>
      </c>
      <c r="G18" s="221">
        <f>SUM(G6:G17)</f>
        <v>9841</v>
      </c>
      <c r="H18" s="449"/>
    </row>
    <row r="19" spans="1:8" ht="12.95" customHeight="1">
      <c r="A19" s="222" t="s">
        <v>74</v>
      </c>
      <c r="B19" s="223" t="s">
        <v>344</v>
      </c>
      <c r="C19" s="224">
        <f>C20+C21+C22+C23</f>
        <v>0</v>
      </c>
      <c r="D19" s="224">
        <f>D20+D21+D22+D23</f>
        <v>9825</v>
      </c>
      <c r="E19" s="225" t="s">
        <v>345</v>
      </c>
      <c r="F19" s="214"/>
      <c r="G19" s="226"/>
      <c r="H19" s="449"/>
    </row>
    <row r="20" spans="1:8" ht="12.95" customHeight="1">
      <c r="A20" s="227" t="s">
        <v>143</v>
      </c>
      <c r="B20" s="225" t="s">
        <v>346</v>
      </c>
      <c r="C20" s="282"/>
      <c r="D20" s="228"/>
      <c r="E20" s="225" t="s">
        <v>347</v>
      </c>
      <c r="F20" s="283"/>
      <c r="G20" s="229"/>
      <c r="H20" s="449"/>
    </row>
    <row r="21" spans="1:8" ht="12.95" customHeight="1">
      <c r="A21" s="227" t="s">
        <v>144</v>
      </c>
      <c r="B21" s="225" t="s">
        <v>348</v>
      </c>
      <c r="C21" s="282"/>
      <c r="D21" s="228"/>
      <c r="E21" s="225" t="s">
        <v>349</v>
      </c>
      <c r="F21" s="283"/>
      <c r="G21" s="229"/>
      <c r="H21" s="449"/>
    </row>
    <row r="22" spans="1:8" ht="12.95" customHeight="1">
      <c r="A22" s="227" t="s">
        <v>75</v>
      </c>
      <c r="B22" s="225" t="s">
        <v>350</v>
      </c>
      <c r="C22" s="282"/>
      <c r="D22" s="228"/>
      <c r="E22" s="225" t="s">
        <v>351</v>
      </c>
      <c r="F22" s="283"/>
      <c r="G22" s="229"/>
      <c r="H22" s="449"/>
    </row>
    <row r="23" spans="1:8" ht="12.95" customHeight="1">
      <c r="A23" s="227" t="s">
        <v>145</v>
      </c>
      <c r="B23" s="225" t="s">
        <v>352</v>
      </c>
      <c r="C23" s="282"/>
      <c r="D23" s="228">
        <v>9825</v>
      </c>
      <c r="E23" s="223" t="s">
        <v>353</v>
      </c>
      <c r="F23" s="214"/>
      <c r="G23" s="229"/>
      <c r="H23" s="449"/>
    </row>
    <row r="24" spans="1:8" ht="12.95" customHeight="1">
      <c r="A24" s="227" t="s">
        <v>128</v>
      </c>
      <c r="B24" s="225" t="s">
        <v>354</v>
      </c>
      <c r="C24" s="282"/>
      <c r="D24" s="230">
        <f>+D25+D26</f>
        <v>0</v>
      </c>
      <c r="E24" s="225" t="s">
        <v>355</v>
      </c>
      <c r="F24" s="283"/>
      <c r="G24" s="229"/>
      <c r="H24" s="449"/>
    </row>
    <row r="25" spans="1:8" ht="12.95" customHeight="1">
      <c r="A25" s="222" t="s">
        <v>322</v>
      </c>
      <c r="B25" s="223" t="s">
        <v>356</v>
      </c>
      <c r="C25" s="284"/>
      <c r="D25" s="231"/>
      <c r="E25" s="204" t="s">
        <v>357</v>
      </c>
      <c r="F25" s="300">
        <v>9825</v>
      </c>
      <c r="G25" s="226"/>
      <c r="H25" s="449"/>
    </row>
    <row r="26" spans="1:8" ht="12.95" customHeight="1" thickBot="1">
      <c r="A26" s="227" t="s">
        <v>358</v>
      </c>
      <c r="B26" s="225" t="s">
        <v>359</v>
      </c>
      <c r="C26" s="282"/>
      <c r="D26" s="228"/>
      <c r="E26" s="213"/>
      <c r="F26" s="275"/>
      <c r="G26" s="229"/>
      <c r="H26" s="449"/>
    </row>
    <row r="27" spans="1:8" ht="15.95" customHeight="1" thickBot="1">
      <c r="A27" s="218" t="s">
        <v>360</v>
      </c>
      <c r="B27" s="219" t="s">
        <v>361</v>
      </c>
      <c r="C27" s="220">
        <f>C19+C24</f>
        <v>0</v>
      </c>
      <c r="D27" s="220">
        <f>D19+D24</f>
        <v>9825</v>
      </c>
      <c r="E27" s="219" t="s">
        <v>362</v>
      </c>
      <c r="F27" s="221">
        <f>SUM(F19:F26)</f>
        <v>9825</v>
      </c>
      <c r="G27" s="221">
        <f>SUM(G19:G26)</f>
        <v>0</v>
      </c>
      <c r="H27" s="449"/>
    </row>
    <row r="28" spans="1:8" ht="18" customHeight="1" thickBot="1">
      <c r="A28" s="218" t="s">
        <v>363</v>
      </c>
      <c r="B28" s="232" t="s">
        <v>364</v>
      </c>
      <c r="C28" s="220">
        <f>+C18+C27</f>
        <v>9846</v>
      </c>
      <c r="D28" s="220">
        <f>+D18+D27</f>
        <v>9841</v>
      </c>
      <c r="E28" s="232" t="s">
        <v>365</v>
      </c>
      <c r="F28" s="221">
        <f>+F18+F27</f>
        <v>9846</v>
      </c>
      <c r="G28" s="221">
        <f>+G18+G27</f>
        <v>9841</v>
      </c>
      <c r="H28" s="449"/>
    </row>
    <row r="29" spans="1:8" ht="18" customHeight="1" thickBot="1">
      <c r="A29" s="218" t="s">
        <v>366</v>
      </c>
      <c r="B29" s="219" t="s">
        <v>367</v>
      </c>
      <c r="C29" s="285"/>
      <c r="D29" s="233"/>
      <c r="E29" s="219" t="s">
        <v>368</v>
      </c>
      <c r="F29" s="286"/>
      <c r="G29" s="234"/>
      <c r="H29" s="449"/>
    </row>
    <row r="30" spans="1:8" ht="13.5" thickBot="1">
      <c r="A30" s="218" t="s">
        <v>369</v>
      </c>
      <c r="B30" s="235" t="s">
        <v>370</v>
      </c>
      <c r="C30" s="236">
        <f>+C28+C29</f>
        <v>9846</v>
      </c>
      <c r="D30" s="236">
        <f>+D28+D29</f>
        <v>9841</v>
      </c>
      <c r="E30" s="235" t="s">
        <v>371</v>
      </c>
      <c r="F30" s="236">
        <f>+F28+F29</f>
        <v>9846</v>
      </c>
      <c r="G30" s="236">
        <f>+G28+G29</f>
        <v>9841</v>
      </c>
      <c r="H30" s="449"/>
    </row>
    <row r="31" spans="1:8" ht="13.5" thickBot="1">
      <c r="A31" s="218" t="s">
        <v>372</v>
      </c>
      <c r="B31" s="235" t="s">
        <v>373</v>
      </c>
      <c r="C31" s="236" t="str">
        <f>IF(C14-E14&lt;0,E14-C14,"-")</f>
        <v>-</v>
      </c>
      <c r="D31" s="236" t="str">
        <f>IF(D14-F14&lt;0,F14-D14,"-")</f>
        <v>-</v>
      </c>
      <c r="E31" s="235" t="s">
        <v>374</v>
      </c>
      <c r="F31" s="236" t="str">
        <f>IF(D14-F14&gt;0,D14-F14,"-")</f>
        <v>-</v>
      </c>
      <c r="G31" s="236" t="str">
        <f>IF(E14-G14&gt;0,E14-G14,"-")</f>
        <v>-</v>
      </c>
      <c r="H31" s="449"/>
    </row>
    <row r="32" spans="1:8" ht="13.5" thickBot="1">
      <c r="A32" s="218" t="s">
        <v>375</v>
      </c>
      <c r="B32" s="235" t="s">
        <v>376</v>
      </c>
      <c r="C32" s="236" t="str">
        <f>IF(C18+C19-F28&lt;0,F28-(C18+C19),"-")</f>
        <v>-</v>
      </c>
      <c r="D32" s="236" t="str">
        <f>IF(D18+D19-G28&lt;0,G28-(D18+D19),"-")</f>
        <v>-</v>
      </c>
      <c r="E32" s="235" t="s">
        <v>377</v>
      </c>
      <c r="F32" s="236" t="str">
        <f>IF(C18+C19-F28&gt;0,C18+C19-F28,"-")</f>
        <v>-</v>
      </c>
      <c r="G32" s="236" t="str">
        <f>IF(D18+D19-G28&gt;0,D18+D19-G28,"-")</f>
        <v>-</v>
      </c>
      <c r="H32" s="449"/>
    </row>
  </sheetData>
  <mergeCells count="5">
    <mergeCell ref="A3:A4"/>
    <mergeCell ref="A1:G1"/>
    <mergeCell ref="H1:H32"/>
    <mergeCell ref="C4:D4"/>
    <mergeCell ref="F4:G4"/>
  </mergeCells>
  <phoneticPr fontId="6" type="noConversion"/>
  <pageMargins left="0.42" right="0.28999999999999998" top="1" bottom="1" header="0.5" footer="0.5"/>
  <pageSetup paperSize="9" orientation="landscape" r:id="rId1"/>
  <headerFooter alignWithMargins="0">
    <oddHeader>&amp;R5.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activeCell="C11" sqref="C11"/>
    </sheetView>
  </sheetViews>
  <sheetFormatPr defaultRowHeight="15" customHeight="1"/>
  <cols>
    <col min="1" max="1" width="3.5703125" style="2" customWidth="1"/>
    <col min="2" max="2" width="44.7109375" style="2" bestFit="1" customWidth="1"/>
    <col min="3" max="3" width="8" style="33" customWidth="1"/>
    <col min="4" max="4" width="13.85546875" style="33" customWidth="1"/>
    <col min="5" max="5" width="14.7109375" style="33" customWidth="1"/>
    <col min="6" max="6" width="9.140625" style="2"/>
    <col min="7" max="7" width="9.85546875" style="12" bestFit="1" customWidth="1"/>
    <col min="8" max="16384" width="9.140625" style="2"/>
  </cols>
  <sheetData>
    <row r="1" spans="1:7" ht="40.5" customHeight="1">
      <c r="A1" s="371" t="s">
        <v>404</v>
      </c>
      <c r="B1" s="371"/>
      <c r="C1" s="371"/>
      <c r="D1" s="371"/>
      <c r="E1" s="371"/>
      <c r="F1" s="287"/>
      <c r="G1" s="287"/>
    </row>
    <row r="2" spans="1:7" ht="15" customHeight="1">
      <c r="A2" s="372" t="s">
        <v>387</v>
      </c>
      <c r="B2" s="372"/>
      <c r="C2" s="372"/>
      <c r="D2" s="372"/>
      <c r="E2" s="372"/>
    </row>
    <row r="4" spans="1:7" ht="15" customHeight="1" thickBot="1">
      <c r="A4" s="15"/>
      <c r="B4" s="15"/>
      <c r="C4" s="34"/>
      <c r="D4" s="34"/>
    </row>
    <row r="5" spans="1:7" ht="42" customHeight="1" thickBot="1">
      <c r="A5" s="414" t="s">
        <v>112</v>
      </c>
      <c r="B5" s="415"/>
      <c r="C5" s="454" t="s">
        <v>101</v>
      </c>
      <c r="D5" s="456" t="s">
        <v>405</v>
      </c>
      <c r="E5" s="457"/>
      <c r="G5" s="2"/>
    </row>
    <row r="6" spans="1:7" ht="25.5" customHeight="1" thickBot="1">
      <c r="A6" s="417"/>
      <c r="B6" s="418"/>
      <c r="C6" s="455"/>
      <c r="D6" s="239" t="s">
        <v>378</v>
      </c>
      <c r="E6" s="238" t="s">
        <v>379</v>
      </c>
      <c r="G6" s="2"/>
    </row>
    <row r="7" spans="1:7" s="8" customFormat="1" ht="21" customHeight="1">
      <c r="A7" s="148" t="s">
        <v>62</v>
      </c>
      <c r="B7" s="78"/>
      <c r="C7" s="78"/>
      <c r="D7" s="78"/>
      <c r="E7" s="288"/>
      <c r="G7" s="30"/>
    </row>
    <row r="8" spans="1:7" s="15" customFormat="1" ht="18" customHeight="1">
      <c r="A8" s="149" t="s">
        <v>59</v>
      </c>
      <c r="B8" s="150"/>
      <c r="C8" s="150"/>
      <c r="D8" s="150"/>
      <c r="E8" s="289"/>
      <c r="G8" s="290"/>
    </row>
    <row r="9" spans="1:7" s="8" customFormat="1" ht="25.5">
      <c r="A9" s="54" t="s">
        <v>113</v>
      </c>
      <c r="B9" s="56" t="s">
        <v>148</v>
      </c>
      <c r="C9" s="127">
        <v>37111</v>
      </c>
      <c r="D9" s="139">
        <f>SUM(D10:D11)</f>
        <v>9825</v>
      </c>
      <c r="E9" s="139">
        <f>SUM(E10:E11)</f>
        <v>0</v>
      </c>
      <c r="G9" s="30"/>
    </row>
    <row r="10" spans="1:7" s="8" customFormat="1" ht="25.5">
      <c r="A10" s="52" t="s">
        <v>113</v>
      </c>
      <c r="B10" s="19" t="s">
        <v>388</v>
      </c>
      <c r="C10" s="136"/>
      <c r="D10" s="140">
        <v>9825</v>
      </c>
      <c r="E10" s="140">
        <v>0</v>
      </c>
      <c r="G10" s="30"/>
    </row>
    <row r="11" spans="1:7" s="8" customFormat="1" ht="15.75" customHeight="1">
      <c r="A11" s="152"/>
      <c r="B11" s="153"/>
      <c r="C11" s="153"/>
      <c r="D11" s="153"/>
      <c r="E11" s="291"/>
      <c r="G11" s="30"/>
    </row>
    <row r="12" spans="1:7" s="8" customFormat="1" ht="15" customHeight="1">
      <c r="A12" s="54" t="s">
        <v>114</v>
      </c>
      <c r="B12" s="56" t="s">
        <v>69</v>
      </c>
      <c r="C12" s="127">
        <v>373123</v>
      </c>
      <c r="D12" s="139">
        <f>SUM(D13:D13)</f>
        <v>0</v>
      </c>
      <c r="E12" s="139">
        <f>SUM(E13:E13)</f>
        <v>0</v>
      </c>
      <c r="G12" s="30"/>
    </row>
    <row r="13" spans="1:7" s="8" customFormat="1" ht="12.75" customHeight="1">
      <c r="A13" s="52"/>
      <c r="B13" s="16"/>
      <c r="C13" s="136"/>
      <c r="D13" s="140"/>
      <c r="E13" s="140"/>
      <c r="G13" s="30"/>
    </row>
    <row r="14" spans="1:7" s="8" customFormat="1" ht="26.25" customHeight="1">
      <c r="A14" s="54" t="s">
        <v>115</v>
      </c>
      <c r="B14" s="55" t="s">
        <v>96</v>
      </c>
      <c r="C14" s="127">
        <v>37315</v>
      </c>
      <c r="D14" s="139">
        <f>SUM(D15:D15)</f>
        <v>0</v>
      </c>
      <c r="E14" s="139">
        <f>SUM(E15:E15)</f>
        <v>0</v>
      </c>
      <c r="G14" s="30"/>
    </row>
    <row r="15" spans="1:7" s="8" customFormat="1" ht="15" customHeight="1">
      <c r="A15" s="52"/>
      <c r="B15" s="7"/>
      <c r="C15" s="7"/>
      <c r="D15" s="7"/>
      <c r="E15" s="140"/>
      <c r="F15" s="292"/>
      <c r="G15" s="30"/>
    </row>
    <row r="16" spans="1:7" s="8" customFormat="1" ht="22.5" customHeight="1">
      <c r="A16" s="54" t="s">
        <v>116</v>
      </c>
      <c r="B16" s="55" t="s">
        <v>147</v>
      </c>
      <c r="C16" s="127">
        <v>37316</v>
      </c>
      <c r="D16" s="139">
        <f>SUM(D17:D17)</f>
        <v>0</v>
      </c>
      <c r="E16" s="139">
        <f>SUM(E17:E17)</f>
        <v>0</v>
      </c>
      <c r="F16" s="292"/>
      <c r="G16" s="30"/>
    </row>
    <row r="17" spans="1:7" s="8" customFormat="1" ht="18" customHeight="1">
      <c r="A17" s="52"/>
      <c r="B17" s="19"/>
      <c r="C17" s="136"/>
      <c r="D17" s="140"/>
      <c r="E17" s="140"/>
      <c r="G17" s="30"/>
    </row>
    <row r="18" spans="1:7" s="8" customFormat="1" ht="23.25" customHeight="1">
      <c r="A18" s="452" t="s">
        <v>6</v>
      </c>
      <c r="B18" s="453"/>
      <c r="C18" s="137"/>
      <c r="D18" s="50">
        <f>D9+D12+D14+D16</f>
        <v>9825</v>
      </c>
      <c r="E18" s="50">
        <f>E9+E12+E14+E16</f>
        <v>0</v>
      </c>
      <c r="G18" s="30"/>
    </row>
    <row r="19" spans="1:7" s="8" customFormat="1" ht="24" customHeight="1">
      <c r="A19" s="463" t="s">
        <v>389</v>
      </c>
      <c r="B19" s="464"/>
      <c r="C19" s="464"/>
      <c r="D19" s="464"/>
      <c r="E19" s="465"/>
      <c r="G19" s="30"/>
    </row>
    <row r="20" spans="1:7" s="8" customFormat="1" ht="21" customHeight="1">
      <c r="A20" s="293" t="s">
        <v>113</v>
      </c>
      <c r="B20" s="55" t="s">
        <v>96</v>
      </c>
      <c r="C20" s="127" t="s">
        <v>390</v>
      </c>
      <c r="D20" s="51">
        <f>SUM(D21:D21)</f>
        <v>0</v>
      </c>
      <c r="E20" s="51">
        <f>SUM(E21:E21)</f>
        <v>0</v>
      </c>
      <c r="G20" s="30"/>
    </row>
    <row r="21" spans="1:7" s="8" customFormat="1" ht="14.25" customHeight="1">
      <c r="A21" s="52"/>
      <c r="B21" s="19"/>
      <c r="C21" s="136"/>
      <c r="D21" s="11"/>
      <c r="E21" s="294"/>
      <c r="G21" s="295"/>
    </row>
    <row r="22" spans="1:7" s="8" customFormat="1" ht="21" customHeight="1" thickBot="1">
      <c r="A22" s="466" t="s">
        <v>31</v>
      </c>
      <c r="B22" s="467"/>
      <c r="C22" s="128" t="s">
        <v>391</v>
      </c>
      <c r="D22" s="13">
        <f>D20</f>
        <v>0</v>
      </c>
      <c r="E22" s="13">
        <f>E20</f>
        <v>0</v>
      </c>
      <c r="G22" s="296"/>
    </row>
    <row r="23" spans="1:7" ht="18" customHeight="1" thickBot="1">
      <c r="A23" s="468" t="s">
        <v>60</v>
      </c>
      <c r="B23" s="469"/>
      <c r="C23" s="138" t="s">
        <v>119</v>
      </c>
      <c r="D23" s="20">
        <f>D18+D22</f>
        <v>9825</v>
      </c>
      <c r="E23" s="20">
        <f>E18+E22</f>
        <v>0</v>
      </c>
      <c r="G23" s="30"/>
    </row>
    <row r="24" spans="1:7" ht="15" customHeight="1" thickBot="1">
      <c r="A24" s="470" t="s">
        <v>63</v>
      </c>
      <c r="B24" s="471"/>
      <c r="C24" s="471"/>
      <c r="D24" s="471"/>
      <c r="E24" s="472"/>
      <c r="G24" s="30"/>
    </row>
    <row r="25" spans="1:7" ht="15" customHeight="1">
      <c r="A25" s="473" t="s">
        <v>61</v>
      </c>
      <c r="B25" s="474"/>
      <c r="C25" s="474"/>
      <c r="D25" s="474"/>
      <c r="E25" s="475"/>
    </row>
    <row r="26" spans="1:7" ht="15" customHeight="1">
      <c r="A26" s="297" t="s">
        <v>113</v>
      </c>
      <c r="B26" s="57" t="s">
        <v>35</v>
      </c>
      <c r="C26" s="127" t="s">
        <v>392</v>
      </c>
      <c r="D26" s="51">
        <f>SUM(D27:D27)</f>
        <v>0</v>
      </c>
      <c r="E26" s="51">
        <f>SUM(E27:E27)</f>
        <v>0</v>
      </c>
    </row>
    <row r="27" spans="1:7" ht="15" customHeight="1">
      <c r="A27" s="53"/>
      <c r="B27" s="5"/>
      <c r="C27" s="136"/>
      <c r="D27" s="11"/>
      <c r="E27" s="140"/>
    </row>
    <row r="28" spans="1:7" ht="15" customHeight="1">
      <c r="A28" s="297" t="s">
        <v>114</v>
      </c>
      <c r="B28" s="57" t="s">
        <v>146</v>
      </c>
      <c r="C28" s="127" t="s">
        <v>393</v>
      </c>
      <c r="D28" s="51">
        <f>SUM(D29:D29)</f>
        <v>0</v>
      </c>
      <c r="E28" s="51">
        <f>SUM(E29:E29)</f>
        <v>0</v>
      </c>
    </row>
    <row r="29" spans="1:7" ht="15" customHeight="1">
      <c r="A29" s="53"/>
      <c r="B29" s="5"/>
      <c r="C29" s="136"/>
      <c r="D29" s="11"/>
      <c r="E29" s="294"/>
    </row>
    <row r="30" spans="1:7" ht="15" customHeight="1">
      <c r="A30" s="293" t="s">
        <v>115</v>
      </c>
      <c r="B30" s="57" t="s">
        <v>394</v>
      </c>
      <c r="C30" s="127" t="s">
        <v>395</v>
      </c>
      <c r="D30" s="51">
        <f>SUM(D31:D31)</f>
        <v>0</v>
      </c>
      <c r="E30" s="51">
        <f>SUM(E31:E31)</f>
        <v>0</v>
      </c>
    </row>
    <row r="31" spans="1:7" ht="15" customHeight="1">
      <c r="A31" s="53"/>
      <c r="B31" s="40"/>
      <c r="C31" s="136"/>
      <c r="D31" s="11"/>
      <c r="E31" s="140"/>
    </row>
    <row r="32" spans="1:7" ht="18" customHeight="1">
      <c r="A32" s="452" t="s">
        <v>36</v>
      </c>
      <c r="B32" s="453"/>
      <c r="C32" s="137" t="s">
        <v>396</v>
      </c>
      <c r="D32" s="50">
        <f>D26+D28+D30</f>
        <v>0</v>
      </c>
      <c r="E32" s="50">
        <f>E26+E28+E30</f>
        <v>0</v>
      </c>
    </row>
    <row r="33" spans="1:7" ht="21" customHeight="1">
      <c r="A33" s="458" t="s">
        <v>64</v>
      </c>
      <c r="B33" s="459"/>
      <c r="C33" s="459"/>
      <c r="D33" s="459"/>
      <c r="E33" s="460"/>
    </row>
    <row r="34" spans="1:7" s="8" customFormat="1" ht="18" customHeight="1">
      <c r="A34" s="293" t="s">
        <v>113</v>
      </c>
      <c r="B34" s="56" t="s">
        <v>34</v>
      </c>
      <c r="C34" s="127" t="s">
        <v>397</v>
      </c>
      <c r="D34" s="51">
        <f>SUM(D35:D35)</f>
        <v>0</v>
      </c>
      <c r="E34" s="51">
        <f>SUM(E35:E35)</f>
        <v>0</v>
      </c>
      <c r="G34" s="12"/>
    </row>
    <row r="35" spans="1:7" s="8" customFormat="1" ht="15" customHeight="1">
      <c r="A35" s="52"/>
      <c r="B35" s="16"/>
      <c r="C35" s="136"/>
      <c r="D35" s="11"/>
      <c r="E35" s="294"/>
      <c r="G35" s="30"/>
    </row>
    <row r="36" spans="1:7" ht="15" customHeight="1" thickBot="1">
      <c r="A36" s="461" t="s">
        <v>67</v>
      </c>
      <c r="B36" s="431"/>
      <c r="C36" s="128" t="s">
        <v>398</v>
      </c>
      <c r="D36" s="13">
        <f>D34</f>
        <v>0</v>
      </c>
      <c r="E36" s="13">
        <f>E34</f>
        <v>0</v>
      </c>
      <c r="G36" s="30"/>
    </row>
    <row r="37" spans="1:7" ht="15" customHeight="1" thickBot="1">
      <c r="A37" s="58" t="s">
        <v>66</v>
      </c>
      <c r="B37" s="59"/>
      <c r="C37" s="135" t="s">
        <v>399</v>
      </c>
      <c r="D37" s="14">
        <f>D36+D32</f>
        <v>0</v>
      </c>
      <c r="E37" s="14">
        <f>E36+E32</f>
        <v>0</v>
      </c>
      <c r="G37" s="30"/>
    </row>
    <row r="38" spans="1:7" ht="15" customHeight="1" thickBot="1">
      <c r="A38" s="83"/>
      <c r="B38" s="18"/>
      <c r="C38" s="9"/>
      <c r="D38" s="151"/>
      <c r="E38" s="298"/>
    </row>
    <row r="39" spans="1:7" ht="15" customHeight="1" thickBot="1">
      <c r="A39" s="462" t="s">
        <v>133</v>
      </c>
      <c r="B39" s="335"/>
      <c r="C39" s="138"/>
      <c r="D39" s="20">
        <f>D37+D23</f>
        <v>9825</v>
      </c>
      <c r="E39" s="20">
        <f>E37+E23</f>
        <v>0</v>
      </c>
    </row>
    <row r="47" spans="1:7" ht="15" customHeight="1">
      <c r="A47" s="8"/>
      <c r="B47" s="8"/>
      <c r="C47" s="38"/>
      <c r="D47" s="38"/>
      <c r="E47" s="38"/>
    </row>
  </sheetData>
  <mergeCells count="15">
    <mergeCell ref="A33:E33"/>
    <mergeCell ref="A36:B36"/>
    <mergeCell ref="A39:B39"/>
    <mergeCell ref="A19:E19"/>
    <mergeCell ref="A22:B22"/>
    <mergeCell ref="A23:B23"/>
    <mergeCell ref="A24:E24"/>
    <mergeCell ref="A25:E25"/>
    <mergeCell ref="A32:B32"/>
    <mergeCell ref="A18:B18"/>
    <mergeCell ref="A1:E1"/>
    <mergeCell ref="A2:E2"/>
    <mergeCell ref="A5:B6"/>
    <mergeCell ref="C5:C6"/>
    <mergeCell ref="D5:E5"/>
  </mergeCells>
  <phoneticPr fontId="6" type="noConversion"/>
  <pageMargins left="0.7" right="0.7" top="0.75" bottom="0.75" header="0.3" footer="0.3"/>
  <pageSetup paperSize="9" orientation="portrait" r:id="rId1"/>
  <headerFooter>
    <oddHeader>&amp;R6.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G44"/>
  <sheetViews>
    <sheetView zoomScaleNormal="100" workbookViewId="0">
      <selection activeCell="C15" sqref="C15"/>
    </sheetView>
  </sheetViews>
  <sheetFormatPr defaultRowHeight="15" customHeight="1"/>
  <cols>
    <col min="1" max="1" width="6.5703125" style="167" customWidth="1"/>
    <col min="2" max="2" width="39.28515625" style="166" customWidth="1"/>
    <col min="3" max="3" width="17.85546875" style="166" customWidth="1"/>
    <col min="4" max="4" width="16.28515625" style="166" customWidth="1"/>
    <col min="5" max="5" width="12.28515625" style="166" customWidth="1"/>
    <col min="6" max="6" width="16.5703125" style="169" customWidth="1"/>
    <col min="7" max="7" width="12" style="166" bestFit="1" customWidth="1"/>
    <col min="8" max="8" width="9.140625" style="166"/>
    <col min="9" max="9" width="14.140625" style="166" customWidth="1"/>
    <col min="10" max="10" width="9.5703125" style="166" bestFit="1" customWidth="1"/>
    <col min="11" max="16384" width="9.140625" style="166"/>
  </cols>
  <sheetData>
    <row r="1" spans="1:7" s="2" customFormat="1" ht="27.75" customHeight="1">
      <c r="A1" s="371" t="s">
        <v>400</v>
      </c>
      <c r="B1" s="371"/>
      <c r="C1" s="371"/>
      <c r="D1" s="371"/>
      <c r="E1" s="371"/>
      <c r="F1" s="287"/>
      <c r="G1" s="287"/>
    </row>
    <row r="2" spans="1:7" ht="15" customHeight="1">
      <c r="F2" s="168"/>
    </row>
    <row r="3" spans="1:7" ht="15" customHeight="1" thickBot="1"/>
    <row r="4" spans="1:7" ht="42" customHeight="1" thickBot="1">
      <c r="A4" s="478" t="s">
        <v>323</v>
      </c>
      <c r="B4" s="480" t="s">
        <v>324</v>
      </c>
      <c r="C4" s="482" t="s">
        <v>406</v>
      </c>
      <c r="D4" s="483"/>
      <c r="E4" s="170" t="s">
        <v>325</v>
      </c>
    </row>
    <row r="5" spans="1:7" ht="25.5" customHeight="1" thickBot="1">
      <c r="A5" s="479"/>
      <c r="B5" s="481"/>
      <c r="C5" s="171" t="s">
        <v>380</v>
      </c>
      <c r="D5" s="172" t="s">
        <v>379</v>
      </c>
      <c r="E5" s="333"/>
    </row>
    <row r="6" spans="1:7" ht="15" customHeight="1">
      <c r="A6" s="173" t="s">
        <v>113</v>
      </c>
      <c r="B6" s="182" t="s">
        <v>381</v>
      </c>
      <c r="C6" s="177">
        <v>0</v>
      </c>
      <c r="D6" s="265">
        <v>1</v>
      </c>
      <c r="E6" s="331"/>
      <c r="F6" s="166"/>
    </row>
    <row r="7" spans="1:7" ht="15" customHeight="1">
      <c r="A7" s="173" t="s">
        <v>114</v>
      </c>
      <c r="B7" s="182" t="s">
        <v>382</v>
      </c>
      <c r="C7" s="177">
        <v>0</v>
      </c>
      <c r="D7" s="265">
        <v>2</v>
      </c>
      <c r="E7" s="331"/>
      <c r="F7" s="166"/>
    </row>
    <row r="8" spans="1:7" ht="15" customHeight="1">
      <c r="A8" s="173" t="s">
        <v>115</v>
      </c>
      <c r="B8" s="178"/>
      <c r="C8" s="179"/>
      <c r="D8" s="177"/>
      <c r="E8" s="175"/>
    </row>
    <row r="9" spans="1:7" ht="15" customHeight="1">
      <c r="A9" s="173" t="s">
        <v>116</v>
      </c>
      <c r="B9" s="176"/>
      <c r="C9" s="179"/>
      <c r="D9" s="177"/>
      <c r="E9" s="175"/>
    </row>
    <row r="10" spans="1:7" ht="15" customHeight="1">
      <c r="A10" s="173" t="s">
        <v>117</v>
      </c>
      <c r="B10" s="176"/>
      <c r="C10" s="179"/>
      <c r="D10" s="177"/>
      <c r="E10" s="175"/>
    </row>
    <row r="11" spans="1:7" ht="15" customHeight="1">
      <c r="A11" s="173" t="s">
        <v>121</v>
      </c>
      <c r="B11" s="178"/>
      <c r="C11" s="179"/>
      <c r="D11" s="177"/>
      <c r="E11" s="175"/>
    </row>
    <row r="12" spans="1:7" ht="15" customHeight="1">
      <c r="A12" s="173" t="s">
        <v>123</v>
      </c>
      <c r="B12" s="178"/>
      <c r="C12" s="179"/>
      <c r="D12" s="177"/>
      <c r="E12" s="175"/>
    </row>
    <row r="13" spans="1:7" ht="15" customHeight="1">
      <c r="A13" s="173" t="s">
        <v>125</v>
      </c>
      <c r="B13" s="332"/>
      <c r="C13" s="179"/>
      <c r="D13" s="177"/>
      <c r="E13" s="175"/>
    </row>
    <row r="14" spans="1:7" ht="15" customHeight="1">
      <c r="A14" s="173" t="s">
        <v>126</v>
      </c>
      <c r="B14" s="178"/>
      <c r="C14" s="180"/>
      <c r="D14" s="181"/>
      <c r="E14" s="175"/>
    </row>
    <row r="15" spans="1:7" ht="15" customHeight="1">
      <c r="A15" s="173" t="s">
        <v>127</v>
      </c>
      <c r="B15" s="176"/>
      <c r="C15" s="180"/>
      <c r="D15" s="181"/>
      <c r="E15" s="175"/>
    </row>
    <row r="16" spans="1:7" ht="15" customHeight="1">
      <c r="A16" s="173" t="s">
        <v>72</v>
      </c>
      <c r="B16" s="176"/>
      <c r="C16" s="180"/>
      <c r="D16" s="181"/>
      <c r="E16" s="175"/>
    </row>
    <row r="17" spans="1:6" ht="15" customHeight="1">
      <c r="A17" s="173" t="s">
        <v>72</v>
      </c>
      <c r="B17" s="176"/>
      <c r="C17" s="179"/>
      <c r="D17" s="177"/>
      <c r="E17" s="175"/>
    </row>
    <row r="18" spans="1:6" ht="15" customHeight="1">
      <c r="A18" s="173" t="s">
        <v>73</v>
      </c>
      <c r="B18" s="178"/>
      <c r="C18" s="179"/>
      <c r="D18" s="177"/>
      <c r="E18" s="175"/>
    </row>
    <row r="19" spans="1:6" ht="15" customHeight="1">
      <c r="A19" s="173" t="s">
        <v>90</v>
      </c>
      <c r="B19" s="182"/>
      <c r="C19" s="179"/>
      <c r="D19" s="177"/>
      <c r="E19" s="175"/>
    </row>
    <row r="20" spans="1:6" ht="15" customHeight="1">
      <c r="A20" s="173"/>
      <c r="B20" s="182"/>
      <c r="C20" s="179"/>
      <c r="D20" s="177"/>
      <c r="E20" s="175"/>
    </row>
    <row r="21" spans="1:6" ht="15" customHeight="1">
      <c r="A21" s="173" t="s">
        <v>74</v>
      </c>
      <c r="B21" s="178"/>
      <c r="C21" s="179"/>
      <c r="D21" s="177"/>
      <c r="E21" s="175"/>
    </row>
    <row r="22" spans="1:6" ht="15" customHeight="1" thickBot="1">
      <c r="A22" s="173" t="s">
        <v>143</v>
      </c>
      <c r="B22" s="174"/>
      <c r="C22" s="183"/>
      <c r="D22" s="175"/>
      <c r="E22" s="184"/>
    </row>
    <row r="23" spans="1:6" s="188" customFormat="1" ht="18" customHeight="1" thickBot="1">
      <c r="A23" s="476" t="s">
        <v>326</v>
      </c>
      <c r="B23" s="477"/>
      <c r="C23" s="185">
        <f>SUM(C6:C22)</f>
        <v>0</v>
      </c>
      <c r="D23" s="186">
        <f>SUM(D6:D22)</f>
        <v>3</v>
      </c>
      <c r="E23" s="187">
        <f>SUM(C23:D23)</f>
        <v>3</v>
      </c>
    </row>
    <row r="24" spans="1:6" ht="15" customHeight="1">
      <c r="B24" s="189"/>
      <c r="C24" s="189"/>
      <c r="D24" s="189"/>
      <c r="E24" s="189"/>
      <c r="F24" s="190"/>
    </row>
    <row r="28" spans="1:6" ht="15" customHeight="1">
      <c r="B28" s="188"/>
      <c r="C28" s="188"/>
      <c r="D28" s="188"/>
      <c r="E28" s="188"/>
      <c r="F28" s="191"/>
    </row>
    <row r="29" spans="1:6" ht="15" customHeight="1">
      <c r="B29" s="188"/>
      <c r="C29" s="188"/>
      <c r="D29" s="188"/>
      <c r="E29" s="188"/>
      <c r="F29" s="191"/>
    </row>
    <row r="30" spans="1:6" ht="15" customHeight="1">
      <c r="B30" s="188"/>
      <c r="C30" s="188"/>
      <c r="D30" s="188"/>
      <c r="E30" s="188"/>
      <c r="F30" s="191"/>
    </row>
    <row r="31" spans="1:6" ht="15" customHeight="1">
      <c r="B31" s="188"/>
      <c r="C31" s="188"/>
      <c r="D31" s="188"/>
      <c r="E31" s="188"/>
      <c r="F31" s="191"/>
    </row>
    <row r="36" spans="2:6" ht="15" customHeight="1">
      <c r="B36" s="188"/>
      <c r="C36" s="188"/>
      <c r="D36" s="188"/>
      <c r="E36" s="188"/>
      <c r="F36" s="191"/>
    </row>
    <row r="42" spans="2:6" ht="15" customHeight="1">
      <c r="B42" s="188"/>
      <c r="C42" s="188"/>
      <c r="D42" s="188"/>
      <c r="E42" s="188"/>
      <c r="F42" s="191"/>
    </row>
    <row r="44" spans="2:6" ht="15" customHeight="1">
      <c r="B44" s="188"/>
      <c r="C44" s="188"/>
      <c r="D44" s="188"/>
      <c r="E44" s="188"/>
      <c r="F44" s="191"/>
    </row>
  </sheetData>
  <mergeCells count="5">
    <mergeCell ref="A23:B23"/>
    <mergeCell ref="A4:A5"/>
    <mergeCell ref="B4:B5"/>
    <mergeCell ref="C4:D4"/>
    <mergeCell ref="A1:E1"/>
  </mergeCells>
  <phoneticPr fontId="6" type="noConversion"/>
  <pageMargins left="0.75" right="0.75" top="1" bottom="1" header="0.5" footer="0.5"/>
  <pageSetup paperSize="9" scale="94" orientation="portrait" r:id="rId1"/>
  <headerFooter alignWithMargins="0">
    <oddHeader>&amp;R7.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1. Bevössz.</vt:lpstr>
      <vt:lpstr>2. Brészl.</vt:lpstr>
      <vt:lpstr>3. Kiadössz.</vt:lpstr>
      <vt:lpstr>4. Kjogc.</vt:lpstr>
      <vt:lpstr>5.Működési mérleg</vt:lpstr>
      <vt:lpstr>6.Támogatások</vt:lpstr>
      <vt:lpstr>7. Létszám</vt:lpstr>
      <vt:lpstr>'2. Brészl.'!Nyomtatási_cím</vt:lpstr>
      <vt:lpstr>'4. Kjogc.'!Nyomtatási_cím</vt:lpstr>
      <vt:lpstr>'1. Bevössz.'!Nyomtatási_terület</vt:lpstr>
      <vt:lpstr>'2. Brészl.'!Nyomtatási_terület</vt:lpstr>
      <vt:lpstr>'3. Kiadössz.'!Nyomtatási_terület</vt:lpstr>
      <vt:lpstr>'4. Kjogc.'!Nyomtatási_terület</vt:lpstr>
    </vt:vector>
  </TitlesOfParts>
  <Company>Budaörs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Ikrény</cp:lastModifiedBy>
  <cp:lastPrinted>2015-03-16T09:34:09Z</cp:lastPrinted>
  <dcterms:created xsi:type="dcterms:W3CDTF">2005-12-27T13:42:28Z</dcterms:created>
  <dcterms:modified xsi:type="dcterms:W3CDTF">2015-03-17T07:51:57Z</dcterms:modified>
</cp:coreProperties>
</file>