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15" i="1"/>
  <c r="C11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<sst xmlns="http://schemas.openxmlformats.org/spreadsheetml/2006/main" count="112" uniqueCount="98">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</sst>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zoomScale="130" zoomScaleNormal="130" workbookViewId="0">
      <selection activeCell="C15" sqref="C15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78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9741887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7588800+81977</f>
        <v>7670777</v>
      </c>
    </row>
    <row r="12" spans="1:3" s="29" customFormat="1" ht="12" customHeight="1" x14ac:dyDescent="0.2">
      <c r="A12" s="33" t="s">
        <v>20</v>
      </c>
      <c r="B12" s="34" t="s">
        <v>21</v>
      </c>
      <c r="C12" s="36"/>
    </row>
    <row r="13" spans="1:3" s="29" customFormat="1" ht="12" customHeight="1" x14ac:dyDescent="0.2">
      <c r="A13" s="33" t="s">
        <v>22</v>
      </c>
      <c r="B13" s="34" t="s">
        <v>23</v>
      </c>
      <c r="C13" s="36"/>
    </row>
    <row r="14" spans="1:3" s="29" customFormat="1" ht="12" customHeight="1" x14ac:dyDescent="0.2">
      <c r="A14" s="33" t="s">
        <v>24</v>
      </c>
      <c r="B14" s="34" t="s">
        <v>25</v>
      </c>
      <c r="C14" s="36"/>
    </row>
    <row r="15" spans="1:3" s="29" customFormat="1" ht="12" customHeight="1" x14ac:dyDescent="0.2">
      <c r="A15" s="33" t="s">
        <v>26</v>
      </c>
      <c r="B15" s="34" t="s">
        <v>27</v>
      </c>
      <c r="C15" s="35">
        <f>2048976+22134</f>
        <v>2071110</v>
      </c>
    </row>
    <row r="16" spans="1:3" s="29" customFormat="1" ht="12" customHeight="1" x14ac:dyDescent="0.2">
      <c r="A16" s="33" t="s">
        <v>28</v>
      </c>
      <c r="B16" s="37" t="s">
        <v>29</v>
      </c>
      <c r="C16" s="36"/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6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6"/>
    </row>
    <row r="24" spans="1:3" s="39" customFormat="1" ht="12" customHeight="1" x14ac:dyDescent="0.2">
      <c r="A24" s="33" t="s">
        <v>44</v>
      </c>
      <c r="B24" s="34" t="s">
        <v>45</v>
      </c>
      <c r="C24" s="36"/>
    </row>
    <row r="25" spans="1:3" s="39" customFormat="1" ht="12" customHeight="1" thickBot="1" x14ac:dyDescent="0.25">
      <c r="A25" s="33" t="s">
        <v>46</v>
      </c>
      <c r="B25" s="34" t="s">
        <v>47</v>
      </c>
      <c r="C25" s="36"/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8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52">
        <v>330075</v>
      </c>
    </row>
    <row r="37" spans="1:3" s="29" customFormat="1" ht="12" customHeight="1" thickBot="1" x14ac:dyDescent="0.25">
      <c r="A37" s="43" t="s">
        <v>69</v>
      </c>
      <c r="B37" s="44" t="s">
        <v>70</v>
      </c>
      <c r="C37" s="53"/>
    </row>
    <row r="38" spans="1:3" s="29" customFormat="1" ht="12" customHeight="1" thickBot="1" x14ac:dyDescent="0.25">
      <c r="A38" s="20" t="s">
        <v>71</v>
      </c>
      <c r="B38" s="44" t="s">
        <v>72</v>
      </c>
      <c r="C38" s="54">
        <f>+C9+C21+C26+C27+C32+C36+C37</f>
        <v>10071962</v>
      </c>
    </row>
    <row r="39" spans="1:3" s="29" customFormat="1" ht="12" customHeight="1" thickBot="1" x14ac:dyDescent="0.25">
      <c r="A39" s="55" t="s">
        <v>73</v>
      </c>
      <c r="B39" s="44" t="s">
        <v>74</v>
      </c>
      <c r="C39" s="56">
        <f>+C40+C41+C42</f>
        <v>184465335</v>
      </c>
    </row>
    <row r="40" spans="1:3" s="29" customFormat="1" ht="12" customHeight="1" x14ac:dyDescent="0.2">
      <c r="A40" s="46" t="s">
        <v>75</v>
      </c>
      <c r="B40" s="47" t="s">
        <v>76</v>
      </c>
      <c r="C40" s="57">
        <f>16297751+4560-104111</f>
        <v>16198200</v>
      </c>
    </row>
    <row r="41" spans="1:3" s="39" customFormat="1" ht="12" customHeight="1" x14ac:dyDescent="0.2">
      <c r="A41" s="46" t="s">
        <v>77</v>
      </c>
      <c r="B41" s="49" t="s">
        <v>78</v>
      </c>
      <c r="C41" s="38"/>
    </row>
    <row r="42" spans="1:3" s="39" customFormat="1" ht="15" customHeight="1" thickBot="1" x14ac:dyDescent="0.25">
      <c r="A42" s="33" t="s">
        <v>79</v>
      </c>
      <c r="B42" s="50" t="s">
        <v>80</v>
      </c>
      <c r="C42" s="51">
        <f>157005531+11253117+5614+982+5491+960-4560</f>
        <v>168267135</v>
      </c>
    </row>
    <row r="43" spans="1:3" s="39" customFormat="1" ht="15" customHeight="1" thickBot="1" x14ac:dyDescent="0.25">
      <c r="A43" s="55" t="s">
        <v>81</v>
      </c>
      <c r="B43" s="58" t="s">
        <v>82</v>
      </c>
      <c r="C43" s="59">
        <f>+C38+C39</f>
        <v>194537297</v>
      </c>
    </row>
    <row r="44" spans="1:3" x14ac:dyDescent="0.2">
      <c r="A44" s="60"/>
      <c r="B44" s="61"/>
      <c r="C44" s="62"/>
    </row>
    <row r="45" spans="1:3" s="23" customFormat="1" ht="16.5" customHeight="1" thickBot="1" x14ac:dyDescent="0.25">
      <c r="A45" s="63"/>
      <c r="B45" s="64"/>
      <c r="C45" s="65"/>
    </row>
    <row r="46" spans="1:3" s="69" customFormat="1" ht="12" customHeight="1" thickBot="1" x14ac:dyDescent="0.25">
      <c r="A46" s="66"/>
      <c r="B46" s="67" t="s">
        <v>83</v>
      </c>
      <c r="C46" s="68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193902529</v>
      </c>
    </row>
    <row r="48" spans="1:3" ht="12" customHeight="1" x14ac:dyDescent="0.2">
      <c r="A48" s="33" t="s">
        <v>16</v>
      </c>
      <c r="B48" s="41" t="s">
        <v>85</v>
      </c>
      <c r="C48" s="70">
        <f>136029710+9577120+5614+5491-200000+200000</f>
        <v>145617935</v>
      </c>
    </row>
    <row r="49" spans="1:3" ht="12" customHeight="1" x14ac:dyDescent="0.2">
      <c r="A49" s="33" t="s">
        <v>18</v>
      </c>
      <c r="B49" s="34" t="s">
        <v>86</v>
      </c>
      <c r="C49" s="36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36">
        <f>21289162+330075</f>
        <v>21619237</v>
      </c>
    </row>
    <row r="51" spans="1:3" ht="12" customHeight="1" x14ac:dyDescent="0.2">
      <c r="A51" s="33" t="s">
        <v>22</v>
      </c>
      <c r="B51" s="34" t="s">
        <v>88</v>
      </c>
      <c r="C51" s="36"/>
    </row>
    <row r="52" spans="1:3" ht="12" customHeight="1" thickBot="1" x14ac:dyDescent="0.25">
      <c r="A52" s="33" t="s">
        <v>24</v>
      </c>
      <c r="B52" s="34" t="s">
        <v>89</v>
      </c>
      <c r="C52" s="36"/>
    </row>
    <row r="53" spans="1:3" s="69" customFormat="1" ht="12" customHeight="1" thickBot="1" x14ac:dyDescent="0.25">
      <c r="A53" s="43" t="s">
        <v>38</v>
      </c>
      <c r="B53" s="44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1" t="s">
        <v>91</v>
      </c>
      <c r="C54" s="48">
        <v>634768</v>
      </c>
    </row>
    <row r="55" spans="1:3" ht="12" customHeight="1" x14ac:dyDescent="0.2">
      <c r="A55" s="33" t="s">
        <v>42</v>
      </c>
      <c r="B55" s="34" t="s">
        <v>92</v>
      </c>
      <c r="C55" s="36"/>
    </row>
    <row r="56" spans="1:3" ht="12" customHeight="1" x14ac:dyDescent="0.2">
      <c r="A56" s="33" t="s">
        <v>44</v>
      </c>
      <c r="B56" s="34" t="s">
        <v>93</v>
      </c>
      <c r="C56" s="36"/>
    </row>
    <row r="57" spans="1:3" ht="15" customHeight="1" thickBot="1" x14ac:dyDescent="0.25">
      <c r="A57" s="33" t="s">
        <v>46</v>
      </c>
      <c r="B57" s="34" t="s">
        <v>94</v>
      </c>
      <c r="C57" s="36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1" t="s">
        <v>96</v>
      </c>
      <c r="C59" s="72">
        <f>+C47+C53+C58</f>
        <v>194537297</v>
      </c>
    </row>
    <row r="60" spans="1:3" ht="14.25" customHeight="1" thickBot="1" x14ac:dyDescent="0.25">
      <c r="C60" s="74"/>
    </row>
    <row r="61" spans="1:3" ht="13.5" thickBot="1" x14ac:dyDescent="0.25">
      <c r="A61" s="75" t="s">
        <v>97</v>
      </c>
      <c r="B61" s="76"/>
      <c r="C61" s="77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2021-03-03T12:22:49Z</dcterms:created>
  <dcterms:modified xsi:type="dcterms:W3CDTF">2021-03-03T12:22:50Z</dcterms:modified>
</cp:coreProperties>
</file>