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\Testületi 2019\Hőgyész 2019\2019.03.11\njt\"/>
    </mc:Choice>
  </mc:AlternateContent>
  <xr:revisionPtr revIDLastSave="0" documentId="13_ncr:1_{5AD1EC5E-B0B6-4DFA-B551-328EC7573FC7}" xr6:coauthVersionLast="41" xr6:coauthVersionMax="41" xr10:uidLastSave="{00000000-0000-0000-0000-000000000000}"/>
  <bookViews>
    <workbookView xWindow="-120" yWindow="-120" windowWidth="29040" windowHeight="15840" xr2:uid="{C47BD114-D69F-4D30-833E-F21B4A43ABAA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2" i="1" l="1"/>
  <c r="E172" i="1"/>
  <c r="F171" i="1"/>
  <c r="E171" i="1"/>
  <c r="D155" i="1"/>
  <c r="C155" i="1"/>
  <c r="D144" i="1"/>
  <c r="D143" i="1" s="1"/>
  <c r="D142" i="1" s="1"/>
  <c r="C144" i="1"/>
  <c r="C143" i="1" s="1"/>
  <c r="C142" i="1" s="1"/>
  <c r="D127" i="1"/>
  <c r="C127" i="1"/>
  <c r="D110" i="1"/>
  <c r="D141" i="1" s="1"/>
  <c r="C110" i="1"/>
  <c r="C141" i="1" s="1"/>
  <c r="D87" i="1"/>
  <c r="D86" i="1" s="1"/>
  <c r="C87" i="1"/>
  <c r="C86" i="1"/>
  <c r="C74" i="1" s="1"/>
  <c r="C73" i="1" s="1"/>
  <c r="D75" i="1"/>
  <c r="D74" i="1" s="1"/>
  <c r="D73" i="1" s="1"/>
  <c r="D172" i="1" s="1"/>
  <c r="C75" i="1"/>
  <c r="D42" i="1"/>
  <c r="C42" i="1"/>
  <c r="D35" i="1"/>
  <c r="C35" i="1"/>
  <c r="D28" i="1"/>
  <c r="C28" i="1"/>
  <c r="D21" i="1"/>
  <c r="C21" i="1"/>
  <c r="D13" i="1"/>
  <c r="D12" i="1" s="1"/>
  <c r="D11" i="1" s="1"/>
  <c r="C13" i="1"/>
  <c r="C12" i="1" s="1"/>
  <c r="C11" i="1" s="1"/>
  <c r="C70" i="1" l="1"/>
  <c r="C72" i="1" s="1"/>
  <c r="D70" i="1"/>
  <c r="D72" i="1" s="1"/>
  <c r="C167" i="1"/>
  <c r="C172" i="1"/>
  <c r="D167" i="1"/>
  <c r="D104" i="1" l="1"/>
  <c r="D171" i="1"/>
  <c r="C171" i="1"/>
  <c r="C104" i="1"/>
  <c r="D177" i="1" s="1"/>
</calcChain>
</file>

<file path=xl/sharedStrings.xml><?xml version="1.0" encoding="utf-8"?>
<sst xmlns="http://schemas.openxmlformats.org/spreadsheetml/2006/main" count="311" uniqueCount="286">
  <si>
    <t>1. számú melléklet</t>
  </si>
  <si>
    <t>HŐGYÉSZ NAGYKÖZSÉG ÖNKORMÁNYZATÁNAK 2019. ÉVI KÖLTSÉGVETÉSÉNEK</t>
  </si>
  <si>
    <t>ÖSSZEVONT MÉRLEGE</t>
  </si>
  <si>
    <t>B E V É T E L E K</t>
  </si>
  <si>
    <t>Ezer forintban</t>
  </si>
  <si>
    <t>Sor-
szám</t>
  </si>
  <si>
    <t>Bevételi jogcím</t>
  </si>
  <si>
    <t>2019. évi előirányzat mindösszesen</t>
  </si>
  <si>
    <t>2019.évi előirányzat mindösszesenből</t>
  </si>
  <si>
    <t>Kötelező  feladatok</t>
  </si>
  <si>
    <t>Önként vállalt feladatok</t>
  </si>
  <si>
    <t>Államigazga- tási feladatok</t>
  </si>
  <si>
    <t xml:space="preserve"> 1.</t>
  </si>
  <si>
    <t>Működési célú támogatások államháztartáson belülről  (1.1.+1.2.)</t>
  </si>
  <si>
    <t xml:space="preserve"> 1.1.</t>
  </si>
  <si>
    <t>Önkormányzat működési támogatásai (1.1.1.+…+.1.1.6.)</t>
  </si>
  <si>
    <t>A helyi önkormányzatok általános működésének és ágazati feladatainak támogatása</t>
  </si>
  <si>
    <t>1.1.1.</t>
  </si>
  <si>
    <t>Helyi önkormányzatok működésének általános támogatása</t>
  </si>
  <si>
    <t>1.1.2.</t>
  </si>
  <si>
    <t>A települési önkormányzatok egyes köznevelési feladatainak támogatása</t>
  </si>
  <si>
    <t>1.1.3.</t>
  </si>
  <si>
    <t>A települési önkormányzatok szociális, gyermekjóléti és gyermekétkeztetési feladatainak támogatása</t>
  </si>
  <si>
    <t>1.1.4.</t>
  </si>
  <si>
    <t>A települési önkormányzatok kulturális feladatainak támogatása</t>
  </si>
  <si>
    <t>A helyi önkormányzatok kiegészítő támogtásai</t>
  </si>
  <si>
    <t>1.1.5.</t>
  </si>
  <si>
    <t>Helyi önkormányzatok működési célú költségvetési támogatásai és kiegészítő támogatások</t>
  </si>
  <si>
    <t>1.1.6.</t>
  </si>
  <si>
    <t>Elszámolásból származó bevételek</t>
  </si>
  <si>
    <t xml:space="preserve"> 1.2.</t>
  </si>
  <si>
    <t>Működési célú támogatások államháztartáson belülről (1.2.1.+…+.1.2.6.)</t>
  </si>
  <si>
    <t>1.2.1.</t>
  </si>
  <si>
    <t>Elvonások és befizetések bevételei</t>
  </si>
  <si>
    <t>1.2.2.</t>
  </si>
  <si>
    <t xml:space="preserve">Működési célú garancia- és kezességvállalásból megtérülések </t>
  </si>
  <si>
    <t>1.2.3.</t>
  </si>
  <si>
    <t xml:space="preserve">Működési célú visszatérítendő támogatások, kölcsönök visszatérülése </t>
  </si>
  <si>
    <t>1.2.4.</t>
  </si>
  <si>
    <t>Működési célú visszatérítendő támogatások, kölcsönök igénybevétele</t>
  </si>
  <si>
    <t>1.2.5.</t>
  </si>
  <si>
    <t xml:space="preserve">Egyéb működési célú támogatások bevételei </t>
  </si>
  <si>
    <t>1.2.6.</t>
  </si>
  <si>
    <t>2.5.-ből EU-s támogatás</t>
  </si>
  <si>
    <t>2.</t>
  </si>
  <si>
    <t>Felhalmozási célú támogatások államháztartáson belülről (2.1.+…+2.6.)</t>
  </si>
  <si>
    <t>2.1.</t>
  </si>
  <si>
    <t>Felhalmozási célú önkormányzati támogatások</t>
  </si>
  <si>
    <t>2.2.</t>
  </si>
  <si>
    <t>Felhalmozási célú garancia- és kezességvállalásból megtérülések</t>
  </si>
  <si>
    <t>2.3.</t>
  </si>
  <si>
    <t>Felhalmozási célú visszatérítendő támogatások, kölcsönök visszatérülése</t>
  </si>
  <si>
    <t>2.4.</t>
  </si>
  <si>
    <t>Felhalmozási célú visszatérítendő támogatások, kölcsönök igénybevétele</t>
  </si>
  <si>
    <t>2.5.</t>
  </si>
  <si>
    <t>Egyéb felhalmozási célú támogatások bevételei</t>
  </si>
  <si>
    <t>2.6.</t>
  </si>
  <si>
    <t>3.</t>
  </si>
  <si>
    <t>Közhatalmi bevételek (3.1.+...+3.5.)</t>
  </si>
  <si>
    <t>3.1.</t>
  </si>
  <si>
    <t>Jövedelemadók (termőföld bérbeadásából származó jövedelem utáni személyi jövedelemadó)</t>
  </si>
  <si>
    <t xml:space="preserve"> 3.2.</t>
  </si>
  <si>
    <t>Vagyoni típusú adók (építményadó, telekadó,kommunális adó)</t>
  </si>
  <si>
    <t>3.3.</t>
  </si>
  <si>
    <t>Értékesítési és forgalmi adók  (iparűzési adó)</t>
  </si>
  <si>
    <t>3.4.</t>
  </si>
  <si>
    <t>Gépjárműadók</t>
  </si>
  <si>
    <t>3.5.</t>
  </si>
  <si>
    <t>Egyéb áruhasználati és szolgáltatási adók (tartózkodás után fizetett idegenforgalmi adó,talajterhelési díj)</t>
  </si>
  <si>
    <t>3.6.</t>
  </si>
  <si>
    <t>Egyéb közhatalmi bevételek (környezetvédelmi bírság, szabálysértési pénz- és helyszíni bírság, közlekedési szabálysértések közig.bírság helyi önkormányzatot megillető része,  vagyoni, jövedelmi típusú és egyéb települési adó,késedelmi és önellenőrzési pótlék, stb.)</t>
  </si>
  <si>
    <t>4.</t>
  </si>
  <si>
    <t>Működési bevételek (4.1.+…+ 4.11.)</t>
  </si>
  <si>
    <t>4.1.</t>
  </si>
  <si>
    <t>Készletértékesítés ellenértéke</t>
  </si>
  <si>
    <t>4.2.</t>
  </si>
  <si>
    <t>Szolgáltatások ellenértéke</t>
  </si>
  <si>
    <t>4.3.</t>
  </si>
  <si>
    <t>Közvetített szolgáltatások értéke</t>
  </si>
  <si>
    <t>4.4.</t>
  </si>
  <si>
    <t>Tulajdonosi bevételek, bérleti díj</t>
  </si>
  <si>
    <t>4.5.</t>
  </si>
  <si>
    <t>Ellátási díjak</t>
  </si>
  <si>
    <t>4.6.</t>
  </si>
  <si>
    <t xml:space="preserve">Kiszámlázott általános forgalmi adó </t>
  </si>
  <si>
    <t>4.7.</t>
  </si>
  <si>
    <t>Általános forgalmi adó visszatérítése</t>
  </si>
  <si>
    <t>4.8.</t>
  </si>
  <si>
    <t>Kamatbevételek</t>
  </si>
  <si>
    <t>4.9.</t>
  </si>
  <si>
    <t>Egyéb pénzügyi műveletek bevételei</t>
  </si>
  <si>
    <t>4.10.</t>
  </si>
  <si>
    <t>Biztosító által fizetett kértérítés</t>
  </si>
  <si>
    <t>4.11.</t>
  </si>
  <si>
    <t>Egyéb működési bevételek</t>
  </si>
  <si>
    <t>5.</t>
  </si>
  <si>
    <t>Felhalmozási bevételek (5.1.+…+5.6.)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</si>
  <si>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</si>
  <si>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</si>
  <si>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</si>
  <si>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</si>
  <si>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</si>
  <si>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</si>
  <si>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5.4.</t>
  </si>
  <si>
    <t>Részesedések értékesítése</t>
  </si>
  <si>
    <t>5.6.</t>
  </si>
  <si>
    <t>Részesedések megszűnéséhez kapcsolódó bevételek</t>
  </si>
  <si>
    <t>6.</t>
  </si>
  <si>
    <t>Működési célú átvett pénzeszközök (6.1. + … + 6.3.)</t>
  </si>
  <si>
    <t>6.1.</t>
  </si>
  <si>
    <t>Működési célú garancia- és kezességvállalásból megtérülések ÁH-n kívülről</t>
  </si>
  <si>
    <t>6.2.</t>
  </si>
  <si>
    <t>Működési célú visszatérítendő támogatások, kölcsönök visszatér. ÁH-n kívülről</t>
  </si>
  <si>
    <t>6.3.</t>
  </si>
  <si>
    <t>Egyéb működési célú átvett pénzeszköz</t>
  </si>
  <si>
    <t>6.3.-ból EU-s támogatás (közvetlen)</t>
  </si>
  <si>
    <t>7.</t>
  </si>
  <si>
    <t>Felhalmozási célú átvett pénzeszközök (7.1.+...+7.3.)</t>
  </si>
  <si>
    <t>7.1.</t>
  </si>
  <si>
    <t>Felhalm. célú garancia- és kezességvállalásból megtérülések ÁH-n kívülről</t>
  </si>
  <si>
    <t>7.2.</t>
  </si>
  <si>
    <t>Felhalm. célú visszatérítendő támogatások, kölcsönök visszatér. ÁH-n kívülről</t>
  </si>
  <si>
    <t>7.3.</t>
  </si>
  <si>
    <t>Egyéb felhalmozási célú átvett pénzeszköz</t>
  </si>
  <si>
    <t>7.3.-ból EU-s támogatás</t>
  </si>
  <si>
    <t>Működési költségvetés bevétele:</t>
  </si>
  <si>
    <t>Felhalmozási költségvetés bevétele:</t>
  </si>
  <si>
    <t>KÖLTSÉGVETÉSI BEVÉTELEK ÖSSZESEN: (1+…+7)</t>
  </si>
  <si>
    <t>8.</t>
  </si>
  <si>
    <t>Finanszírozási bevétek (8.1.+8.2.+8.3.)</t>
  </si>
  <si>
    <t xml:space="preserve"> 8.1.</t>
  </si>
  <si>
    <t>Belföldi finanszírozás bevételei (I. + …..+ IV.)</t>
  </si>
  <si>
    <t>I.</t>
  </si>
  <si>
    <t>Hitel-, kölcsönfelvétel pénzügyi vállalkozástól  (8.1.1.+…+8.1.3.)</t>
  </si>
  <si>
    <t>8.1.1.</t>
  </si>
  <si>
    <t>Hosszú lejáratú  hitelek, kölcsönök felvétele pénzügyi vállalkozástól</t>
  </si>
  <si>
    <t>Ebből: Működési célú hosszú lejáratú hitelek, kölcsönök felvétele</t>
  </si>
  <si>
    <t>Ebből: Fejlesztési célú hosszú lejáratú hitelek, kölcsönök felvétele</t>
  </si>
  <si>
    <t>8.1.2.</t>
  </si>
  <si>
    <t>Likviditási célú  hitelek, kölcsönök felvétele pénzügyi vállalkozástól</t>
  </si>
  <si>
    <t>8.1.3.</t>
  </si>
  <si>
    <t xml:space="preserve">    Rövid lejáratú  hitelek, kölcsönök felvétele pénzügyi vállalkozástól</t>
  </si>
  <si>
    <t>II.</t>
  </si>
  <si>
    <t>Belföldi értékpapírok bevételei (8.1.4. +…+ 8.1.7.)</t>
  </si>
  <si>
    <t>8.1.4.</t>
  </si>
  <si>
    <t>Forgatási célú belföldi értékpapírok beváltása,  értékesítése</t>
  </si>
  <si>
    <t>8.1.5.</t>
  </si>
  <si>
    <t>Éven belüli értékpapírok kibocsátása</t>
  </si>
  <si>
    <t>8.1.6.</t>
  </si>
  <si>
    <t>Befektetési célú belföldi értékpapírok beváltása,  értékesítése</t>
  </si>
  <si>
    <t>8.1.7.</t>
  </si>
  <si>
    <t>Éven túli lejáratú belföldi értékpapírok kibocsátása</t>
  </si>
  <si>
    <t>III.</t>
  </si>
  <si>
    <t>Maradvány igénybevétele (8.1.8. + 8.1.9.)</t>
  </si>
  <si>
    <t>8.1.8.</t>
  </si>
  <si>
    <t>Előző év költségvetési maradványának igénybevétele</t>
  </si>
  <si>
    <t>ebből:  Működési célú</t>
  </si>
  <si>
    <t xml:space="preserve">             Fejlesztési célú</t>
  </si>
  <si>
    <t>8.1.9.</t>
  </si>
  <si>
    <t>Előző év vállalkozási maradványának igénybevétele</t>
  </si>
  <si>
    <t>IV.</t>
  </si>
  <si>
    <t>Megelőlegezések, betétek bevételei (8.1.10. + … + 8.1.13.)</t>
  </si>
  <si>
    <t>8.1.10.</t>
  </si>
  <si>
    <t>Államháztartáson belüli megelőlegezések</t>
  </si>
  <si>
    <t>8.1.11.</t>
  </si>
  <si>
    <t>Államháztartáson belüli megelőlegezések törlesztése</t>
  </si>
  <si>
    <t>8.1.12.</t>
  </si>
  <si>
    <t>Lekötött bankbetétek megszüntetése</t>
  </si>
  <si>
    <t>8.1.13.</t>
  </si>
  <si>
    <t>Tulajdonosi kölcsönök bevételei</t>
  </si>
  <si>
    <t>8.4.4. ből: Hosszú lejáratú tulajdonosi kölcsönök bevételei</t>
  </si>
  <si>
    <t xml:space="preserve">                 Rövid lejáratú tulajdonosi kölcsönök bevételei</t>
  </si>
  <si>
    <t xml:space="preserve"> 8.2.</t>
  </si>
  <si>
    <t>Külföldi finanszírozás bevételei (8.2.1.+…8.2.4.)</t>
  </si>
  <si>
    <t xml:space="preserve"> 8.2.1.</t>
  </si>
  <si>
    <t>Forgatási célú külföldi értékpapírok beváltása,  értékesítése</t>
  </si>
  <si>
    <t xml:space="preserve"> 8.2.2.</t>
  </si>
  <si>
    <t>Befektetési célú külföldi értékpapírok beváltása,  értékesítése</t>
  </si>
  <si>
    <t xml:space="preserve"> 8.2.3.</t>
  </si>
  <si>
    <t>Külföldi értékpapírok kibocsátása</t>
  </si>
  <si>
    <t xml:space="preserve"> 8.2.4.</t>
  </si>
  <si>
    <t>Hitelek, kölcsönök felvétele külföldi pénzintézettől</t>
  </si>
  <si>
    <t xml:space="preserve"> 8.3.</t>
  </si>
  <si>
    <t>Adóssághoz nem kapcsolódó származékos ügyletek bevételei</t>
  </si>
  <si>
    <t xml:space="preserve">KÖLTSÉGVETÉSI ÉS FINANSZÍROZÁSI BEVÉTELEK ÖSSZESEN: </t>
  </si>
  <si>
    <t>K I A D Á S O K</t>
  </si>
  <si>
    <t>Kiadási jogcím</t>
  </si>
  <si>
    <t>1.</t>
  </si>
  <si>
    <r>
      <t xml:space="preserve">   Működési költségvetés kiadásai </t>
    </r>
    <r>
      <rPr>
        <sz val="11"/>
        <rFont val="Times New Roman"/>
        <family val="1"/>
        <charset val="238"/>
      </rPr>
      <t>(1.1+…+1.17.)</t>
    </r>
  </si>
  <si>
    <t>1.1.</t>
  </si>
  <si>
    <t>Személyi  juttatások</t>
  </si>
  <si>
    <t>1.2.</t>
  </si>
  <si>
    <t>Munkaadókat terhelő járulékok és szociális hozzájárulási adó</t>
  </si>
  <si>
    <t>1.3.</t>
  </si>
  <si>
    <t xml:space="preserve">Dologi  kiadások </t>
  </si>
  <si>
    <t>1.4.</t>
  </si>
  <si>
    <t>Ellátottak pénzbeli juttatásai</t>
  </si>
  <si>
    <t>1.5.</t>
  </si>
  <si>
    <t>A helyi önkormányzatok előző évi elszámolásából származó kiadások</t>
  </si>
  <si>
    <t>1.6.</t>
  </si>
  <si>
    <t>Garancia- és kezességvállalásból kifizetés ÁH-n belülre</t>
  </si>
  <si>
    <t>1.7.</t>
  </si>
  <si>
    <t>Visszatérítendő támogatások, kölcsönök nyújtása ÁH-n belülre</t>
  </si>
  <si>
    <t>1.8.</t>
  </si>
  <si>
    <t>Visszatérítendő támogatások, kölcsönök törlesztése ÁH-n belülre</t>
  </si>
  <si>
    <t>1.9.</t>
  </si>
  <si>
    <t>Egyéb működési célú támogatások ÁH-n belülre</t>
  </si>
  <si>
    <t>1.10.</t>
  </si>
  <si>
    <t xml:space="preserve"> Garancia és kezességvállalásból kifizetés ÁH-n kívülre</t>
  </si>
  <si>
    <t>1.11.</t>
  </si>
  <si>
    <t>Visszatérítendő támogatások, kölcsönök nyújtása ÁH-n kívülre</t>
  </si>
  <si>
    <t>1.12.</t>
  </si>
  <si>
    <t>Árkiegészítések, ártámogatások</t>
  </si>
  <si>
    <t>1.13.</t>
  </si>
  <si>
    <t>Kamattámogatások</t>
  </si>
  <si>
    <t>1.14.</t>
  </si>
  <si>
    <t>Működési célú támogatások az EU-nak</t>
  </si>
  <si>
    <t>1.15.</t>
  </si>
  <si>
    <t>Egyéb működési célú támogatások államháztartáson kívülre</t>
  </si>
  <si>
    <t>1.16.</t>
  </si>
  <si>
    <t>Tartalékok</t>
  </si>
  <si>
    <r>
      <t xml:space="preserve">   Felhalmozási költségvetés kiadásai </t>
    </r>
    <r>
      <rPr>
        <sz val="11"/>
        <rFont val="Times New Roman"/>
        <family val="1"/>
        <charset val="238"/>
      </rPr>
      <t>(2.1.+..+2.11.)</t>
    </r>
  </si>
  <si>
    <t xml:space="preserve">Beruházások </t>
  </si>
  <si>
    <t>2.1.1</t>
  </si>
  <si>
    <t xml:space="preserve"> 2.1.-ből Beruházáshoz kapcsolódó  visszaigényelhető ÁFA </t>
  </si>
  <si>
    <t>2.1.-ből EU-s forrásból megvalósuló beruházás (visszaigényelhető ÁFA nélkül)</t>
  </si>
  <si>
    <t>Felújítások</t>
  </si>
  <si>
    <t>2.3.-ból EU-s forrásból megvalósuló felújítás</t>
  </si>
  <si>
    <t>Egyéb felhalmozási célú támogatások ÁH-n belülre</t>
  </si>
  <si>
    <t>2.7.</t>
  </si>
  <si>
    <t>Garancia- és kezességvállalásból kifizetés ÁH-n kívülre</t>
  </si>
  <si>
    <t>2.8.</t>
  </si>
  <si>
    <t>2.9.</t>
  </si>
  <si>
    <t>Lakástámogatás</t>
  </si>
  <si>
    <t>2.10.</t>
  </si>
  <si>
    <t>Egyéb felhalmozási célú támogatások ÁH-n kívülre</t>
  </si>
  <si>
    <t>KÖLTSÉGVETÉSI KIADÁSOK ÖSSZESEN (1+2)</t>
  </si>
  <si>
    <t>Finanszírozási kiadások  (3.1. + 3.2.)</t>
  </si>
  <si>
    <t xml:space="preserve"> 3.1.</t>
  </si>
  <si>
    <t>Belföldi finanszírozás kiadásai (I. + … + III.)</t>
  </si>
  <si>
    <t>Hitel-, kölcsöntörlesztés államháztartáson kívülre (3.1.1. + … + 3.1.3.)</t>
  </si>
  <si>
    <t>3.1.1.</t>
  </si>
  <si>
    <t>Hosszú lejáratú hitelek, kölcsönök törlesztése pénzügyi vállalkozásnak</t>
  </si>
  <si>
    <t>3.1.2.</t>
  </si>
  <si>
    <t>Likviditási célú hitelek, kölcsönök törlesztése pénzügyi vállalkozásnak</t>
  </si>
  <si>
    <t>3.1.3.</t>
  </si>
  <si>
    <t>Rövidlejáratú kölcsönök törlesztése pénzügyi vállalkozásnak</t>
  </si>
  <si>
    <t>Belföldi értékpapírok kiadásai (3.1.4. + … + 3.1.9.)</t>
  </si>
  <si>
    <t>3.1.4.</t>
  </si>
  <si>
    <t>Forgatási célú belföldi értékpapírok vásárlása</t>
  </si>
  <si>
    <t>3.1.5.</t>
  </si>
  <si>
    <t>Befektetési célú belföldi értékpapírok vásárlása</t>
  </si>
  <si>
    <t>3.1.6.</t>
  </si>
  <si>
    <t>Kincstárjegyek beváltása</t>
  </si>
  <si>
    <t>3.1.7.</t>
  </si>
  <si>
    <t>Éven belüli lejáratú belföldi értékpapírok beváltása</t>
  </si>
  <si>
    <t>3.1.8.</t>
  </si>
  <si>
    <t xml:space="preserve">Belföldi kötvények beváltása </t>
  </si>
  <si>
    <t>3.1.9.</t>
  </si>
  <si>
    <t>Éven túli lejáratú belföldi értékpapírok beváltása</t>
  </si>
  <si>
    <t>Megelőlegezések, betétek kiadásai (3.1.10 +…+3.1.14.)</t>
  </si>
  <si>
    <t>3.1.10.</t>
  </si>
  <si>
    <t>Államháztartáson belüli megelőlegezések folyósítása</t>
  </si>
  <si>
    <t>3.1.11.</t>
  </si>
  <si>
    <t>Államháztartáson belüli megelőlegezések visszafizetése</t>
  </si>
  <si>
    <t>3.1.12.</t>
  </si>
  <si>
    <t>Központi, irányítószervi támogatások folyósítása</t>
  </si>
  <si>
    <t>3.1.13.</t>
  </si>
  <si>
    <t xml:space="preserve"> Pénzeszközök lekötött bakbetétként elhelyezése </t>
  </si>
  <si>
    <t>3.1.14.</t>
  </si>
  <si>
    <t xml:space="preserve"> Pénzügyi lízing kiadásai</t>
  </si>
  <si>
    <t>3.1.15.</t>
  </si>
  <si>
    <t>Tulajdonosi kölcsönök kiadásai</t>
  </si>
  <si>
    <t>Külföldi finanszírozás kiadásai (3.2.1. + … + 3.2.4.)</t>
  </si>
  <si>
    <t>3.2.1.</t>
  </si>
  <si>
    <t xml:space="preserve"> Forgatási célú külföldi értékpapírok vásárlása</t>
  </si>
  <si>
    <t>3.2.2.</t>
  </si>
  <si>
    <t xml:space="preserve"> Befektetési célú külföldi értékpapírok beváltása</t>
  </si>
  <si>
    <t>3.2.3.</t>
  </si>
  <si>
    <t xml:space="preserve"> Külföldi értékpapírok beváltása</t>
  </si>
  <si>
    <t>3.2.4.</t>
  </si>
  <si>
    <t xml:space="preserve"> Külföldi hitelek, kölcsönök törlesztése</t>
  </si>
  <si>
    <t>KIADÁSOK ÖSSZESEN: (1+2+3)</t>
  </si>
  <si>
    <t>KÖLTSÉGVETÉSI, FINANSZÍROZÁSI BEVÉTELEK ÉS KIADÁSOK EGYENLEGE</t>
  </si>
  <si>
    <t>Költségvetési hiány, többlet ( költségvetési bevételek - költségvetési kiadások) (+/-)</t>
  </si>
  <si>
    <t>Finanszírozási bevételek, kiadások egyenlege (finanszírozási bevételek - finanszírozási kiadások)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</si>
</sst>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_-* #,##0\ _F_t_-;\-* #,##0\ _F_t_-;_-* &quot;-&quot;\ _F_t_-;_-@_-"/>
  </numFmts>
  <fonts count="7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7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right" vertical="center" indent="1"/>
    </xf>
    <xf numFmtId="3" fontId="2" fillId="0" borderId="0" xfId="1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4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3" fontId="3" fillId="0" borderId="4" xfId="1" applyNumberFormat="1" applyFont="1" applyBorder="1" applyAlignment="1">
      <alignment horizontal="center"/>
    </xf>
    <xf numFmtId="3" fontId="3" fillId="0" borderId="5" xfId="1" applyNumberFormat="1" applyFont="1" applyBorder="1" applyAlignment="1">
      <alignment horizontal="center"/>
    </xf>
    <xf numFmtId="3" fontId="3" fillId="0" borderId="6" xfId="1" applyNumberFormat="1" applyFont="1" applyBorder="1" applyAlignment="1">
      <alignment horizontal="center"/>
    </xf>
    <xf numFmtId="0" fontId="4" fillId="0" borderId="7" xfId="1" applyFont="1" applyBorder="1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3" fontId="3" fillId="0" borderId="4" xfId="1" applyNumberFormat="1" applyFont="1" applyBorder="1" applyAlignment="1">
      <alignment horizontal="center" vertical="center" wrapText="1"/>
    </xf>
    <xf numFmtId="3" fontId="3" fillId="0" borderId="10" xfId="1" applyNumberFormat="1" applyFont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3" fontId="3" fillId="0" borderId="4" xfId="1" applyNumberFormat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center" vertical="center"/>
    </xf>
    <xf numFmtId="3" fontId="3" fillId="0" borderId="6" xfId="1" applyNumberFormat="1" applyFont="1" applyBorder="1" applyAlignment="1">
      <alignment horizontal="center" vertical="center"/>
    </xf>
    <xf numFmtId="0" fontId="3" fillId="0" borderId="0" xfId="1" applyFont="1"/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right" vertical="center" wrapText="1"/>
    </xf>
    <xf numFmtId="3" fontId="5" fillId="0" borderId="11" xfId="1" applyNumberFormat="1" applyFont="1" applyBorder="1" applyAlignment="1">
      <alignment horizontal="right"/>
    </xf>
    <xf numFmtId="3" fontId="5" fillId="0" borderId="12" xfId="1" applyNumberFormat="1" applyFont="1" applyBorder="1" applyAlignment="1">
      <alignment horizontal="right"/>
    </xf>
    <xf numFmtId="16" fontId="3" fillId="0" borderId="13" xfId="1" applyNumberFormat="1" applyFont="1" applyBorder="1" applyAlignment="1">
      <alignment horizontal="center" wrapText="1"/>
    </xf>
    <xf numFmtId="0" fontId="3" fillId="0" borderId="10" xfId="1" applyFont="1" applyBorder="1" applyAlignment="1">
      <alignment horizontal="left" vertical="center" wrapText="1" indent="1"/>
    </xf>
    <xf numFmtId="3" fontId="5" fillId="0" borderId="10" xfId="1" applyNumberFormat="1" applyFont="1" applyBorder="1" applyAlignment="1">
      <alignment horizontal="right"/>
    </xf>
    <xf numFmtId="3" fontId="5" fillId="0" borderId="6" xfId="1" applyNumberFormat="1" applyFont="1" applyBorder="1" applyAlignment="1">
      <alignment horizontal="right"/>
    </xf>
    <xf numFmtId="16" fontId="3" fillId="0" borderId="14" xfId="1" applyNumberFormat="1" applyFont="1" applyBorder="1" applyAlignment="1">
      <alignment horizontal="center" wrapText="1"/>
    </xf>
    <xf numFmtId="0" fontId="3" fillId="0" borderId="15" xfId="1" applyFont="1" applyBorder="1" applyAlignment="1">
      <alignment horizontal="left" vertical="center" wrapText="1" indent="1"/>
    </xf>
    <xf numFmtId="164" fontId="3" fillId="0" borderId="16" xfId="1" applyNumberFormat="1" applyFont="1" applyBorder="1" applyAlignment="1">
      <alignment vertical="center" wrapText="1"/>
    </xf>
    <xf numFmtId="3" fontId="2" fillId="0" borderId="17" xfId="1" applyNumberFormat="1" applyFont="1" applyBorder="1" applyAlignment="1">
      <alignment horizontal="right"/>
    </xf>
    <xf numFmtId="3" fontId="2" fillId="0" borderId="18" xfId="1" applyNumberFormat="1" applyFont="1" applyBorder="1" applyAlignment="1">
      <alignment horizontal="right"/>
    </xf>
    <xf numFmtId="49" fontId="2" fillId="0" borderId="19" xfId="1" applyNumberFormat="1" applyFont="1" applyBorder="1" applyAlignment="1">
      <alignment horizontal="center" wrapText="1"/>
    </xf>
    <xf numFmtId="0" fontId="2" fillId="0" borderId="17" xfId="0" applyFont="1" applyBorder="1" applyAlignment="1">
      <alignment horizontal="left" wrapText="1" indent="1"/>
    </xf>
    <xf numFmtId="3" fontId="2" fillId="0" borderId="20" xfId="1" applyNumberFormat="1" applyFont="1" applyBorder="1" applyAlignment="1">
      <alignment vertical="center" wrapText="1"/>
    </xf>
    <xf numFmtId="3" fontId="2" fillId="0" borderId="21" xfId="1" applyNumberFormat="1" applyFont="1" applyBorder="1" applyAlignment="1">
      <alignment horizontal="right"/>
    </xf>
    <xf numFmtId="3" fontId="2" fillId="0" borderId="22" xfId="1" applyNumberFormat="1" applyFont="1" applyBorder="1" applyAlignment="1">
      <alignment horizontal="right"/>
    </xf>
    <xf numFmtId="49" fontId="2" fillId="0" borderId="23" xfId="1" applyNumberFormat="1" applyFont="1" applyBorder="1" applyAlignment="1">
      <alignment horizontal="center" wrapText="1"/>
    </xf>
    <xf numFmtId="0" fontId="2" fillId="0" borderId="21" xfId="0" applyFont="1" applyBorder="1" applyAlignment="1">
      <alignment horizontal="left" wrapText="1" indent="1"/>
    </xf>
    <xf numFmtId="3" fontId="2" fillId="0" borderId="24" xfId="1" applyNumberFormat="1" applyFont="1" applyBorder="1" applyAlignment="1">
      <alignment vertical="center" wrapText="1"/>
    </xf>
    <xf numFmtId="3" fontId="2" fillId="0" borderId="24" xfId="1" applyNumberFormat="1" applyFont="1" applyBorder="1" applyAlignment="1">
      <alignment wrapText="1"/>
    </xf>
    <xf numFmtId="49" fontId="3" fillId="0" borderId="23" xfId="1" applyNumberFormat="1" applyFont="1" applyBorder="1" applyAlignment="1">
      <alignment horizontal="center" wrapText="1"/>
    </xf>
    <xf numFmtId="0" fontId="3" fillId="0" borderId="21" xfId="0" applyFont="1" applyBorder="1" applyAlignment="1">
      <alignment horizontal="left" wrapText="1" indent="1"/>
    </xf>
    <xf numFmtId="3" fontId="6" fillId="0" borderId="21" xfId="1" applyNumberFormat="1" applyFont="1" applyBorder="1" applyAlignment="1">
      <alignment horizontal="right"/>
    </xf>
    <xf numFmtId="3" fontId="6" fillId="0" borderId="22" xfId="1" applyNumberFormat="1" applyFont="1" applyBorder="1" applyAlignment="1">
      <alignment horizontal="right"/>
    </xf>
    <xf numFmtId="3" fontId="2" fillId="0" borderId="25" xfId="1" applyNumberFormat="1" applyFont="1" applyBorder="1" applyAlignment="1">
      <alignment vertical="center" wrapText="1"/>
    </xf>
    <xf numFmtId="3" fontId="2" fillId="0" borderId="26" xfId="1" applyNumberFormat="1" applyFont="1" applyBorder="1" applyAlignment="1">
      <alignment horizontal="right"/>
    </xf>
    <xf numFmtId="3" fontId="2" fillId="0" borderId="27" xfId="1" applyNumberFormat="1" applyFont="1" applyBorder="1" applyAlignment="1">
      <alignment horizontal="right"/>
    </xf>
    <xf numFmtId="0" fontId="3" fillId="0" borderId="10" xfId="0" applyFont="1" applyBorder="1" applyAlignment="1">
      <alignment horizontal="left" vertical="center" wrapText="1" indent="1"/>
    </xf>
    <xf numFmtId="164" fontId="5" fillId="0" borderId="28" xfId="1" applyNumberFormat="1" applyFont="1" applyBorder="1" applyAlignment="1">
      <alignment vertical="center" wrapText="1"/>
    </xf>
    <xf numFmtId="3" fontId="3" fillId="0" borderId="6" xfId="1" applyNumberFormat="1" applyFont="1" applyBorder="1" applyAlignment="1">
      <alignment horizontal="right"/>
    </xf>
    <xf numFmtId="3" fontId="2" fillId="0" borderId="25" xfId="1" applyNumberFormat="1" applyFont="1" applyBorder="1" applyAlignment="1" applyProtection="1">
      <alignment vertical="center" wrapText="1"/>
      <protection locked="0"/>
    </xf>
    <xf numFmtId="3" fontId="2" fillId="0" borderId="24" xfId="1" applyNumberFormat="1" applyFont="1" applyBorder="1" applyAlignment="1" applyProtection="1">
      <alignment vertical="center" wrapText="1"/>
      <protection locked="0"/>
    </xf>
    <xf numFmtId="164" fontId="6" fillId="0" borderId="24" xfId="1" applyNumberFormat="1" applyFont="1" applyBorder="1" applyAlignment="1" applyProtection="1">
      <alignment vertical="center" wrapText="1"/>
      <protection locked="0"/>
    </xf>
    <xf numFmtId="49" fontId="2" fillId="0" borderId="29" xfId="1" applyNumberFormat="1" applyFont="1" applyBorder="1" applyAlignment="1">
      <alignment horizontal="center" wrapText="1"/>
    </xf>
    <xf numFmtId="0" fontId="2" fillId="0" borderId="26" xfId="0" applyFont="1" applyBorder="1" applyAlignment="1">
      <alignment horizontal="left" wrapText="1" indent="1"/>
    </xf>
    <xf numFmtId="0" fontId="3" fillId="0" borderId="13" xfId="1" applyFont="1" applyBorder="1" applyAlignment="1">
      <alignment horizontal="center" wrapText="1"/>
    </xf>
    <xf numFmtId="3" fontId="5" fillId="0" borderId="28" xfId="1" applyNumberFormat="1" applyFont="1" applyBorder="1" applyAlignment="1">
      <alignment vertical="center" wrapText="1"/>
    </xf>
    <xf numFmtId="164" fontId="2" fillId="0" borderId="0" xfId="1" applyNumberFormat="1" applyFont="1"/>
    <xf numFmtId="3" fontId="3" fillId="0" borderId="10" xfId="1" applyNumberFormat="1" applyFont="1" applyBorder="1" applyAlignment="1">
      <alignment horizontal="right"/>
    </xf>
    <xf numFmtId="49" fontId="2" fillId="0" borderId="14" xfId="1" applyNumberFormat="1" applyFont="1" applyBorder="1" applyAlignment="1">
      <alignment horizontal="center" wrapText="1"/>
    </xf>
    <xf numFmtId="0" fontId="2" fillId="0" borderId="15" xfId="1" applyFont="1" applyBorder="1" applyAlignment="1">
      <alignment horizontal="left" vertical="center" wrapText="1" indent="1"/>
    </xf>
    <xf numFmtId="164" fontId="2" fillId="0" borderId="16" xfId="1" applyNumberFormat="1" applyFont="1" applyBorder="1" applyAlignment="1">
      <alignment vertical="center" wrapText="1"/>
    </xf>
    <xf numFmtId="3" fontId="2" fillId="0" borderId="15" xfId="1" applyNumberFormat="1" applyFont="1" applyBorder="1" applyAlignment="1">
      <alignment horizontal="right"/>
    </xf>
    <xf numFmtId="3" fontId="2" fillId="0" borderId="30" xfId="1" applyNumberFormat="1" applyFont="1" applyBorder="1" applyAlignment="1">
      <alignment horizontal="right"/>
    </xf>
    <xf numFmtId="16" fontId="2" fillId="0" borderId="19" xfId="1" applyNumberFormat="1" applyFont="1" applyBorder="1" applyAlignment="1">
      <alignment horizontal="center" wrapText="1"/>
    </xf>
    <xf numFmtId="0" fontId="2" fillId="0" borderId="11" xfId="1" applyFont="1" applyBorder="1" applyAlignment="1">
      <alignment horizontal="left" vertical="center" wrapText="1" indent="1"/>
    </xf>
    <xf numFmtId="164" fontId="2" fillId="0" borderId="25" xfId="1" applyNumberFormat="1" applyFont="1" applyBorder="1" applyAlignment="1">
      <alignment vertical="center" wrapText="1"/>
    </xf>
    <xf numFmtId="164" fontId="2" fillId="0" borderId="20" xfId="1" applyNumberFormat="1" applyFont="1" applyBorder="1" applyAlignment="1">
      <alignment vertical="center" wrapText="1"/>
    </xf>
    <xf numFmtId="164" fontId="2" fillId="0" borderId="25" xfId="1" applyNumberFormat="1" applyFont="1" applyBorder="1" applyAlignment="1" applyProtection="1">
      <alignment vertical="center" wrapText="1"/>
      <protection locked="0"/>
    </xf>
    <xf numFmtId="164" fontId="3" fillId="0" borderId="10" xfId="1" applyNumberFormat="1" applyFont="1" applyBorder="1" applyAlignment="1">
      <alignment horizontal="right" vertical="center" wrapText="1"/>
    </xf>
    <xf numFmtId="164" fontId="3" fillId="0" borderId="6" xfId="1" applyNumberFormat="1" applyFont="1" applyBorder="1" applyAlignment="1">
      <alignment horizontal="right" vertical="center" wrapText="1"/>
    </xf>
    <xf numFmtId="3" fontId="2" fillId="0" borderId="24" xfId="1" applyNumberFormat="1" applyFont="1" applyBorder="1" applyAlignment="1" applyProtection="1">
      <alignment wrapText="1"/>
      <protection locked="0"/>
    </xf>
    <xf numFmtId="0" fontId="2" fillId="0" borderId="31" xfId="0" applyFont="1" applyBorder="1" applyAlignment="1">
      <alignment horizontal="left" wrapText="1" indent="1"/>
    </xf>
    <xf numFmtId="3" fontId="3" fillId="0" borderId="28" xfId="1" applyNumberFormat="1" applyFont="1" applyBorder="1" applyAlignment="1">
      <alignment vertical="center" wrapText="1"/>
    </xf>
    <xf numFmtId="3" fontId="2" fillId="0" borderId="32" xfId="1" applyNumberFormat="1" applyFont="1" applyBorder="1" applyAlignment="1" applyProtection="1">
      <alignment vertical="center" wrapText="1"/>
      <protection locked="0"/>
    </xf>
    <xf numFmtId="164" fontId="3" fillId="0" borderId="6" xfId="1" applyNumberFormat="1" applyFont="1" applyBorder="1" applyAlignment="1">
      <alignment horizontal="right" vertical="center" wrapText="1" indent="1"/>
    </xf>
    <xf numFmtId="3" fontId="2" fillId="0" borderId="24" xfId="1" applyNumberFormat="1" applyFont="1" applyBorder="1" applyAlignment="1" applyProtection="1">
      <alignment horizontal="right" vertical="center" wrapText="1"/>
      <protection locked="0"/>
    </xf>
    <xf numFmtId="49" fontId="2" fillId="0" borderId="13" xfId="1" applyNumberFormat="1" applyFont="1" applyBorder="1" applyAlignment="1">
      <alignment horizontal="center" wrapText="1"/>
    </xf>
    <xf numFmtId="0" fontId="3" fillId="0" borderId="10" xfId="0" applyFont="1" applyBorder="1" applyAlignment="1">
      <alignment horizontal="left" wrapText="1" indent="1"/>
    </xf>
    <xf numFmtId="164" fontId="5" fillId="0" borderId="28" xfId="1" applyNumberFormat="1" applyFont="1" applyBorder="1" applyAlignment="1" applyProtection="1">
      <alignment vertical="center" wrapText="1"/>
      <protection locked="0"/>
    </xf>
    <xf numFmtId="164" fontId="5" fillId="0" borderId="10" xfId="1" applyNumberFormat="1" applyFont="1" applyBorder="1" applyAlignment="1" applyProtection="1">
      <alignment horizontal="right" vertical="center" wrapText="1"/>
      <protection locked="0"/>
    </xf>
    <xf numFmtId="164" fontId="5" fillId="0" borderId="6" xfId="1" applyNumberFormat="1" applyFont="1" applyBorder="1" applyAlignment="1" applyProtection="1">
      <alignment horizontal="right" vertical="center" wrapText="1"/>
      <protection locked="0"/>
    </xf>
    <xf numFmtId="3" fontId="5" fillId="0" borderId="28" xfId="1" applyNumberFormat="1" applyFont="1" applyBorder="1" applyAlignment="1" applyProtection="1">
      <alignment vertical="center" wrapText="1"/>
      <protection locked="0"/>
    </xf>
    <xf numFmtId="164" fontId="3" fillId="0" borderId="6" xfId="1" applyNumberFormat="1" applyFont="1" applyBorder="1" applyAlignment="1" applyProtection="1">
      <alignment horizontal="right" vertical="center" wrapText="1"/>
      <protection locked="0"/>
    </xf>
    <xf numFmtId="164" fontId="5" fillId="0" borderId="10" xfId="1" applyNumberFormat="1" applyFont="1" applyBorder="1" applyAlignment="1">
      <alignment horizontal="right" vertical="center" wrapText="1"/>
    </xf>
    <xf numFmtId="164" fontId="5" fillId="0" borderId="6" xfId="1" applyNumberFormat="1" applyFont="1" applyBorder="1" applyAlignment="1">
      <alignment horizontal="right" vertical="center" wrapText="1"/>
    </xf>
    <xf numFmtId="16" fontId="3" fillId="0" borderId="13" xfId="0" applyNumberFormat="1" applyFont="1" applyBorder="1" applyAlignment="1">
      <alignment horizontal="center" wrapText="1"/>
    </xf>
    <xf numFmtId="0" fontId="2" fillId="0" borderId="26" xfId="0" applyFont="1" applyBorder="1" applyAlignment="1">
      <alignment wrapText="1"/>
    </xf>
    <xf numFmtId="3" fontId="2" fillId="0" borderId="10" xfId="1" applyNumberFormat="1" applyFont="1" applyBorder="1" applyAlignment="1">
      <alignment horizontal="right"/>
    </xf>
    <xf numFmtId="3" fontId="2" fillId="0" borderId="6" xfId="1" applyNumberFormat="1" applyFont="1" applyBorder="1" applyAlignment="1">
      <alignment horizontal="right"/>
    </xf>
    <xf numFmtId="49" fontId="2" fillId="0" borderId="33" xfId="1" applyNumberFormat="1" applyFont="1" applyBorder="1" applyAlignment="1">
      <alignment horizontal="center" wrapText="1"/>
    </xf>
    <xf numFmtId="0" fontId="2" fillId="0" borderId="34" xfId="0" applyFont="1" applyBorder="1" applyAlignment="1">
      <alignment horizontal="left" wrapText="1" indent="1"/>
    </xf>
    <xf numFmtId="3" fontId="2" fillId="0" borderId="35" xfId="1" applyNumberFormat="1" applyFont="1" applyBorder="1" applyAlignment="1" applyProtection="1">
      <alignment vertical="center" wrapText="1"/>
      <protection locked="0"/>
    </xf>
    <xf numFmtId="3" fontId="2" fillId="0" borderId="34" xfId="1" applyNumberFormat="1" applyFont="1" applyBorder="1" applyAlignment="1">
      <alignment horizontal="right"/>
    </xf>
    <xf numFmtId="3" fontId="2" fillId="0" borderId="36" xfId="1" applyNumberFormat="1" applyFont="1" applyBorder="1" applyAlignment="1">
      <alignment horizontal="right"/>
    </xf>
    <xf numFmtId="164" fontId="3" fillId="0" borderId="28" xfId="1" applyNumberFormat="1" applyFont="1" applyBorder="1" applyAlignment="1">
      <alignment vertical="center" wrapText="1"/>
    </xf>
    <xf numFmtId="164" fontId="2" fillId="0" borderId="24" xfId="1" applyNumberFormat="1" applyFont="1" applyBorder="1" applyAlignment="1" applyProtection="1">
      <alignment vertical="center" wrapText="1"/>
      <protection locked="0"/>
    </xf>
    <xf numFmtId="49" fontId="2" fillId="0" borderId="37" xfId="1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left" wrapText="1" indent="1"/>
    </xf>
    <xf numFmtId="3" fontId="2" fillId="0" borderId="20" xfId="1" applyNumberFormat="1" applyFont="1" applyBorder="1" applyAlignment="1" applyProtection="1">
      <alignment vertical="center" wrapText="1"/>
      <protection locked="0"/>
    </xf>
    <xf numFmtId="14" fontId="2" fillId="0" borderId="19" xfId="0" applyNumberFormat="1" applyFont="1" applyBorder="1" applyAlignment="1">
      <alignment horizontal="center" wrapText="1"/>
    </xf>
    <xf numFmtId="14" fontId="2" fillId="0" borderId="23" xfId="0" applyNumberFormat="1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3" fontId="3" fillId="0" borderId="28" xfId="1" applyNumberFormat="1" applyFont="1" applyBorder="1" applyAlignment="1" applyProtection="1">
      <alignment vertical="center" wrapText="1"/>
      <protection locked="0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164" fontId="5" fillId="0" borderId="10" xfId="1" applyNumberFormat="1" applyFont="1" applyBorder="1" applyAlignment="1">
      <alignment horizontal="right" vertical="center" wrapText="1" indent="1"/>
    </xf>
    <xf numFmtId="164" fontId="5" fillId="0" borderId="6" xfId="1" applyNumberFormat="1" applyFont="1" applyBorder="1" applyAlignment="1">
      <alignment horizontal="right" vertical="center" wrapText="1" indent="1"/>
    </xf>
    <xf numFmtId="0" fontId="3" fillId="0" borderId="38" xfId="0" applyFont="1" applyBorder="1" applyAlignment="1">
      <alignment horizontal="center" wrapText="1"/>
    </xf>
    <xf numFmtId="0" fontId="3" fillId="0" borderId="38" xfId="0" applyFont="1" applyBorder="1" applyAlignment="1">
      <alignment wrapText="1"/>
    </xf>
    <xf numFmtId="164" fontId="3" fillId="0" borderId="38" xfId="1" applyNumberFormat="1" applyFont="1" applyBorder="1" applyAlignment="1">
      <alignment horizontal="right" vertical="center" wrapText="1" indent="1"/>
    </xf>
    <xf numFmtId="3" fontId="2" fillId="0" borderId="38" xfId="1" applyNumberFormat="1" applyFont="1" applyBorder="1"/>
    <xf numFmtId="164" fontId="3" fillId="0" borderId="3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3" fontId="3" fillId="0" borderId="40" xfId="1" applyNumberFormat="1" applyFont="1" applyBorder="1" applyAlignment="1">
      <alignment horizontal="center"/>
    </xf>
    <xf numFmtId="3" fontId="3" fillId="0" borderId="26" xfId="1" applyNumberFormat="1" applyFont="1" applyBorder="1" applyAlignment="1">
      <alignment horizontal="center"/>
    </xf>
    <xf numFmtId="3" fontId="3" fillId="0" borderId="27" xfId="1" applyNumberFormat="1" applyFont="1" applyBorder="1" applyAlignment="1">
      <alignment horizontal="center"/>
    </xf>
    <xf numFmtId="0" fontId="3" fillId="0" borderId="2" xfId="1" applyFont="1" applyBorder="1" applyAlignment="1">
      <alignment vertical="center" wrapText="1"/>
    </xf>
    <xf numFmtId="164" fontId="5" fillId="0" borderId="3" xfId="1" applyNumberFormat="1" applyFont="1" applyBorder="1" applyAlignment="1">
      <alignment vertical="center" wrapText="1"/>
    </xf>
    <xf numFmtId="164" fontId="5" fillId="0" borderId="10" xfId="1" applyNumberFormat="1" applyFont="1" applyBorder="1" applyAlignment="1">
      <alignment vertical="center" wrapText="1"/>
    </xf>
    <xf numFmtId="164" fontId="5" fillId="0" borderId="6" xfId="1" applyNumberFormat="1" applyFont="1" applyBorder="1" applyAlignment="1">
      <alignment vertical="center" wrapText="1"/>
    </xf>
    <xf numFmtId="0" fontId="2" fillId="0" borderId="15" xfId="1" applyFont="1" applyBorder="1" applyAlignment="1">
      <alignment horizontal="left" vertical="center" wrapText="1"/>
    </xf>
    <xf numFmtId="164" fontId="2" fillId="0" borderId="16" xfId="1" applyNumberFormat="1" applyFont="1" applyBorder="1" applyAlignment="1" applyProtection="1">
      <alignment vertical="center" wrapText="1"/>
      <protection locked="0"/>
    </xf>
    <xf numFmtId="3" fontId="6" fillId="0" borderId="17" xfId="1" applyNumberFormat="1" applyFont="1" applyBorder="1"/>
    <xf numFmtId="3" fontId="6" fillId="0" borderId="18" xfId="1" applyNumberFormat="1" applyFont="1" applyBorder="1"/>
    <xf numFmtId="0" fontId="2" fillId="0" borderId="21" xfId="1" applyFont="1" applyBorder="1" applyAlignment="1">
      <alignment horizontal="left" vertical="center" wrapText="1"/>
    </xf>
    <xf numFmtId="3" fontId="6" fillId="0" borderId="21" xfId="1" applyNumberFormat="1" applyFont="1" applyBorder="1"/>
    <xf numFmtId="3" fontId="6" fillId="0" borderId="22" xfId="1" applyNumberFormat="1" applyFont="1" applyBorder="1"/>
    <xf numFmtId="3" fontId="2" fillId="0" borderId="21" xfId="1" applyNumberFormat="1" applyFont="1" applyBorder="1"/>
    <xf numFmtId="3" fontId="2" fillId="0" borderId="22" xfId="1" applyNumberFormat="1" applyFont="1" applyBorder="1"/>
    <xf numFmtId="0" fontId="2" fillId="0" borderId="41" xfId="1" applyFont="1" applyBorder="1" applyAlignment="1">
      <alignment horizontal="left" vertical="center" wrapText="1"/>
    </xf>
    <xf numFmtId="0" fontId="2" fillId="0" borderId="21" xfId="1" applyFont="1" applyBorder="1" applyAlignment="1">
      <alignment horizontal="left"/>
    </xf>
    <xf numFmtId="0" fontId="2" fillId="0" borderId="26" xfId="1" applyFont="1" applyBorder="1" applyAlignment="1">
      <alignment horizontal="left" vertical="center" wrapText="1"/>
    </xf>
    <xf numFmtId="3" fontId="2" fillId="0" borderId="26" xfId="1" applyNumberFormat="1" applyFont="1" applyBorder="1"/>
    <xf numFmtId="3" fontId="2" fillId="0" borderId="27" xfId="1" applyNumberFormat="1" applyFont="1" applyBorder="1"/>
    <xf numFmtId="0" fontId="3" fillId="0" borderId="10" xfId="1" applyFont="1" applyBorder="1" applyAlignment="1">
      <alignment vertical="center" wrapText="1"/>
    </xf>
    <xf numFmtId="3" fontId="3" fillId="0" borderId="6" xfId="1" applyNumberFormat="1" applyFont="1" applyBorder="1"/>
    <xf numFmtId="3" fontId="2" fillId="0" borderId="18" xfId="1" applyNumberFormat="1" applyFont="1" applyBorder="1"/>
    <xf numFmtId="0" fontId="2" fillId="0" borderId="21" xfId="0" applyFont="1" applyBorder="1" applyAlignment="1">
      <alignment horizontal="left" vertical="center" wrapText="1"/>
    </xf>
    <xf numFmtId="0" fontId="2" fillId="0" borderId="17" xfId="1" applyFont="1" applyBorder="1" applyAlignment="1">
      <alignment horizontal="left" vertical="center" wrapText="1"/>
    </xf>
    <xf numFmtId="3" fontId="2" fillId="0" borderId="10" xfId="1" applyNumberFormat="1" applyFont="1" applyBorder="1"/>
    <xf numFmtId="3" fontId="2" fillId="0" borderId="6" xfId="1" applyNumberFormat="1" applyFont="1" applyBorder="1"/>
    <xf numFmtId="3" fontId="3" fillId="0" borderId="28" xfId="1" applyNumberFormat="1" applyFont="1" applyBorder="1" applyAlignment="1">
      <alignment wrapText="1"/>
    </xf>
    <xf numFmtId="0" fontId="2" fillId="0" borderId="17" xfId="1" applyFont="1" applyBorder="1" applyAlignment="1">
      <alignment vertical="center" wrapText="1"/>
    </xf>
    <xf numFmtId="3" fontId="2" fillId="0" borderId="22" xfId="1" applyNumberFormat="1" applyFont="1" applyBorder="1" applyAlignment="1" applyProtection="1">
      <alignment vertical="center" wrapText="1"/>
      <protection locked="0"/>
    </xf>
    <xf numFmtId="3" fontId="2" fillId="0" borderId="17" xfId="1" applyNumberFormat="1" applyFont="1" applyBorder="1"/>
    <xf numFmtId="0" fontId="2" fillId="0" borderId="21" xfId="1" applyFont="1" applyBorder="1" applyAlignment="1">
      <alignment vertical="center" wrapText="1"/>
    </xf>
    <xf numFmtId="0" fontId="2" fillId="0" borderId="11" xfId="1" applyFont="1" applyBorder="1" applyAlignment="1">
      <alignment vertical="center" wrapText="1"/>
    </xf>
    <xf numFmtId="3" fontId="2" fillId="0" borderId="12" xfId="1" applyNumberFormat="1" applyFont="1" applyBorder="1" applyAlignment="1" applyProtection="1">
      <alignment vertical="center" wrapText="1"/>
      <protection locked="0"/>
    </xf>
    <xf numFmtId="3" fontId="3" fillId="0" borderId="10" xfId="1" applyNumberFormat="1" applyFont="1" applyBorder="1"/>
    <xf numFmtId="164" fontId="2" fillId="0" borderId="22" xfId="1" applyNumberFormat="1" applyFont="1" applyBorder="1" applyAlignment="1" applyProtection="1">
      <alignment vertical="center" wrapText="1"/>
      <protection locked="0"/>
    </xf>
    <xf numFmtId="3" fontId="3" fillId="0" borderId="28" xfId="0" applyNumberFormat="1" applyFont="1" applyBorder="1" applyAlignment="1">
      <alignment vertical="center" wrapText="1"/>
    </xf>
    <xf numFmtId="0" fontId="2" fillId="0" borderId="34" xfId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 indent="1"/>
    </xf>
    <xf numFmtId="164" fontId="5" fillId="0" borderId="28" xfId="0" quotePrefix="1" applyNumberFormat="1" applyFont="1" applyBorder="1" applyAlignment="1">
      <alignment vertical="center" wrapText="1"/>
    </xf>
    <xf numFmtId="164" fontId="5" fillId="0" borderId="10" xfId="0" quotePrefix="1" applyNumberFormat="1" applyFont="1" applyBorder="1" applyAlignment="1">
      <alignment vertical="center" wrapText="1"/>
    </xf>
    <xf numFmtId="164" fontId="5" fillId="0" borderId="6" xfId="0" quotePrefix="1" applyNumberFormat="1" applyFont="1" applyBorder="1" applyAlignment="1">
      <alignment vertical="center" wrapText="1"/>
    </xf>
    <xf numFmtId="0" fontId="2" fillId="0" borderId="42" xfId="1" applyFont="1" applyBorder="1" applyAlignment="1">
      <alignment horizontal="center"/>
    </xf>
    <xf numFmtId="0" fontId="2" fillId="0" borderId="38" xfId="1" applyFont="1" applyBorder="1"/>
    <xf numFmtId="0" fontId="2" fillId="0" borderId="38" xfId="1" applyFont="1" applyBorder="1" applyAlignment="1">
      <alignment horizontal="right" vertical="center" indent="1"/>
    </xf>
    <xf numFmtId="0" fontId="3" fillId="0" borderId="43" xfId="1" applyFont="1" applyBorder="1" applyAlignment="1">
      <alignment horizontal="center"/>
    </xf>
    <xf numFmtId="0" fontId="3" fillId="0" borderId="0" xfId="1" applyFont="1" applyAlignment="1">
      <alignment horizontal="center"/>
    </xf>
    <xf numFmtId="164" fontId="3" fillId="0" borderId="44" xfId="1" applyNumberFormat="1" applyFont="1" applyBorder="1" applyAlignment="1">
      <alignment horizontal="left" vertical="center"/>
    </xf>
    <xf numFmtId="164" fontId="3" fillId="0" borderId="39" xfId="1" applyNumberFormat="1" applyFont="1" applyBorder="1" applyAlignment="1">
      <alignment horizontal="left" vertical="center"/>
    </xf>
    <xf numFmtId="0" fontId="3" fillId="0" borderId="39" xfId="0" applyFont="1" applyBorder="1" applyAlignment="1">
      <alignment horizontal="right" vertical="center"/>
    </xf>
    <xf numFmtId="3" fontId="2" fillId="0" borderId="39" xfId="1" applyNumberFormat="1" applyFont="1" applyBorder="1"/>
    <xf numFmtId="0" fontId="3" fillId="0" borderId="45" xfId="1" applyFont="1" applyBorder="1" applyAlignment="1">
      <alignment vertical="center" wrapText="1"/>
    </xf>
    <xf numFmtId="165" fontId="3" fillId="2" borderId="46" xfId="1" applyNumberFormat="1" applyFont="1" applyFill="1" applyBorder="1" applyAlignment="1">
      <alignment horizontal="left" vertical="center" wrapText="1" shrinkToFit="1"/>
    </xf>
    <xf numFmtId="164" fontId="3" fillId="0" borderId="5" xfId="1" applyNumberFormat="1" applyFont="1" applyBorder="1" applyAlignment="1">
      <alignment horizontal="right" vertical="center" wrapText="1" indent="1"/>
    </xf>
    <xf numFmtId="164" fontId="3" fillId="0" borderId="10" xfId="1" applyNumberFormat="1" applyFont="1" applyBorder="1" applyAlignment="1">
      <alignment horizontal="right" vertical="center" wrapText="1" indent="1"/>
    </xf>
  </cellXfs>
  <cellStyles count="2">
    <cellStyle name="Normál" xfId="0" builtinId="0"/>
    <cellStyle name="Normál_KVRENMUNKA" xfId="1" xr:uid="{1D69D5D8-39A6-441B-BB6E-0C15E6ED71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C09D-FBCC-40CC-90FF-29C3BC7B03EA}">
  <dimension ref="A1:K177"/>
  <sheetViews>
    <sheetView tabSelected="1" topLeftCell="A4" workbookViewId="0">
      <selection activeCell="K22" sqref="K22"/>
    </sheetView>
  </sheetViews>
  <sheetFormatPr defaultRowHeight="15" x14ac:dyDescent="0.25"/>
  <cols>
    <col min="1" max="1" width="8.140625" style="1" customWidth="1"/>
    <col min="2" max="2" width="78" style="2" customWidth="1"/>
    <col min="3" max="3" width="15.140625" style="3" customWidth="1"/>
    <col min="4" max="4" width="13.140625" style="4" customWidth="1"/>
    <col min="5" max="5" width="13.85546875" style="4" customWidth="1"/>
    <col min="6" max="6" width="14" style="4" customWidth="1"/>
    <col min="7" max="7" width="9.140625" style="2"/>
    <col min="8" max="8" width="10.140625" style="2" bestFit="1" customWidth="1"/>
    <col min="9" max="9" width="9.140625" style="2"/>
    <col min="10" max="10" width="10.42578125" style="2" bestFit="1" customWidth="1"/>
    <col min="11" max="256" width="9.140625" style="2"/>
    <col min="257" max="257" width="8.140625" style="2" customWidth="1"/>
    <col min="258" max="258" width="78" style="2" customWidth="1"/>
    <col min="259" max="259" width="15.140625" style="2" customWidth="1"/>
    <col min="260" max="260" width="13.140625" style="2" customWidth="1"/>
    <col min="261" max="261" width="13.85546875" style="2" customWidth="1"/>
    <col min="262" max="262" width="14" style="2" customWidth="1"/>
    <col min="263" max="263" width="9.140625" style="2"/>
    <col min="264" max="264" width="10.140625" style="2" bestFit="1" customWidth="1"/>
    <col min="265" max="265" width="9.140625" style="2"/>
    <col min="266" max="266" width="10.42578125" style="2" bestFit="1" customWidth="1"/>
    <col min="267" max="512" width="9.140625" style="2"/>
    <col min="513" max="513" width="8.140625" style="2" customWidth="1"/>
    <col min="514" max="514" width="78" style="2" customWidth="1"/>
    <col min="515" max="515" width="15.140625" style="2" customWidth="1"/>
    <col min="516" max="516" width="13.140625" style="2" customWidth="1"/>
    <col min="517" max="517" width="13.85546875" style="2" customWidth="1"/>
    <col min="518" max="518" width="14" style="2" customWidth="1"/>
    <col min="519" max="519" width="9.140625" style="2"/>
    <col min="520" max="520" width="10.140625" style="2" bestFit="1" customWidth="1"/>
    <col min="521" max="521" width="9.140625" style="2"/>
    <col min="522" max="522" width="10.42578125" style="2" bestFit="1" customWidth="1"/>
    <col min="523" max="768" width="9.140625" style="2"/>
    <col min="769" max="769" width="8.140625" style="2" customWidth="1"/>
    <col min="770" max="770" width="78" style="2" customWidth="1"/>
    <col min="771" max="771" width="15.140625" style="2" customWidth="1"/>
    <col min="772" max="772" width="13.140625" style="2" customWidth="1"/>
    <col min="773" max="773" width="13.85546875" style="2" customWidth="1"/>
    <col min="774" max="774" width="14" style="2" customWidth="1"/>
    <col min="775" max="775" width="9.140625" style="2"/>
    <col min="776" max="776" width="10.140625" style="2" bestFit="1" customWidth="1"/>
    <col min="777" max="777" width="9.140625" style="2"/>
    <col min="778" max="778" width="10.42578125" style="2" bestFit="1" customWidth="1"/>
    <col min="779" max="1024" width="9.140625" style="2"/>
    <col min="1025" max="1025" width="8.140625" style="2" customWidth="1"/>
    <col min="1026" max="1026" width="78" style="2" customWidth="1"/>
    <col min="1027" max="1027" width="15.140625" style="2" customWidth="1"/>
    <col min="1028" max="1028" width="13.140625" style="2" customWidth="1"/>
    <col min="1029" max="1029" width="13.85546875" style="2" customWidth="1"/>
    <col min="1030" max="1030" width="14" style="2" customWidth="1"/>
    <col min="1031" max="1031" width="9.140625" style="2"/>
    <col min="1032" max="1032" width="10.140625" style="2" bestFit="1" customWidth="1"/>
    <col min="1033" max="1033" width="9.140625" style="2"/>
    <col min="1034" max="1034" width="10.42578125" style="2" bestFit="1" customWidth="1"/>
    <col min="1035" max="1280" width="9.140625" style="2"/>
    <col min="1281" max="1281" width="8.140625" style="2" customWidth="1"/>
    <col min="1282" max="1282" width="78" style="2" customWidth="1"/>
    <col min="1283" max="1283" width="15.140625" style="2" customWidth="1"/>
    <col min="1284" max="1284" width="13.140625" style="2" customWidth="1"/>
    <col min="1285" max="1285" width="13.85546875" style="2" customWidth="1"/>
    <col min="1286" max="1286" width="14" style="2" customWidth="1"/>
    <col min="1287" max="1287" width="9.140625" style="2"/>
    <col min="1288" max="1288" width="10.140625" style="2" bestFit="1" customWidth="1"/>
    <col min="1289" max="1289" width="9.140625" style="2"/>
    <col min="1290" max="1290" width="10.42578125" style="2" bestFit="1" customWidth="1"/>
    <col min="1291" max="1536" width="9.140625" style="2"/>
    <col min="1537" max="1537" width="8.140625" style="2" customWidth="1"/>
    <col min="1538" max="1538" width="78" style="2" customWidth="1"/>
    <col min="1539" max="1539" width="15.140625" style="2" customWidth="1"/>
    <col min="1540" max="1540" width="13.140625" style="2" customWidth="1"/>
    <col min="1541" max="1541" width="13.85546875" style="2" customWidth="1"/>
    <col min="1542" max="1542" width="14" style="2" customWidth="1"/>
    <col min="1543" max="1543" width="9.140625" style="2"/>
    <col min="1544" max="1544" width="10.140625" style="2" bestFit="1" customWidth="1"/>
    <col min="1545" max="1545" width="9.140625" style="2"/>
    <col min="1546" max="1546" width="10.42578125" style="2" bestFit="1" customWidth="1"/>
    <col min="1547" max="1792" width="9.140625" style="2"/>
    <col min="1793" max="1793" width="8.140625" style="2" customWidth="1"/>
    <col min="1794" max="1794" width="78" style="2" customWidth="1"/>
    <col min="1795" max="1795" width="15.140625" style="2" customWidth="1"/>
    <col min="1796" max="1796" width="13.140625" style="2" customWidth="1"/>
    <col min="1797" max="1797" width="13.85546875" style="2" customWidth="1"/>
    <col min="1798" max="1798" width="14" style="2" customWidth="1"/>
    <col min="1799" max="1799" width="9.140625" style="2"/>
    <col min="1800" max="1800" width="10.140625" style="2" bestFit="1" customWidth="1"/>
    <col min="1801" max="1801" width="9.140625" style="2"/>
    <col min="1802" max="1802" width="10.42578125" style="2" bestFit="1" customWidth="1"/>
    <col min="1803" max="2048" width="9.140625" style="2"/>
    <col min="2049" max="2049" width="8.140625" style="2" customWidth="1"/>
    <col min="2050" max="2050" width="78" style="2" customWidth="1"/>
    <col min="2051" max="2051" width="15.140625" style="2" customWidth="1"/>
    <col min="2052" max="2052" width="13.140625" style="2" customWidth="1"/>
    <col min="2053" max="2053" width="13.85546875" style="2" customWidth="1"/>
    <col min="2054" max="2054" width="14" style="2" customWidth="1"/>
    <col min="2055" max="2055" width="9.140625" style="2"/>
    <col min="2056" max="2056" width="10.140625" style="2" bestFit="1" customWidth="1"/>
    <col min="2057" max="2057" width="9.140625" style="2"/>
    <col min="2058" max="2058" width="10.42578125" style="2" bestFit="1" customWidth="1"/>
    <col min="2059" max="2304" width="9.140625" style="2"/>
    <col min="2305" max="2305" width="8.140625" style="2" customWidth="1"/>
    <col min="2306" max="2306" width="78" style="2" customWidth="1"/>
    <col min="2307" max="2307" width="15.140625" style="2" customWidth="1"/>
    <col min="2308" max="2308" width="13.140625" style="2" customWidth="1"/>
    <col min="2309" max="2309" width="13.85546875" style="2" customWidth="1"/>
    <col min="2310" max="2310" width="14" style="2" customWidth="1"/>
    <col min="2311" max="2311" width="9.140625" style="2"/>
    <col min="2312" max="2312" width="10.140625" style="2" bestFit="1" customWidth="1"/>
    <col min="2313" max="2313" width="9.140625" style="2"/>
    <col min="2314" max="2314" width="10.42578125" style="2" bestFit="1" customWidth="1"/>
    <col min="2315" max="2560" width="9.140625" style="2"/>
    <col min="2561" max="2561" width="8.140625" style="2" customWidth="1"/>
    <col min="2562" max="2562" width="78" style="2" customWidth="1"/>
    <col min="2563" max="2563" width="15.140625" style="2" customWidth="1"/>
    <col min="2564" max="2564" width="13.140625" style="2" customWidth="1"/>
    <col min="2565" max="2565" width="13.85546875" style="2" customWidth="1"/>
    <col min="2566" max="2566" width="14" style="2" customWidth="1"/>
    <col min="2567" max="2567" width="9.140625" style="2"/>
    <col min="2568" max="2568" width="10.140625" style="2" bestFit="1" customWidth="1"/>
    <col min="2569" max="2569" width="9.140625" style="2"/>
    <col min="2570" max="2570" width="10.42578125" style="2" bestFit="1" customWidth="1"/>
    <col min="2571" max="2816" width="9.140625" style="2"/>
    <col min="2817" max="2817" width="8.140625" style="2" customWidth="1"/>
    <col min="2818" max="2818" width="78" style="2" customWidth="1"/>
    <col min="2819" max="2819" width="15.140625" style="2" customWidth="1"/>
    <col min="2820" max="2820" width="13.140625" style="2" customWidth="1"/>
    <col min="2821" max="2821" width="13.85546875" style="2" customWidth="1"/>
    <col min="2822" max="2822" width="14" style="2" customWidth="1"/>
    <col min="2823" max="2823" width="9.140625" style="2"/>
    <col min="2824" max="2824" width="10.140625" style="2" bestFit="1" customWidth="1"/>
    <col min="2825" max="2825" width="9.140625" style="2"/>
    <col min="2826" max="2826" width="10.42578125" style="2" bestFit="1" customWidth="1"/>
    <col min="2827" max="3072" width="9.140625" style="2"/>
    <col min="3073" max="3073" width="8.140625" style="2" customWidth="1"/>
    <col min="3074" max="3074" width="78" style="2" customWidth="1"/>
    <col min="3075" max="3075" width="15.140625" style="2" customWidth="1"/>
    <col min="3076" max="3076" width="13.140625" style="2" customWidth="1"/>
    <col min="3077" max="3077" width="13.85546875" style="2" customWidth="1"/>
    <col min="3078" max="3078" width="14" style="2" customWidth="1"/>
    <col min="3079" max="3079" width="9.140625" style="2"/>
    <col min="3080" max="3080" width="10.140625" style="2" bestFit="1" customWidth="1"/>
    <col min="3081" max="3081" width="9.140625" style="2"/>
    <col min="3082" max="3082" width="10.42578125" style="2" bestFit="1" customWidth="1"/>
    <col min="3083" max="3328" width="9.140625" style="2"/>
    <col min="3329" max="3329" width="8.140625" style="2" customWidth="1"/>
    <col min="3330" max="3330" width="78" style="2" customWidth="1"/>
    <col min="3331" max="3331" width="15.140625" style="2" customWidth="1"/>
    <col min="3332" max="3332" width="13.140625" style="2" customWidth="1"/>
    <col min="3333" max="3333" width="13.85546875" style="2" customWidth="1"/>
    <col min="3334" max="3334" width="14" style="2" customWidth="1"/>
    <col min="3335" max="3335" width="9.140625" style="2"/>
    <col min="3336" max="3336" width="10.140625" style="2" bestFit="1" customWidth="1"/>
    <col min="3337" max="3337" width="9.140625" style="2"/>
    <col min="3338" max="3338" width="10.42578125" style="2" bestFit="1" customWidth="1"/>
    <col min="3339" max="3584" width="9.140625" style="2"/>
    <col min="3585" max="3585" width="8.140625" style="2" customWidth="1"/>
    <col min="3586" max="3586" width="78" style="2" customWidth="1"/>
    <col min="3587" max="3587" width="15.140625" style="2" customWidth="1"/>
    <col min="3588" max="3588" width="13.140625" style="2" customWidth="1"/>
    <col min="3589" max="3589" width="13.85546875" style="2" customWidth="1"/>
    <col min="3590" max="3590" width="14" style="2" customWidth="1"/>
    <col min="3591" max="3591" width="9.140625" style="2"/>
    <col min="3592" max="3592" width="10.140625" style="2" bestFit="1" customWidth="1"/>
    <col min="3593" max="3593" width="9.140625" style="2"/>
    <col min="3594" max="3594" width="10.42578125" style="2" bestFit="1" customWidth="1"/>
    <col min="3595" max="3840" width="9.140625" style="2"/>
    <col min="3841" max="3841" width="8.140625" style="2" customWidth="1"/>
    <col min="3842" max="3842" width="78" style="2" customWidth="1"/>
    <col min="3843" max="3843" width="15.140625" style="2" customWidth="1"/>
    <col min="3844" max="3844" width="13.140625" style="2" customWidth="1"/>
    <col min="3845" max="3845" width="13.85546875" style="2" customWidth="1"/>
    <col min="3846" max="3846" width="14" style="2" customWidth="1"/>
    <col min="3847" max="3847" width="9.140625" style="2"/>
    <col min="3848" max="3848" width="10.140625" style="2" bestFit="1" customWidth="1"/>
    <col min="3849" max="3849" width="9.140625" style="2"/>
    <col min="3850" max="3850" width="10.42578125" style="2" bestFit="1" customWidth="1"/>
    <col min="3851" max="4096" width="9.140625" style="2"/>
    <col min="4097" max="4097" width="8.140625" style="2" customWidth="1"/>
    <col min="4098" max="4098" width="78" style="2" customWidth="1"/>
    <col min="4099" max="4099" width="15.140625" style="2" customWidth="1"/>
    <col min="4100" max="4100" width="13.140625" style="2" customWidth="1"/>
    <col min="4101" max="4101" width="13.85546875" style="2" customWidth="1"/>
    <col min="4102" max="4102" width="14" style="2" customWidth="1"/>
    <col min="4103" max="4103" width="9.140625" style="2"/>
    <col min="4104" max="4104" width="10.140625" style="2" bestFit="1" customWidth="1"/>
    <col min="4105" max="4105" width="9.140625" style="2"/>
    <col min="4106" max="4106" width="10.42578125" style="2" bestFit="1" customWidth="1"/>
    <col min="4107" max="4352" width="9.140625" style="2"/>
    <col min="4353" max="4353" width="8.140625" style="2" customWidth="1"/>
    <col min="4354" max="4354" width="78" style="2" customWidth="1"/>
    <col min="4355" max="4355" width="15.140625" style="2" customWidth="1"/>
    <col min="4356" max="4356" width="13.140625" style="2" customWidth="1"/>
    <col min="4357" max="4357" width="13.85546875" style="2" customWidth="1"/>
    <col min="4358" max="4358" width="14" style="2" customWidth="1"/>
    <col min="4359" max="4359" width="9.140625" style="2"/>
    <col min="4360" max="4360" width="10.140625" style="2" bestFit="1" customWidth="1"/>
    <col min="4361" max="4361" width="9.140625" style="2"/>
    <col min="4362" max="4362" width="10.42578125" style="2" bestFit="1" customWidth="1"/>
    <col min="4363" max="4608" width="9.140625" style="2"/>
    <col min="4609" max="4609" width="8.140625" style="2" customWidth="1"/>
    <col min="4610" max="4610" width="78" style="2" customWidth="1"/>
    <col min="4611" max="4611" width="15.140625" style="2" customWidth="1"/>
    <col min="4612" max="4612" width="13.140625" style="2" customWidth="1"/>
    <col min="4613" max="4613" width="13.85546875" style="2" customWidth="1"/>
    <col min="4614" max="4614" width="14" style="2" customWidth="1"/>
    <col min="4615" max="4615" width="9.140625" style="2"/>
    <col min="4616" max="4616" width="10.140625" style="2" bestFit="1" customWidth="1"/>
    <col min="4617" max="4617" width="9.140625" style="2"/>
    <col min="4618" max="4618" width="10.42578125" style="2" bestFit="1" customWidth="1"/>
    <col min="4619" max="4864" width="9.140625" style="2"/>
    <col min="4865" max="4865" width="8.140625" style="2" customWidth="1"/>
    <col min="4866" max="4866" width="78" style="2" customWidth="1"/>
    <col min="4867" max="4867" width="15.140625" style="2" customWidth="1"/>
    <col min="4868" max="4868" width="13.140625" style="2" customWidth="1"/>
    <col min="4869" max="4869" width="13.85546875" style="2" customWidth="1"/>
    <col min="4870" max="4870" width="14" style="2" customWidth="1"/>
    <col min="4871" max="4871" width="9.140625" style="2"/>
    <col min="4872" max="4872" width="10.140625" style="2" bestFit="1" customWidth="1"/>
    <col min="4873" max="4873" width="9.140625" style="2"/>
    <col min="4874" max="4874" width="10.42578125" style="2" bestFit="1" customWidth="1"/>
    <col min="4875" max="5120" width="9.140625" style="2"/>
    <col min="5121" max="5121" width="8.140625" style="2" customWidth="1"/>
    <col min="5122" max="5122" width="78" style="2" customWidth="1"/>
    <col min="5123" max="5123" width="15.140625" style="2" customWidth="1"/>
    <col min="5124" max="5124" width="13.140625" style="2" customWidth="1"/>
    <col min="5125" max="5125" width="13.85546875" style="2" customWidth="1"/>
    <col min="5126" max="5126" width="14" style="2" customWidth="1"/>
    <col min="5127" max="5127" width="9.140625" style="2"/>
    <col min="5128" max="5128" width="10.140625" style="2" bestFit="1" customWidth="1"/>
    <col min="5129" max="5129" width="9.140625" style="2"/>
    <col min="5130" max="5130" width="10.42578125" style="2" bestFit="1" customWidth="1"/>
    <col min="5131" max="5376" width="9.140625" style="2"/>
    <col min="5377" max="5377" width="8.140625" style="2" customWidth="1"/>
    <col min="5378" max="5378" width="78" style="2" customWidth="1"/>
    <col min="5379" max="5379" width="15.140625" style="2" customWidth="1"/>
    <col min="5380" max="5380" width="13.140625" style="2" customWidth="1"/>
    <col min="5381" max="5381" width="13.85546875" style="2" customWidth="1"/>
    <col min="5382" max="5382" width="14" style="2" customWidth="1"/>
    <col min="5383" max="5383" width="9.140625" style="2"/>
    <col min="5384" max="5384" width="10.140625" style="2" bestFit="1" customWidth="1"/>
    <col min="5385" max="5385" width="9.140625" style="2"/>
    <col min="5386" max="5386" width="10.42578125" style="2" bestFit="1" customWidth="1"/>
    <col min="5387" max="5632" width="9.140625" style="2"/>
    <col min="5633" max="5633" width="8.140625" style="2" customWidth="1"/>
    <col min="5634" max="5634" width="78" style="2" customWidth="1"/>
    <col min="5635" max="5635" width="15.140625" style="2" customWidth="1"/>
    <col min="5636" max="5636" width="13.140625" style="2" customWidth="1"/>
    <col min="5637" max="5637" width="13.85546875" style="2" customWidth="1"/>
    <col min="5638" max="5638" width="14" style="2" customWidth="1"/>
    <col min="5639" max="5639" width="9.140625" style="2"/>
    <col min="5640" max="5640" width="10.140625" style="2" bestFit="1" customWidth="1"/>
    <col min="5641" max="5641" width="9.140625" style="2"/>
    <col min="5642" max="5642" width="10.42578125" style="2" bestFit="1" customWidth="1"/>
    <col min="5643" max="5888" width="9.140625" style="2"/>
    <col min="5889" max="5889" width="8.140625" style="2" customWidth="1"/>
    <col min="5890" max="5890" width="78" style="2" customWidth="1"/>
    <col min="5891" max="5891" width="15.140625" style="2" customWidth="1"/>
    <col min="5892" max="5892" width="13.140625" style="2" customWidth="1"/>
    <col min="5893" max="5893" width="13.85546875" style="2" customWidth="1"/>
    <col min="5894" max="5894" width="14" style="2" customWidth="1"/>
    <col min="5895" max="5895" width="9.140625" style="2"/>
    <col min="5896" max="5896" width="10.140625" style="2" bestFit="1" customWidth="1"/>
    <col min="5897" max="5897" width="9.140625" style="2"/>
    <col min="5898" max="5898" width="10.42578125" style="2" bestFit="1" customWidth="1"/>
    <col min="5899" max="6144" width="9.140625" style="2"/>
    <col min="6145" max="6145" width="8.140625" style="2" customWidth="1"/>
    <col min="6146" max="6146" width="78" style="2" customWidth="1"/>
    <col min="6147" max="6147" width="15.140625" style="2" customWidth="1"/>
    <col min="6148" max="6148" width="13.140625" style="2" customWidth="1"/>
    <col min="6149" max="6149" width="13.85546875" style="2" customWidth="1"/>
    <col min="6150" max="6150" width="14" style="2" customWidth="1"/>
    <col min="6151" max="6151" width="9.140625" style="2"/>
    <col min="6152" max="6152" width="10.140625" style="2" bestFit="1" customWidth="1"/>
    <col min="6153" max="6153" width="9.140625" style="2"/>
    <col min="6154" max="6154" width="10.42578125" style="2" bestFit="1" customWidth="1"/>
    <col min="6155" max="6400" width="9.140625" style="2"/>
    <col min="6401" max="6401" width="8.140625" style="2" customWidth="1"/>
    <col min="6402" max="6402" width="78" style="2" customWidth="1"/>
    <col min="6403" max="6403" width="15.140625" style="2" customWidth="1"/>
    <col min="6404" max="6404" width="13.140625" style="2" customWidth="1"/>
    <col min="6405" max="6405" width="13.85546875" style="2" customWidth="1"/>
    <col min="6406" max="6406" width="14" style="2" customWidth="1"/>
    <col min="6407" max="6407" width="9.140625" style="2"/>
    <col min="6408" max="6408" width="10.140625" style="2" bestFit="1" customWidth="1"/>
    <col min="6409" max="6409" width="9.140625" style="2"/>
    <col min="6410" max="6410" width="10.42578125" style="2" bestFit="1" customWidth="1"/>
    <col min="6411" max="6656" width="9.140625" style="2"/>
    <col min="6657" max="6657" width="8.140625" style="2" customWidth="1"/>
    <col min="6658" max="6658" width="78" style="2" customWidth="1"/>
    <col min="6659" max="6659" width="15.140625" style="2" customWidth="1"/>
    <col min="6660" max="6660" width="13.140625" style="2" customWidth="1"/>
    <col min="6661" max="6661" width="13.85546875" style="2" customWidth="1"/>
    <col min="6662" max="6662" width="14" style="2" customWidth="1"/>
    <col min="6663" max="6663" width="9.140625" style="2"/>
    <col min="6664" max="6664" width="10.140625" style="2" bestFit="1" customWidth="1"/>
    <col min="6665" max="6665" width="9.140625" style="2"/>
    <col min="6666" max="6666" width="10.42578125" style="2" bestFit="1" customWidth="1"/>
    <col min="6667" max="6912" width="9.140625" style="2"/>
    <col min="6913" max="6913" width="8.140625" style="2" customWidth="1"/>
    <col min="6914" max="6914" width="78" style="2" customWidth="1"/>
    <col min="6915" max="6915" width="15.140625" style="2" customWidth="1"/>
    <col min="6916" max="6916" width="13.140625" style="2" customWidth="1"/>
    <col min="6917" max="6917" width="13.85546875" style="2" customWidth="1"/>
    <col min="6918" max="6918" width="14" style="2" customWidth="1"/>
    <col min="6919" max="6919" width="9.140625" style="2"/>
    <col min="6920" max="6920" width="10.140625" style="2" bestFit="1" customWidth="1"/>
    <col min="6921" max="6921" width="9.140625" style="2"/>
    <col min="6922" max="6922" width="10.42578125" style="2" bestFit="1" customWidth="1"/>
    <col min="6923" max="7168" width="9.140625" style="2"/>
    <col min="7169" max="7169" width="8.140625" style="2" customWidth="1"/>
    <col min="7170" max="7170" width="78" style="2" customWidth="1"/>
    <col min="7171" max="7171" width="15.140625" style="2" customWidth="1"/>
    <col min="7172" max="7172" width="13.140625" style="2" customWidth="1"/>
    <col min="7173" max="7173" width="13.85546875" style="2" customWidth="1"/>
    <col min="7174" max="7174" width="14" style="2" customWidth="1"/>
    <col min="7175" max="7175" width="9.140625" style="2"/>
    <col min="7176" max="7176" width="10.140625" style="2" bestFit="1" customWidth="1"/>
    <col min="7177" max="7177" width="9.140625" style="2"/>
    <col min="7178" max="7178" width="10.42578125" style="2" bestFit="1" customWidth="1"/>
    <col min="7179" max="7424" width="9.140625" style="2"/>
    <col min="7425" max="7425" width="8.140625" style="2" customWidth="1"/>
    <col min="7426" max="7426" width="78" style="2" customWidth="1"/>
    <col min="7427" max="7427" width="15.140625" style="2" customWidth="1"/>
    <col min="7428" max="7428" width="13.140625" style="2" customWidth="1"/>
    <col min="7429" max="7429" width="13.85546875" style="2" customWidth="1"/>
    <col min="7430" max="7430" width="14" style="2" customWidth="1"/>
    <col min="7431" max="7431" width="9.140625" style="2"/>
    <col min="7432" max="7432" width="10.140625" style="2" bestFit="1" customWidth="1"/>
    <col min="7433" max="7433" width="9.140625" style="2"/>
    <col min="7434" max="7434" width="10.42578125" style="2" bestFit="1" customWidth="1"/>
    <col min="7435" max="7680" width="9.140625" style="2"/>
    <col min="7681" max="7681" width="8.140625" style="2" customWidth="1"/>
    <col min="7682" max="7682" width="78" style="2" customWidth="1"/>
    <col min="7683" max="7683" width="15.140625" style="2" customWidth="1"/>
    <col min="7684" max="7684" width="13.140625" style="2" customWidth="1"/>
    <col min="7685" max="7685" width="13.85546875" style="2" customWidth="1"/>
    <col min="7686" max="7686" width="14" style="2" customWidth="1"/>
    <col min="7687" max="7687" width="9.140625" style="2"/>
    <col min="7688" max="7688" width="10.140625" style="2" bestFit="1" customWidth="1"/>
    <col min="7689" max="7689" width="9.140625" style="2"/>
    <col min="7690" max="7690" width="10.42578125" style="2" bestFit="1" customWidth="1"/>
    <col min="7691" max="7936" width="9.140625" style="2"/>
    <col min="7937" max="7937" width="8.140625" style="2" customWidth="1"/>
    <col min="7938" max="7938" width="78" style="2" customWidth="1"/>
    <col min="7939" max="7939" width="15.140625" style="2" customWidth="1"/>
    <col min="7940" max="7940" width="13.140625" style="2" customWidth="1"/>
    <col min="7941" max="7941" width="13.85546875" style="2" customWidth="1"/>
    <col min="7942" max="7942" width="14" style="2" customWidth="1"/>
    <col min="7943" max="7943" width="9.140625" style="2"/>
    <col min="7944" max="7944" width="10.140625" style="2" bestFit="1" customWidth="1"/>
    <col min="7945" max="7945" width="9.140625" style="2"/>
    <col min="7946" max="7946" width="10.42578125" style="2" bestFit="1" customWidth="1"/>
    <col min="7947" max="8192" width="9.140625" style="2"/>
    <col min="8193" max="8193" width="8.140625" style="2" customWidth="1"/>
    <col min="8194" max="8194" width="78" style="2" customWidth="1"/>
    <col min="8195" max="8195" width="15.140625" style="2" customWidth="1"/>
    <col min="8196" max="8196" width="13.140625" style="2" customWidth="1"/>
    <col min="8197" max="8197" width="13.85546875" style="2" customWidth="1"/>
    <col min="8198" max="8198" width="14" style="2" customWidth="1"/>
    <col min="8199" max="8199" width="9.140625" style="2"/>
    <col min="8200" max="8200" width="10.140625" style="2" bestFit="1" customWidth="1"/>
    <col min="8201" max="8201" width="9.140625" style="2"/>
    <col min="8202" max="8202" width="10.42578125" style="2" bestFit="1" customWidth="1"/>
    <col min="8203" max="8448" width="9.140625" style="2"/>
    <col min="8449" max="8449" width="8.140625" style="2" customWidth="1"/>
    <col min="8450" max="8450" width="78" style="2" customWidth="1"/>
    <col min="8451" max="8451" width="15.140625" style="2" customWidth="1"/>
    <col min="8452" max="8452" width="13.140625" style="2" customWidth="1"/>
    <col min="8453" max="8453" width="13.85546875" style="2" customWidth="1"/>
    <col min="8454" max="8454" width="14" style="2" customWidth="1"/>
    <col min="8455" max="8455" width="9.140625" style="2"/>
    <col min="8456" max="8456" width="10.140625" style="2" bestFit="1" customWidth="1"/>
    <col min="8457" max="8457" width="9.140625" style="2"/>
    <col min="8458" max="8458" width="10.42578125" style="2" bestFit="1" customWidth="1"/>
    <col min="8459" max="8704" width="9.140625" style="2"/>
    <col min="8705" max="8705" width="8.140625" style="2" customWidth="1"/>
    <col min="8706" max="8706" width="78" style="2" customWidth="1"/>
    <col min="8707" max="8707" width="15.140625" style="2" customWidth="1"/>
    <col min="8708" max="8708" width="13.140625" style="2" customWidth="1"/>
    <col min="8709" max="8709" width="13.85546875" style="2" customWidth="1"/>
    <col min="8710" max="8710" width="14" style="2" customWidth="1"/>
    <col min="8711" max="8711" width="9.140625" style="2"/>
    <col min="8712" max="8712" width="10.140625" style="2" bestFit="1" customWidth="1"/>
    <col min="8713" max="8713" width="9.140625" style="2"/>
    <col min="8714" max="8714" width="10.42578125" style="2" bestFit="1" customWidth="1"/>
    <col min="8715" max="8960" width="9.140625" style="2"/>
    <col min="8961" max="8961" width="8.140625" style="2" customWidth="1"/>
    <col min="8962" max="8962" width="78" style="2" customWidth="1"/>
    <col min="8963" max="8963" width="15.140625" style="2" customWidth="1"/>
    <col min="8964" max="8964" width="13.140625" style="2" customWidth="1"/>
    <col min="8965" max="8965" width="13.85546875" style="2" customWidth="1"/>
    <col min="8966" max="8966" width="14" style="2" customWidth="1"/>
    <col min="8967" max="8967" width="9.140625" style="2"/>
    <col min="8968" max="8968" width="10.140625" style="2" bestFit="1" customWidth="1"/>
    <col min="8969" max="8969" width="9.140625" style="2"/>
    <col min="8970" max="8970" width="10.42578125" style="2" bestFit="1" customWidth="1"/>
    <col min="8971" max="9216" width="9.140625" style="2"/>
    <col min="9217" max="9217" width="8.140625" style="2" customWidth="1"/>
    <col min="9218" max="9218" width="78" style="2" customWidth="1"/>
    <col min="9219" max="9219" width="15.140625" style="2" customWidth="1"/>
    <col min="9220" max="9220" width="13.140625" style="2" customWidth="1"/>
    <col min="9221" max="9221" width="13.85546875" style="2" customWidth="1"/>
    <col min="9222" max="9222" width="14" style="2" customWidth="1"/>
    <col min="9223" max="9223" width="9.140625" style="2"/>
    <col min="9224" max="9224" width="10.140625" style="2" bestFit="1" customWidth="1"/>
    <col min="9225" max="9225" width="9.140625" style="2"/>
    <col min="9226" max="9226" width="10.42578125" style="2" bestFit="1" customWidth="1"/>
    <col min="9227" max="9472" width="9.140625" style="2"/>
    <col min="9473" max="9473" width="8.140625" style="2" customWidth="1"/>
    <col min="9474" max="9474" width="78" style="2" customWidth="1"/>
    <col min="9475" max="9475" width="15.140625" style="2" customWidth="1"/>
    <col min="9476" max="9476" width="13.140625" style="2" customWidth="1"/>
    <col min="9477" max="9477" width="13.85546875" style="2" customWidth="1"/>
    <col min="9478" max="9478" width="14" style="2" customWidth="1"/>
    <col min="9479" max="9479" width="9.140625" style="2"/>
    <col min="9480" max="9480" width="10.140625" style="2" bestFit="1" customWidth="1"/>
    <col min="9481" max="9481" width="9.140625" style="2"/>
    <col min="9482" max="9482" width="10.42578125" style="2" bestFit="1" customWidth="1"/>
    <col min="9483" max="9728" width="9.140625" style="2"/>
    <col min="9729" max="9729" width="8.140625" style="2" customWidth="1"/>
    <col min="9730" max="9730" width="78" style="2" customWidth="1"/>
    <col min="9731" max="9731" width="15.140625" style="2" customWidth="1"/>
    <col min="9732" max="9732" width="13.140625" style="2" customWidth="1"/>
    <col min="9733" max="9733" width="13.85546875" style="2" customWidth="1"/>
    <col min="9734" max="9734" width="14" style="2" customWidth="1"/>
    <col min="9735" max="9735" width="9.140625" style="2"/>
    <col min="9736" max="9736" width="10.140625" style="2" bestFit="1" customWidth="1"/>
    <col min="9737" max="9737" width="9.140625" style="2"/>
    <col min="9738" max="9738" width="10.42578125" style="2" bestFit="1" customWidth="1"/>
    <col min="9739" max="9984" width="9.140625" style="2"/>
    <col min="9985" max="9985" width="8.140625" style="2" customWidth="1"/>
    <col min="9986" max="9986" width="78" style="2" customWidth="1"/>
    <col min="9987" max="9987" width="15.140625" style="2" customWidth="1"/>
    <col min="9988" max="9988" width="13.140625" style="2" customWidth="1"/>
    <col min="9989" max="9989" width="13.85546875" style="2" customWidth="1"/>
    <col min="9990" max="9990" width="14" style="2" customWidth="1"/>
    <col min="9991" max="9991" width="9.140625" style="2"/>
    <col min="9992" max="9992" width="10.140625" style="2" bestFit="1" customWidth="1"/>
    <col min="9993" max="9993" width="9.140625" style="2"/>
    <col min="9994" max="9994" width="10.42578125" style="2" bestFit="1" customWidth="1"/>
    <col min="9995" max="10240" width="9.140625" style="2"/>
    <col min="10241" max="10241" width="8.140625" style="2" customWidth="1"/>
    <col min="10242" max="10242" width="78" style="2" customWidth="1"/>
    <col min="10243" max="10243" width="15.140625" style="2" customWidth="1"/>
    <col min="10244" max="10244" width="13.140625" style="2" customWidth="1"/>
    <col min="10245" max="10245" width="13.85546875" style="2" customWidth="1"/>
    <col min="10246" max="10246" width="14" style="2" customWidth="1"/>
    <col min="10247" max="10247" width="9.140625" style="2"/>
    <col min="10248" max="10248" width="10.140625" style="2" bestFit="1" customWidth="1"/>
    <col min="10249" max="10249" width="9.140625" style="2"/>
    <col min="10250" max="10250" width="10.42578125" style="2" bestFit="1" customWidth="1"/>
    <col min="10251" max="10496" width="9.140625" style="2"/>
    <col min="10497" max="10497" width="8.140625" style="2" customWidth="1"/>
    <col min="10498" max="10498" width="78" style="2" customWidth="1"/>
    <col min="10499" max="10499" width="15.140625" style="2" customWidth="1"/>
    <col min="10500" max="10500" width="13.140625" style="2" customWidth="1"/>
    <col min="10501" max="10501" width="13.85546875" style="2" customWidth="1"/>
    <col min="10502" max="10502" width="14" style="2" customWidth="1"/>
    <col min="10503" max="10503" width="9.140625" style="2"/>
    <col min="10504" max="10504" width="10.140625" style="2" bestFit="1" customWidth="1"/>
    <col min="10505" max="10505" width="9.140625" style="2"/>
    <col min="10506" max="10506" width="10.42578125" style="2" bestFit="1" customWidth="1"/>
    <col min="10507" max="10752" width="9.140625" style="2"/>
    <col min="10753" max="10753" width="8.140625" style="2" customWidth="1"/>
    <col min="10754" max="10754" width="78" style="2" customWidth="1"/>
    <col min="10755" max="10755" width="15.140625" style="2" customWidth="1"/>
    <col min="10756" max="10756" width="13.140625" style="2" customWidth="1"/>
    <col min="10757" max="10757" width="13.85546875" style="2" customWidth="1"/>
    <col min="10758" max="10758" width="14" style="2" customWidth="1"/>
    <col min="10759" max="10759" width="9.140625" style="2"/>
    <col min="10760" max="10760" width="10.140625" style="2" bestFit="1" customWidth="1"/>
    <col min="10761" max="10761" width="9.140625" style="2"/>
    <col min="10762" max="10762" width="10.42578125" style="2" bestFit="1" customWidth="1"/>
    <col min="10763" max="11008" width="9.140625" style="2"/>
    <col min="11009" max="11009" width="8.140625" style="2" customWidth="1"/>
    <col min="11010" max="11010" width="78" style="2" customWidth="1"/>
    <col min="11011" max="11011" width="15.140625" style="2" customWidth="1"/>
    <col min="11012" max="11012" width="13.140625" style="2" customWidth="1"/>
    <col min="11013" max="11013" width="13.85546875" style="2" customWidth="1"/>
    <col min="11014" max="11014" width="14" style="2" customWidth="1"/>
    <col min="11015" max="11015" width="9.140625" style="2"/>
    <col min="11016" max="11016" width="10.140625" style="2" bestFit="1" customWidth="1"/>
    <col min="11017" max="11017" width="9.140625" style="2"/>
    <col min="11018" max="11018" width="10.42578125" style="2" bestFit="1" customWidth="1"/>
    <col min="11019" max="11264" width="9.140625" style="2"/>
    <col min="11265" max="11265" width="8.140625" style="2" customWidth="1"/>
    <col min="11266" max="11266" width="78" style="2" customWidth="1"/>
    <col min="11267" max="11267" width="15.140625" style="2" customWidth="1"/>
    <col min="11268" max="11268" width="13.140625" style="2" customWidth="1"/>
    <col min="11269" max="11269" width="13.85546875" style="2" customWidth="1"/>
    <col min="11270" max="11270" width="14" style="2" customWidth="1"/>
    <col min="11271" max="11271" width="9.140625" style="2"/>
    <col min="11272" max="11272" width="10.140625" style="2" bestFit="1" customWidth="1"/>
    <col min="11273" max="11273" width="9.140625" style="2"/>
    <col min="11274" max="11274" width="10.42578125" style="2" bestFit="1" customWidth="1"/>
    <col min="11275" max="11520" width="9.140625" style="2"/>
    <col min="11521" max="11521" width="8.140625" style="2" customWidth="1"/>
    <col min="11522" max="11522" width="78" style="2" customWidth="1"/>
    <col min="11523" max="11523" width="15.140625" style="2" customWidth="1"/>
    <col min="11524" max="11524" width="13.140625" style="2" customWidth="1"/>
    <col min="11525" max="11525" width="13.85546875" style="2" customWidth="1"/>
    <col min="11526" max="11526" width="14" style="2" customWidth="1"/>
    <col min="11527" max="11527" width="9.140625" style="2"/>
    <col min="11528" max="11528" width="10.140625" style="2" bestFit="1" customWidth="1"/>
    <col min="11529" max="11529" width="9.140625" style="2"/>
    <col min="11530" max="11530" width="10.42578125" style="2" bestFit="1" customWidth="1"/>
    <col min="11531" max="11776" width="9.140625" style="2"/>
    <col min="11777" max="11777" width="8.140625" style="2" customWidth="1"/>
    <col min="11778" max="11778" width="78" style="2" customWidth="1"/>
    <col min="11779" max="11779" width="15.140625" style="2" customWidth="1"/>
    <col min="11780" max="11780" width="13.140625" style="2" customWidth="1"/>
    <col min="11781" max="11781" width="13.85546875" style="2" customWidth="1"/>
    <col min="11782" max="11782" width="14" style="2" customWidth="1"/>
    <col min="11783" max="11783" width="9.140625" style="2"/>
    <col min="11784" max="11784" width="10.140625" style="2" bestFit="1" customWidth="1"/>
    <col min="11785" max="11785" width="9.140625" style="2"/>
    <col min="11786" max="11786" width="10.42578125" style="2" bestFit="1" customWidth="1"/>
    <col min="11787" max="12032" width="9.140625" style="2"/>
    <col min="12033" max="12033" width="8.140625" style="2" customWidth="1"/>
    <col min="12034" max="12034" width="78" style="2" customWidth="1"/>
    <col min="12035" max="12035" width="15.140625" style="2" customWidth="1"/>
    <col min="12036" max="12036" width="13.140625" style="2" customWidth="1"/>
    <col min="12037" max="12037" width="13.85546875" style="2" customWidth="1"/>
    <col min="12038" max="12038" width="14" style="2" customWidth="1"/>
    <col min="12039" max="12039" width="9.140625" style="2"/>
    <col min="12040" max="12040" width="10.140625" style="2" bestFit="1" customWidth="1"/>
    <col min="12041" max="12041" width="9.140625" style="2"/>
    <col min="12042" max="12042" width="10.42578125" style="2" bestFit="1" customWidth="1"/>
    <col min="12043" max="12288" width="9.140625" style="2"/>
    <col min="12289" max="12289" width="8.140625" style="2" customWidth="1"/>
    <col min="12290" max="12290" width="78" style="2" customWidth="1"/>
    <col min="12291" max="12291" width="15.140625" style="2" customWidth="1"/>
    <col min="12292" max="12292" width="13.140625" style="2" customWidth="1"/>
    <col min="12293" max="12293" width="13.85546875" style="2" customWidth="1"/>
    <col min="12294" max="12294" width="14" style="2" customWidth="1"/>
    <col min="12295" max="12295" width="9.140625" style="2"/>
    <col min="12296" max="12296" width="10.140625" style="2" bestFit="1" customWidth="1"/>
    <col min="12297" max="12297" width="9.140625" style="2"/>
    <col min="12298" max="12298" width="10.42578125" style="2" bestFit="1" customWidth="1"/>
    <col min="12299" max="12544" width="9.140625" style="2"/>
    <col min="12545" max="12545" width="8.140625" style="2" customWidth="1"/>
    <col min="12546" max="12546" width="78" style="2" customWidth="1"/>
    <col min="12547" max="12547" width="15.140625" style="2" customWidth="1"/>
    <col min="12548" max="12548" width="13.140625" style="2" customWidth="1"/>
    <col min="12549" max="12549" width="13.85546875" style="2" customWidth="1"/>
    <col min="12550" max="12550" width="14" style="2" customWidth="1"/>
    <col min="12551" max="12551" width="9.140625" style="2"/>
    <col min="12552" max="12552" width="10.140625" style="2" bestFit="1" customWidth="1"/>
    <col min="12553" max="12553" width="9.140625" style="2"/>
    <col min="12554" max="12554" width="10.42578125" style="2" bestFit="1" customWidth="1"/>
    <col min="12555" max="12800" width="9.140625" style="2"/>
    <col min="12801" max="12801" width="8.140625" style="2" customWidth="1"/>
    <col min="12802" max="12802" width="78" style="2" customWidth="1"/>
    <col min="12803" max="12803" width="15.140625" style="2" customWidth="1"/>
    <col min="12804" max="12804" width="13.140625" style="2" customWidth="1"/>
    <col min="12805" max="12805" width="13.85546875" style="2" customWidth="1"/>
    <col min="12806" max="12806" width="14" style="2" customWidth="1"/>
    <col min="12807" max="12807" width="9.140625" style="2"/>
    <col min="12808" max="12808" width="10.140625" style="2" bestFit="1" customWidth="1"/>
    <col min="12809" max="12809" width="9.140625" style="2"/>
    <col min="12810" max="12810" width="10.42578125" style="2" bestFit="1" customWidth="1"/>
    <col min="12811" max="13056" width="9.140625" style="2"/>
    <col min="13057" max="13057" width="8.140625" style="2" customWidth="1"/>
    <col min="13058" max="13058" width="78" style="2" customWidth="1"/>
    <col min="13059" max="13059" width="15.140625" style="2" customWidth="1"/>
    <col min="13060" max="13060" width="13.140625" style="2" customWidth="1"/>
    <col min="13061" max="13061" width="13.85546875" style="2" customWidth="1"/>
    <col min="13062" max="13062" width="14" style="2" customWidth="1"/>
    <col min="13063" max="13063" width="9.140625" style="2"/>
    <col min="13064" max="13064" width="10.140625" style="2" bestFit="1" customWidth="1"/>
    <col min="13065" max="13065" width="9.140625" style="2"/>
    <col min="13066" max="13066" width="10.42578125" style="2" bestFit="1" customWidth="1"/>
    <col min="13067" max="13312" width="9.140625" style="2"/>
    <col min="13313" max="13313" width="8.140625" style="2" customWidth="1"/>
    <col min="13314" max="13314" width="78" style="2" customWidth="1"/>
    <col min="13315" max="13315" width="15.140625" style="2" customWidth="1"/>
    <col min="13316" max="13316" width="13.140625" style="2" customWidth="1"/>
    <col min="13317" max="13317" width="13.85546875" style="2" customWidth="1"/>
    <col min="13318" max="13318" width="14" style="2" customWidth="1"/>
    <col min="13319" max="13319" width="9.140625" style="2"/>
    <col min="13320" max="13320" width="10.140625" style="2" bestFit="1" customWidth="1"/>
    <col min="13321" max="13321" width="9.140625" style="2"/>
    <col min="13322" max="13322" width="10.42578125" style="2" bestFit="1" customWidth="1"/>
    <col min="13323" max="13568" width="9.140625" style="2"/>
    <col min="13569" max="13569" width="8.140625" style="2" customWidth="1"/>
    <col min="13570" max="13570" width="78" style="2" customWidth="1"/>
    <col min="13571" max="13571" width="15.140625" style="2" customWidth="1"/>
    <col min="13572" max="13572" width="13.140625" style="2" customWidth="1"/>
    <col min="13573" max="13573" width="13.85546875" style="2" customWidth="1"/>
    <col min="13574" max="13574" width="14" style="2" customWidth="1"/>
    <col min="13575" max="13575" width="9.140625" style="2"/>
    <col min="13576" max="13576" width="10.140625" style="2" bestFit="1" customWidth="1"/>
    <col min="13577" max="13577" width="9.140625" style="2"/>
    <col min="13578" max="13578" width="10.42578125" style="2" bestFit="1" customWidth="1"/>
    <col min="13579" max="13824" width="9.140625" style="2"/>
    <col min="13825" max="13825" width="8.140625" style="2" customWidth="1"/>
    <col min="13826" max="13826" width="78" style="2" customWidth="1"/>
    <col min="13827" max="13827" width="15.140625" style="2" customWidth="1"/>
    <col min="13828" max="13828" width="13.140625" style="2" customWidth="1"/>
    <col min="13829" max="13829" width="13.85546875" style="2" customWidth="1"/>
    <col min="13830" max="13830" width="14" style="2" customWidth="1"/>
    <col min="13831" max="13831" width="9.140625" style="2"/>
    <col min="13832" max="13832" width="10.140625" style="2" bestFit="1" customWidth="1"/>
    <col min="13833" max="13833" width="9.140625" style="2"/>
    <col min="13834" max="13834" width="10.42578125" style="2" bestFit="1" customWidth="1"/>
    <col min="13835" max="14080" width="9.140625" style="2"/>
    <col min="14081" max="14081" width="8.140625" style="2" customWidth="1"/>
    <col min="14082" max="14082" width="78" style="2" customWidth="1"/>
    <col min="14083" max="14083" width="15.140625" style="2" customWidth="1"/>
    <col min="14084" max="14084" width="13.140625" style="2" customWidth="1"/>
    <col min="14085" max="14085" width="13.85546875" style="2" customWidth="1"/>
    <col min="14086" max="14086" width="14" style="2" customWidth="1"/>
    <col min="14087" max="14087" width="9.140625" style="2"/>
    <col min="14088" max="14088" width="10.140625" style="2" bestFit="1" customWidth="1"/>
    <col min="14089" max="14089" width="9.140625" style="2"/>
    <col min="14090" max="14090" width="10.42578125" style="2" bestFit="1" customWidth="1"/>
    <col min="14091" max="14336" width="9.140625" style="2"/>
    <col min="14337" max="14337" width="8.140625" style="2" customWidth="1"/>
    <col min="14338" max="14338" width="78" style="2" customWidth="1"/>
    <col min="14339" max="14339" width="15.140625" style="2" customWidth="1"/>
    <col min="14340" max="14340" width="13.140625" style="2" customWidth="1"/>
    <col min="14341" max="14341" width="13.85546875" style="2" customWidth="1"/>
    <col min="14342" max="14342" width="14" style="2" customWidth="1"/>
    <col min="14343" max="14343" width="9.140625" style="2"/>
    <col min="14344" max="14344" width="10.140625" style="2" bestFit="1" customWidth="1"/>
    <col min="14345" max="14345" width="9.140625" style="2"/>
    <col min="14346" max="14346" width="10.42578125" style="2" bestFit="1" customWidth="1"/>
    <col min="14347" max="14592" width="9.140625" style="2"/>
    <col min="14593" max="14593" width="8.140625" style="2" customWidth="1"/>
    <col min="14594" max="14594" width="78" style="2" customWidth="1"/>
    <col min="14595" max="14595" width="15.140625" style="2" customWidth="1"/>
    <col min="14596" max="14596" width="13.140625" style="2" customWidth="1"/>
    <col min="14597" max="14597" width="13.85546875" style="2" customWidth="1"/>
    <col min="14598" max="14598" width="14" style="2" customWidth="1"/>
    <col min="14599" max="14599" width="9.140625" style="2"/>
    <col min="14600" max="14600" width="10.140625" style="2" bestFit="1" customWidth="1"/>
    <col min="14601" max="14601" width="9.140625" style="2"/>
    <col min="14602" max="14602" width="10.42578125" style="2" bestFit="1" customWidth="1"/>
    <col min="14603" max="14848" width="9.140625" style="2"/>
    <col min="14849" max="14849" width="8.140625" style="2" customWidth="1"/>
    <col min="14850" max="14850" width="78" style="2" customWidth="1"/>
    <col min="14851" max="14851" width="15.140625" style="2" customWidth="1"/>
    <col min="14852" max="14852" width="13.140625" style="2" customWidth="1"/>
    <col min="14853" max="14853" width="13.85546875" style="2" customWidth="1"/>
    <col min="14854" max="14854" width="14" style="2" customWidth="1"/>
    <col min="14855" max="14855" width="9.140625" style="2"/>
    <col min="14856" max="14856" width="10.140625" style="2" bestFit="1" customWidth="1"/>
    <col min="14857" max="14857" width="9.140625" style="2"/>
    <col min="14858" max="14858" width="10.42578125" style="2" bestFit="1" customWidth="1"/>
    <col min="14859" max="15104" width="9.140625" style="2"/>
    <col min="15105" max="15105" width="8.140625" style="2" customWidth="1"/>
    <col min="15106" max="15106" width="78" style="2" customWidth="1"/>
    <col min="15107" max="15107" width="15.140625" style="2" customWidth="1"/>
    <col min="15108" max="15108" width="13.140625" style="2" customWidth="1"/>
    <col min="15109" max="15109" width="13.85546875" style="2" customWidth="1"/>
    <col min="15110" max="15110" width="14" style="2" customWidth="1"/>
    <col min="15111" max="15111" width="9.140625" style="2"/>
    <col min="15112" max="15112" width="10.140625" style="2" bestFit="1" customWidth="1"/>
    <col min="15113" max="15113" width="9.140625" style="2"/>
    <col min="15114" max="15114" width="10.42578125" style="2" bestFit="1" customWidth="1"/>
    <col min="15115" max="15360" width="9.140625" style="2"/>
    <col min="15361" max="15361" width="8.140625" style="2" customWidth="1"/>
    <col min="15362" max="15362" width="78" style="2" customWidth="1"/>
    <col min="15363" max="15363" width="15.140625" style="2" customWidth="1"/>
    <col min="15364" max="15364" width="13.140625" style="2" customWidth="1"/>
    <col min="15365" max="15365" width="13.85546875" style="2" customWidth="1"/>
    <col min="15366" max="15366" width="14" style="2" customWidth="1"/>
    <col min="15367" max="15367" width="9.140625" style="2"/>
    <col min="15368" max="15368" width="10.140625" style="2" bestFit="1" customWidth="1"/>
    <col min="15369" max="15369" width="9.140625" style="2"/>
    <col min="15370" max="15370" width="10.42578125" style="2" bestFit="1" customWidth="1"/>
    <col min="15371" max="15616" width="9.140625" style="2"/>
    <col min="15617" max="15617" width="8.140625" style="2" customWidth="1"/>
    <col min="15618" max="15618" width="78" style="2" customWidth="1"/>
    <col min="15619" max="15619" width="15.140625" style="2" customWidth="1"/>
    <col min="15620" max="15620" width="13.140625" style="2" customWidth="1"/>
    <col min="15621" max="15621" width="13.85546875" style="2" customWidth="1"/>
    <col min="15622" max="15622" width="14" style="2" customWidth="1"/>
    <col min="15623" max="15623" width="9.140625" style="2"/>
    <col min="15624" max="15624" width="10.140625" style="2" bestFit="1" customWidth="1"/>
    <col min="15625" max="15625" width="9.140625" style="2"/>
    <col min="15626" max="15626" width="10.42578125" style="2" bestFit="1" customWidth="1"/>
    <col min="15627" max="15872" width="9.140625" style="2"/>
    <col min="15873" max="15873" width="8.140625" style="2" customWidth="1"/>
    <col min="15874" max="15874" width="78" style="2" customWidth="1"/>
    <col min="15875" max="15875" width="15.140625" style="2" customWidth="1"/>
    <col min="15876" max="15876" width="13.140625" style="2" customWidth="1"/>
    <col min="15877" max="15877" width="13.85546875" style="2" customWidth="1"/>
    <col min="15878" max="15878" width="14" style="2" customWidth="1"/>
    <col min="15879" max="15879" width="9.140625" style="2"/>
    <col min="15880" max="15880" width="10.140625" style="2" bestFit="1" customWidth="1"/>
    <col min="15881" max="15881" width="9.140625" style="2"/>
    <col min="15882" max="15882" width="10.42578125" style="2" bestFit="1" customWidth="1"/>
    <col min="15883" max="16128" width="9.140625" style="2"/>
    <col min="16129" max="16129" width="8.140625" style="2" customWidth="1"/>
    <col min="16130" max="16130" width="78" style="2" customWidth="1"/>
    <col min="16131" max="16131" width="15.140625" style="2" customWidth="1"/>
    <col min="16132" max="16132" width="13.140625" style="2" customWidth="1"/>
    <col min="16133" max="16133" width="13.85546875" style="2" customWidth="1"/>
    <col min="16134" max="16134" width="14" style="2" customWidth="1"/>
    <col min="16135" max="16135" width="9.140625" style="2"/>
    <col min="16136" max="16136" width="10.140625" style="2" bestFit="1" customWidth="1"/>
    <col min="16137" max="16137" width="9.140625" style="2"/>
    <col min="16138" max="16138" width="10.42578125" style="2" bestFit="1" customWidth="1"/>
    <col min="16139" max="16384" width="9.140625" style="2"/>
  </cols>
  <sheetData>
    <row r="1" spans="1:6" x14ac:dyDescent="0.25">
      <c r="F1" s="3" t="s">
        <v>0</v>
      </c>
    </row>
    <row r="2" spans="1:6" ht="15.75" customHeight="1" x14ac:dyDescent="0.25">
      <c r="A2" s="5" t="s">
        <v>1</v>
      </c>
      <c r="B2" s="5"/>
      <c r="C2" s="5"/>
      <c r="D2" s="5"/>
      <c r="E2" s="5"/>
      <c r="F2" s="5"/>
    </row>
    <row r="3" spans="1:6" x14ac:dyDescent="0.25">
      <c r="A3" s="6" t="s">
        <v>2</v>
      </c>
      <c r="B3" s="6"/>
      <c r="C3" s="6"/>
      <c r="D3" s="6"/>
      <c r="E3" s="6"/>
      <c r="F3" s="6"/>
    </row>
    <row r="5" spans="1:6" ht="15.95" customHeight="1" x14ac:dyDescent="0.25">
      <c r="A5" s="7" t="s">
        <v>3</v>
      </c>
      <c r="B5" s="7"/>
      <c r="C5" s="7"/>
      <c r="D5" s="7"/>
      <c r="E5" s="7"/>
      <c r="F5" s="7"/>
    </row>
    <row r="6" spans="1:6" ht="15.95" customHeight="1" x14ac:dyDescent="0.25">
      <c r="A6" s="8"/>
      <c r="B6" s="9"/>
      <c r="C6" s="9"/>
    </row>
    <row r="7" spans="1:6" ht="15.95" customHeight="1" thickBot="1" x14ac:dyDescent="0.3">
      <c r="A7" s="8"/>
      <c r="B7" s="9"/>
      <c r="C7" s="9"/>
      <c r="F7" s="10" t="s">
        <v>4</v>
      </c>
    </row>
    <row r="8" spans="1:6" ht="15.95" customHeight="1" thickBot="1" x14ac:dyDescent="0.3">
      <c r="A8" s="11" t="s">
        <v>5</v>
      </c>
      <c r="B8" s="12" t="s">
        <v>6</v>
      </c>
      <c r="C8" s="13" t="s">
        <v>7</v>
      </c>
      <c r="D8" s="14" t="s">
        <v>8</v>
      </c>
      <c r="E8" s="15"/>
      <c r="F8" s="16"/>
    </row>
    <row r="9" spans="1:6" ht="43.5" thickBot="1" x14ac:dyDescent="0.3">
      <c r="A9" s="17"/>
      <c r="B9" s="18"/>
      <c r="C9" s="19"/>
      <c r="D9" s="20" t="s">
        <v>9</v>
      </c>
      <c r="E9" s="21" t="s">
        <v>10</v>
      </c>
      <c r="F9" s="22" t="s">
        <v>11</v>
      </c>
    </row>
    <row r="10" spans="1:6" s="29" customFormat="1" ht="16.5" customHeight="1" thickBot="1" x14ac:dyDescent="0.25">
      <c r="A10" s="23">
        <v>1</v>
      </c>
      <c r="B10" s="24">
        <v>2</v>
      </c>
      <c r="C10" s="25">
        <v>3</v>
      </c>
      <c r="D10" s="26">
        <v>4</v>
      </c>
      <c r="E10" s="27">
        <v>5</v>
      </c>
      <c r="F10" s="28">
        <v>6</v>
      </c>
    </row>
    <row r="11" spans="1:6" ht="19.5" customHeight="1" thickBot="1" x14ac:dyDescent="0.3">
      <c r="A11" s="30" t="s">
        <v>12</v>
      </c>
      <c r="B11" s="31" t="s">
        <v>13</v>
      </c>
      <c r="C11" s="32">
        <f>SUM(C21+C12)</f>
        <v>241735</v>
      </c>
      <c r="D11" s="32">
        <f>SUM(D21+D12)</f>
        <v>241735</v>
      </c>
      <c r="E11" s="33"/>
      <c r="F11" s="34"/>
    </row>
    <row r="12" spans="1:6" ht="15.75" thickBot="1" x14ac:dyDescent="0.3">
      <c r="A12" s="35" t="s">
        <v>14</v>
      </c>
      <c r="B12" s="36" t="s">
        <v>15</v>
      </c>
      <c r="C12" s="32">
        <f>C13</f>
        <v>175799</v>
      </c>
      <c r="D12" s="32">
        <f>D13</f>
        <v>175799</v>
      </c>
      <c r="E12" s="37"/>
      <c r="F12" s="38"/>
    </row>
    <row r="13" spans="1:6" ht="28.5" x14ac:dyDescent="0.25">
      <c r="A13" s="39"/>
      <c r="B13" s="40" t="s">
        <v>16</v>
      </c>
      <c r="C13" s="41">
        <f>SUM(C14:C20)</f>
        <v>175799</v>
      </c>
      <c r="D13" s="41">
        <f>SUM(D14:D20)</f>
        <v>175799</v>
      </c>
      <c r="E13" s="42"/>
      <c r="F13" s="43"/>
    </row>
    <row r="14" spans="1:6" x14ac:dyDescent="0.25">
      <c r="A14" s="44" t="s">
        <v>17</v>
      </c>
      <c r="B14" s="45" t="s">
        <v>18</v>
      </c>
      <c r="C14" s="46">
        <v>71036</v>
      </c>
      <c r="D14" s="46">
        <v>71036</v>
      </c>
      <c r="E14" s="47"/>
      <c r="F14" s="48"/>
    </row>
    <row r="15" spans="1:6" x14ac:dyDescent="0.25">
      <c r="A15" s="49" t="s">
        <v>19</v>
      </c>
      <c r="B15" s="50" t="s">
        <v>20</v>
      </c>
      <c r="C15" s="51">
        <v>50382</v>
      </c>
      <c r="D15" s="51">
        <v>50382</v>
      </c>
      <c r="E15" s="47"/>
      <c r="F15" s="48"/>
    </row>
    <row r="16" spans="1:6" ht="30" customHeight="1" x14ac:dyDescent="0.25">
      <c r="A16" s="49" t="s">
        <v>21</v>
      </c>
      <c r="B16" s="50" t="s">
        <v>22</v>
      </c>
      <c r="C16" s="52">
        <v>50962</v>
      </c>
      <c r="D16" s="52">
        <v>50962</v>
      </c>
      <c r="E16" s="47"/>
      <c r="F16" s="48"/>
    </row>
    <row r="17" spans="1:8" x14ac:dyDescent="0.25">
      <c r="A17" s="49" t="s">
        <v>23</v>
      </c>
      <c r="B17" s="50" t="s">
        <v>24</v>
      </c>
      <c r="C17" s="51">
        <v>3419</v>
      </c>
      <c r="D17" s="51">
        <v>3419</v>
      </c>
      <c r="E17" s="47"/>
      <c r="F17" s="48"/>
    </row>
    <row r="18" spans="1:8" x14ac:dyDescent="0.25">
      <c r="A18" s="53"/>
      <c r="B18" s="54" t="s">
        <v>25</v>
      </c>
      <c r="C18" s="51">
        <v>0</v>
      </c>
      <c r="D18" s="51">
        <v>0</v>
      </c>
      <c r="E18" s="47"/>
      <c r="F18" s="48"/>
    </row>
    <row r="19" spans="1:8" ht="30" x14ac:dyDescent="0.25">
      <c r="A19" s="49" t="s">
        <v>26</v>
      </c>
      <c r="B19" s="50" t="s">
        <v>27</v>
      </c>
      <c r="C19" s="52">
        <v>0</v>
      </c>
      <c r="D19" s="52">
        <v>0</v>
      </c>
      <c r="E19" s="55"/>
      <c r="F19" s="56"/>
    </row>
    <row r="20" spans="1:8" ht="15.75" thickBot="1" x14ac:dyDescent="0.3">
      <c r="A20" s="49" t="s">
        <v>28</v>
      </c>
      <c r="B20" s="50" t="s">
        <v>29</v>
      </c>
      <c r="C20" s="57">
        <v>0</v>
      </c>
      <c r="D20" s="57">
        <v>0</v>
      </c>
      <c r="E20" s="58"/>
      <c r="F20" s="59"/>
    </row>
    <row r="21" spans="1:8" ht="17.25" customHeight="1" thickBot="1" x14ac:dyDescent="0.3">
      <c r="A21" s="35" t="s">
        <v>30</v>
      </c>
      <c r="B21" s="60" t="s">
        <v>31</v>
      </c>
      <c r="C21" s="61">
        <f>SUM(C22:C26)</f>
        <v>65936</v>
      </c>
      <c r="D21" s="61">
        <f>SUM(D22:D26)</f>
        <v>65936</v>
      </c>
      <c r="E21" s="37"/>
      <c r="F21" s="62"/>
    </row>
    <row r="22" spans="1:8" x14ac:dyDescent="0.25">
      <c r="A22" s="44" t="s">
        <v>32</v>
      </c>
      <c r="B22" s="45" t="s">
        <v>33</v>
      </c>
      <c r="C22" s="63">
        <v>0</v>
      </c>
      <c r="D22" s="63">
        <v>0</v>
      </c>
      <c r="E22" s="42"/>
      <c r="F22" s="43"/>
    </row>
    <row r="23" spans="1:8" x14ac:dyDescent="0.25">
      <c r="A23" s="49" t="s">
        <v>34</v>
      </c>
      <c r="B23" s="50" t="s">
        <v>35</v>
      </c>
      <c r="C23" s="64">
        <v>0</v>
      </c>
      <c r="D23" s="64">
        <v>0</v>
      </c>
      <c r="E23" s="47"/>
      <c r="F23" s="48"/>
    </row>
    <row r="24" spans="1:8" x14ac:dyDescent="0.25">
      <c r="A24" s="49" t="s">
        <v>36</v>
      </c>
      <c r="B24" s="50" t="s">
        <v>37</v>
      </c>
      <c r="C24" s="64">
        <v>0</v>
      </c>
      <c r="D24" s="64">
        <v>0</v>
      </c>
      <c r="E24" s="47"/>
      <c r="F24" s="48"/>
    </row>
    <row r="25" spans="1:8" x14ac:dyDescent="0.25">
      <c r="A25" s="49" t="s">
        <v>38</v>
      </c>
      <c r="B25" s="50" t="s">
        <v>39</v>
      </c>
      <c r="C25" s="64">
        <v>0</v>
      </c>
      <c r="D25" s="64">
        <v>0</v>
      </c>
      <c r="E25" s="47"/>
      <c r="F25" s="48"/>
    </row>
    <row r="26" spans="1:8" x14ac:dyDescent="0.25">
      <c r="A26" s="49" t="s">
        <v>40</v>
      </c>
      <c r="B26" s="50" t="s">
        <v>41</v>
      </c>
      <c r="C26" s="65">
        <v>65936</v>
      </c>
      <c r="D26" s="65">
        <v>65936</v>
      </c>
      <c r="E26" s="55"/>
      <c r="F26" s="48"/>
    </row>
    <row r="27" spans="1:8" ht="15.75" thickBot="1" x14ac:dyDescent="0.3">
      <c r="A27" s="66" t="s">
        <v>42</v>
      </c>
      <c r="B27" s="67" t="s">
        <v>43</v>
      </c>
      <c r="C27" s="64">
        <v>0</v>
      </c>
      <c r="D27" s="64">
        <v>0</v>
      </c>
      <c r="E27" s="58"/>
      <c r="F27" s="59"/>
    </row>
    <row r="28" spans="1:8" ht="15.75" thickBot="1" x14ac:dyDescent="0.3">
      <c r="A28" s="68" t="s">
        <v>44</v>
      </c>
      <c r="B28" s="36" t="s">
        <v>45</v>
      </c>
      <c r="C28" s="69">
        <f>SUM(C29:C33)</f>
        <v>10000</v>
      </c>
      <c r="D28" s="69">
        <f>SUM(D29:D33)</f>
        <v>10000</v>
      </c>
      <c r="E28" s="37"/>
      <c r="F28" s="62"/>
      <c r="H28" s="70"/>
    </row>
    <row r="29" spans="1:8" x14ac:dyDescent="0.25">
      <c r="A29" s="44" t="s">
        <v>46</v>
      </c>
      <c r="B29" s="45" t="s">
        <v>47</v>
      </c>
      <c r="C29" s="63">
        <v>0</v>
      </c>
      <c r="D29" s="63">
        <v>0</v>
      </c>
      <c r="E29" s="42"/>
      <c r="F29" s="43"/>
    </row>
    <row r="30" spans="1:8" x14ac:dyDescent="0.25">
      <c r="A30" s="49" t="s">
        <v>48</v>
      </c>
      <c r="B30" s="50" t="s">
        <v>49</v>
      </c>
      <c r="C30" s="64">
        <v>10000</v>
      </c>
      <c r="D30" s="64">
        <v>10000</v>
      </c>
      <c r="E30" s="47"/>
      <c r="F30" s="48"/>
    </row>
    <row r="31" spans="1:8" x14ac:dyDescent="0.25">
      <c r="A31" s="49" t="s">
        <v>50</v>
      </c>
      <c r="B31" s="50" t="s">
        <v>51</v>
      </c>
      <c r="C31" s="64">
        <v>0</v>
      </c>
      <c r="D31" s="64">
        <v>0</v>
      </c>
      <c r="E31" s="47"/>
      <c r="F31" s="48"/>
    </row>
    <row r="32" spans="1:8" x14ac:dyDescent="0.25">
      <c r="A32" s="49" t="s">
        <v>52</v>
      </c>
      <c r="B32" s="50" t="s">
        <v>53</v>
      </c>
      <c r="C32" s="64">
        <v>0</v>
      </c>
      <c r="D32" s="64">
        <v>0</v>
      </c>
      <c r="E32" s="47"/>
      <c r="F32" s="48"/>
    </row>
    <row r="33" spans="1:11" x14ac:dyDescent="0.25">
      <c r="A33" s="49" t="s">
        <v>54</v>
      </c>
      <c r="B33" s="50" t="s">
        <v>55</v>
      </c>
      <c r="C33" s="64">
        <v>0</v>
      </c>
      <c r="D33" s="64">
        <v>0</v>
      </c>
      <c r="E33" s="55"/>
      <c r="F33" s="48"/>
      <c r="J33" s="70"/>
    </row>
    <row r="34" spans="1:11" ht="15.75" thickBot="1" x14ac:dyDescent="0.3">
      <c r="A34" s="66" t="s">
        <v>56</v>
      </c>
      <c r="B34" s="67" t="s">
        <v>43</v>
      </c>
      <c r="C34" s="64">
        <v>0</v>
      </c>
      <c r="D34" s="64">
        <v>0</v>
      </c>
      <c r="E34" s="58"/>
      <c r="F34" s="59"/>
    </row>
    <row r="35" spans="1:11" ht="15.75" thickBot="1" x14ac:dyDescent="0.3">
      <c r="A35" s="68" t="s">
        <v>57</v>
      </c>
      <c r="B35" s="36" t="s">
        <v>58</v>
      </c>
      <c r="C35" s="61">
        <f>SUM(C36:C41)</f>
        <v>43076</v>
      </c>
      <c r="D35" s="61">
        <f>SUM(D36:D41)</f>
        <v>43076</v>
      </c>
      <c r="E35" s="71"/>
      <c r="F35" s="62"/>
      <c r="K35" s="70"/>
    </row>
    <row r="36" spans="1:11" ht="30" x14ac:dyDescent="0.25">
      <c r="A36" s="72" t="s">
        <v>59</v>
      </c>
      <c r="B36" s="73" t="s">
        <v>60</v>
      </c>
      <c r="C36" s="74">
        <v>0</v>
      </c>
      <c r="D36" s="74">
        <v>0</v>
      </c>
      <c r="E36" s="75"/>
      <c r="F36" s="76"/>
    </row>
    <row r="37" spans="1:11" x14ac:dyDescent="0.25">
      <c r="A37" s="77" t="s">
        <v>61</v>
      </c>
      <c r="B37" s="78" t="s">
        <v>62</v>
      </c>
      <c r="C37" s="79">
        <v>4118</v>
      </c>
      <c r="D37" s="79">
        <v>4118</v>
      </c>
      <c r="E37" s="42"/>
      <c r="F37" s="43"/>
    </row>
    <row r="38" spans="1:11" x14ac:dyDescent="0.25">
      <c r="A38" s="44" t="s">
        <v>63</v>
      </c>
      <c r="B38" s="50" t="s">
        <v>64</v>
      </c>
      <c r="C38" s="79">
        <v>32365</v>
      </c>
      <c r="D38" s="79">
        <v>32365</v>
      </c>
      <c r="E38" s="47"/>
      <c r="F38" s="48"/>
    </row>
    <row r="39" spans="1:11" x14ac:dyDescent="0.25">
      <c r="A39" s="49" t="s">
        <v>65</v>
      </c>
      <c r="B39" s="50" t="s">
        <v>66</v>
      </c>
      <c r="C39" s="79">
        <v>6443</v>
      </c>
      <c r="D39" s="79">
        <v>6443</v>
      </c>
      <c r="E39" s="47"/>
      <c r="F39" s="48"/>
    </row>
    <row r="40" spans="1:11" ht="31.5" customHeight="1" x14ac:dyDescent="0.25">
      <c r="A40" s="49" t="s">
        <v>67</v>
      </c>
      <c r="B40" s="50" t="s">
        <v>68</v>
      </c>
      <c r="C40" s="79">
        <v>50</v>
      </c>
      <c r="D40" s="79">
        <v>50</v>
      </c>
      <c r="E40" s="47"/>
      <c r="F40" s="48"/>
    </row>
    <row r="41" spans="1:11" ht="45.75" thickBot="1" x14ac:dyDescent="0.3">
      <c r="A41" s="49" t="s">
        <v>69</v>
      </c>
      <c r="B41" s="50" t="s">
        <v>70</v>
      </c>
      <c r="C41" s="80">
        <v>100</v>
      </c>
      <c r="D41" s="80">
        <v>100</v>
      </c>
      <c r="E41" s="58"/>
      <c r="F41" s="59"/>
    </row>
    <row r="42" spans="1:11" ht="15.75" thickBot="1" x14ac:dyDescent="0.3">
      <c r="A42" s="68" t="s">
        <v>71</v>
      </c>
      <c r="B42" s="36" t="s">
        <v>72</v>
      </c>
      <c r="C42" s="61">
        <f>SUM(C43:C53)</f>
        <v>15862</v>
      </c>
      <c r="D42" s="61">
        <f>SUM(D43:D53)</f>
        <v>15862</v>
      </c>
      <c r="E42" s="37"/>
      <c r="F42" s="62"/>
      <c r="H42" s="70"/>
    </row>
    <row r="43" spans="1:11" x14ac:dyDescent="0.25">
      <c r="A43" s="44" t="s">
        <v>73</v>
      </c>
      <c r="B43" s="45" t="s">
        <v>74</v>
      </c>
      <c r="C43" s="81">
        <v>0</v>
      </c>
      <c r="D43" s="81">
        <v>0</v>
      </c>
      <c r="E43" s="42"/>
      <c r="F43" s="43"/>
    </row>
    <row r="44" spans="1:11" x14ac:dyDescent="0.25">
      <c r="A44" s="44" t="s">
        <v>75</v>
      </c>
      <c r="B44" s="50" t="s">
        <v>76</v>
      </c>
      <c r="C44" s="81">
        <v>1976</v>
      </c>
      <c r="D44" s="81">
        <v>1976</v>
      </c>
      <c r="E44" s="47"/>
      <c r="F44" s="48"/>
    </row>
    <row r="45" spans="1:11" x14ac:dyDescent="0.25">
      <c r="A45" s="49" t="s">
        <v>77</v>
      </c>
      <c r="B45" s="50" t="s">
        <v>78</v>
      </c>
      <c r="C45" s="81">
        <v>216</v>
      </c>
      <c r="D45" s="81">
        <v>216</v>
      </c>
      <c r="E45" s="47"/>
      <c r="F45" s="48"/>
    </row>
    <row r="46" spans="1:11" x14ac:dyDescent="0.25">
      <c r="A46" s="49" t="s">
        <v>79</v>
      </c>
      <c r="B46" s="50" t="s">
        <v>80</v>
      </c>
      <c r="C46" s="81">
        <v>8121</v>
      </c>
      <c r="D46" s="81">
        <v>8121</v>
      </c>
      <c r="E46" s="47"/>
      <c r="F46" s="48"/>
    </row>
    <row r="47" spans="1:11" x14ac:dyDescent="0.25">
      <c r="A47" s="49" t="s">
        <v>81</v>
      </c>
      <c r="B47" s="50" t="s">
        <v>82</v>
      </c>
      <c r="C47" s="63">
        <v>0</v>
      </c>
      <c r="D47" s="63">
        <v>0</v>
      </c>
      <c r="E47" s="47"/>
      <c r="F47" s="48"/>
    </row>
    <row r="48" spans="1:11" x14ac:dyDescent="0.25">
      <c r="A48" s="49" t="s">
        <v>83</v>
      </c>
      <c r="B48" s="50" t="s">
        <v>84</v>
      </c>
      <c r="C48" s="81">
        <v>2785</v>
      </c>
      <c r="D48" s="81">
        <v>2785</v>
      </c>
      <c r="E48" s="47"/>
      <c r="F48" s="48"/>
    </row>
    <row r="49" spans="1:6" x14ac:dyDescent="0.25">
      <c r="A49" s="49" t="s">
        <v>85</v>
      </c>
      <c r="B49" s="50" t="s">
        <v>86</v>
      </c>
      <c r="C49" s="63">
        <v>2764</v>
      </c>
      <c r="D49" s="63">
        <v>2764</v>
      </c>
      <c r="E49" s="47"/>
      <c r="F49" s="48"/>
    </row>
    <row r="50" spans="1:6" x14ac:dyDescent="0.25">
      <c r="A50" s="49" t="s">
        <v>87</v>
      </c>
      <c r="B50" s="50" t="s">
        <v>88</v>
      </c>
      <c r="C50" s="63">
        <v>0</v>
      </c>
      <c r="D50" s="63">
        <v>0</v>
      </c>
      <c r="E50" s="47"/>
      <c r="F50" s="48"/>
    </row>
    <row r="51" spans="1:6" x14ac:dyDescent="0.25">
      <c r="A51" s="49" t="s">
        <v>89</v>
      </c>
      <c r="B51" s="50" t="s">
        <v>90</v>
      </c>
      <c r="C51" s="63">
        <v>0</v>
      </c>
      <c r="D51" s="63">
        <v>0</v>
      </c>
      <c r="E51" s="47"/>
      <c r="F51" s="48"/>
    </row>
    <row r="52" spans="1:6" x14ac:dyDescent="0.25">
      <c r="A52" s="66" t="s">
        <v>91</v>
      </c>
      <c r="B52" s="67" t="s">
        <v>92</v>
      </c>
      <c r="C52" s="63">
        <v>0</v>
      </c>
      <c r="D52" s="63">
        <v>0</v>
      </c>
      <c r="E52" s="55"/>
      <c r="F52" s="48"/>
    </row>
    <row r="53" spans="1:6" ht="15.75" thickBot="1" x14ac:dyDescent="0.3">
      <c r="A53" s="66" t="s">
        <v>93</v>
      </c>
      <c r="B53" s="67" t="s">
        <v>94</v>
      </c>
      <c r="C53" s="63">
        <v>0</v>
      </c>
      <c r="D53" s="63">
        <v>0</v>
      </c>
      <c r="E53" s="58"/>
      <c r="F53" s="59"/>
    </row>
    <row r="54" spans="1:6" ht="15.75" thickBot="1" x14ac:dyDescent="0.3">
      <c r="A54" s="68" t="s">
        <v>95</v>
      </c>
      <c r="B54" s="36" t="s">
        <v>96</v>
      </c>
      <c r="C54" s="69">
        <v>0</v>
      </c>
      <c r="D54" s="69">
        <v>0</v>
      </c>
      <c r="E54" s="82"/>
      <c r="F54" s="83"/>
    </row>
    <row r="55" spans="1:6" x14ac:dyDescent="0.25">
      <c r="A55" s="44" t="s">
        <v>97</v>
      </c>
      <c r="B55" s="45" t="s">
        <v>98</v>
      </c>
      <c r="C55" s="63">
        <v>0</v>
      </c>
      <c r="D55" s="63">
        <v>0</v>
      </c>
      <c r="E55" s="42"/>
      <c r="F55" s="43"/>
    </row>
    <row r="56" spans="1:6" x14ac:dyDescent="0.25">
      <c r="A56" s="49" t="s">
        <v>99</v>
      </c>
      <c r="B56" s="50" t="s">
        <v>100</v>
      </c>
      <c r="C56" s="64">
        <v>0</v>
      </c>
      <c r="D56" s="64">
        <v>0</v>
      </c>
      <c r="E56" s="47"/>
      <c r="F56" s="48"/>
    </row>
    <row r="57" spans="1:6" x14ac:dyDescent="0.25">
      <c r="A57" s="49" t="s">
        <v>101</v>
      </c>
      <c r="B57" s="50" t="s">
        <v>102</v>
      </c>
      <c r="C57" s="84">
        <v>0</v>
      </c>
      <c r="D57" s="84">
        <v>0</v>
      </c>
      <c r="E57" s="47"/>
      <c r="F57" s="48"/>
    </row>
    <row r="58" spans="1:6" x14ac:dyDescent="0.25">
      <c r="A58" s="49" t="s">
        <v>103</v>
      </c>
      <c r="B58" s="50" t="s">
        <v>104</v>
      </c>
      <c r="C58" s="84">
        <v>0</v>
      </c>
      <c r="D58" s="84">
        <v>0</v>
      </c>
      <c r="E58" s="47"/>
      <c r="F58" s="48"/>
    </row>
    <row r="59" spans="1:6" ht="15.75" thickBot="1" x14ac:dyDescent="0.3">
      <c r="A59" s="49" t="s">
        <v>105</v>
      </c>
      <c r="B59" s="85" t="s">
        <v>106</v>
      </c>
      <c r="C59" s="51">
        <v>0</v>
      </c>
      <c r="D59" s="51">
        <v>0</v>
      </c>
      <c r="E59" s="58"/>
      <c r="F59" s="59"/>
    </row>
    <row r="60" spans="1:6" ht="18.75" customHeight="1" thickBot="1" x14ac:dyDescent="0.3">
      <c r="A60" s="68" t="s">
        <v>107</v>
      </c>
      <c r="B60" s="36" t="s">
        <v>108</v>
      </c>
      <c r="C60" s="86">
        <v>0</v>
      </c>
      <c r="D60" s="86">
        <v>0</v>
      </c>
      <c r="E60" s="71"/>
      <c r="F60" s="62"/>
    </row>
    <row r="61" spans="1:6" x14ac:dyDescent="0.25">
      <c r="A61" s="44" t="s">
        <v>109</v>
      </c>
      <c r="B61" s="45" t="s">
        <v>110</v>
      </c>
      <c r="C61" s="63">
        <v>0</v>
      </c>
      <c r="D61" s="63">
        <v>0</v>
      </c>
      <c r="E61" s="42"/>
      <c r="F61" s="43"/>
    </row>
    <row r="62" spans="1:6" x14ac:dyDescent="0.25">
      <c r="A62" s="49" t="s">
        <v>111</v>
      </c>
      <c r="B62" s="50" t="s">
        <v>112</v>
      </c>
      <c r="C62" s="63">
        <v>0</v>
      </c>
      <c r="D62" s="63">
        <v>0</v>
      </c>
      <c r="E62" s="47"/>
      <c r="F62" s="48"/>
    </row>
    <row r="63" spans="1:6" x14ac:dyDescent="0.25">
      <c r="A63" s="49" t="s">
        <v>113</v>
      </c>
      <c r="B63" s="50" t="s">
        <v>114</v>
      </c>
      <c r="C63" s="64">
        <v>0</v>
      </c>
      <c r="D63" s="64">
        <v>0</v>
      </c>
      <c r="E63" s="47"/>
      <c r="F63" s="48"/>
    </row>
    <row r="64" spans="1:6" ht="15.75" thickBot="1" x14ac:dyDescent="0.3">
      <c r="A64" s="66"/>
      <c r="B64" s="67" t="s">
        <v>115</v>
      </c>
      <c r="C64" s="87">
        <v>0</v>
      </c>
      <c r="D64" s="87">
        <v>0</v>
      </c>
      <c r="E64" s="58"/>
      <c r="F64" s="59"/>
    </row>
    <row r="65" spans="1:6" ht="19.5" customHeight="1" thickBot="1" x14ac:dyDescent="0.3">
      <c r="A65" s="68" t="s">
        <v>116</v>
      </c>
      <c r="B65" s="60" t="s">
        <v>117</v>
      </c>
      <c r="C65" s="69">
        <v>0</v>
      </c>
      <c r="D65" s="69">
        <v>0</v>
      </c>
      <c r="E65" s="82"/>
      <c r="F65" s="88"/>
    </row>
    <row r="66" spans="1:6" x14ac:dyDescent="0.25">
      <c r="A66" s="44" t="s">
        <v>118</v>
      </c>
      <c r="B66" s="45" t="s">
        <v>119</v>
      </c>
      <c r="C66" s="89">
        <v>0</v>
      </c>
      <c r="D66" s="89">
        <v>0</v>
      </c>
      <c r="E66" s="42"/>
      <c r="F66" s="43"/>
    </row>
    <row r="67" spans="1:6" x14ac:dyDescent="0.25">
      <c r="A67" s="49" t="s">
        <v>120</v>
      </c>
      <c r="B67" s="50" t="s">
        <v>121</v>
      </c>
      <c r="C67" s="89">
        <v>0</v>
      </c>
      <c r="D67" s="89">
        <v>0</v>
      </c>
      <c r="E67" s="47"/>
      <c r="F67" s="48"/>
    </row>
    <row r="68" spans="1:6" x14ac:dyDescent="0.25">
      <c r="A68" s="49" t="s">
        <v>122</v>
      </c>
      <c r="B68" s="50" t="s">
        <v>123</v>
      </c>
      <c r="C68" s="89">
        <v>0</v>
      </c>
      <c r="D68" s="89">
        <v>0</v>
      </c>
      <c r="E68" s="47"/>
      <c r="F68" s="48"/>
    </row>
    <row r="69" spans="1:6" ht="15.75" thickBot="1" x14ac:dyDescent="0.3">
      <c r="A69" s="66"/>
      <c r="B69" s="67" t="s">
        <v>124</v>
      </c>
      <c r="C69" s="87">
        <v>0</v>
      </c>
      <c r="D69" s="87">
        <v>0</v>
      </c>
      <c r="E69" s="58"/>
      <c r="F69" s="59"/>
    </row>
    <row r="70" spans="1:6" ht="15.75" thickBot="1" x14ac:dyDescent="0.3">
      <c r="A70" s="90"/>
      <c r="B70" s="91" t="s">
        <v>125</v>
      </c>
      <c r="C70" s="92">
        <f>SUM(C42+C35+C21+C12)</f>
        <v>300673</v>
      </c>
      <c r="D70" s="92">
        <f>SUM(D42+D35+D21+D12)</f>
        <v>300673</v>
      </c>
      <c r="E70" s="93"/>
      <c r="F70" s="94"/>
    </row>
    <row r="71" spans="1:6" ht="15.75" thickBot="1" x14ac:dyDescent="0.3">
      <c r="A71" s="90"/>
      <c r="B71" s="91" t="s">
        <v>126</v>
      </c>
      <c r="C71" s="95">
        <v>10000</v>
      </c>
      <c r="D71" s="95">
        <v>10000</v>
      </c>
      <c r="E71" s="93"/>
      <c r="F71" s="96"/>
    </row>
    <row r="72" spans="1:6" ht="16.5" customHeight="1" thickBot="1" x14ac:dyDescent="0.3">
      <c r="A72" s="68"/>
      <c r="B72" s="36" t="s">
        <v>127</v>
      </c>
      <c r="C72" s="92">
        <f>SUM(C70:C71)</f>
        <v>310673</v>
      </c>
      <c r="D72" s="92">
        <f>SUM(D70:D71)</f>
        <v>310673</v>
      </c>
      <c r="E72" s="97"/>
      <c r="F72" s="98"/>
    </row>
    <row r="73" spans="1:6" ht="19.5" customHeight="1" thickBot="1" x14ac:dyDescent="0.3">
      <c r="A73" s="68" t="s">
        <v>128</v>
      </c>
      <c r="B73" s="36" t="s">
        <v>129</v>
      </c>
      <c r="C73" s="61">
        <f>SUM(C74+C98+C103)</f>
        <v>64369</v>
      </c>
      <c r="D73" s="61">
        <f>SUM(D74+D98+D103)</f>
        <v>64369</v>
      </c>
      <c r="E73" s="82"/>
      <c r="F73" s="83"/>
    </row>
    <row r="74" spans="1:6" ht="15.75" customHeight="1" thickBot="1" x14ac:dyDescent="0.3">
      <c r="A74" s="35" t="s">
        <v>130</v>
      </c>
      <c r="B74" s="36" t="s">
        <v>131</v>
      </c>
      <c r="C74" s="86">
        <f>SUM(C75+C81+C86+C91)</f>
        <v>64369</v>
      </c>
      <c r="D74" s="86">
        <f>SUM(D75+D81+D86+D91)</f>
        <v>64369</v>
      </c>
      <c r="E74" s="82"/>
      <c r="F74" s="83"/>
    </row>
    <row r="75" spans="1:6" ht="17.25" customHeight="1" thickBot="1" x14ac:dyDescent="0.3">
      <c r="A75" s="99" t="s">
        <v>132</v>
      </c>
      <c r="B75" s="60" t="s">
        <v>133</v>
      </c>
      <c r="C75" s="86">
        <f>SUM(C76+C79+C80)</f>
        <v>30000</v>
      </c>
      <c r="D75" s="86">
        <f>SUM(D76+D79+D80)</f>
        <v>30000</v>
      </c>
      <c r="E75" s="82"/>
      <c r="F75" s="83"/>
    </row>
    <row r="76" spans="1:6" x14ac:dyDescent="0.25">
      <c r="A76" s="44" t="s">
        <v>134</v>
      </c>
      <c r="B76" s="45" t="s">
        <v>135</v>
      </c>
      <c r="C76" s="64">
        <v>0</v>
      </c>
      <c r="D76" s="64">
        <v>0</v>
      </c>
      <c r="E76" s="42"/>
      <c r="F76" s="43"/>
    </row>
    <row r="77" spans="1:6" x14ac:dyDescent="0.25">
      <c r="A77" s="44"/>
      <c r="B77" s="45" t="s">
        <v>136</v>
      </c>
      <c r="C77" s="64">
        <v>0</v>
      </c>
      <c r="D77" s="64">
        <v>0</v>
      </c>
      <c r="E77" s="47"/>
      <c r="F77" s="48"/>
    </row>
    <row r="78" spans="1:6" x14ac:dyDescent="0.25">
      <c r="A78" s="44"/>
      <c r="B78" s="45" t="s">
        <v>137</v>
      </c>
      <c r="C78" s="64">
        <v>0</v>
      </c>
      <c r="D78" s="64">
        <v>0</v>
      </c>
      <c r="E78" s="47"/>
      <c r="F78" s="48"/>
    </row>
    <row r="79" spans="1:6" x14ac:dyDescent="0.25">
      <c r="A79" s="49" t="s">
        <v>138</v>
      </c>
      <c r="B79" s="50" t="s">
        <v>139</v>
      </c>
      <c r="C79" s="64">
        <v>30000</v>
      </c>
      <c r="D79" s="64">
        <v>30000</v>
      </c>
      <c r="E79" s="47"/>
      <c r="F79" s="48"/>
    </row>
    <row r="80" spans="1:6" ht="15.75" thickBot="1" x14ac:dyDescent="0.3">
      <c r="A80" s="66" t="s">
        <v>140</v>
      </c>
      <c r="B80" s="100" t="s">
        <v>141</v>
      </c>
      <c r="C80" s="64">
        <v>0</v>
      </c>
      <c r="D80" s="64">
        <v>0</v>
      </c>
      <c r="E80" s="58"/>
      <c r="F80" s="59"/>
    </row>
    <row r="81" spans="1:8" ht="18" customHeight="1" thickBot="1" x14ac:dyDescent="0.3">
      <c r="A81" s="99" t="s">
        <v>142</v>
      </c>
      <c r="B81" s="60" t="s">
        <v>143</v>
      </c>
      <c r="C81" s="86">
        <v>0</v>
      </c>
      <c r="D81" s="86">
        <v>0</v>
      </c>
      <c r="E81" s="101"/>
      <c r="F81" s="102"/>
    </row>
    <row r="82" spans="1:8" x14ac:dyDescent="0.25">
      <c r="A82" s="44" t="s">
        <v>144</v>
      </c>
      <c r="B82" s="45" t="s">
        <v>145</v>
      </c>
      <c r="C82" s="64">
        <v>0</v>
      </c>
      <c r="D82" s="64">
        <v>0</v>
      </c>
      <c r="E82" s="42"/>
      <c r="F82" s="43"/>
    </row>
    <row r="83" spans="1:8" x14ac:dyDescent="0.25">
      <c r="A83" s="49" t="s">
        <v>146</v>
      </c>
      <c r="B83" s="50" t="s">
        <v>147</v>
      </c>
      <c r="C83" s="64">
        <v>0</v>
      </c>
      <c r="D83" s="64">
        <v>0</v>
      </c>
      <c r="E83" s="47"/>
      <c r="F83" s="48"/>
    </row>
    <row r="84" spans="1:8" x14ac:dyDescent="0.25">
      <c r="A84" s="49" t="s">
        <v>148</v>
      </c>
      <c r="B84" s="50" t="s">
        <v>149</v>
      </c>
      <c r="C84" s="64">
        <v>0</v>
      </c>
      <c r="D84" s="64">
        <v>0</v>
      </c>
      <c r="E84" s="47"/>
      <c r="F84" s="48"/>
    </row>
    <row r="85" spans="1:8" ht="15.75" thickBot="1" x14ac:dyDescent="0.3">
      <c r="A85" s="103" t="s">
        <v>150</v>
      </c>
      <c r="B85" s="104" t="s">
        <v>151</v>
      </c>
      <c r="C85" s="105">
        <v>0</v>
      </c>
      <c r="D85" s="105">
        <v>0</v>
      </c>
      <c r="E85" s="106"/>
      <c r="F85" s="107"/>
    </row>
    <row r="86" spans="1:8" ht="15.75" thickBot="1" x14ac:dyDescent="0.3">
      <c r="A86" s="99" t="s">
        <v>152</v>
      </c>
      <c r="B86" s="60" t="s">
        <v>153</v>
      </c>
      <c r="C86" s="108">
        <f>+SUM(C87+C90)</f>
        <v>34369</v>
      </c>
      <c r="D86" s="108">
        <f>+SUM(D87+D90)</f>
        <v>34369</v>
      </c>
      <c r="E86" s="82"/>
      <c r="F86" s="88"/>
    </row>
    <row r="87" spans="1:8" ht="15" customHeight="1" x14ac:dyDescent="0.25">
      <c r="A87" s="44" t="s">
        <v>154</v>
      </c>
      <c r="B87" s="45" t="s">
        <v>155</v>
      </c>
      <c r="C87" s="109">
        <f>SUM(C88+C89)</f>
        <v>34369</v>
      </c>
      <c r="D87" s="109">
        <f>SUM(D88+D89)</f>
        <v>34369</v>
      </c>
      <c r="E87" s="42"/>
      <c r="F87" s="43"/>
    </row>
    <row r="88" spans="1:8" ht="15" customHeight="1" x14ac:dyDescent="0.25">
      <c r="A88" s="110"/>
      <c r="B88" s="50" t="s">
        <v>156</v>
      </c>
      <c r="C88" s="109">
        <v>19271</v>
      </c>
      <c r="D88" s="109">
        <v>19271</v>
      </c>
      <c r="E88" s="47"/>
      <c r="F88" s="48"/>
      <c r="H88" s="4"/>
    </row>
    <row r="89" spans="1:8" ht="15" customHeight="1" x14ac:dyDescent="0.25">
      <c r="A89" s="110"/>
      <c r="B89" s="111" t="s">
        <v>157</v>
      </c>
      <c r="C89" s="109">
        <v>15098</v>
      </c>
      <c r="D89" s="109">
        <v>15098</v>
      </c>
      <c r="E89" s="47"/>
      <c r="F89" s="48"/>
      <c r="H89" s="4"/>
    </row>
    <row r="90" spans="1:8" ht="15.75" thickBot="1" x14ac:dyDescent="0.3">
      <c r="A90" s="66" t="s">
        <v>158</v>
      </c>
      <c r="B90" s="67" t="s">
        <v>159</v>
      </c>
      <c r="C90" s="64">
        <v>0</v>
      </c>
      <c r="D90" s="64">
        <v>0</v>
      </c>
      <c r="E90" s="58"/>
      <c r="F90" s="59"/>
      <c r="H90" s="4"/>
    </row>
    <row r="91" spans="1:8" ht="15.75" thickBot="1" x14ac:dyDescent="0.3">
      <c r="A91" s="99" t="s">
        <v>160</v>
      </c>
      <c r="B91" s="60" t="s">
        <v>161</v>
      </c>
      <c r="C91" s="86">
        <v>0</v>
      </c>
      <c r="D91" s="86">
        <v>0</v>
      </c>
      <c r="E91" s="101"/>
      <c r="F91" s="102"/>
    </row>
    <row r="92" spans="1:8" ht="15" customHeight="1" x14ac:dyDescent="0.25">
      <c r="A92" s="44" t="s">
        <v>162</v>
      </c>
      <c r="B92" s="45" t="s">
        <v>163</v>
      </c>
      <c r="C92" s="64">
        <v>0</v>
      </c>
      <c r="D92" s="64">
        <v>0</v>
      </c>
      <c r="E92" s="42"/>
      <c r="F92" s="43"/>
    </row>
    <row r="93" spans="1:8" ht="15" customHeight="1" x14ac:dyDescent="0.25">
      <c r="A93" s="49" t="s">
        <v>164</v>
      </c>
      <c r="B93" s="50" t="s">
        <v>165</v>
      </c>
      <c r="C93" s="64">
        <v>0</v>
      </c>
      <c r="D93" s="64">
        <v>0</v>
      </c>
      <c r="E93" s="47"/>
      <c r="F93" s="48"/>
    </row>
    <row r="94" spans="1:8" ht="15" customHeight="1" x14ac:dyDescent="0.25">
      <c r="A94" s="66" t="s">
        <v>166</v>
      </c>
      <c r="B94" s="67" t="s">
        <v>167</v>
      </c>
      <c r="C94" s="87">
        <v>0</v>
      </c>
      <c r="D94" s="87">
        <v>0</v>
      </c>
      <c r="E94" s="47"/>
      <c r="F94" s="48"/>
    </row>
    <row r="95" spans="1:8" ht="15" customHeight="1" x14ac:dyDescent="0.25">
      <c r="A95" s="49" t="s">
        <v>168</v>
      </c>
      <c r="B95" s="50" t="s">
        <v>169</v>
      </c>
      <c r="C95" s="64">
        <v>0</v>
      </c>
      <c r="D95" s="64">
        <v>0</v>
      </c>
      <c r="E95" s="47"/>
      <c r="F95" s="48"/>
    </row>
    <row r="96" spans="1:8" ht="15" customHeight="1" x14ac:dyDescent="0.25">
      <c r="A96" s="49"/>
      <c r="B96" s="50" t="s">
        <v>170</v>
      </c>
      <c r="C96" s="64">
        <v>0</v>
      </c>
      <c r="D96" s="64">
        <v>0</v>
      </c>
      <c r="E96" s="47"/>
      <c r="F96" s="48"/>
    </row>
    <row r="97" spans="1:9" ht="15.75" thickBot="1" x14ac:dyDescent="0.3">
      <c r="A97" s="110"/>
      <c r="B97" s="111" t="s">
        <v>171</v>
      </c>
      <c r="C97" s="112">
        <v>0</v>
      </c>
      <c r="D97" s="112">
        <v>0</v>
      </c>
      <c r="E97" s="58"/>
      <c r="F97" s="59"/>
    </row>
    <row r="98" spans="1:9" ht="15.75" thickBot="1" x14ac:dyDescent="0.3">
      <c r="A98" s="99" t="s">
        <v>172</v>
      </c>
      <c r="B98" s="60" t="s">
        <v>173</v>
      </c>
      <c r="C98" s="86">
        <v>0</v>
      </c>
      <c r="D98" s="86">
        <v>0</v>
      </c>
      <c r="E98" s="101"/>
      <c r="F98" s="102"/>
    </row>
    <row r="99" spans="1:9" ht="15" customHeight="1" x14ac:dyDescent="0.25">
      <c r="A99" s="113" t="s">
        <v>174</v>
      </c>
      <c r="B99" s="45" t="s">
        <v>175</v>
      </c>
      <c r="C99" s="64">
        <v>0</v>
      </c>
      <c r="D99" s="64">
        <v>0</v>
      </c>
      <c r="E99" s="42"/>
      <c r="F99" s="43"/>
    </row>
    <row r="100" spans="1:9" ht="15" customHeight="1" x14ac:dyDescent="0.25">
      <c r="A100" s="114" t="s">
        <v>176</v>
      </c>
      <c r="B100" s="50" t="s">
        <v>177</v>
      </c>
      <c r="C100" s="64">
        <v>0</v>
      </c>
      <c r="D100" s="64">
        <v>0</v>
      </c>
      <c r="E100" s="47"/>
      <c r="F100" s="48"/>
    </row>
    <row r="101" spans="1:9" ht="15" customHeight="1" x14ac:dyDescent="0.25">
      <c r="A101" s="115" t="s">
        <v>178</v>
      </c>
      <c r="B101" s="50" t="s">
        <v>179</v>
      </c>
      <c r="C101" s="64">
        <v>0</v>
      </c>
      <c r="D101" s="64">
        <v>0</v>
      </c>
      <c r="E101" s="47"/>
      <c r="F101" s="48"/>
    </row>
    <row r="102" spans="1:9" ht="15.75" thickBot="1" x14ac:dyDescent="0.3">
      <c r="A102" s="116" t="s">
        <v>180</v>
      </c>
      <c r="B102" s="67" t="s">
        <v>181</v>
      </c>
      <c r="C102" s="64">
        <v>0</v>
      </c>
      <c r="D102" s="64">
        <v>0</v>
      </c>
      <c r="E102" s="58"/>
      <c r="F102" s="59"/>
    </row>
    <row r="103" spans="1:9" ht="15.75" thickBot="1" x14ac:dyDescent="0.3">
      <c r="A103" s="99" t="s">
        <v>182</v>
      </c>
      <c r="B103" s="60" t="s">
        <v>183</v>
      </c>
      <c r="C103" s="117">
        <v>0</v>
      </c>
      <c r="D103" s="117">
        <v>0</v>
      </c>
      <c r="E103" s="101"/>
      <c r="F103" s="102"/>
    </row>
    <row r="104" spans="1:9" ht="23.25" customHeight="1" thickBot="1" x14ac:dyDescent="0.3">
      <c r="A104" s="118"/>
      <c r="B104" s="119" t="s">
        <v>184</v>
      </c>
      <c r="C104" s="61">
        <f>SUM(C72+C74+C98+C103)</f>
        <v>375042</v>
      </c>
      <c r="D104" s="61">
        <f>SUM(D72+D74+D98+D103)</f>
        <v>375042</v>
      </c>
      <c r="E104" s="120"/>
      <c r="F104" s="121"/>
      <c r="G104" s="70"/>
      <c r="H104" s="70"/>
      <c r="I104" s="70"/>
    </row>
    <row r="105" spans="1:9" x14ac:dyDescent="0.25">
      <c r="A105" s="122"/>
      <c r="B105" s="123"/>
      <c r="C105" s="124"/>
      <c r="D105" s="124"/>
      <c r="E105" s="125"/>
      <c r="F105" s="125"/>
    </row>
    <row r="106" spans="1:9" ht="16.5" customHeight="1" thickBot="1" x14ac:dyDescent="0.3">
      <c r="A106" s="126" t="s">
        <v>185</v>
      </c>
      <c r="B106" s="126"/>
      <c r="C106" s="126"/>
      <c r="D106" s="126"/>
      <c r="E106" s="126"/>
      <c r="F106" s="126"/>
    </row>
    <row r="107" spans="1:9" ht="16.5" customHeight="1" thickBot="1" x14ac:dyDescent="0.3">
      <c r="A107" s="127" t="s">
        <v>5</v>
      </c>
      <c r="B107" s="12" t="s">
        <v>186</v>
      </c>
      <c r="C107" s="13" t="s">
        <v>7</v>
      </c>
      <c r="D107" s="14" t="s">
        <v>8</v>
      </c>
      <c r="E107" s="15"/>
      <c r="F107" s="16"/>
    </row>
    <row r="108" spans="1:9" ht="43.5" thickBot="1" x14ac:dyDescent="0.3">
      <c r="A108" s="128"/>
      <c r="B108" s="18"/>
      <c r="C108" s="19"/>
      <c r="D108" s="20" t="s">
        <v>9</v>
      </c>
      <c r="E108" s="21" t="s">
        <v>10</v>
      </c>
      <c r="F108" s="22" t="s">
        <v>11</v>
      </c>
    </row>
    <row r="109" spans="1:9" ht="18" customHeight="1" thickBot="1" x14ac:dyDescent="0.3">
      <c r="A109" s="68">
        <v>1</v>
      </c>
      <c r="B109" s="129">
        <v>2</v>
      </c>
      <c r="C109" s="130">
        <v>3</v>
      </c>
      <c r="D109" s="131">
        <v>4</v>
      </c>
      <c r="E109" s="132">
        <v>5</v>
      </c>
      <c r="F109" s="133">
        <v>6</v>
      </c>
    </row>
    <row r="110" spans="1:9" ht="18" customHeight="1" thickBot="1" x14ac:dyDescent="0.3">
      <c r="A110" s="30" t="s">
        <v>187</v>
      </c>
      <c r="B110" s="134" t="s">
        <v>188</v>
      </c>
      <c r="C110" s="135">
        <f>SUM(C111:C126)</f>
        <v>259491</v>
      </c>
      <c r="D110" s="135">
        <f>SUM(D111:D126)</f>
        <v>259491</v>
      </c>
      <c r="E110" s="136"/>
      <c r="F110" s="137"/>
    </row>
    <row r="111" spans="1:9" ht="15" customHeight="1" x14ac:dyDescent="0.25">
      <c r="A111" s="72" t="s">
        <v>189</v>
      </c>
      <c r="B111" s="138" t="s">
        <v>190</v>
      </c>
      <c r="C111" s="139">
        <v>62183</v>
      </c>
      <c r="D111" s="139">
        <v>62183</v>
      </c>
      <c r="E111" s="140"/>
      <c r="F111" s="141"/>
    </row>
    <row r="112" spans="1:9" ht="15" customHeight="1" x14ac:dyDescent="0.25">
      <c r="A112" s="49" t="s">
        <v>191</v>
      </c>
      <c r="B112" s="142" t="s">
        <v>192</v>
      </c>
      <c r="C112" s="81">
        <v>13085</v>
      </c>
      <c r="D112" s="81">
        <v>13085</v>
      </c>
      <c r="E112" s="143"/>
      <c r="F112" s="144"/>
    </row>
    <row r="113" spans="1:6" ht="15" customHeight="1" x14ac:dyDescent="0.25">
      <c r="A113" s="49" t="s">
        <v>193</v>
      </c>
      <c r="B113" s="142" t="s">
        <v>194</v>
      </c>
      <c r="C113" s="81">
        <v>70390</v>
      </c>
      <c r="D113" s="81">
        <v>70390</v>
      </c>
      <c r="E113" s="145"/>
      <c r="F113" s="146"/>
    </row>
    <row r="114" spans="1:6" ht="15" customHeight="1" x14ac:dyDescent="0.25">
      <c r="A114" s="49" t="s">
        <v>195</v>
      </c>
      <c r="B114" s="147" t="s">
        <v>196</v>
      </c>
      <c r="C114" s="81">
        <v>900</v>
      </c>
      <c r="D114" s="81">
        <v>900</v>
      </c>
      <c r="E114" s="145"/>
      <c r="F114" s="146"/>
    </row>
    <row r="115" spans="1:6" ht="15" customHeight="1" x14ac:dyDescent="0.25">
      <c r="A115" s="49" t="s">
        <v>197</v>
      </c>
      <c r="B115" s="142" t="s">
        <v>198</v>
      </c>
      <c r="C115" s="63">
        <v>0</v>
      </c>
      <c r="D115" s="63">
        <v>0</v>
      </c>
      <c r="E115" s="145"/>
      <c r="F115" s="146"/>
    </row>
    <row r="116" spans="1:6" ht="15" customHeight="1" x14ac:dyDescent="0.25">
      <c r="A116" s="49" t="s">
        <v>199</v>
      </c>
      <c r="B116" s="148" t="s">
        <v>200</v>
      </c>
      <c r="C116" s="63">
        <v>0</v>
      </c>
      <c r="D116" s="63">
        <v>0</v>
      </c>
      <c r="E116" s="145"/>
      <c r="F116" s="146"/>
    </row>
    <row r="117" spans="1:6" ht="15" customHeight="1" x14ac:dyDescent="0.25">
      <c r="A117" s="49" t="s">
        <v>201</v>
      </c>
      <c r="B117" s="142" t="s">
        <v>202</v>
      </c>
      <c r="C117" s="63">
        <v>0</v>
      </c>
      <c r="D117" s="63">
        <v>0</v>
      </c>
      <c r="E117" s="145"/>
      <c r="F117" s="146"/>
    </row>
    <row r="118" spans="1:6" ht="15" customHeight="1" x14ac:dyDescent="0.25">
      <c r="A118" s="49" t="s">
        <v>203</v>
      </c>
      <c r="B118" s="142" t="s">
        <v>204</v>
      </c>
      <c r="C118" s="63">
        <v>0</v>
      </c>
      <c r="D118" s="63">
        <v>0</v>
      </c>
      <c r="E118" s="145"/>
      <c r="F118" s="146"/>
    </row>
    <row r="119" spans="1:6" ht="15" customHeight="1" x14ac:dyDescent="0.25">
      <c r="A119" s="49" t="s">
        <v>205</v>
      </c>
      <c r="B119" s="148" t="s">
        <v>206</v>
      </c>
      <c r="C119" s="81">
        <v>61265</v>
      </c>
      <c r="D119" s="81">
        <v>61265</v>
      </c>
      <c r="E119" s="145"/>
      <c r="F119" s="146"/>
    </row>
    <row r="120" spans="1:6" ht="15" customHeight="1" x14ac:dyDescent="0.25">
      <c r="A120" s="49" t="s">
        <v>207</v>
      </c>
      <c r="B120" s="148" t="s">
        <v>208</v>
      </c>
      <c r="C120" s="63">
        <v>0</v>
      </c>
      <c r="D120" s="63">
        <v>0</v>
      </c>
      <c r="E120" s="145"/>
      <c r="F120" s="146"/>
    </row>
    <row r="121" spans="1:6" ht="15" customHeight="1" x14ac:dyDescent="0.25">
      <c r="A121" s="49" t="s">
        <v>209</v>
      </c>
      <c r="B121" s="142" t="s">
        <v>210</v>
      </c>
      <c r="C121" s="63">
        <v>0</v>
      </c>
      <c r="D121" s="63">
        <v>0</v>
      </c>
      <c r="E121" s="145"/>
      <c r="F121" s="146"/>
    </row>
    <row r="122" spans="1:6" ht="15" customHeight="1" x14ac:dyDescent="0.25">
      <c r="A122" s="110" t="s">
        <v>211</v>
      </c>
      <c r="B122" s="149" t="s">
        <v>212</v>
      </c>
      <c r="C122" s="63">
        <v>0</v>
      </c>
      <c r="D122" s="63">
        <v>0</v>
      </c>
      <c r="E122" s="145"/>
      <c r="F122" s="146"/>
    </row>
    <row r="123" spans="1:6" ht="15" customHeight="1" x14ac:dyDescent="0.25">
      <c r="A123" s="49" t="s">
        <v>213</v>
      </c>
      <c r="B123" s="149" t="s">
        <v>214</v>
      </c>
      <c r="C123" s="63">
        <v>0</v>
      </c>
      <c r="D123" s="63">
        <v>0</v>
      </c>
      <c r="E123" s="145"/>
      <c r="F123" s="146"/>
    </row>
    <row r="124" spans="1:6" ht="15" customHeight="1" x14ac:dyDescent="0.25">
      <c r="A124" s="49" t="s">
        <v>215</v>
      </c>
      <c r="B124" s="149" t="s">
        <v>216</v>
      </c>
      <c r="C124" s="63">
        <v>0</v>
      </c>
      <c r="D124" s="63">
        <v>0</v>
      </c>
      <c r="E124" s="145"/>
      <c r="F124" s="146"/>
    </row>
    <row r="125" spans="1:6" ht="15" customHeight="1" x14ac:dyDescent="0.25">
      <c r="A125" s="49" t="s">
        <v>217</v>
      </c>
      <c r="B125" s="142" t="s">
        <v>218</v>
      </c>
      <c r="C125" s="81">
        <v>9398</v>
      </c>
      <c r="D125" s="81">
        <v>9398</v>
      </c>
      <c r="E125" s="145"/>
      <c r="F125" s="146"/>
    </row>
    <row r="126" spans="1:6" ht="18.75" customHeight="1" thickBot="1" x14ac:dyDescent="0.3">
      <c r="A126" s="49" t="s">
        <v>219</v>
      </c>
      <c r="B126" s="142" t="s">
        <v>220</v>
      </c>
      <c r="C126" s="81">
        <v>42270</v>
      </c>
      <c r="D126" s="81">
        <v>42270</v>
      </c>
      <c r="E126" s="150"/>
      <c r="F126" s="151"/>
    </row>
    <row r="127" spans="1:6" ht="18" customHeight="1" thickBot="1" x14ac:dyDescent="0.3">
      <c r="A127" s="68" t="s">
        <v>44</v>
      </c>
      <c r="B127" s="152" t="s">
        <v>221</v>
      </c>
      <c r="C127" s="61">
        <f>SUM(C128+C131+C133+C134+C135+C136+C137+C138+C139+C140)</f>
        <v>10000</v>
      </c>
      <c r="D127" s="61">
        <f>SUM(D128+D131+D133+D134+D135+D136+D137+D138+D139+D140)</f>
        <v>10000</v>
      </c>
      <c r="E127" s="136"/>
      <c r="F127" s="153"/>
    </row>
    <row r="128" spans="1:6" ht="15" customHeight="1" x14ac:dyDescent="0.25">
      <c r="A128" s="44" t="s">
        <v>46</v>
      </c>
      <c r="B128" s="142" t="s">
        <v>222</v>
      </c>
      <c r="C128" s="81">
        <v>10000</v>
      </c>
      <c r="D128" s="81">
        <v>10000</v>
      </c>
      <c r="E128" s="140"/>
      <c r="F128" s="154"/>
    </row>
    <row r="129" spans="1:7" ht="15" customHeight="1" x14ac:dyDescent="0.25">
      <c r="A129" s="44" t="s">
        <v>223</v>
      </c>
      <c r="B129" s="142" t="s">
        <v>224</v>
      </c>
      <c r="C129" s="63">
        <v>0</v>
      </c>
      <c r="D129" s="63">
        <v>0</v>
      </c>
      <c r="E129" s="145"/>
      <c r="F129" s="146"/>
      <c r="G129" s="70"/>
    </row>
    <row r="130" spans="1:7" ht="15" customHeight="1" x14ac:dyDescent="0.25">
      <c r="A130" s="44"/>
      <c r="B130" s="149" t="s">
        <v>225</v>
      </c>
      <c r="C130" s="63">
        <v>0</v>
      </c>
      <c r="D130" s="63">
        <v>0</v>
      </c>
      <c r="E130" s="145"/>
      <c r="F130" s="146"/>
    </row>
    <row r="131" spans="1:7" ht="15" customHeight="1" x14ac:dyDescent="0.25">
      <c r="A131" s="44" t="s">
        <v>48</v>
      </c>
      <c r="B131" s="149" t="s">
        <v>226</v>
      </c>
      <c r="C131" s="63">
        <v>0</v>
      </c>
      <c r="D131" s="63">
        <v>0</v>
      </c>
      <c r="E131" s="145"/>
      <c r="F131" s="146"/>
    </row>
    <row r="132" spans="1:7" ht="15" customHeight="1" x14ac:dyDescent="0.25">
      <c r="A132" s="44"/>
      <c r="B132" s="149" t="s">
        <v>227</v>
      </c>
      <c r="C132" s="63">
        <v>0</v>
      </c>
      <c r="D132" s="63">
        <v>0</v>
      </c>
      <c r="E132" s="145"/>
      <c r="F132" s="146"/>
    </row>
    <row r="133" spans="1:7" ht="15" customHeight="1" x14ac:dyDescent="0.25">
      <c r="A133" s="44" t="s">
        <v>50</v>
      </c>
      <c r="B133" s="155" t="s">
        <v>200</v>
      </c>
      <c r="C133" s="63">
        <v>0</v>
      </c>
      <c r="D133" s="63">
        <v>0</v>
      </c>
      <c r="E133" s="145"/>
      <c r="F133" s="146"/>
    </row>
    <row r="134" spans="1:7" ht="15" customHeight="1" x14ac:dyDescent="0.25">
      <c r="A134" s="44" t="s">
        <v>52</v>
      </c>
      <c r="B134" s="156" t="s">
        <v>202</v>
      </c>
      <c r="C134" s="63">
        <v>0</v>
      </c>
      <c r="D134" s="63">
        <v>0</v>
      </c>
      <c r="E134" s="145"/>
      <c r="F134" s="146"/>
    </row>
    <row r="135" spans="1:7" ht="15" customHeight="1" x14ac:dyDescent="0.25">
      <c r="A135" s="44" t="s">
        <v>54</v>
      </c>
      <c r="B135" s="142" t="s">
        <v>204</v>
      </c>
      <c r="C135" s="63">
        <v>0</v>
      </c>
      <c r="D135" s="63">
        <v>0</v>
      </c>
      <c r="E135" s="145"/>
      <c r="F135" s="146"/>
    </row>
    <row r="136" spans="1:7" ht="15" customHeight="1" x14ac:dyDescent="0.25">
      <c r="A136" s="44" t="s">
        <v>56</v>
      </c>
      <c r="B136" s="142" t="s">
        <v>228</v>
      </c>
      <c r="C136" s="63">
        <v>0</v>
      </c>
      <c r="D136" s="63">
        <v>0</v>
      </c>
      <c r="E136" s="145"/>
      <c r="F136" s="146"/>
    </row>
    <row r="137" spans="1:7" ht="15" customHeight="1" x14ac:dyDescent="0.25">
      <c r="A137" s="49" t="s">
        <v>229</v>
      </c>
      <c r="B137" s="142" t="s">
        <v>230</v>
      </c>
      <c r="C137" s="64">
        <v>0</v>
      </c>
      <c r="D137" s="64">
        <v>0</v>
      </c>
      <c r="E137" s="145"/>
      <c r="F137" s="146"/>
    </row>
    <row r="138" spans="1:7" ht="15" customHeight="1" x14ac:dyDescent="0.25">
      <c r="A138" s="44" t="s">
        <v>231</v>
      </c>
      <c r="B138" s="142" t="s">
        <v>210</v>
      </c>
      <c r="C138" s="63">
        <v>0</v>
      </c>
      <c r="D138" s="63">
        <v>0</v>
      </c>
      <c r="E138" s="145"/>
      <c r="F138" s="146"/>
    </row>
    <row r="139" spans="1:7" ht="15" customHeight="1" x14ac:dyDescent="0.25">
      <c r="A139" s="44" t="s">
        <v>232</v>
      </c>
      <c r="B139" s="142" t="s">
        <v>233</v>
      </c>
      <c r="C139" s="63">
        <v>0</v>
      </c>
      <c r="D139" s="63">
        <v>0</v>
      </c>
      <c r="E139" s="145"/>
      <c r="F139" s="146"/>
    </row>
    <row r="140" spans="1:7" ht="15" customHeight="1" thickBot="1" x14ac:dyDescent="0.3">
      <c r="A140" s="49" t="s">
        <v>234</v>
      </c>
      <c r="B140" s="142" t="s">
        <v>235</v>
      </c>
      <c r="C140" s="63">
        <v>0</v>
      </c>
      <c r="D140" s="63">
        <v>0</v>
      </c>
      <c r="E140" s="145"/>
      <c r="F140" s="146"/>
    </row>
    <row r="141" spans="1:7" ht="15.75" thickBot="1" x14ac:dyDescent="0.3">
      <c r="A141" s="68"/>
      <c r="B141" s="36" t="s">
        <v>236</v>
      </c>
      <c r="C141" s="61">
        <f>SUM(C110+C127)</f>
        <v>269491</v>
      </c>
      <c r="D141" s="61">
        <f>SUM(D110+D127)</f>
        <v>269491</v>
      </c>
      <c r="E141" s="136"/>
      <c r="F141" s="137"/>
    </row>
    <row r="142" spans="1:7" ht="15.75" thickBot="1" x14ac:dyDescent="0.3">
      <c r="A142" s="68" t="s">
        <v>57</v>
      </c>
      <c r="B142" s="36" t="s">
        <v>237</v>
      </c>
      <c r="C142" s="61">
        <f>SUM(C143+C162)</f>
        <v>105551</v>
      </c>
      <c r="D142" s="61">
        <f>SUM(D143+D162)</f>
        <v>105551</v>
      </c>
      <c r="E142" s="157"/>
      <c r="F142" s="158"/>
    </row>
    <row r="143" spans="1:7" ht="15.75" thickBot="1" x14ac:dyDescent="0.3">
      <c r="A143" s="35" t="s">
        <v>238</v>
      </c>
      <c r="B143" s="36" t="s">
        <v>239</v>
      </c>
      <c r="C143" s="86">
        <f>SUM(C144+C148+C155)</f>
        <v>105551</v>
      </c>
      <c r="D143" s="86">
        <f>SUM(D144+D148+D155)</f>
        <v>105551</v>
      </c>
      <c r="E143" s="157"/>
      <c r="F143" s="158"/>
    </row>
    <row r="144" spans="1:7" ht="15.75" thickBot="1" x14ac:dyDescent="0.3">
      <c r="A144" s="68" t="s">
        <v>132</v>
      </c>
      <c r="B144" s="36" t="s">
        <v>240</v>
      </c>
      <c r="C144" s="159">
        <f>SUM(C145+C146+C147)</f>
        <v>30000</v>
      </c>
      <c r="D144" s="159">
        <f>SUM(D145+D146+D147)</f>
        <v>30000</v>
      </c>
      <c r="E144" s="157"/>
      <c r="F144" s="158"/>
    </row>
    <row r="145" spans="1:6" ht="15" customHeight="1" x14ac:dyDescent="0.25">
      <c r="A145" s="44" t="s">
        <v>241</v>
      </c>
      <c r="B145" s="160" t="s">
        <v>242</v>
      </c>
      <c r="C145" s="161">
        <v>0</v>
      </c>
      <c r="D145" s="161">
        <v>0</v>
      </c>
      <c r="E145" s="162"/>
      <c r="F145" s="154"/>
    </row>
    <row r="146" spans="1:6" ht="15" customHeight="1" x14ac:dyDescent="0.25">
      <c r="A146" s="44" t="s">
        <v>243</v>
      </c>
      <c r="B146" s="160" t="s">
        <v>244</v>
      </c>
      <c r="C146" s="161">
        <v>30000</v>
      </c>
      <c r="D146" s="161">
        <v>30000</v>
      </c>
      <c r="E146" s="145"/>
      <c r="F146" s="146"/>
    </row>
    <row r="147" spans="1:6" ht="15" customHeight="1" thickBot="1" x14ac:dyDescent="0.3">
      <c r="A147" s="44" t="s">
        <v>245</v>
      </c>
      <c r="B147" s="160" t="s">
        <v>246</v>
      </c>
      <c r="C147" s="161">
        <v>0</v>
      </c>
      <c r="D147" s="161">
        <v>0</v>
      </c>
      <c r="E147" s="150"/>
      <c r="F147" s="151"/>
    </row>
    <row r="148" spans="1:6" ht="15.75" thickBot="1" x14ac:dyDescent="0.3">
      <c r="A148" s="68" t="s">
        <v>142</v>
      </c>
      <c r="B148" s="36" t="s">
        <v>247</v>
      </c>
      <c r="C148" s="86">
        <v>0</v>
      </c>
      <c r="D148" s="86">
        <v>0</v>
      </c>
      <c r="E148" s="157"/>
      <c r="F148" s="158"/>
    </row>
    <row r="149" spans="1:6" ht="15" customHeight="1" x14ac:dyDescent="0.25">
      <c r="A149" s="44" t="s">
        <v>248</v>
      </c>
      <c r="B149" s="160" t="s">
        <v>249</v>
      </c>
      <c r="C149" s="161">
        <v>0</v>
      </c>
      <c r="D149" s="161">
        <v>0</v>
      </c>
      <c r="E149" s="162"/>
      <c r="F149" s="154"/>
    </row>
    <row r="150" spans="1:6" ht="15" customHeight="1" x14ac:dyDescent="0.25">
      <c r="A150" s="44" t="s">
        <v>250</v>
      </c>
      <c r="B150" s="160" t="s">
        <v>251</v>
      </c>
      <c r="C150" s="161">
        <v>0</v>
      </c>
      <c r="D150" s="161">
        <v>0</v>
      </c>
      <c r="E150" s="145"/>
      <c r="F150" s="146"/>
    </row>
    <row r="151" spans="1:6" ht="15" customHeight="1" x14ac:dyDescent="0.25">
      <c r="A151" s="44" t="s">
        <v>252</v>
      </c>
      <c r="B151" s="160" t="s">
        <v>253</v>
      </c>
      <c r="C151" s="161">
        <v>0</v>
      </c>
      <c r="D151" s="161">
        <v>0</v>
      </c>
      <c r="E151" s="145"/>
      <c r="F151" s="146"/>
    </row>
    <row r="152" spans="1:6" ht="15" customHeight="1" x14ac:dyDescent="0.25">
      <c r="A152" s="44" t="s">
        <v>254</v>
      </c>
      <c r="B152" s="160" t="s">
        <v>255</v>
      </c>
      <c r="C152" s="161">
        <v>0</v>
      </c>
      <c r="D152" s="161">
        <v>0</v>
      </c>
      <c r="E152" s="145"/>
      <c r="F152" s="146"/>
    </row>
    <row r="153" spans="1:6" ht="15" customHeight="1" x14ac:dyDescent="0.25">
      <c r="A153" s="49" t="s">
        <v>256</v>
      </c>
      <c r="B153" s="163" t="s">
        <v>257</v>
      </c>
      <c r="C153" s="161">
        <v>0</v>
      </c>
      <c r="D153" s="161">
        <v>0</v>
      </c>
      <c r="E153" s="145"/>
      <c r="F153" s="146"/>
    </row>
    <row r="154" spans="1:6" ht="15" customHeight="1" thickBot="1" x14ac:dyDescent="0.3">
      <c r="A154" s="110" t="s">
        <v>258</v>
      </c>
      <c r="B154" s="164" t="s">
        <v>259</v>
      </c>
      <c r="C154" s="165">
        <v>0</v>
      </c>
      <c r="D154" s="165">
        <v>0</v>
      </c>
      <c r="E154" s="150"/>
      <c r="F154" s="151"/>
    </row>
    <row r="155" spans="1:6" ht="15.75" thickBot="1" x14ac:dyDescent="0.3">
      <c r="A155" s="68" t="s">
        <v>152</v>
      </c>
      <c r="B155" s="36" t="s">
        <v>260</v>
      </c>
      <c r="C155" s="108">
        <f>SUM(C156:C161)</f>
        <v>75551</v>
      </c>
      <c r="D155" s="108">
        <f>SUM(D156:D161)</f>
        <v>75551</v>
      </c>
      <c r="E155" s="166"/>
      <c r="F155" s="153"/>
    </row>
    <row r="156" spans="1:6" ht="15" customHeight="1" x14ac:dyDescent="0.25">
      <c r="A156" s="44" t="s">
        <v>261</v>
      </c>
      <c r="B156" s="160" t="s">
        <v>262</v>
      </c>
      <c r="C156" s="167"/>
      <c r="D156" s="167"/>
      <c r="E156" s="162"/>
      <c r="F156" s="154"/>
    </row>
    <row r="157" spans="1:6" ht="15" customHeight="1" x14ac:dyDescent="0.25">
      <c r="A157" s="44" t="s">
        <v>263</v>
      </c>
      <c r="B157" s="160" t="s">
        <v>264</v>
      </c>
      <c r="C157" s="167">
        <v>6351</v>
      </c>
      <c r="D157" s="167">
        <v>6351</v>
      </c>
      <c r="E157" s="145"/>
      <c r="F157" s="146"/>
    </row>
    <row r="158" spans="1:6" ht="15" customHeight="1" x14ac:dyDescent="0.25">
      <c r="A158" s="44" t="s">
        <v>265</v>
      </c>
      <c r="B158" s="160" t="s">
        <v>266</v>
      </c>
      <c r="C158" s="167">
        <v>69200</v>
      </c>
      <c r="D158" s="167">
        <v>69200</v>
      </c>
      <c r="E158" s="145"/>
      <c r="F158" s="146"/>
    </row>
    <row r="159" spans="1:6" ht="15" customHeight="1" x14ac:dyDescent="0.25">
      <c r="A159" s="44" t="s">
        <v>267</v>
      </c>
      <c r="B159" s="160" t="s">
        <v>268</v>
      </c>
      <c r="C159" s="161">
        <v>0</v>
      </c>
      <c r="D159" s="161">
        <v>0</v>
      </c>
      <c r="E159" s="145"/>
      <c r="F159" s="146"/>
    </row>
    <row r="160" spans="1:6" ht="15" customHeight="1" x14ac:dyDescent="0.25">
      <c r="A160" s="49" t="s">
        <v>269</v>
      </c>
      <c r="B160" s="163" t="s">
        <v>270</v>
      </c>
      <c r="C160" s="161">
        <v>0</v>
      </c>
      <c r="D160" s="161">
        <v>0</v>
      </c>
      <c r="E160" s="145"/>
      <c r="F160" s="146"/>
    </row>
    <row r="161" spans="1:9" ht="15" customHeight="1" thickBot="1" x14ac:dyDescent="0.3">
      <c r="A161" s="110" t="s">
        <v>271</v>
      </c>
      <c r="B161" s="164" t="s">
        <v>272</v>
      </c>
      <c r="C161" s="165">
        <v>0</v>
      </c>
      <c r="D161" s="165">
        <v>0</v>
      </c>
      <c r="E161" s="150"/>
      <c r="F161" s="151"/>
    </row>
    <row r="162" spans="1:9" ht="15.75" thickBot="1" x14ac:dyDescent="0.3">
      <c r="A162" s="35" t="s">
        <v>61</v>
      </c>
      <c r="B162" s="36" t="s">
        <v>273</v>
      </c>
      <c r="C162" s="168">
        <v>0</v>
      </c>
      <c r="D162" s="168">
        <v>0</v>
      </c>
      <c r="E162" s="157"/>
      <c r="F162" s="158"/>
    </row>
    <row r="163" spans="1:9" ht="15" customHeight="1" x14ac:dyDescent="0.25">
      <c r="A163" s="44" t="s">
        <v>274</v>
      </c>
      <c r="B163" s="160" t="s">
        <v>275</v>
      </c>
      <c r="C163" s="161">
        <v>0</v>
      </c>
      <c r="D163" s="161">
        <v>0</v>
      </c>
      <c r="E163" s="162"/>
      <c r="F163" s="154"/>
    </row>
    <row r="164" spans="1:9" ht="15" customHeight="1" x14ac:dyDescent="0.25">
      <c r="A164" s="44" t="s">
        <v>276</v>
      </c>
      <c r="B164" s="160" t="s">
        <v>277</v>
      </c>
      <c r="C164" s="161">
        <v>0</v>
      </c>
      <c r="D164" s="161">
        <v>0</v>
      </c>
      <c r="E164" s="145"/>
      <c r="F164" s="146"/>
    </row>
    <row r="165" spans="1:9" ht="15" customHeight="1" x14ac:dyDescent="0.25">
      <c r="A165" s="44" t="s">
        <v>278</v>
      </c>
      <c r="B165" s="160" t="s">
        <v>279</v>
      </c>
      <c r="C165" s="161">
        <v>0</v>
      </c>
      <c r="D165" s="161">
        <v>0</v>
      </c>
      <c r="E165" s="145"/>
      <c r="F165" s="146"/>
    </row>
    <row r="166" spans="1:9" ht="15" customHeight="1" thickBot="1" x14ac:dyDescent="0.3">
      <c r="A166" s="103" t="s">
        <v>280</v>
      </c>
      <c r="B166" s="169" t="s">
        <v>281</v>
      </c>
      <c r="C166" s="161">
        <v>0</v>
      </c>
      <c r="D166" s="161">
        <v>0</v>
      </c>
      <c r="E166" s="150"/>
      <c r="F166" s="151"/>
    </row>
    <row r="167" spans="1:9" ht="15" customHeight="1" thickBot="1" x14ac:dyDescent="0.3">
      <c r="A167" s="118"/>
      <c r="B167" s="170" t="s">
        <v>282</v>
      </c>
      <c r="C167" s="171">
        <f>SUM(C141+C142)</f>
        <v>375042</v>
      </c>
      <c r="D167" s="171">
        <f>SUM(D141+D142)</f>
        <v>375042</v>
      </c>
      <c r="E167" s="172"/>
      <c r="F167" s="173"/>
      <c r="G167" s="70"/>
      <c r="H167" s="70"/>
    </row>
    <row r="168" spans="1:9" ht="13.5" customHeight="1" x14ac:dyDescent="0.25">
      <c r="A168" s="174"/>
      <c r="B168" s="175"/>
      <c r="C168" s="176"/>
      <c r="D168" s="176"/>
      <c r="E168" s="125"/>
      <c r="F168" s="125"/>
      <c r="I168" s="70"/>
    </row>
    <row r="169" spans="1:9" ht="27.75" customHeight="1" x14ac:dyDescent="0.25">
      <c r="A169" s="177" t="s">
        <v>283</v>
      </c>
      <c r="B169" s="178"/>
      <c r="C169" s="178"/>
      <c r="D169" s="178"/>
      <c r="E169" s="178"/>
      <c r="F169" s="178"/>
    </row>
    <row r="170" spans="1:9" ht="15.75" thickBot="1" x14ac:dyDescent="0.3">
      <c r="A170" s="179"/>
      <c r="B170" s="180"/>
      <c r="C170" s="181"/>
      <c r="D170" s="182"/>
      <c r="E170" s="182"/>
      <c r="F170" s="181" t="s">
        <v>4</v>
      </c>
    </row>
    <row r="171" spans="1:9" ht="29.25" thickBot="1" x14ac:dyDescent="0.3">
      <c r="A171" s="68">
        <v>1</v>
      </c>
      <c r="B171" s="183" t="s">
        <v>284</v>
      </c>
      <c r="C171" s="184">
        <f>C72-C141</f>
        <v>41182</v>
      </c>
      <c r="D171" s="185">
        <f>D72-D141</f>
        <v>41182</v>
      </c>
      <c r="E171" s="120">
        <f>+E72-E141</f>
        <v>0</v>
      </c>
      <c r="F171" s="121">
        <f>+F72-F141</f>
        <v>0</v>
      </c>
      <c r="G171" s="70"/>
      <c r="H171" s="70"/>
    </row>
    <row r="172" spans="1:9" ht="29.25" thickBot="1" x14ac:dyDescent="0.3">
      <c r="A172" s="68" t="s">
        <v>44</v>
      </c>
      <c r="B172" s="183" t="s">
        <v>285</v>
      </c>
      <c r="C172" s="184">
        <f>+C73-C142</f>
        <v>-41182</v>
      </c>
      <c r="D172" s="185">
        <f>D73-D142</f>
        <v>-41182</v>
      </c>
      <c r="E172" s="186">
        <f>E74-E142</f>
        <v>0</v>
      </c>
      <c r="F172" s="88">
        <f>F74-F142</f>
        <v>0</v>
      </c>
      <c r="G172" s="70"/>
      <c r="H172" s="70"/>
    </row>
    <row r="177" spans="4:4" x14ac:dyDescent="0.25">
      <c r="D177" s="4">
        <f>C104-C167</f>
        <v>0</v>
      </c>
    </row>
  </sheetData>
  <mergeCells count="14">
    <mergeCell ref="A170:B170"/>
    <mergeCell ref="A106:F106"/>
    <mergeCell ref="A107:A108"/>
    <mergeCell ref="B107:B108"/>
    <mergeCell ref="C107:C108"/>
    <mergeCell ref="D107:F107"/>
    <mergeCell ref="A169:F169"/>
    <mergeCell ref="A2:F2"/>
    <mergeCell ref="A3:F3"/>
    <mergeCell ref="A5:F5"/>
    <mergeCell ref="A8:A9"/>
    <mergeCell ref="B8:B9"/>
    <mergeCell ref="C8:C9"/>
    <mergeCell ref="D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xy</cp:lastModifiedBy>
  <dcterms:created xsi:type="dcterms:W3CDTF">2019-03-18T14:32:09Z</dcterms:created>
  <dcterms:modified xsi:type="dcterms:W3CDTF">2019-03-18T14:40:28Z</dcterms:modified>
</cp:coreProperties>
</file>