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ozos\Testületi anyagok 2019. év\15. szeptember 11. kt.ülés\Póstázás\02. 2019.I.féléves költségvetési beszámoló\2019.09.hó költségvetési rendelet módosítása\"/>
    </mc:Choice>
  </mc:AlternateContent>
  <bookViews>
    <workbookView xWindow="0" yWindow="600" windowWidth="27675" windowHeight="13020"/>
  </bookViews>
  <sheets>
    <sheet name="5.sz. ktg.vetési mérleg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9" i="1"/>
  <c r="C11" i="1"/>
  <c r="C12" i="1"/>
  <c r="C13" i="1"/>
  <c r="C8" i="1"/>
  <c r="D23" i="1" l="1"/>
  <c r="C23" i="1"/>
  <c r="C24" i="1" s="1"/>
  <c r="B23" i="1"/>
  <c r="D22" i="1"/>
  <c r="H21" i="1"/>
  <c r="G21" i="1"/>
  <c r="F21" i="1"/>
  <c r="D20" i="1"/>
  <c r="H19" i="1"/>
  <c r="F24" i="1"/>
  <c r="D19" i="1"/>
  <c r="H15" i="1"/>
  <c r="H14" i="1"/>
  <c r="H13" i="1"/>
  <c r="D13" i="1"/>
  <c r="D12" i="1"/>
  <c r="H11" i="1"/>
  <c r="D11" i="1"/>
  <c r="H10" i="1"/>
  <c r="D10" i="1"/>
  <c r="H9" i="1"/>
  <c r="D9" i="1"/>
  <c r="H8" i="1"/>
  <c r="D8" i="1"/>
  <c r="H7" i="1"/>
  <c r="F17" i="1"/>
  <c r="F26" i="1" s="1"/>
  <c r="D7" i="1"/>
  <c r="B17" i="1"/>
  <c r="H24" i="1" l="1"/>
  <c r="G17" i="1"/>
  <c r="B24" i="1"/>
  <c r="B26" i="1" s="1"/>
  <c r="G24" i="1"/>
  <c r="D24" i="1"/>
  <c r="D17" i="1"/>
  <c r="C17" i="1"/>
  <c r="C26" i="1" s="1"/>
  <c r="H17" i="1"/>
  <c r="H26" i="1" l="1"/>
  <c r="D26" i="1"/>
  <c r="G26" i="1"/>
  <c r="H27" i="1"/>
</calcChain>
</file>

<file path=xl/sharedStrings.xml><?xml version="1.0" encoding="utf-8"?>
<sst xmlns="http://schemas.openxmlformats.org/spreadsheetml/2006/main" count="50" uniqueCount="44">
  <si>
    <t>5.sz. melléklet a</t>
  </si>
  <si>
    <t xml:space="preserve">  Nagyigmánd Nagyközség Önkormányzat és irányítása alatt álló költségvetési szervek </t>
  </si>
  <si>
    <t>2019. évi költségvetési mérlege</t>
  </si>
  <si>
    <t xml:space="preserve"> B E V É T E L E K</t>
  </si>
  <si>
    <t>2019.</t>
  </si>
  <si>
    <t>K I A D Á S O K</t>
  </si>
  <si>
    <t>Megnevezés</t>
  </si>
  <si>
    <t>Eredeti</t>
  </si>
  <si>
    <t xml:space="preserve">Módosított </t>
  </si>
  <si>
    <t>Teljesítés</t>
  </si>
  <si>
    <t>Módosított</t>
  </si>
  <si>
    <t>előirányzat</t>
  </si>
  <si>
    <t>előrányzat</t>
  </si>
  <si>
    <t>Működési támogatások áh-on belülről</t>
  </si>
  <si>
    <t>Személyi juttatások</t>
  </si>
  <si>
    <t>Közhatalmi bevételek</t>
  </si>
  <si>
    <t>Munkaadókat terhelő jár. és szoc.hozzáj.adó</t>
  </si>
  <si>
    <t>Működési bevételek</t>
  </si>
  <si>
    <t>Dologi kiadások</t>
  </si>
  <si>
    <t>Működési célú átvett pénzeszközök</t>
  </si>
  <si>
    <t>Ellátottak pénzbeli juttatásai</t>
  </si>
  <si>
    <t>Felhalmozási célú átvett pénzeszközök</t>
  </si>
  <si>
    <t>Egyéb működési kiadások</t>
  </si>
  <si>
    <t>Felhalmozási bevételek</t>
  </si>
  <si>
    <t>Működési tartalékok</t>
  </si>
  <si>
    <t>Felhalmozási célú támogatás</t>
  </si>
  <si>
    <t>Beruházások</t>
  </si>
  <si>
    <t>Felújítások</t>
  </si>
  <si>
    <t>Egyéb felhalmozási kiadások</t>
  </si>
  <si>
    <t>Működési célú támogatások</t>
  </si>
  <si>
    <t>Költségvetési bevételek összesen</t>
  </si>
  <si>
    <t>Költségvetési kiadások összesen</t>
  </si>
  <si>
    <t>Költségvetési pénzmaradvány</t>
  </si>
  <si>
    <t>Állami támogatás megelőleg. visszafiz.</t>
  </si>
  <si>
    <t>Állami támogatás megelőlegezés</t>
  </si>
  <si>
    <t>Irányítószervi támogatás folyósítása</t>
  </si>
  <si>
    <t>Pénzeszközök lekötött bankbetétek elhely.</t>
  </si>
  <si>
    <t>Belföldi értékpapírok beváltása értékesítése</t>
  </si>
  <si>
    <t>Lekötött bankbetétek megszüntetése</t>
  </si>
  <si>
    <t>Finanszírozási bevételek  összesen</t>
  </si>
  <si>
    <t>Finanszírozási kiadások összesen</t>
  </si>
  <si>
    <t>Bevételek mindösszesen</t>
  </si>
  <si>
    <t>Kiadások mindösszesen</t>
  </si>
  <si>
    <t>1/2019. (IX.11.)  Kt.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</si>
</sst>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wrapText="1"/>
    </xf>
    <xf numFmtId="3" fontId="2" fillId="0" borderId="2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2" xfId="1" applyFont="1" applyBorder="1" applyAlignment="1">
      <alignment vertical="center" wrapText="1"/>
    </xf>
    <xf numFmtId="3" fontId="2" fillId="0" borderId="2" xfId="1" applyNumberFormat="1" applyFont="1" applyBorder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3" fontId="6" fillId="2" borderId="2" xfId="1" applyNumberFormat="1" applyFont="1" applyFill="1" applyBorder="1" applyAlignment="1">
      <alignment vertical="center" wrapText="1"/>
    </xf>
    <xf numFmtId="3" fontId="2" fillId="3" borderId="2" xfId="1" applyNumberFormat="1" applyFont="1" applyFill="1" applyBorder="1" applyAlignment="1">
      <alignment vertical="center" wrapText="1"/>
    </xf>
    <xf numFmtId="0" fontId="2" fillId="3" borderId="2" xfId="1" applyFont="1" applyFill="1" applyBorder="1" applyAlignment="1">
      <alignment vertical="center" wrapText="1"/>
    </xf>
    <xf numFmtId="0" fontId="7" fillId="0" borderId="3" xfId="0" applyFont="1" applyBorder="1" applyAlignment="1">
      <alignment wrapText="1"/>
    </xf>
    <xf numFmtId="0" fontId="5" fillId="4" borderId="2" xfId="1" applyFont="1" applyFill="1" applyBorder="1" applyAlignment="1">
      <alignment vertical="center" wrapText="1"/>
    </xf>
    <xf numFmtId="3" fontId="5" fillId="4" borderId="2" xfId="1" applyNumberFormat="1" applyFont="1" applyFill="1" applyBorder="1" applyAlignment="1">
      <alignment vertical="center" wrapText="1"/>
    </xf>
    <xf numFmtId="3" fontId="2" fillId="0" borderId="0" xfId="1" applyNumberFormat="1" applyFont="1" applyAlignment="1">
      <alignment vertical="center" wrapText="1"/>
    </xf>
    <xf numFmtId="0" fontId="5" fillId="0" borderId="0" xfId="1" applyFont="1" applyAlignment="1">
      <alignment horizontal="right" vertical="center" wrapText="1"/>
    </xf>
    <xf numFmtId="3" fontId="5" fillId="0" borderId="0" xfId="1" applyNumberFormat="1" applyFont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penzugyivez\P&#243;s&#225;n%20Gy&#246;rgyn&#233;\2019\2019.k&#246;lts&#233;gvet&#233;s\2019.&#233;v%20ei.m&#243;dos&#237;t&#225;s\2019.k&#246;lts&#233;gvet&#233;s%20m&#243;dos&#237;t&#225;s%20%201-10.%20mell&#233;klet%20&#214;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Bevételek forrásonként"/>
      <sheetName val="2.sz.Kiadások forrásonként "/>
      <sheetName val="3.sz.bevételek köt.,önk.v."/>
      <sheetName val="4.sz.kiadások köt.,önk.vállalt"/>
      <sheetName val="5.sz. ktg.vetési mérleg"/>
      <sheetName val="6sz.kiad.,bevét. mérl.sz.kim"/>
      <sheetName val="7.sz.mellékl. 2019."/>
      <sheetName val="8.sz.Maradvány "/>
      <sheetName val="10.sz.eus forrás"/>
    </sheetNames>
    <sheetDataSet>
      <sheetData sheetId="0">
        <row r="13">
          <cell r="E13">
            <v>49660534</v>
          </cell>
        </row>
        <row r="17">
          <cell r="E17">
            <v>0</v>
          </cell>
        </row>
        <row r="34">
          <cell r="E34">
            <v>4500</v>
          </cell>
        </row>
        <row r="46">
          <cell r="E46">
            <v>2100778</v>
          </cell>
        </row>
        <row r="52">
          <cell r="E52">
            <v>0</v>
          </cell>
        </row>
        <row r="56">
          <cell r="E56">
            <v>96000</v>
          </cell>
        </row>
        <row r="61">
          <cell r="E61">
            <v>99960</v>
          </cell>
        </row>
        <row r="63">
          <cell r="E63">
            <v>0</v>
          </cell>
        </row>
        <row r="64">
          <cell r="E64">
            <v>1300626</v>
          </cell>
        </row>
        <row r="65">
          <cell r="E65">
            <v>21721804</v>
          </cell>
        </row>
        <row r="66">
          <cell r="C66">
            <v>0</v>
          </cell>
          <cell r="D66">
            <v>0</v>
          </cell>
          <cell r="E66">
            <v>0</v>
          </cell>
        </row>
      </sheetData>
      <sheetData sheetId="1">
        <row r="7">
          <cell r="E7">
            <v>43588379</v>
          </cell>
        </row>
        <row r="8">
          <cell r="E8">
            <v>8357916</v>
          </cell>
        </row>
        <row r="9">
          <cell r="E9">
            <v>49870263</v>
          </cell>
        </row>
        <row r="10">
          <cell r="E10">
            <v>1463300</v>
          </cell>
        </row>
        <row r="11">
          <cell r="E11">
            <v>74505133</v>
          </cell>
        </row>
        <row r="24">
          <cell r="E24">
            <v>3805708</v>
          </cell>
        </row>
        <row r="28">
          <cell r="E28">
            <v>3925053</v>
          </cell>
        </row>
        <row r="32">
          <cell r="E32">
            <v>0</v>
          </cell>
        </row>
        <row r="35">
          <cell r="E35">
            <v>24280476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8">
          <cell r="E38">
            <v>209796228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workbookViewId="0">
      <selection activeCell="G20" sqref="G20"/>
    </sheetView>
  </sheetViews>
  <sheetFormatPr defaultColWidth="12.5703125" defaultRowHeight="15" x14ac:dyDescent="0.2"/>
  <cols>
    <col min="1" max="1" width="31.7109375" style="2" customWidth="1"/>
    <col min="2" max="2" width="13.140625" style="2" customWidth="1"/>
    <col min="3" max="3" width="14.28515625" style="2" bestFit="1" customWidth="1"/>
    <col min="4" max="4" width="14.28515625" style="2" hidden="1" customWidth="1"/>
    <col min="5" max="5" width="31.42578125" style="2" customWidth="1"/>
    <col min="6" max="6" width="12.5703125" style="2"/>
    <col min="7" max="7" width="14.28515625" style="2" bestFit="1" customWidth="1"/>
    <col min="8" max="8" width="14.28515625" style="2" hidden="1" customWidth="1"/>
    <col min="9" max="16384" width="12.5703125" style="2"/>
  </cols>
  <sheetData>
    <row r="1" spans="1:13" ht="13.5" customHeight="1" x14ac:dyDescent="0.2">
      <c r="A1" s="1" t="s">
        <v>0</v>
      </c>
      <c r="B1" s="21" t="s">
        <v>43</v>
      </c>
      <c r="C1" s="21"/>
      <c r="D1" s="21"/>
    </row>
    <row r="2" spans="1:13" ht="20.25" customHeight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3"/>
      <c r="J2" s="3"/>
      <c r="K2" s="3"/>
      <c r="L2" s="3"/>
      <c r="M2" s="3"/>
    </row>
    <row r="3" spans="1:13" ht="20.2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</row>
    <row r="4" spans="1:13" x14ac:dyDescent="0.2">
      <c r="A4" s="4" t="s">
        <v>3</v>
      </c>
      <c r="B4" s="20" t="s">
        <v>4</v>
      </c>
      <c r="C4" s="20"/>
      <c r="D4" s="20"/>
      <c r="E4" s="4" t="s">
        <v>5</v>
      </c>
      <c r="F4" s="20" t="s">
        <v>4</v>
      </c>
      <c r="G4" s="20"/>
      <c r="H4" s="20"/>
    </row>
    <row r="5" spans="1:13" x14ac:dyDescent="0.2">
      <c r="A5" s="20" t="s">
        <v>6</v>
      </c>
      <c r="B5" s="4" t="s">
        <v>7</v>
      </c>
      <c r="C5" s="4" t="s">
        <v>8</v>
      </c>
      <c r="D5" s="20" t="s">
        <v>9</v>
      </c>
      <c r="E5" s="20" t="s">
        <v>6</v>
      </c>
      <c r="F5" s="4" t="s">
        <v>7</v>
      </c>
      <c r="G5" s="4" t="s">
        <v>10</v>
      </c>
      <c r="H5" s="20" t="s">
        <v>9</v>
      </c>
    </row>
    <row r="6" spans="1:13" x14ac:dyDescent="0.2">
      <c r="A6" s="20"/>
      <c r="B6" s="4" t="s">
        <v>11</v>
      </c>
      <c r="C6" s="4" t="s">
        <v>12</v>
      </c>
      <c r="D6" s="20"/>
      <c r="E6" s="20"/>
      <c r="F6" s="4" t="s">
        <v>11</v>
      </c>
      <c r="G6" s="4" t="s">
        <v>11</v>
      </c>
      <c r="H6" s="20"/>
    </row>
    <row r="7" spans="1:13" ht="30" x14ac:dyDescent="0.25">
      <c r="A7" s="5" t="s">
        <v>13</v>
      </c>
      <c r="B7" s="6">
        <v>156449290</v>
      </c>
      <c r="C7" s="6">
        <v>178708506</v>
      </c>
      <c r="D7" s="6">
        <f>'[1]1.sz. Bevételek forrásonként'!E13</f>
        <v>49660534</v>
      </c>
      <c r="E7" s="7" t="s">
        <v>14</v>
      </c>
      <c r="F7" s="6">
        <v>155045500</v>
      </c>
      <c r="G7" s="6">
        <v>158296423</v>
      </c>
      <c r="H7" s="6">
        <f>'[1]2.sz.Kiadások forrásonként '!E7</f>
        <v>43588379</v>
      </c>
    </row>
    <row r="8" spans="1:13" ht="30" x14ac:dyDescent="0.2">
      <c r="A8" s="8" t="s">
        <v>15</v>
      </c>
      <c r="B8" s="6">
        <v>470150000</v>
      </c>
      <c r="C8" s="6">
        <f>B8</f>
        <v>470150000</v>
      </c>
      <c r="D8" s="6">
        <f>'[1]1.sz. Bevételek forrásonként'!E34</f>
        <v>4500</v>
      </c>
      <c r="E8" s="8" t="s">
        <v>16</v>
      </c>
      <c r="F8" s="6">
        <v>31381396</v>
      </c>
      <c r="G8" s="6">
        <v>31947887</v>
      </c>
      <c r="H8" s="6">
        <f>'[1]2.sz.Kiadások forrásonként '!E8</f>
        <v>8357916</v>
      </c>
    </row>
    <row r="9" spans="1:13" x14ac:dyDescent="0.2">
      <c r="A9" s="8" t="s">
        <v>17</v>
      </c>
      <c r="B9" s="9">
        <v>14210750</v>
      </c>
      <c r="C9" s="6">
        <f t="shared" ref="C9:C13" si="0">B9</f>
        <v>14210750</v>
      </c>
      <c r="D9" s="9">
        <f>'[1]1.sz. Bevételek forrásonként'!E46</f>
        <v>2100778</v>
      </c>
      <c r="E9" s="8" t="s">
        <v>18</v>
      </c>
      <c r="F9" s="6">
        <v>181894927</v>
      </c>
      <c r="G9" s="6">
        <v>245596782</v>
      </c>
      <c r="H9" s="6">
        <f>'[1]2.sz.Kiadások forrásonként '!E9</f>
        <v>49870263</v>
      </c>
    </row>
    <row r="10" spans="1:13" x14ac:dyDescent="0.2">
      <c r="A10" s="8" t="s">
        <v>19</v>
      </c>
      <c r="B10" s="9">
        <v>400100</v>
      </c>
      <c r="C10" s="6">
        <v>400100</v>
      </c>
      <c r="D10" s="9">
        <f>'[1]1.sz. Bevételek forrásonként'!E56</f>
        <v>96000</v>
      </c>
      <c r="E10" s="8" t="s">
        <v>20</v>
      </c>
      <c r="F10" s="6">
        <v>8700000</v>
      </c>
      <c r="G10" s="6">
        <v>8700000</v>
      </c>
      <c r="H10" s="6">
        <f>'[1]2.sz.Kiadások forrásonként '!E10</f>
        <v>1463300</v>
      </c>
    </row>
    <row r="11" spans="1:13" ht="30" x14ac:dyDescent="0.2">
      <c r="A11" s="8" t="s">
        <v>21</v>
      </c>
      <c r="B11" s="9">
        <v>4299880</v>
      </c>
      <c r="C11" s="6">
        <f t="shared" si="0"/>
        <v>4299880</v>
      </c>
      <c r="D11" s="9">
        <f>'[1]1.sz. Bevételek forrásonként'!E61</f>
        <v>99960</v>
      </c>
      <c r="E11" s="8" t="s">
        <v>22</v>
      </c>
      <c r="F11" s="6">
        <v>288134759</v>
      </c>
      <c r="G11" s="6">
        <v>561347838</v>
      </c>
      <c r="H11" s="6">
        <f>'[1]2.sz.Kiadások forrásonként '!E11</f>
        <v>74505133</v>
      </c>
    </row>
    <row r="12" spans="1:13" x14ac:dyDescent="0.2">
      <c r="A12" s="8" t="s">
        <v>23</v>
      </c>
      <c r="B12" s="9">
        <v>1300000</v>
      </c>
      <c r="C12" s="6">
        <f t="shared" si="0"/>
        <v>1300000</v>
      </c>
      <c r="D12" s="9">
        <f>'[1]1.sz. Bevételek forrásonként'!E52</f>
        <v>0</v>
      </c>
      <c r="E12" s="8" t="s">
        <v>24</v>
      </c>
      <c r="F12" s="6"/>
      <c r="G12" s="6"/>
      <c r="H12" s="6"/>
    </row>
    <row r="13" spans="1:13" x14ac:dyDescent="0.2">
      <c r="A13" s="8" t="s">
        <v>25</v>
      </c>
      <c r="B13" s="9">
        <v>10000000</v>
      </c>
      <c r="C13" s="6">
        <f t="shared" si="0"/>
        <v>10000000</v>
      </c>
      <c r="D13" s="9">
        <f>'[1]1.sz. Bevételek forrásonként'!E17</f>
        <v>0</v>
      </c>
      <c r="E13" s="8" t="s">
        <v>26</v>
      </c>
      <c r="F13" s="6">
        <v>158212560</v>
      </c>
      <c r="G13" s="6">
        <v>204188986</v>
      </c>
      <c r="H13" s="6">
        <f>'[1]2.sz.Kiadások forrásonként '!E24</f>
        <v>3805708</v>
      </c>
    </row>
    <row r="14" spans="1:13" x14ac:dyDescent="0.2">
      <c r="A14" s="8"/>
      <c r="B14" s="9"/>
      <c r="C14" s="9"/>
      <c r="D14" s="9"/>
      <c r="E14" s="8" t="s">
        <v>27</v>
      </c>
      <c r="F14" s="6">
        <v>65882206</v>
      </c>
      <c r="G14" s="6">
        <v>78359896</v>
      </c>
      <c r="H14" s="6">
        <f>'[1]2.sz.Kiadások forrásonként '!E28</f>
        <v>3925053</v>
      </c>
    </row>
    <row r="15" spans="1:13" x14ac:dyDescent="0.2">
      <c r="A15" s="8"/>
      <c r="B15" s="9"/>
      <c r="C15" s="9"/>
      <c r="D15" s="9"/>
      <c r="E15" s="8" t="s">
        <v>28</v>
      </c>
      <c r="F15" s="6">
        <v>65000000</v>
      </c>
      <c r="G15" s="6">
        <v>65236093</v>
      </c>
      <c r="H15" s="6">
        <f>'[1]2.sz.Kiadások forrásonként '!E32</f>
        <v>0</v>
      </c>
    </row>
    <row r="16" spans="1:13" x14ac:dyDescent="0.2">
      <c r="A16" s="8"/>
      <c r="B16" s="9"/>
      <c r="C16" s="9"/>
      <c r="D16" s="9"/>
      <c r="E16" s="8" t="s">
        <v>29</v>
      </c>
      <c r="F16" s="9"/>
      <c r="G16" s="9"/>
      <c r="H16" s="9"/>
    </row>
    <row r="17" spans="1:8" x14ac:dyDescent="0.2">
      <c r="A17" s="10" t="s">
        <v>30</v>
      </c>
      <c r="B17" s="11">
        <f>SUM(B7:B16)</f>
        <v>656810020</v>
      </c>
      <c r="C17" s="11">
        <f>SUM(C7:C16)</f>
        <v>679069236</v>
      </c>
      <c r="D17" s="11">
        <f>SUM(D7:D16)</f>
        <v>51961772</v>
      </c>
      <c r="E17" s="10" t="s">
        <v>31</v>
      </c>
      <c r="F17" s="11">
        <f>SUM(F7:F16)</f>
        <v>954251348</v>
      </c>
      <c r="G17" s="11">
        <f>SUM(G7:G16)</f>
        <v>1353673905</v>
      </c>
      <c r="H17" s="11">
        <f>SUM(H7:H16)</f>
        <v>185515752</v>
      </c>
    </row>
    <row r="18" spans="1:8" x14ac:dyDescent="0.2">
      <c r="A18" s="8"/>
      <c r="B18" s="9"/>
      <c r="C18" s="9"/>
      <c r="D18" s="9"/>
      <c r="E18" s="8"/>
      <c r="F18" s="9"/>
      <c r="G18" s="9"/>
      <c r="H18" s="9"/>
    </row>
    <row r="19" spans="1:8" ht="30" x14ac:dyDescent="0.2">
      <c r="A19" s="8" t="s">
        <v>32</v>
      </c>
      <c r="B19" s="9">
        <v>0</v>
      </c>
      <c r="C19" s="9">
        <v>377163341</v>
      </c>
      <c r="D19" s="9">
        <f>'[1]1.sz. Bevételek forrásonként'!E64</f>
        <v>1300626</v>
      </c>
      <c r="E19" s="8" t="s">
        <v>33</v>
      </c>
      <c r="F19" s="9">
        <v>38558672</v>
      </c>
      <c r="G19" s="9">
        <v>36933464</v>
      </c>
      <c r="H19" s="9">
        <f>'[1]2.sz.Kiadások forrásonként '!E35</f>
        <v>24280476</v>
      </c>
    </row>
    <row r="20" spans="1:8" x14ac:dyDescent="0.2">
      <c r="A20" s="8" t="s">
        <v>34</v>
      </c>
      <c r="B20" s="9">
        <v>36000000</v>
      </c>
      <c r="C20" s="9">
        <v>34374792</v>
      </c>
      <c r="D20" s="9">
        <f>'[1]1.sz. Bevételek forrásonként'!E65</f>
        <v>21721804</v>
      </c>
      <c r="E20" s="8"/>
      <c r="F20" s="9"/>
      <c r="G20" s="9"/>
      <c r="H20" s="12"/>
    </row>
    <row r="21" spans="1:8" ht="30" hidden="1" x14ac:dyDescent="0.2">
      <c r="A21" s="13" t="s">
        <v>35</v>
      </c>
      <c r="B21" s="12"/>
      <c r="C21" s="12"/>
      <c r="D21" s="12"/>
      <c r="E21" s="8" t="s">
        <v>36</v>
      </c>
      <c r="F21" s="9">
        <f>'[1]2.sz.Kiadások forrásonként '!C36</f>
        <v>0</v>
      </c>
      <c r="G21" s="9">
        <f>'[1]2.sz.Kiadások forrásonként '!D36</f>
        <v>0</v>
      </c>
      <c r="H21" s="9">
        <f>'[1]2.sz.Kiadások forrásonként '!E36</f>
        <v>0</v>
      </c>
    </row>
    <row r="22" spans="1:8" ht="25.5" x14ac:dyDescent="0.2">
      <c r="A22" s="14" t="s">
        <v>37</v>
      </c>
      <c r="B22" s="9">
        <v>300000000</v>
      </c>
      <c r="C22" s="9">
        <f>B22</f>
        <v>300000000</v>
      </c>
      <c r="D22" s="9">
        <f>'[1]1.sz. Bevételek forrásonként'!E63</f>
        <v>0</v>
      </c>
      <c r="E22" s="8"/>
      <c r="F22" s="9"/>
      <c r="G22" s="9"/>
      <c r="H22" s="9"/>
    </row>
    <row r="23" spans="1:8" hidden="1" x14ac:dyDescent="0.2">
      <c r="A23" s="14" t="s">
        <v>38</v>
      </c>
      <c r="B23" s="9">
        <f>'[1]1.sz. Bevételek forrásonként'!C66</f>
        <v>0</v>
      </c>
      <c r="C23" s="9">
        <f>'[1]1.sz. Bevételek forrásonként'!D66</f>
        <v>0</v>
      </c>
      <c r="D23" s="9">
        <f>'[1]1.sz. Bevételek forrásonként'!E66</f>
        <v>0</v>
      </c>
      <c r="E23" s="8"/>
      <c r="F23" s="9"/>
      <c r="G23" s="9"/>
      <c r="H23" s="9"/>
    </row>
    <row r="24" spans="1:8" ht="30" x14ac:dyDescent="0.2">
      <c r="A24" s="10" t="s">
        <v>39</v>
      </c>
      <c r="B24" s="11">
        <f>SUM(B19:B23)</f>
        <v>336000000</v>
      </c>
      <c r="C24" s="11">
        <f>SUM(C19:C23)</f>
        <v>711538133</v>
      </c>
      <c r="D24" s="11">
        <f>SUM(D19:D23)</f>
        <v>23022430</v>
      </c>
      <c r="E24" s="10" t="s">
        <v>40</v>
      </c>
      <c r="F24" s="11">
        <f>SUM(F19:F23)</f>
        <v>38558672</v>
      </c>
      <c r="G24" s="11">
        <f>SUM(G19:G23)</f>
        <v>36933464</v>
      </c>
      <c r="H24" s="11">
        <f>SUM(H19:H23)</f>
        <v>24280476</v>
      </c>
    </row>
    <row r="25" spans="1:8" x14ac:dyDescent="0.2">
      <c r="A25" s="8"/>
      <c r="B25" s="9"/>
      <c r="C25" s="9"/>
      <c r="D25" s="9"/>
      <c r="E25" s="8"/>
      <c r="F25" s="9"/>
      <c r="G25" s="9"/>
      <c r="H25" s="9"/>
    </row>
    <row r="26" spans="1:8" x14ac:dyDescent="0.2">
      <c r="A26" s="15" t="s">
        <v>41</v>
      </c>
      <c r="B26" s="16">
        <f>B17+B24</f>
        <v>992810020</v>
      </c>
      <c r="C26" s="16">
        <f t="shared" ref="C26:D26" si="1">C17+C24</f>
        <v>1390607369</v>
      </c>
      <c r="D26" s="16">
        <f t="shared" si="1"/>
        <v>74984202</v>
      </c>
      <c r="E26" s="15" t="s">
        <v>42</v>
      </c>
      <c r="F26" s="16">
        <f>F17+F24</f>
        <v>992810020</v>
      </c>
      <c r="G26" s="16">
        <f>G17+G24</f>
        <v>1390607369</v>
      </c>
      <c r="H26" s="16">
        <f>H17+H24</f>
        <v>209796228</v>
      </c>
    </row>
    <row r="27" spans="1:8" x14ac:dyDescent="0.2">
      <c r="B27" s="17"/>
      <c r="C27" s="17"/>
      <c r="D27" s="17"/>
      <c r="F27" s="17"/>
      <c r="G27" s="17"/>
      <c r="H27" s="17">
        <f>'[1]2.sz.Kiadások forrásonként '!E38-'5.sz. ktg.vetési mérleg'!H26</f>
        <v>0</v>
      </c>
    </row>
    <row r="28" spans="1:8" x14ac:dyDescent="0.2">
      <c r="B28" s="17"/>
      <c r="C28" s="17"/>
      <c r="D28" s="17"/>
      <c r="F28" s="17"/>
      <c r="G28" s="17"/>
      <c r="H28" s="17"/>
    </row>
    <row r="29" spans="1:8" x14ac:dyDescent="0.2">
      <c r="B29" s="17"/>
      <c r="C29" s="17"/>
      <c r="D29" s="17"/>
      <c r="F29" s="17"/>
      <c r="G29" s="17"/>
      <c r="H29" s="17"/>
    </row>
    <row r="30" spans="1:8" x14ac:dyDescent="0.2">
      <c r="A30" s="18"/>
      <c r="B30" s="19"/>
    </row>
  </sheetData>
  <mergeCells count="9">
    <mergeCell ref="A5:A6"/>
    <mergeCell ref="D5:D6"/>
    <mergeCell ref="E5:E6"/>
    <mergeCell ref="H5:H6"/>
    <mergeCell ref="B1:D1"/>
    <mergeCell ref="A2:H2"/>
    <mergeCell ref="A3:H3"/>
    <mergeCell ref="B4:D4"/>
    <mergeCell ref="F4:H4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 ktg.vetési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Pósán Györgyné</cp:lastModifiedBy>
  <cp:lastPrinted>2019-09-09T08:59:41Z</cp:lastPrinted>
  <dcterms:created xsi:type="dcterms:W3CDTF">2019-06-19T11:01:34Z</dcterms:created>
  <dcterms:modified xsi:type="dcterms:W3CDTF">2019-09-09T08:59:44Z</dcterms:modified>
</cp:coreProperties>
</file>