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26" activeTab="28"/>
  </bookViews>
  <sheets>
    <sheet name="1. melléklet" sheetId="1" r:id="rId1"/>
    <sheet name="2.1. mell. kiad Önkormányzat" sheetId="2" r:id="rId2"/>
    <sheet name="2.2. mell.kiadások Óvoda" sheetId="3" r:id="rId3"/>
    <sheet name="2.3. mell. kiadások KÖH" sheetId="4" r:id="rId4"/>
    <sheet name="2. melléklet kiadások összesen" sheetId="5" r:id="rId5"/>
    <sheet name="3.1. mell .Bev. Önkormányzat" sheetId="6" r:id="rId6"/>
    <sheet name="3.2. mell. bevételek Óvoda" sheetId="7" r:id="rId7"/>
    <sheet name="3. 3 melléklet Bevételek KÖH" sheetId="8" r:id="rId8"/>
    <sheet name="3. melléklet bevételek összesen" sheetId="9" r:id="rId9"/>
    <sheet name="4. melléklet létszám" sheetId="10" r:id="rId10"/>
    <sheet name="5. melléklet Beruházások" sheetId="11" r:id="rId11"/>
    <sheet name="6. melléklet tartalékok" sheetId="12" r:id="rId12"/>
    <sheet name="7. melléklet stabilitási 1" sheetId="13" r:id="rId13"/>
    <sheet name="8. melléklet stabilitási 2" sheetId="14" r:id="rId14"/>
    <sheet name="9. melléklet EU projektek" sheetId="15" r:id="rId15"/>
    <sheet name="10. melléklet hitelek" sheetId="16" r:id="rId16"/>
    <sheet name="11. melléklet finanszírozás" sheetId="17" r:id="rId17"/>
    <sheet name="12. melléklet szociális kiad." sheetId="18" r:id="rId18"/>
    <sheet name="13. melléklet átadott" sheetId="19" r:id="rId19"/>
    <sheet name="13.1. melléklet " sheetId="20" r:id="rId20"/>
    <sheet name="14. melléklet átvett" sheetId="21" r:id="rId21"/>
    <sheet name="15. melléklet helyi adók" sheetId="22" r:id="rId22"/>
    <sheet name="16. melléklet pénzmaradvány k." sheetId="23" r:id="rId23"/>
    <sheet name="17.1. melléklet eredményk. önk" sheetId="24" r:id="rId24"/>
    <sheet name="17.2.melléklet eredményk. Óvoda" sheetId="25" r:id="rId25"/>
    <sheet name="17.3. eredménykimutatás KÖH)" sheetId="26" r:id="rId26"/>
    <sheet name="18.1. melléklet vagyonm. önkorm" sheetId="27" r:id="rId27"/>
    <sheet name="18.2. melléklet vagyonm. Óvoda" sheetId="28" r:id="rId28"/>
    <sheet name="18.3. melléklet vagyonm. KÖH" sheetId="29" r:id="rId29"/>
    <sheet name="Munka1" sheetId="30" r:id="rId30"/>
  </sheets>
  <externalReferences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xlfn.IFERROR" hidden="1">#NAME?</definedName>
    <definedName name="átadotSK" localSheetId="25">'[4]flag_1'!#REF!</definedName>
    <definedName name="átadotSK" localSheetId="27">'[4]flag_1'!#REF!</definedName>
    <definedName name="átadotSK" localSheetId="28">'[4]flag_1'!#REF!</definedName>
    <definedName name="átadotSK">'[4]flag_1'!#REF!</definedName>
    <definedName name="css" localSheetId="19">#REF!</definedName>
    <definedName name="css">#REF!</definedName>
    <definedName name="css_k">'[3]Családsegítés'!$C$27:$C$86</definedName>
    <definedName name="css_k_" localSheetId="19">#REF!</definedName>
    <definedName name="css_k_">#REF!</definedName>
    <definedName name="FEJ">#REF!</definedName>
    <definedName name="FGL" localSheetId="25">'[4]flag_1'!#REF!</definedName>
    <definedName name="FGL" localSheetId="27">'[4]flag_1'!#REF!</definedName>
    <definedName name="FGL" localSheetId="28">'[4]flag_1'!#REF!</definedName>
    <definedName name="FGL" localSheetId="10">'[4]flag_1'!#REF!</definedName>
    <definedName name="FGL">'[4]flag_1'!#REF!</definedName>
    <definedName name="fgl1" localSheetId="25">'[4]flag_1'!#REF!</definedName>
    <definedName name="fgl1" localSheetId="27">'[4]flag_1'!#REF!</definedName>
    <definedName name="fgl1" localSheetId="28">'[4]flag_1'!#REF!</definedName>
    <definedName name="fgl1" localSheetId="10">'[4]flag_1'!#REF!</definedName>
    <definedName name="fgl1">'[4]flag_1'!#REF!</definedName>
    <definedName name="flae">'[4]flag_1'!#REF!</definedName>
    <definedName name="FLAG" localSheetId="25">'[4]flag_1'!#REF!</definedName>
    <definedName name="FLAG" localSheetId="27">'[4]flag_1'!#REF!</definedName>
    <definedName name="FLAG" localSheetId="28">'[4]flag_1'!#REF!</definedName>
    <definedName name="FLAG" localSheetId="10">'[4]flag_1'!#REF!</definedName>
    <definedName name="FLAG">'[4]flag_1'!#REF!</definedName>
    <definedName name="flag1" localSheetId="25">'[4]flag_1'!#REF!</definedName>
    <definedName name="flag1" localSheetId="27">'[4]flag_1'!#REF!</definedName>
    <definedName name="flag1" localSheetId="28">'[4]flag_1'!#REF!</definedName>
    <definedName name="flag1" localSheetId="10">'[4]flag_1'!#REF!</definedName>
    <definedName name="flag1">'[4]flag_1'!#REF!</definedName>
    <definedName name="foot_4_place" localSheetId="13">'8. melléklet stabilitási 2'!$A$18</definedName>
    <definedName name="foot_5_place" localSheetId="13">'8. melléklet stabilitási 2'!#REF!</definedName>
    <definedName name="foot_53_place" localSheetId="13">'8. melléklet stabilitási 2'!$A$63</definedName>
    <definedName name="gyj" localSheetId="19">#REF!</definedName>
    <definedName name="gyj">#REF!</definedName>
    <definedName name="gyj_k">'[3]Gyermekjóléti'!$C$27:$C$86</definedName>
    <definedName name="gyj_k_" localSheetId="19">#REF!</definedName>
    <definedName name="gyj_k_">#REF!</definedName>
    <definedName name="K_LSZA_BECS_1">#REF!</definedName>
    <definedName name="kjz" localSheetId="19">#REF!</definedName>
    <definedName name="kjz">#REF!</definedName>
    <definedName name="kjz_k">'[3]körjegyzőség'!$C$9:$C$28</definedName>
    <definedName name="kjz_k_" localSheetId="19">#REF!</definedName>
    <definedName name="kjz_k_">#REF!</definedName>
    <definedName name="KSH_R">#REF!</definedName>
    <definedName name="KSZ1" localSheetId="25">'[4]flag_1'!#REF!</definedName>
    <definedName name="KSZ1" localSheetId="27">'[4]flag_1'!#REF!</definedName>
    <definedName name="KSZ1" localSheetId="28">'[4]flag_1'!#REF!</definedName>
    <definedName name="KSZ1" localSheetId="10">'[4]flag_1'!#REF!</definedName>
    <definedName name="KSZ1">'[4]flag_1'!#REF!</definedName>
    <definedName name="ksz11" localSheetId="25">'[4]flag_1'!#REF!</definedName>
    <definedName name="ksz11" localSheetId="27">'[4]flag_1'!#REF!</definedName>
    <definedName name="ksz11" localSheetId="28">'[4]flag_1'!#REF!</definedName>
    <definedName name="ksz11" localSheetId="10">'[4]flag_1'!#REF!</definedName>
    <definedName name="ksz11">'[4]flag_1'!#REF!</definedName>
    <definedName name="nev_c" localSheetId="19">#REF!</definedName>
    <definedName name="nev_c">#REF!</definedName>
    <definedName name="nev_g" localSheetId="19">#REF!</definedName>
    <definedName name="nev_g">#REF!</definedName>
    <definedName name="nev_k" localSheetId="19">#REF!</definedName>
    <definedName name="nev_k">#REF!</definedName>
    <definedName name="_xlnm.Print_Area" localSheetId="0">'1. melléklet'!$A$1:$M$26</definedName>
    <definedName name="_xlnm.Print_Area" localSheetId="15">'10. melléklet hitelek'!$A$1:$H$70</definedName>
    <definedName name="_xlnm.Print_Area" localSheetId="16">'11. melléklet finanszírozás'!$A$1:$E$31</definedName>
    <definedName name="_xlnm.Print_Area" localSheetId="17">'12. melléklet szociális kiad.'!$A$1:$E$39</definedName>
    <definedName name="_xlnm.Print_Area" localSheetId="18">'13. melléklet átadott'!$A$1:$E$119</definedName>
    <definedName name="_xlnm.Print_Area" localSheetId="20">'14. melléklet átvett'!$A$1:$E$116</definedName>
    <definedName name="_xlnm.Print_Area" localSheetId="21">'15. melléklet helyi adók'!$A$1:$E$33</definedName>
    <definedName name="_xlnm.Print_Area" localSheetId="22">'16. melléklet pénzmaradvány k.'!$A$1:$E$26</definedName>
    <definedName name="_xlnm.Print_Area" localSheetId="23">'17.1. melléklet eredményk. önk'!$A$1:$D$46</definedName>
    <definedName name="_xlnm.Print_Area" localSheetId="24">'17.2.melléklet eredményk. Óvoda'!$A$1:$D$47</definedName>
    <definedName name="_xlnm.Print_Area" localSheetId="25">'17.3. eredménykimutatás KÖH)'!$A$1:$D$47</definedName>
    <definedName name="_xlnm.Print_Area" localSheetId="26">'18.1. melléklet vagyonm. önkorm'!$A$1:$D$129</definedName>
    <definedName name="_xlnm.Print_Area" localSheetId="27">'18.2. melléklet vagyonm. Óvoda'!$A$1:$D$128</definedName>
    <definedName name="_xlnm.Print_Area" localSheetId="28">'18.3. melléklet vagyonm. KÖH'!$A$1:$D$128</definedName>
    <definedName name="_xlnm.Print_Area" localSheetId="4">'2. melléklet kiadások összesen'!$A$1:$N$124</definedName>
    <definedName name="_xlnm.Print_Area" localSheetId="1">'2.1. mell. kiad Önkormányzat'!$A$1:$N$124</definedName>
    <definedName name="_xlnm.Print_Area" localSheetId="2">'2.2. mell.kiadások Óvoda'!$A$1:$N$124</definedName>
    <definedName name="_xlnm.Print_Area" localSheetId="3">'2.3. mell. kiadások KÖH'!$A$1:$N$124</definedName>
    <definedName name="_xlnm.Print_Area" localSheetId="7">'3. 3 melléklet Bevételek KÖH'!$A$1:$N$98</definedName>
    <definedName name="_xlnm.Print_Area" localSheetId="8">'3. melléklet bevételek összesen'!$A$1:$N$97</definedName>
    <definedName name="_xlnm.Print_Area" localSheetId="5">'3.1. mell .Bev. Önkormányzat'!$A$1:$N$103</definedName>
    <definedName name="_xlnm.Print_Area" localSheetId="6">'3.2. mell. bevételek Óvoda'!$A$1:$N$98</definedName>
    <definedName name="_xlnm.Print_Area" localSheetId="9">'4. melléklet létszám'!$A$1:$E$33</definedName>
    <definedName name="_xlnm.Print_Area" localSheetId="11">'6. melléklet tartalékok'!$A$1:$J$17</definedName>
    <definedName name="_xlnm.Print_Area" localSheetId="12">'7. melléklet stabilitási 1'!$A$1:$M$49</definedName>
    <definedName name="_xlnm.Print_Area" localSheetId="13">'8. melléklet stabilitási 2'!$A$1:$U$82</definedName>
    <definedName name="_xlnm.Print_Area" localSheetId="14">'9. melléklet EU projektek'!$A$2:$D$44</definedName>
    <definedName name="PUK">#REF!</definedName>
    <definedName name="TAM_jogc_feldkod">'[5]NATUR_select'!$C$16:$D$287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<sst xmlns="http://schemas.openxmlformats.org/spreadsheetml/2006/main" count="3555" uniqueCount="1010">
  <si>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</si>
  <si>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</si>
  <si>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</si>
  <si>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</si>
  <si>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</si>
  <si>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</si>
  <si>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</si>
  <si>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</si>
  <si>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</si>
  <si>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</si>
  <si>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</si>
  <si>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</si>
  <si>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</si>
  <si>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</si>
  <si>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</si>
  <si>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</si>
  <si>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</si>
  <si>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</si>
  <si>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</si>
  <si>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</si>
  <si>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</si>
  <si>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</si>
  <si>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</si>
  <si>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</si>
  <si>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</si>
  <si>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</si>
  <si>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</si>
  <si>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</si>
  <si>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</si>
  <si>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</si>
  <si>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</si>
  <si>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</si>
  <si>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</si>
  <si>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</si>
  <si>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</si>
  <si>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</si>
  <si>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</si>
  <si>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</si>
  <si>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</si>
  <si>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</si>
  <si>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</si>
  <si>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</si>
  <si>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</si>
  <si>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</si>
  <si>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</si>
  <si>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</si>
  <si>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</si>
  <si>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</si>
  <si>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</si>
  <si>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</si>
  <si>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</si>
  <si>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</si>
  <si>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</si>
  <si>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</si>
  <si>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</si>
  <si>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</si>
  <si>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</si>
  <si>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</si>
  <si>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</si>
  <si>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</si>
  <si>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</si>
  <si>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</si>
  <si>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</si>
  <si>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</si>
  <si>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</si>
  <si>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</si>
  <si>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</si>
  <si>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</si>
  <si>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</si>
  <si>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</si>
  <si>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</si>
  <si>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</si>
  <si>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</si>
  <si>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</si>
  <si>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</si>
  <si>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</si>
  <si>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</si>
  <si>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</si>
  <si>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</si>
  <si>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</si>
  <si>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</si>
  <si>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</si>
  <si>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</si>
  <si>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</si>
  <si>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</si>
  <si>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</si>
  <si>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</si>
  <si>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</si>
  <si>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</si>
  <si>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</si>
  <si>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</si>
  <si>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</si>
  <si>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</si>
  <si>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</si>
  <si>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</si>
  <si>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</si>
  <si>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</si>
  <si>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</si>
  <si>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</si>
  <si>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</si>
  <si>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</si>
  <si>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</si>
  <si>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</si>
  <si>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</si>
  <si>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</si>
  <si>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</si>
  <si>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</si>
  <si>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</si>
  <si>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</si>
  <si>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</si>
  <si>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</si>
  <si>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</si>
  <si>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</si>
  <si>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</si>
  <si>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</si>
  <si>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</si>
  <si>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</si>
  <si>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</si>
  <si>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</si>
  <si>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</si>
  <si>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</si>
  <si>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</si>
  <si>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Irányító szervi támogatások folyósítása (E Ft)</t>
  </si>
  <si>
    <t>ÖSSZESEN:</t>
  </si>
  <si>
    <t>eredeti ei.</t>
  </si>
  <si>
    <t>Önkormányzat összesen</t>
  </si>
  <si>
    <t>Nefelejcs Óvoda összesen</t>
  </si>
  <si>
    <t>KÖH Összesen</t>
  </si>
  <si>
    <t xml:space="preserve"> Összesen</t>
  </si>
  <si>
    <t xml:space="preserve">Nefelejcs Óvoda Költségvetési engedélyezett létszámkeret (álláshely) (fő) </t>
  </si>
  <si>
    <t xml:space="preserve">KÖH Költségvetési engedélyezett létszámkeret (álláshely) (fő) </t>
  </si>
  <si>
    <t xml:space="preserve"> MINDÖSSZESEN </t>
  </si>
  <si>
    <t>Beruházások és felújítások kiadások (E Ft)</t>
  </si>
  <si>
    <t>Rovat szám</t>
  </si>
  <si>
    <t>Eredeti előirányzat</t>
  </si>
  <si>
    <t>Módosított előirányzatai</t>
  </si>
  <si>
    <t>Teljesítés</t>
  </si>
  <si>
    <t>Önkormányzati előirányzat</t>
  </si>
  <si>
    <t>KÖH</t>
  </si>
  <si>
    <t>Nefelejcs Óvoda</t>
  </si>
  <si>
    <t>Közös Önkormányzati Hivatal</t>
  </si>
  <si>
    <t>Sopronkövesd Község Önkormányzatának tervezett egyéb működési kiadásai és pénzeszköz átadásai</t>
  </si>
  <si>
    <t>Felhasználás
2013. 09.30-ig</t>
  </si>
  <si>
    <t>Teljesítés %-a</t>
  </si>
  <si>
    <t>2014. I. félévi teljesítés</t>
  </si>
  <si>
    <t>Telj. %-a</t>
  </si>
  <si>
    <t>Működési célú  támogatásértékű kiadások</t>
  </si>
  <si>
    <t>Hulladékgazdálkodási és egyéb tagdíjak</t>
  </si>
  <si>
    <t>Orvosi ügyeleti hj. Pereszteg</t>
  </si>
  <si>
    <t>Családsegítő társulási hj.</t>
  </si>
  <si>
    <t>BURSA támogatás</t>
  </si>
  <si>
    <t>Napnyugat Turisztikai Egyesület támogatás</t>
  </si>
  <si>
    <t>Működési célú pénzeszközátadások államháztartáson kívülre</t>
  </si>
  <si>
    <t>Dirty Dance támogatás</t>
  </si>
  <si>
    <t>Horgász Egyesület</t>
  </si>
  <si>
    <t>Nyugdíjas Egyesület támogatás</t>
  </si>
  <si>
    <t>Kövirózsa Kulturális Egyesület támogatás</t>
  </si>
  <si>
    <t>Sportegyesület támogatása</t>
  </si>
  <si>
    <t>Ifjusági labdarugó csapat támogatása</t>
  </si>
  <si>
    <t>Vöröskereszt támogatása</t>
  </si>
  <si>
    <t>Letelepedési támogatás</t>
  </si>
  <si>
    <t>Helyi megállapítású pénzben nyújtott önkormányzati segély</t>
  </si>
  <si>
    <t>Önkormányzati segély (temetkezési ktg)</t>
  </si>
  <si>
    <t>Újszülött támogatás</t>
  </si>
  <si>
    <t>Rászorultságtól függő normatív kedvezmények</t>
  </si>
  <si>
    <t>Egyéb lakossági támogatások</t>
  </si>
  <si>
    <t>Családok támogatása</t>
  </si>
  <si>
    <t>Összesen:</t>
  </si>
  <si>
    <t>Betegséggel kapcsolatos ellátások</t>
  </si>
  <si>
    <t xml:space="preserve"> Nefelejcs Óvoda </t>
  </si>
  <si>
    <t>A helyi önkormányzat eredménykimutatása (E Ft)                                        Közös Önkormányzati Hivatal</t>
  </si>
  <si>
    <t>Sopronkövesd Község Önkormányzata</t>
  </si>
  <si>
    <t>Sopronköves Község Önkormányzata</t>
  </si>
  <si>
    <t>18.3. melléklet.</t>
  </si>
  <si>
    <t>18.2. melléklet.</t>
  </si>
  <si>
    <t>18.1. melléklet.</t>
  </si>
  <si>
    <t>17.3. melléklet.</t>
  </si>
  <si>
    <t>17.2. melléklet.</t>
  </si>
  <si>
    <t>17.1. melléklet.</t>
  </si>
  <si>
    <t>16. melléklet.</t>
  </si>
  <si>
    <t>15. melléklet.</t>
  </si>
  <si>
    <t>14. melléklet</t>
  </si>
  <si>
    <t>13.1. melléklet</t>
  </si>
  <si>
    <t>13. melléklet</t>
  </si>
  <si>
    <t>12. melléklet</t>
  </si>
  <si>
    <t>11. melléklet</t>
  </si>
  <si>
    <t>10. melléklet</t>
  </si>
  <si>
    <t>9. melléklet</t>
  </si>
  <si>
    <t>8. melléklet</t>
  </si>
  <si>
    <t>7. melléklet</t>
  </si>
  <si>
    <t>6. melléklet</t>
  </si>
  <si>
    <t>5. melléklet</t>
  </si>
  <si>
    <t>4. melléklet</t>
  </si>
  <si>
    <t>3. melléklet</t>
  </si>
  <si>
    <t>3.3. melléklet</t>
  </si>
  <si>
    <t>3.2. melléklet</t>
  </si>
  <si>
    <t>3.1. melléklet</t>
  </si>
  <si>
    <t>2. melléklet</t>
  </si>
  <si>
    <t>2.3. melléklet</t>
  </si>
  <si>
    <t>2.2. melléklet</t>
  </si>
  <si>
    <t>2.1. melléklet</t>
  </si>
  <si>
    <t>1. melléklet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</si>
  <si>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</si>
  <si>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</si>
  <si>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</si>
  <si>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</si>
  <si>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</si>
  <si>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</si>
  <si>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</si>
  <si>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</si>
  <si>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</si>
  <si>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</si>
  <si>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</si>
  <si>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Lakosságnak juttatott támogatások, szociális, rászorultsági jellegű ellátások (E Ft)</t>
  </si>
  <si>
    <t>Összesen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</si>
  <si>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</si>
  <si>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</si>
  <si>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</si>
  <si>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</si>
  <si>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</si>
  <si>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</si>
  <si>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</si>
  <si>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</si>
  <si>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</si>
  <si>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</si>
  <si>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módosított ei.</t>
  </si>
  <si>
    <t>teljesítés</t>
  </si>
  <si>
    <t xml:space="preserve">KÖLTSÉGVETÉSI ENGEDÉLYEZETT LÉTSZÁMKERETBE NEM TARTOZÓ FOGLALKOZTATOTTAK LÉTSZÁMA AZ IDŐSZAK VÉGÉN ÖSSZESEN 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</si>
  <si>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</si>
  <si>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</si>
  <si>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</si>
  <si>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</si>
  <si>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</si>
  <si>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</si>
  <si>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</si>
  <si>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</si>
  <si>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</si>
  <si>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</si>
  <si>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</si>
  <si>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</si>
  <si>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</si>
  <si>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</si>
  <si>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</si>
  <si>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</si>
  <si>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</si>
  <si>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</si>
  <si>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</si>
  <si>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</si>
  <si>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</si>
  <si>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</si>
  <si>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</si>
  <si>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</si>
  <si>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</si>
  <si>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</si>
  <si>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</si>
  <si>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</si>
  <si>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</si>
  <si>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</si>
  <si>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</si>
  <si>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</si>
  <si>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</si>
  <si>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</si>
  <si>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</si>
  <si>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</si>
  <si>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</si>
  <si>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</si>
  <si>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</si>
  <si>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</si>
  <si>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</si>
  <si>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</si>
  <si>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</si>
  <si>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</si>
  <si>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</si>
  <si>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</si>
  <si>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</si>
  <si>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</si>
  <si>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</si>
  <si>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</si>
  <si>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</si>
  <si>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</si>
  <si>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</si>
  <si>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</si>
  <si>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</si>
  <si>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</si>
  <si>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</si>
  <si>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</si>
  <si>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</si>
  <si>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H/I/6        Költségvetési évben esedékes kötelezettségek beruházásokra</t>
  </si>
  <si>
    <t>H/I/7        Költségvetési évben esedékes kötelezettségek felújításokra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</si>
  <si>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</si>
  <si>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</si>
  <si>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</si>
  <si>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</si>
  <si>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H/II/6        Költségvetési évet követően esedékes kötelezettségek beruházásokra</t>
  </si>
  <si>
    <t>H/II/7        Költségvetési évet követően esedékes kötelezettségek felújításokra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</si>
  <si>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</si>
  <si>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</si>
  <si>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</si>
  <si>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</si>
  <si>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</si>
  <si>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</si>
  <si>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</si>
  <si>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</si>
  <si>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</si>
  <si>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</si>
  <si>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</si>
  <si>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</si>
  <si>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</si>
  <si>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</si>
  <si>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</si>
  <si>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</si>
  <si>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</si>
  <si>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</si>
  <si>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</si>
  <si>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B/II        Értékpapírok </t>
  </si>
  <si>
    <t xml:space="preserve">C)        PÉNZESZKÖZÖK </t>
  </si>
  <si>
    <t xml:space="preserve">D/II        Költségvetési évet követően esedékes követelések </t>
  </si>
  <si>
    <t xml:space="preserve">D/III/1        Adott előlegek </t>
  </si>
  <si>
    <t xml:space="preserve">D/III        Követelés jellegű sajátos elszámolások </t>
  </si>
  <si>
    <t xml:space="preserve">ESZKÖZÖK ÖSSZESEN </t>
  </si>
  <si>
    <t xml:space="preserve">H/I        Költségvetési évben esedékes kötelezettségek </t>
  </si>
  <si>
    <t xml:space="preserve">H/II        Költségvetési évet követően esedékes kötelezettségek </t>
  </si>
  <si>
    <t xml:space="preserve">H)        KÖTELEZETTSÉGEK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</si>
  <si>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</si>
  <si>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</si>
  <si>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</si>
  <si>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</si>
  <si>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</si>
  <si>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A költségvetési év azon fejlesztései, amelyek megvalósításához a Gst. 3. § (1) bekezdése szerinti adósságot keletkeztető ügylet megkötése vált szükségessé (E 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</si>
  <si>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</si>
  <si>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módosított ei. Működési célú</t>
  </si>
  <si>
    <t>módosított ei. Felhalmozási célú</t>
  </si>
  <si>
    <t>Teljesítés Működési célú</t>
  </si>
  <si>
    <t>Teljesítés Felhalmozási célú</t>
  </si>
  <si>
    <t>KÉPLETEZVE</t>
  </si>
  <si>
    <t>ESZKÖZÖK</t>
  </si>
  <si>
    <t>Módosítások</t>
  </si>
  <si>
    <t>A helyi önkormányzat mérlege (E Ft)</t>
  </si>
  <si>
    <t>A/IV        Koncesszióba, vagyonkezelésbe adott eszközök</t>
  </si>
  <si>
    <t>B/I        Készletek</t>
  </si>
  <si>
    <t>B)        NEMZETI VAGYONBA TARTOZÓ FORGÓESZKÖZÖK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</si>
  <si>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</si>
  <si>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</si>
  <si>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</si>
  <si>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</si>
  <si>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</si>
  <si>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</si>
  <si>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</si>
  <si>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D/II/8        Költségvetési évet követően esedékes követelések finanszírozási bevételekre </t>
  </si>
  <si>
    <t xml:space="preserve">D/II/7        Költségvetési évet követően esedékes követelések felhalmozási célú átvett pénzeszközre </t>
  </si>
  <si>
    <t xml:space="preserve">D/II/6        Költségvetési évet követően esedékes követelések működési célú átvett pénzeszközre </t>
  </si>
  <si>
    <t xml:space="preserve">D/II/2        Költségvetési évet követően esedékes követelések felhalmozási célú támogatások bevételeire államháztartáson belülről </t>
  </si>
  <si>
    <t>F)        AKTÍV IDŐBELI ELHATÁROLÁSOK</t>
  </si>
  <si>
    <t xml:space="preserve">D)        KÖVETELÉSEK </t>
  </si>
  <si>
    <t xml:space="preserve">G)        SAJÁT TŐKE </t>
  </si>
  <si>
    <t xml:space="preserve">H/I/5        Költségvetési évben esedékes kötelezettségek egyéb működési célú kiadásokra 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</si>
  <si>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</si>
  <si>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</si>
  <si>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H/II/5        Költségvetési évet követően esedékes kötelezettségek egyéb működési célú kiadásokra 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</si>
  <si>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</si>
  <si>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</si>
  <si>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H/III        Kötelezettség jellegű sajátos elszámolások </t>
  </si>
  <si>
    <t>K)        PASSZÍV IDŐBELI ELHATÁROLÁSOK</t>
  </si>
  <si>
    <t xml:space="preserve">FORRÁSOK ÖSSZESEN 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</si>
  <si>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</si>
  <si>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</si>
  <si>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</si>
  <si>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</si>
  <si>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</si>
  <si>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</si>
  <si>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</si>
  <si>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</si>
  <si>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</si>
  <si>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</si>
  <si>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</si>
  <si>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</si>
  <si>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</si>
  <si>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</si>
  <si>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</si>
  <si>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</si>
  <si>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</si>
  <si>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</si>
  <si>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</si>
  <si>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</si>
  <si>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</si>
  <si>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</si>
  <si>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</si>
  <si>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</si>
  <si>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</si>
  <si>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</si>
  <si>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</si>
  <si>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</si>
  <si>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</si>
  <si>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</si>
  <si>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</si>
  <si>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</si>
  <si>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</si>
  <si>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</si>
  <si>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</si>
  <si>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</si>
  <si>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</si>
  <si>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</si>
  <si>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</si>
  <si>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</si>
  <si>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</si>
  <si>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A helyi önkormányzat eredménykimutatása (E Ft)</t>
  </si>
  <si>
    <t>A helyi önkormányzat pénzmaradvány kimutatása (E Ft)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</si>
  <si>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</si>
  <si>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</si>
  <si>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</si>
  <si>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</si>
  <si>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</si>
  <si>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</si>
  <si>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</si>
  <si>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</si>
  <si>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</si>
  <si>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</si>
  <si>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</si>
  <si>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</si>
  <si>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</si>
  <si>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</si>
  <si>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</si>
  <si>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</si>
  <si>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</si>
  <si>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</si>
  <si>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</si>
  <si>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Önkormányzat</t>
  </si>
  <si>
    <t>Ebből irányító szerv által elvonásra kerül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</si>
  <si>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</si>
  <si>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</si>
  <si>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</si>
  <si>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</si>
  <si>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</si>
  <si>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</si>
  <si>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</si>
  <si>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</si>
  <si>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</si>
  <si>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</si>
  <si>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</si>
  <si>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</si>
  <si>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</si>
  <si>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</si>
  <si>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</si>
  <si>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</si>
  <si>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</si>
  <si>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</si>
  <si>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</si>
  <si>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</si>
  <si>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</si>
  <si>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</si>
  <si>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</si>
  <si>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</si>
  <si>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</si>
  <si>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</si>
  <si>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</si>
  <si>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</si>
  <si>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</si>
  <si>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</si>
  <si>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</si>
  <si>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</si>
  <si>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</si>
  <si>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</si>
  <si>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</si>
  <si>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</si>
  <si>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</si>
  <si>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</si>
  <si>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</si>
  <si>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</si>
  <si>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</si>
  <si>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</si>
  <si>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</si>
  <si>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</si>
  <si>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</si>
  <si>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</si>
  <si>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</si>
  <si>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</si>
  <si>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</si>
  <si>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</si>
  <si>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</si>
  <si>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</si>
  <si>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</si>
  <si>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</si>
  <si>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</si>
  <si>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</si>
  <si>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</si>
  <si>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</si>
  <si>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</si>
  <si>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</si>
  <si>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</si>
  <si>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</si>
  <si>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</si>
  <si>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</si>
  <si>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</si>
  <si>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</si>
  <si>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</si>
  <si>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</si>
  <si>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</si>
  <si>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</si>
  <si>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</si>
  <si>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</si>
  <si>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</si>
  <si>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</si>
  <si>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</si>
  <si>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</si>
  <si>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</si>
  <si>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</si>
  <si>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</si>
  <si>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</si>
  <si>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</si>
  <si>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</si>
  <si>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</si>
  <si>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</si>
  <si>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</si>
  <si>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</si>
  <si>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</si>
  <si>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</si>
  <si>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</si>
  <si>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</si>
  <si>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</si>
  <si>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</si>
  <si>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</si>
  <si>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</si>
  <si>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</si>
  <si>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</si>
  <si>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</si>
  <si>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</si>
  <si>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</si>
  <si>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</si>
  <si>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</si>
  <si>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</si>
  <si>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</si>
  <si>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</si>
  <si>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</si>
  <si>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</si>
  <si>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</si>
  <si>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</si>
  <si>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</si>
  <si>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</si>
  <si>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</si>
  <si>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</si>
  <si>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</si>
  <si>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</si>
  <si>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</si>
  <si>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</si>
  <si>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</si>
  <si>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</si>
  <si>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</si>
  <si>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</si>
  <si>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</si>
  <si>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</si>
  <si>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</si>
  <si>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</si>
  <si>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</si>
  <si>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</si>
  <si>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</si>
  <si>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</si>
  <si>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</si>
  <si>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</si>
  <si>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</si>
  <si>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</si>
  <si>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</si>
  <si>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</si>
  <si>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</si>
  <si>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</si>
  <si>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</si>
  <si>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</si>
  <si>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</si>
  <si>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</si>
  <si>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</si>
  <si>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</si>
  <si>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</si>
  <si>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</si>
  <si>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</si>
  <si>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</si>
  <si>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</si>
  <si>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</si>
  <si>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</si>
  <si>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</si>
  <si>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</si>
  <si>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</si>
  <si>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</si>
  <si>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</si>
  <si>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</si>
  <si>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</si>
  <si>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</si>
  <si>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</si>
  <si>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</si>
  <si>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</si>
  <si>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</si>
  <si>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</si>
  <si>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</si>
  <si>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</si>
  <si>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</si>
  <si>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</si>
  <si>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</si>
  <si>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</si>
  <si>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</si>
  <si>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</si>
  <si>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</si>
  <si>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</si>
  <si>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</si>
  <si>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</si>
  <si>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</si>
  <si>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</si>
  <si>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</si>
  <si>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</si>
  <si>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</si>
  <si>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</si>
  <si>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</si>
  <si>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</si>
  <si>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</si>
  <si>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</si>
  <si>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</si>
  <si>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</si>
  <si>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</si>
  <si>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</si>
  <si>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</si>
  <si>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</si>
  <si>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</si>
  <si>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</si>
  <si>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</si>
  <si>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</si>
  <si>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</si>
  <si>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</si>
  <si>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</si>
  <si>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</si>
  <si>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</si>
  <si>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</si>
  <si>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</si>
  <si>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</si>
  <si>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</si>
  <si>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</si>
  <si>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</si>
  <si>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</si>
  <si>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</si>
  <si>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</si>
  <si>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</si>
  <si>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</si>
  <si>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</si>
  <si>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</si>
  <si>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</si>
  <si>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</si>
  <si>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</si>
  <si>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</si>
  <si>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</si>
  <si>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</si>
  <si>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</si>
  <si>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</si>
  <si>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</si>
  <si>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</si>
  <si>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</si>
  <si>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</si>
  <si>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</si>
  <si>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</si>
  <si>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</si>
  <si>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</si>
  <si>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</si>
  <si>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</si>
  <si>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</si>
  <si>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</si>
  <si>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</si>
  <si>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</si>
  <si>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</si>
  <si>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</si>
  <si>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</si>
  <si>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</si>
  <si>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</si>
  <si>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</si>
  <si>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</si>
  <si>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</si>
  <si>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</si>
  <si>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</si>
  <si>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</si>
  <si>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</si>
  <si>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</si>
  <si>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</si>
  <si>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</si>
  <si>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</si>
  <si>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</si>
  <si>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</si>
  <si>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</si>
  <si>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</si>
  <si>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</si>
  <si>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</si>
  <si>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</si>
  <si>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</si>
  <si>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</si>
  <si>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</si>
  <si>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</si>
  <si>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</si>
  <si>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</si>
  <si>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</si>
  <si>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</si>
  <si>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</si>
  <si>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</si>
  <si>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</si>
  <si>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</si>
  <si>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</si>
  <si>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</si>
  <si>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</si>
  <si>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</si>
  <si>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</si>
  <si>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</si>
  <si>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</si>
  <si>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</si>
  <si>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</si>
  <si>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</si>
  <si>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</si>
  <si>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</si>
  <si>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</si>
  <si>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</si>
  <si>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</si>
  <si>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</si>
  <si>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</si>
  <si>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</si>
  <si>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</si>
  <si>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</si>
  <si>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</si>
  <si>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</si>
  <si>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</si>
  <si>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</si>
  <si>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</si>
  <si>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</si>
  <si>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</si>
  <si>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</si>
  <si>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</si>
  <si>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</si>
  <si>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</si>
  <si>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</si>
  <si>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</si>
  <si>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</si>
  <si>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</si>
  <si>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</si>
  <si>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</si>
  <si>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</si>
  <si>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</si>
  <si>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</si>
  <si>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</si>
  <si>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</si>
  <si>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</si>
  <si>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</si>
  <si>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</si>
  <si>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</si>
  <si>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</si>
  <si>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</si>
  <si>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</si>
  <si>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</si>
  <si>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</si>
  <si>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</si>
  <si>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</si>
  <si>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</si>
  <si>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</si>
  <si>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</si>
  <si>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</si>
  <si>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</si>
  <si>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</si>
  <si>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</si>
  <si>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</si>
  <si>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</si>
  <si>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</si>
  <si>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</si>
  <si>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</si>
  <si>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</si>
  <si>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</si>
  <si>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</si>
  <si>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</si>
  <si>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</si>
  <si>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</si>
  <si>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</si>
  <si>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</si>
  <si>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</si>
  <si>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</si>
  <si>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</si>
  <si>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</si>
  <si>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</si>
  <si>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</si>
  <si>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</si>
  <si>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</si>
  <si>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</si>
  <si>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</si>
  <si>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</si>
  <si>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</si>
  <si>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</si>
  <si>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</si>
  <si>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</si>
  <si>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</si>
  <si>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</si>
  <si>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</si>
  <si>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</si>
  <si>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</si>
  <si>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</si>
  <si>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</si>
  <si>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</si>
  <si>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</si>
  <si>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</si>
  <si>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</si>
  <si>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</si>
  <si>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</si>
  <si>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</si>
  <si>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</si>
  <si>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</si>
  <si>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</si>
  <si>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</si>
  <si>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</si>
  <si>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</si>
  <si>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</si>
  <si>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</si>
  <si>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</si>
  <si>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</si>
  <si>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</si>
  <si>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</si>
  <si>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</si>
  <si>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</si>
  <si>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</si>
  <si>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</si>
  <si>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</si>
  <si>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</si>
  <si>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</si>
  <si>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</si>
  <si>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</si>
  <si>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</si>
  <si>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</si>
  <si>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</si>
  <si>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</si>
  <si>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</si>
  <si>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</si>
  <si>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</si>
  <si>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</si>
  <si>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</si>
  <si>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</si>
  <si>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</si>
  <si>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</si>
  <si>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</si>
  <si>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</si>
  <si>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</si>
  <si>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</si>
  <si>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</si>
  <si>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</si>
  <si>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</si>
  <si>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</si>
  <si>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</si>
  <si>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</si>
  <si>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</si>
  <si>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</si>
  <si>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</si>
  <si>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</si>
  <si>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</si>
  <si>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</si>
  <si>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</si>
  <si>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</si>
  <si>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</si>
  <si>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</si>
  <si>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</si>
  <si>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</si>
  <si>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</si>
  <si>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</si>
  <si>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</si>
  <si>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</si>
  <si>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</si>
  <si>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</si>
  <si>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</si>
  <si>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</si>
  <si>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</si>
  <si>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</si>
  <si>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</si>
  <si>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</si>
  <si>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</si>
  <si>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</si>
  <si>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</si>
  <si>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</si>
  <si>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</si>
  <si>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</si>
  <si>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</si>
  <si>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</si>
  <si>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</si>
  <si>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</si>
  <si>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</si>
  <si>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</si>
  <si>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</si>
  <si>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</si>
  <si>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</si>
  <si>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</si>
  <si>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</si>
  <si>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</si>
  <si>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</si>
  <si>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</si>
  <si>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</si>
  <si>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</si>
  <si>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</si>
  <si>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</si>
  <si>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</si>
  <si>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</si>
  <si>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</si>
  <si>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</si>
  <si>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</si>
  <si>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</si>
  <si>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</si>
  <si>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</si>
  <si>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</si>
  <si>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</si>
  <si>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</si>
  <si>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</si>
  <si>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</si>
  <si>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</si>
  <si>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</si>
  <si>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</si>
  <si>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</si>
  <si>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</si>
  <si>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</si>
  <si>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</si>
  <si>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</si>
  <si>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</si>
  <si>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</si>
  <si>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</si>
  <si>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</si>
  <si>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</si>
  <si>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</si>
  <si>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</si>
  <si>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</si>
  <si>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</si>
  <si>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</si>
  <si>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</si>
  <si>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</si>
  <si>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</si>
  <si>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</si>
  <si>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</si>
  <si>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</si>
  <si>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</si>
  <si>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</si>
  <si>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</si>
  <si>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</si>
  <si>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</si>
  <si>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</si>
  <si>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</si>
  <si>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</si>
  <si>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</si>
  <si>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</si>
  <si>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</si>
  <si>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</si>
  <si>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Sopronkövesd község Önkormányzat, Nefelejcs Óvoda és a Sopronkövesdi Közös Önkormányzati Hivatal 2015. évi zárszámadása</t>
  </si>
  <si>
    <t>BiztosÍtó által fizetett kártérítés</t>
  </si>
  <si>
    <t>B411</t>
  </si>
  <si>
    <t>Egyéb műkődési célú átvett pénzeszközök</t>
  </si>
  <si>
    <t>B65</t>
  </si>
  <si>
    <t>B74</t>
  </si>
  <si>
    <t>A helyi önkormányzatok előző évi elszámolásaiból származó kiadások</t>
  </si>
  <si>
    <t>A helyi önkormányzatok törvényi előiráson alapuló befizetései</t>
  </si>
  <si>
    <t>K5021</t>
  </si>
  <si>
    <t>K5022</t>
  </si>
  <si>
    <t>2015. évben</t>
  </si>
  <si>
    <t>2015 évi teljesítés Önkormányzat</t>
  </si>
  <si>
    <t>2015 évi teljesítés KÖH (jegyzői hatáskör)</t>
  </si>
  <si>
    <t>Újkér Község Önkormányzata</t>
  </si>
  <si>
    <t xml:space="preserve">   Fogászati ügyelet</t>
  </si>
  <si>
    <t xml:space="preserve">   Kerékpáros pihenőhely projekt támogatása Nagylózs</t>
  </si>
  <si>
    <t xml:space="preserve">   Alpokalja-Ikvamente Egyesület</t>
  </si>
  <si>
    <t>Jegyzői hatáskörbe tartozó kifizetések átutalása KÖH-nek</t>
  </si>
  <si>
    <t>Sopronkövesd Fejlődéséért Egyesület</t>
  </si>
  <si>
    <t>Modellező Egyesület</t>
  </si>
  <si>
    <t xml:space="preserve"> -  Rendőrkapitányság támogatása</t>
  </si>
  <si>
    <t xml:space="preserve">    - Farsang támogatása (Növény KFT)</t>
  </si>
  <si>
    <t xml:space="preserve">    - Katasztrófa védelem támogatása</t>
  </si>
  <si>
    <t xml:space="preserve">    - Oxyológia Háziorvosi támogatása</t>
  </si>
  <si>
    <t xml:space="preserve">   - Kapuvári Vízitársulat tagi támogatása</t>
  </si>
  <si>
    <t xml:space="preserve">    - Mészáros László (fák,cserjék metszése)</t>
  </si>
  <si>
    <t>Települési Önk.Orsz.Szöv.</t>
  </si>
  <si>
    <t>Bajáró tanulók bérlet támogatása</t>
  </si>
  <si>
    <t>Előző időszak (2014. év)</t>
  </si>
  <si>
    <t>Tárgyi időszak (2015. év)</t>
  </si>
  <si>
    <t>E/I December havi illetmények, munkabérek elszámolása</t>
  </si>
  <si>
    <t>Sopronköves Nefelejcs Óvoda</t>
  </si>
  <si>
    <t>Sopronkövesdi Közös Önkormányzati  Hivatal</t>
  </si>
  <si>
    <t>Sopronkövesd község Önkormányzatának , Sopronkövesdi Nefelejcs Óvodának és a Sopronkövesdi Közös Önkormányzati Hivatal  2015. évi zárszámadása</t>
  </si>
  <si>
    <t>Padka kasza</t>
  </si>
  <si>
    <t>Zajvédő fal</t>
  </si>
  <si>
    <t>TAEG készház</t>
  </si>
  <si>
    <t>Övárok kivitelezés</t>
  </si>
  <si>
    <t>Telek kialakítás</t>
  </si>
  <si>
    <t>Felszerelések (Családi Napközi)</t>
  </si>
  <si>
    <t>Iskolai bútorok (szék, PVS padló )</t>
  </si>
  <si>
    <t>Ház Kossuth u. 75.</t>
  </si>
  <si>
    <t>Ház Kossuth u. 205.</t>
  </si>
  <si>
    <t>Térköves járDA (Liliom utca - Som fogadó )</t>
  </si>
  <si>
    <t>Járda parkoló</t>
  </si>
  <si>
    <t>Út havítás mart aszfalttal</t>
  </si>
  <si>
    <t>Kápolnai út (beton aljazat)</t>
  </si>
  <si>
    <t>Só szoba</t>
  </si>
  <si>
    <t>Óvoda konyha építmény</t>
  </si>
  <si>
    <t>Óvoda konyha bútorok eszközök</t>
  </si>
  <si>
    <t>Bölcsöde kerítés</t>
  </si>
  <si>
    <t>Új családi napközi</t>
  </si>
  <si>
    <t>Park rendezés</t>
  </si>
  <si>
    <t>Szent István szobor</t>
  </si>
  <si>
    <t>Vízmű beruházás</t>
  </si>
  <si>
    <t>Hivatal felújítás</t>
  </si>
  <si>
    <t>Kerékpáros pihenő</t>
  </si>
  <si>
    <t>Edző pálya kialakítás</t>
  </si>
  <si>
    <t>(Közlekedési lámpa, sörpad, hulladékgyűjtő, hirdető tábla stb.)</t>
  </si>
  <si>
    <t>CSANA játszótér</t>
  </si>
  <si>
    <t>Ház Rákóczi u. 30.</t>
  </si>
  <si>
    <t>Óvoda parkoló felújítás</t>
  </si>
  <si>
    <t xml:space="preserve">  Egyéb támogatások (tagdíjak)</t>
  </si>
  <si>
    <t xml:space="preserve">Pályázati támogatások Sopronkövesd Fejlődésért Egyesületek </t>
  </si>
  <si>
    <t>Települési támogatások</t>
  </si>
  <si>
    <t xml:space="preserve">Felhalmozási kiadások </t>
  </si>
  <si>
    <t>K6+K7</t>
  </si>
  <si>
    <t>INTÉZMÉNYI  ELŐIRÁNYZATOK</t>
  </si>
  <si>
    <t>INTÉZMÉNYI ELŐIRÁNYZATOK</t>
  </si>
  <si>
    <t>ÖNKORMÁNYZATI ELŐIRÁNYZATAI</t>
  </si>
  <si>
    <t>INTÉZMÉNY ELŐIRÁNYZATAI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</si>
</sst>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#,###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4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9"/>
      <color indexed="63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name val="Bookman Old Style"/>
      <family val="1"/>
    </font>
    <font>
      <b/>
      <sz val="13"/>
      <name val="Times New Roman"/>
      <family val="1"/>
    </font>
    <font>
      <sz val="10"/>
      <name val="Times New Roman CE"/>
      <family val="0"/>
    </font>
    <font>
      <b/>
      <i/>
      <sz val="14"/>
      <color indexed="8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 CE"/>
      <family val="0"/>
    </font>
    <font>
      <b/>
      <sz val="11.5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11"/>
      <name val="Times New Roman CE"/>
      <family val="0"/>
    </font>
    <font>
      <sz val="9"/>
      <name val="Times New Roman CE"/>
      <family val="1"/>
    </font>
    <font>
      <sz val="10"/>
      <color indexed="8"/>
      <name val="Times New Roman CE"/>
      <family val="0"/>
    </font>
    <font>
      <b/>
      <sz val="14"/>
      <color indexed="8"/>
      <name val="Tung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sz val="10"/>
      <color theme="1"/>
      <name val="Bookman Old Style"/>
      <family val="1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1" fillId="1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76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1" fillId="21" borderId="7" applyNumberFormat="0" applyFont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80" fillId="28" borderId="0" applyNumberFormat="0" applyBorder="0" applyAlignment="0" applyProtection="0"/>
    <xf numFmtId="0" fontId="81" fillId="29" borderId="8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8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5" fillId="30" borderId="0" applyNumberFormat="0" applyBorder="0" applyAlignment="0" applyProtection="0"/>
    <xf numFmtId="0" fontId="86" fillId="31" borderId="0" applyNumberFormat="0" applyBorder="0" applyAlignment="0" applyProtection="0"/>
    <xf numFmtId="0" fontId="87" fillId="29" borderId="1" applyNumberFormat="0" applyAlignment="0" applyProtection="0"/>
    <xf numFmtId="9" fontId="1" fillId="0" borderId="0" applyFont="0" applyFill="0" applyBorder="0" applyAlignment="0" applyProtection="0"/>
  </cellStyleXfs>
  <cellXfs count="392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64" applyFont="1" applyFill="1" applyBorder="1" applyAlignment="1">
      <alignment horizontal="left" vertical="center" wrapText="1"/>
      <protection/>
    </xf>
    <xf numFmtId="0" fontId="8" fillId="0" borderId="10" xfId="64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5" fillId="0" borderId="0" xfId="44" applyFont="1" applyAlignment="1" applyProtection="1">
      <alignment/>
      <protection/>
    </xf>
    <xf numFmtId="0" fontId="26" fillId="0" borderId="0" xfId="0" applyFont="1" applyAlignment="1">
      <alignment/>
    </xf>
    <xf numFmtId="0" fontId="2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6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7" fillId="0" borderId="10" xfId="0" applyFont="1" applyBorder="1" applyAlignment="1">
      <alignment horizontal="left" vertical="top" wrapText="1"/>
    </xf>
    <xf numFmtId="3" fontId="7" fillId="0" borderId="10" xfId="0" applyNumberFormat="1" applyFont="1" applyBorder="1" applyAlignment="1">
      <alignment horizontal="right" vertical="top" wrapText="1"/>
    </xf>
    <xf numFmtId="3" fontId="7" fillId="33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/>
    </xf>
    <xf numFmtId="0" fontId="31" fillId="0" borderId="0" xfId="0" applyFont="1" applyAlignment="1">
      <alignment wrapText="1"/>
    </xf>
    <xf numFmtId="0" fontId="32" fillId="2" borderId="10" xfId="0" applyFont="1" applyFill="1" applyBorder="1" applyAlignment="1">
      <alignment/>
    </xf>
    <xf numFmtId="165" fontId="11" fillId="2" borderId="10" xfId="0" applyNumberFormat="1" applyFont="1" applyFill="1" applyBorder="1" applyAlignment="1">
      <alignment vertical="center"/>
    </xf>
    <xf numFmtId="0" fontId="6" fillId="4" borderId="10" xfId="0" applyFont="1" applyFill="1" applyBorder="1" applyAlignment="1">
      <alignment horizontal="left" vertical="center"/>
    </xf>
    <xf numFmtId="165" fontId="6" fillId="4" borderId="10" xfId="0" applyNumberFormat="1" applyFont="1" applyFill="1" applyBorder="1" applyAlignment="1">
      <alignment vertical="center"/>
    </xf>
    <xf numFmtId="0" fontId="16" fillId="4" borderId="10" xfId="0" applyFont="1" applyFill="1" applyBorder="1" applyAlignment="1">
      <alignment/>
    </xf>
    <xf numFmtId="0" fontId="9" fillId="4" borderId="10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/>
    </xf>
    <xf numFmtId="0" fontId="6" fillId="3" borderId="10" xfId="0" applyFont="1" applyFill="1" applyBorder="1" applyAlignment="1">
      <alignment/>
    </xf>
    <xf numFmtId="0" fontId="6" fillId="3" borderId="10" xfId="0" applyFont="1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6" fillId="4" borderId="10" xfId="0" applyFont="1" applyFill="1" applyBorder="1" applyAlignment="1">
      <alignment/>
    </xf>
    <xf numFmtId="0" fontId="12" fillId="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32" fillId="3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left" vertical="center"/>
    </xf>
    <xf numFmtId="0" fontId="0" fillId="35" borderId="10" xfId="0" applyFill="1" applyBorder="1" applyAlignment="1">
      <alignment/>
    </xf>
    <xf numFmtId="0" fontId="11" fillId="0" borderId="10" xfId="0" applyFont="1" applyBorder="1" applyAlignment="1">
      <alignment horizontal="center" wrapText="1"/>
    </xf>
    <xf numFmtId="0" fontId="11" fillId="4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6" fillId="0" borderId="10" xfId="0" applyFont="1" applyBorder="1" applyAlignment="1">
      <alignment wrapText="1"/>
    </xf>
    <xf numFmtId="0" fontId="7" fillId="4" borderId="10" xfId="0" applyFont="1" applyFill="1" applyBorder="1" applyAlignment="1">
      <alignment horizontal="left" vertical="top" wrapText="1"/>
    </xf>
    <xf numFmtId="3" fontId="7" fillId="4" borderId="10" xfId="0" applyNumberFormat="1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3" fillId="0" borderId="10" xfId="64" applyFont="1" applyFill="1" applyBorder="1" applyAlignment="1">
      <alignment horizontal="left" vertical="center" wrapText="1"/>
      <protection/>
    </xf>
    <xf numFmtId="0" fontId="13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35" fillId="0" borderId="0" xfId="58">
      <alignment/>
      <protection/>
    </xf>
    <xf numFmtId="0" fontId="36" fillId="0" borderId="0" xfId="61" applyFont="1" applyAlignment="1">
      <alignment horizontal="center" wrapText="1"/>
      <protection/>
    </xf>
    <xf numFmtId="3" fontId="0" fillId="0" borderId="0" xfId="61" applyNumberFormat="1" applyAlignment="1">
      <alignment horizontal="right"/>
      <protection/>
    </xf>
    <xf numFmtId="0" fontId="8" fillId="0" borderId="10" xfId="61" applyFont="1" applyFill="1" applyBorder="1" applyAlignment="1">
      <alignment horizontal="left" vertical="center" wrapText="1"/>
      <protection/>
    </xf>
    <xf numFmtId="3" fontId="0" fillId="0" borderId="10" xfId="61" applyNumberFormat="1" applyBorder="1">
      <alignment/>
      <protection/>
    </xf>
    <xf numFmtId="0" fontId="8" fillId="0" borderId="11" xfId="61" applyFont="1" applyFill="1" applyBorder="1" applyAlignment="1">
      <alignment horizontal="left" vertical="center" wrapText="1"/>
      <protection/>
    </xf>
    <xf numFmtId="0" fontId="49" fillId="0" borderId="0" xfId="58" applyFont="1">
      <alignment/>
      <protection/>
    </xf>
    <xf numFmtId="3" fontId="39" fillId="0" borderId="10" xfId="61" applyNumberFormat="1" applyFont="1" applyBorder="1" applyAlignment="1">
      <alignment horizontal="center" vertical="center" wrapText="1"/>
      <protection/>
    </xf>
    <xf numFmtId="0" fontId="40" fillId="0" borderId="10" xfId="61" applyFont="1" applyFill="1" applyBorder="1" applyAlignment="1">
      <alignment horizontal="center" vertical="center" wrapText="1"/>
      <protection/>
    </xf>
    <xf numFmtId="0" fontId="40" fillId="0" borderId="10" xfId="61" applyFont="1" applyBorder="1" applyAlignment="1">
      <alignment horizontal="center" vertical="center" wrapText="1"/>
      <protection/>
    </xf>
    <xf numFmtId="3" fontId="19" fillId="36" borderId="10" xfId="61" applyNumberFormat="1" applyFont="1" applyFill="1" applyBorder="1" applyAlignment="1">
      <alignment horizontal="right"/>
      <protection/>
    </xf>
    <xf numFmtId="3" fontId="8" fillId="0" borderId="10" xfId="61" applyNumberFormat="1" applyFont="1" applyFill="1" applyBorder="1" applyAlignment="1">
      <alignment horizontal="right" vertical="center" wrapText="1"/>
      <protection/>
    </xf>
    <xf numFmtId="3" fontId="35" fillId="0" borderId="10" xfId="58" applyNumberFormat="1" applyBorder="1">
      <alignment/>
      <protection/>
    </xf>
    <xf numFmtId="3" fontId="8" fillId="0" borderId="11" xfId="61" applyNumberFormat="1" applyFont="1" applyFill="1" applyBorder="1" applyAlignment="1">
      <alignment horizontal="right" vertical="center" wrapText="1"/>
      <protection/>
    </xf>
    <xf numFmtId="0" fontId="16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37" borderId="12" xfId="0" applyFont="1" applyFill="1" applyBorder="1" applyAlignment="1">
      <alignment/>
    </xf>
    <xf numFmtId="3" fontId="42" fillId="0" borderId="0" xfId="58" applyNumberFormat="1" applyFont="1" applyAlignment="1">
      <alignment/>
      <protection/>
    </xf>
    <xf numFmtId="174" fontId="35" fillId="0" borderId="0" xfId="58" applyNumberFormat="1" applyFill="1" applyAlignment="1">
      <alignment vertical="center" wrapText="1"/>
      <protection/>
    </xf>
    <xf numFmtId="3" fontId="43" fillId="0" borderId="0" xfId="58" applyNumberFormat="1" applyFont="1" applyAlignment="1">
      <alignment horizontal="center"/>
      <protection/>
    </xf>
    <xf numFmtId="3" fontId="35" fillId="0" borderId="0" xfId="58" applyNumberFormat="1" applyFill="1" applyAlignment="1">
      <alignment vertical="center" wrapText="1"/>
      <protection/>
    </xf>
    <xf numFmtId="174" fontId="45" fillId="0" borderId="13" xfId="58" applyNumberFormat="1" applyFont="1" applyFill="1" applyBorder="1" applyAlignment="1" applyProtection="1">
      <alignment horizontal="center" vertical="center" wrapText="1"/>
      <protection/>
    </xf>
    <xf numFmtId="174" fontId="45" fillId="0" borderId="14" xfId="58" applyNumberFormat="1" applyFont="1" applyFill="1" applyBorder="1" applyAlignment="1" applyProtection="1">
      <alignment horizontal="center" vertical="center" wrapText="1"/>
      <protection/>
    </xf>
    <xf numFmtId="174" fontId="45" fillId="0" borderId="15" xfId="58" applyNumberFormat="1" applyFont="1" applyFill="1" applyBorder="1" applyAlignment="1" applyProtection="1">
      <alignment horizontal="center" vertical="center" wrapText="1"/>
      <protection/>
    </xf>
    <xf numFmtId="174" fontId="41" fillId="0" borderId="16" xfId="58" applyNumberFormat="1" applyFont="1" applyFill="1" applyBorder="1" applyAlignment="1">
      <alignment horizontal="center" vertical="center" wrapText="1"/>
      <protection/>
    </xf>
    <xf numFmtId="174" fontId="41" fillId="0" borderId="0" xfId="58" applyNumberFormat="1" applyFont="1" applyFill="1" applyAlignment="1">
      <alignment horizontal="center" vertical="center" wrapText="1"/>
      <protection/>
    </xf>
    <xf numFmtId="174" fontId="46" fillId="0" borderId="17" xfId="58" applyNumberFormat="1" applyFont="1" applyFill="1" applyBorder="1" applyAlignment="1" applyProtection="1">
      <alignment horizontal="center" vertical="center" wrapText="1"/>
      <protection/>
    </xf>
    <xf numFmtId="174" fontId="46" fillId="0" borderId="18" xfId="58" applyNumberFormat="1" applyFont="1" applyFill="1" applyBorder="1" applyAlignment="1" applyProtection="1">
      <alignment horizontal="center" vertical="center" wrapText="1"/>
      <protection/>
    </xf>
    <xf numFmtId="174" fontId="41" fillId="0" borderId="19" xfId="58" applyNumberFormat="1" applyFont="1" applyFill="1" applyBorder="1" applyAlignment="1" applyProtection="1">
      <alignment horizontal="center" vertical="center" wrapText="1"/>
      <protection/>
    </xf>
    <xf numFmtId="174" fontId="35" fillId="0" borderId="0" xfId="58" applyNumberFormat="1" applyFill="1" applyAlignment="1" applyProtection="1">
      <alignment vertical="center" wrapText="1"/>
      <protection/>
    </xf>
    <xf numFmtId="174" fontId="41" fillId="0" borderId="20" xfId="58" applyNumberFormat="1" applyFont="1" applyFill="1" applyBorder="1" applyAlignment="1" applyProtection="1">
      <alignment horizontal="left" vertical="center" wrapText="1" indent="1"/>
      <protection locked="0"/>
    </xf>
    <xf numFmtId="174" fontId="41" fillId="0" borderId="10" xfId="58" applyNumberFormat="1" applyFont="1" applyFill="1" applyBorder="1" applyAlignment="1" applyProtection="1">
      <alignment vertical="center" wrapText="1"/>
      <protection locked="0"/>
    </xf>
    <xf numFmtId="174" fontId="41" fillId="0" borderId="21" xfId="58" applyNumberFormat="1" applyFont="1" applyFill="1" applyBorder="1" applyAlignment="1" applyProtection="1">
      <alignment vertical="center" wrapText="1"/>
      <protection locked="0"/>
    </xf>
    <xf numFmtId="174" fontId="47" fillId="0" borderId="20" xfId="58" applyNumberFormat="1" applyFont="1" applyFill="1" applyBorder="1" applyAlignment="1" applyProtection="1">
      <alignment horizontal="left" vertical="center" wrapText="1" indent="1"/>
      <protection locked="0"/>
    </xf>
    <xf numFmtId="174" fontId="48" fillId="0" borderId="12" xfId="58" applyNumberFormat="1" applyFont="1" applyFill="1" applyBorder="1" applyAlignment="1" applyProtection="1">
      <alignment vertical="center" wrapText="1"/>
      <protection locked="0"/>
    </xf>
    <xf numFmtId="174" fontId="48" fillId="0" borderId="12" xfId="58" applyNumberFormat="1" applyFont="1" applyFill="1" applyBorder="1" applyAlignment="1" applyProtection="1">
      <alignment vertical="center" wrapText="1"/>
      <protection/>
    </xf>
    <xf numFmtId="174" fontId="35" fillId="0" borderId="10" xfId="58" applyNumberFormat="1" applyFill="1" applyBorder="1" applyAlignment="1">
      <alignment vertical="center" wrapText="1"/>
      <protection/>
    </xf>
    <xf numFmtId="174" fontId="35" fillId="0" borderId="10" xfId="58" applyNumberFormat="1" applyFont="1" applyFill="1" applyBorder="1" applyAlignment="1">
      <alignment vertical="center" wrapText="1"/>
      <protection/>
    </xf>
    <xf numFmtId="174" fontId="45" fillId="0" borderId="12" xfId="58" applyNumberFormat="1" applyFont="1" applyFill="1" applyBorder="1" applyAlignment="1" applyProtection="1">
      <alignment vertical="center" wrapText="1"/>
      <protection locked="0"/>
    </xf>
    <xf numFmtId="174" fontId="41" fillId="0" borderId="10" xfId="58" applyNumberFormat="1" applyFont="1" applyFill="1" applyBorder="1" applyAlignment="1">
      <alignment vertical="center" wrapText="1"/>
      <protection/>
    </xf>
    <xf numFmtId="174" fontId="41" fillId="0" borderId="0" xfId="58" applyNumberFormat="1" applyFont="1" applyFill="1" applyAlignment="1">
      <alignment vertical="center" wrapText="1"/>
      <protection/>
    </xf>
    <xf numFmtId="174" fontId="47" fillId="0" borderId="20" xfId="58" applyNumberFormat="1" applyFont="1" applyFill="1" applyBorder="1" applyAlignment="1" applyProtection="1">
      <alignment horizontal="left" vertical="center" wrapText="1" indent="1"/>
      <protection locked="0"/>
    </xf>
    <xf numFmtId="174" fontId="45" fillId="0" borderId="10" xfId="58" applyNumberFormat="1" applyFont="1" applyFill="1" applyBorder="1" applyAlignment="1" applyProtection="1">
      <alignment vertical="center" wrapText="1"/>
      <protection locked="0"/>
    </xf>
    <xf numFmtId="174" fontId="47" fillId="0" borderId="22" xfId="58" applyNumberFormat="1" applyFont="1" applyFill="1" applyBorder="1" applyAlignment="1" applyProtection="1">
      <alignment horizontal="left" vertical="center" wrapText="1" indent="1"/>
      <protection locked="0"/>
    </xf>
    <xf numFmtId="174" fontId="45" fillId="0" borderId="23" xfId="58" applyNumberFormat="1" applyFont="1" applyFill="1" applyBorder="1" applyAlignment="1" applyProtection="1">
      <alignment vertical="center" wrapText="1"/>
      <protection locked="0"/>
    </xf>
    <xf numFmtId="174" fontId="41" fillId="0" borderId="12" xfId="58" applyNumberFormat="1" applyFont="1" applyFill="1" applyBorder="1" applyAlignment="1" applyProtection="1">
      <alignment vertical="center" wrapText="1"/>
      <protection/>
    </xf>
    <xf numFmtId="174" fontId="48" fillId="0" borderId="23" xfId="58" applyNumberFormat="1" applyFont="1" applyFill="1" applyBorder="1" applyAlignment="1" applyProtection="1">
      <alignment vertical="center" wrapText="1"/>
      <protection locked="0"/>
    </xf>
    <xf numFmtId="174" fontId="48" fillId="0" borderId="23" xfId="58" applyNumberFormat="1" applyFont="1" applyFill="1" applyBorder="1" applyAlignment="1" applyProtection="1">
      <alignment vertical="center" wrapText="1"/>
      <protection locked="0"/>
    </xf>
    <xf numFmtId="174" fontId="47" fillId="0" borderId="10" xfId="58" applyNumberFormat="1" applyFont="1" applyFill="1" applyBorder="1" applyAlignment="1" applyProtection="1">
      <alignment horizontal="left" vertical="center" wrapText="1" indent="1"/>
      <protection locked="0"/>
    </xf>
    <xf numFmtId="174" fontId="48" fillId="0" borderId="24" xfId="58" applyNumberFormat="1" applyFont="1" applyFill="1" applyBorder="1" applyAlignment="1" applyProtection="1">
      <alignment vertical="center" wrapText="1"/>
      <protection locked="0"/>
    </xf>
    <xf numFmtId="174" fontId="48" fillId="0" borderId="24" xfId="58" applyNumberFormat="1" applyFont="1" applyFill="1" applyBorder="1" applyAlignment="1" applyProtection="1">
      <alignment vertical="center" wrapText="1"/>
      <protection/>
    </xf>
    <xf numFmtId="174" fontId="35" fillId="0" borderId="0" xfId="58" applyNumberFormat="1" applyFill="1" applyAlignment="1">
      <alignment horizontal="center" vertical="center" wrapText="1"/>
      <protection/>
    </xf>
    <xf numFmtId="3" fontId="41" fillId="0" borderId="25" xfId="58" applyNumberFormat="1" applyFont="1" applyFill="1" applyBorder="1" applyAlignment="1">
      <alignment horizontal="center" vertical="center" wrapText="1"/>
      <protection/>
    </xf>
    <xf numFmtId="3" fontId="35" fillId="0" borderId="26" xfId="58" applyNumberFormat="1" applyFill="1" applyBorder="1" applyAlignment="1" applyProtection="1">
      <alignment vertical="center" wrapText="1"/>
      <protection/>
    </xf>
    <xf numFmtId="4" fontId="41" fillId="0" borderId="27" xfId="58" applyNumberFormat="1" applyFont="1" applyFill="1" applyBorder="1" applyAlignment="1">
      <alignment vertical="center" wrapText="1"/>
      <protection/>
    </xf>
    <xf numFmtId="4" fontId="35" fillId="0" borderId="12" xfId="58" applyNumberFormat="1" applyFill="1" applyBorder="1" applyAlignment="1">
      <alignment vertical="center" wrapText="1"/>
      <protection/>
    </xf>
    <xf numFmtId="4" fontId="41" fillId="0" borderId="12" xfId="58" applyNumberFormat="1" applyFont="1" applyFill="1" applyBorder="1" applyAlignment="1">
      <alignment vertical="center" wrapText="1"/>
      <protection/>
    </xf>
    <xf numFmtId="174" fontId="41" fillId="0" borderId="12" xfId="58" applyNumberFormat="1" applyFont="1" applyFill="1" applyBorder="1" applyAlignment="1" applyProtection="1">
      <alignment vertical="center" wrapText="1"/>
      <protection locked="0"/>
    </xf>
    <xf numFmtId="174" fontId="41" fillId="0" borderId="10" xfId="58" applyNumberFormat="1" applyFont="1" applyFill="1" applyBorder="1" applyAlignment="1">
      <alignment horizontal="center" vertical="center" wrapText="1"/>
      <protection/>
    </xf>
    <xf numFmtId="174" fontId="35" fillId="0" borderId="10" xfId="58" applyNumberFormat="1" applyFill="1" applyBorder="1" applyAlignment="1" applyProtection="1">
      <alignment vertical="center" wrapText="1"/>
      <protection/>
    </xf>
    <xf numFmtId="174" fontId="35" fillId="0" borderId="22" xfId="58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0" xfId="0" applyFont="1" applyBorder="1" applyAlignment="1">
      <alignment/>
    </xf>
    <xf numFmtId="0" fontId="11" fillId="37" borderId="23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3" fontId="16" fillId="0" borderId="10" xfId="0" applyNumberFormat="1" applyFont="1" applyBorder="1" applyAlignment="1">
      <alignment/>
    </xf>
    <xf numFmtId="3" fontId="16" fillId="33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wrapText="1"/>
    </xf>
    <xf numFmtId="3" fontId="16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1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6" fillId="0" borderId="0" xfId="0" applyNumberFormat="1" applyFont="1" applyAlignment="1">
      <alignment/>
    </xf>
    <xf numFmtId="3" fontId="88" fillId="0" borderId="10" xfId="0" applyNumberFormat="1" applyFont="1" applyBorder="1" applyAlignment="1">
      <alignment/>
    </xf>
    <xf numFmtId="3" fontId="88" fillId="37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right" wrapText="1"/>
    </xf>
    <xf numFmtId="3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Border="1" applyAlignment="1">
      <alignment horizontal="right"/>
    </xf>
    <xf numFmtId="3" fontId="16" fillId="2" borderId="10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 vertical="center"/>
    </xf>
    <xf numFmtId="3" fontId="4" fillId="4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left" vertical="center"/>
    </xf>
    <xf numFmtId="3" fontId="4" fillId="4" borderId="10" xfId="0" applyNumberFormat="1" applyFont="1" applyFill="1" applyBorder="1" applyAlignment="1">
      <alignment horizontal="right" vertical="center" wrapText="1"/>
    </xf>
    <xf numFmtId="3" fontId="3" fillId="4" borderId="10" xfId="0" applyNumberFormat="1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16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0" fillId="2" borderId="10" xfId="0" applyNumberFormat="1" applyFill="1" applyBorder="1" applyAlignment="1">
      <alignment/>
    </xf>
    <xf numFmtId="3" fontId="0" fillId="4" borderId="10" xfId="0" applyNumberFormat="1" applyFill="1" applyBorder="1" applyAlignment="1">
      <alignment/>
    </xf>
    <xf numFmtId="3" fontId="16" fillId="4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left" vertical="center"/>
    </xf>
    <xf numFmtId="3" fontId="3" fillId="4" borderId="10" xfId="0" applyNumberFormat="1" applyFont="1" applyFill="1" applyBorder="1" applyAlignment="1">
      <alignment horizontal="left" vertical="center"/>
    </xf>
    <xf numFmtId="3" fontId="7" fillId="4" borderId="10" xfId="0" applyNumberFormat="1" applyFont="1" applyFill="1" applyBorder="1" applyAlignment="1">
      <alignment horizontal="left" vertical="center"/>
    </xf>
    <xf numFmtId="3" fontId="0" fillId="34" borderId="10" xfId="0" applyNumberFormat="1" applyFill="1" applyBorder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89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89" fillId="0" borderId="10" xfId="0" applyNumberFormat="1" applyFont="1" applyBorder="1" applyAlignment="1">
      <alignment/>
    </xf>
    <xf numFmtId="3" fontId="5" fillId="2" borderId="10" xfId="0" applyNumberFormat="1" applyFont="1" applyFill="1" applyBorder="1" applyAlignment="1">
      <alignment/>
    </xf>
    <xf numFmtId="3" fontId="89" fillId="0" borderId="0" xfId="0" applyNumberFormat="1" applyFont="1" applyBorder="1" applyAlignment="1">
      <alignment/>
    </xf>
    <xf numFmtId="0" fontId="89" fillId="0" borderId="0" xfId="0" applyFont="1" applyBorder="1" applyAlignment="1">
      <alignment/>
    </xf>
    <xf numFmtId="0" fontId="0" fillId="0" borderId="0" xfId="0" applyAlignment="1">
      <alignment/>
    </xf>
    <xf numFmtId="0" fontId="16" fillId="0" borderId="10" xfId="0" applyFont="1" applyFill="1" applyBorder="1" applyAlignment="1">
      <alignment horizontal="left" vertical="center"/>
    </xf>
    <xf numFmtId="3" fontId="0" fillId="35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3" fontId="90" fillId="0" borderId="0" xfId="0" applyNumberFormat="1" applyFont="1" applyAlignment="1">
      <alignment/>
    </xf>
    <xf numFmtId="3" fontId="90" fillId="0" borderId="0" xfId="0" applyNumberFormat="1" applyFont="1" applyAlignment="1">
      <alignment/>
    </xf>
    <xf numFmtId="3" fontId="90" fillId="0" borderId="10" xfId="0" applyNumberFormat="1" applyFont="1" applyBorder="1" applyAlignment="1">
      <alignment/>
    </xf>
    <xf numFmtId="3" fontId="90" fillId="0" borderId="0" xfId="0" applyNumberFormat="1" applyFont="1" applyBorder="1" applyAlignment="1">
      <alignment/>
    </xf>
    <xf numFmtId="3" fontId="69" fillId="0" borderId="10" xfId="0" applyNumberFormat="1" applyFont="1" applyFill="1" applyBorder="1" applyAlignment="1">
      <alignment horizontal="center" vertical="center" wrapText="1"/>
    </xf>
    <xf numFmtId="3" fontId="69" fillId="0" borderId="10" xfId="0" applyNumberFormat="1" applyFont="1" applyBorder="1" applyAlignment="1">
      <alignment horizontal="center" wrapText="1"/>
    </xf>
    <xf numFmtId="3" fontId="68" fillId="0" borderId="10" xfId="0" applyNumberFormat="1" applyFont="1" applyFill="1" applyBorder="1" applyAlignment="1">
      <alignment vertical="center"/>
    </xf>
    <xf numFmtId="3" fontId="68" fillId="0" borderId="10" xfId="0" applyNumberFormat="1" applyFont="1" applyBorder="1" applyAlignment="1">
      <alignment/>
    </xf>
    <xf numFmtId="3" fontId="69" fillId="2" borderId="10" xfId="0" applyNumberFormat="1" applyFont="1" applyFill="1" applyBorder="1" applyAlignment="1">
      <alignment vertical="center"/>
    </xf>
    <xf numFmtId="3" fontId="69" fillId="4" borderId="10" xfId="0" applyNumberFormat="1" applyFont="1" applyFill="1" applyBorder="1" applyAlignment="1">
      <alignment vertical="center"/>
    </xf>
    <xf numFmtId="3" fontId="69" fillId="4" borderId="10" xfId="0" applyNumberFormat="1" applyFont="1" applyFill="1" applyBorder="1" applyAlignment="1">
      <alignment horizontal="right" vertical="center" wrapText="1"/>
    </xf>
    <xf numFmtId="3" fontId="68" fillId="34" borderId="10" xfId="0" applyNumberFormat="1" applyFont="1" applyFill="1" applyBorder="1" applyAlignment="1">
      <alignment/>
    </xf>
    <xf numFmtId="3" fontId="0" fillId="0" borderId="0" xfId="0" applyNumberFormat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50" fillId="0" borderId="1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0" fillId="0" borderId="28" xfId="0" applyNumberForma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/>
    </xf>
    <xf numFmtId="174" fontId="47" fillId="0" borderId="12" xfId="58" applyNumberFormat="1" applyFont="1" applyFill="1" applyBorder="1" applyAlignment="1" applyProtection="1">
      <alignment vertical="center" wrapText="1"/>
      <protection locked="0"/>
    </xf>
    <xf numFmtId="174" fontId="47" fillId="0" borderId="12" xfId="58" applyNumberFormat="1" applyFont="1" applyFill="1" applyBorder="1" applyAlignment="1" applyProtection="1">
      <alignment vertical="center" wrapText="1"/>
      <protection/>
    </xf>
    <xf numFmtId="174" fontId="47" fillId="0" borderId="10" xfId="58" applyNumberFormat="1" applyFont="1" applyFill="1" applyBorder="1" applyAlignment="1">
      <alignment vertical="center" wrapText="1"/>
      <protection/>
    </xf>
    <xf numFmtId="4" fontId="47" fillId="0" borderId="12" xfId="58" applyNumberFormat="1" applyFont="1" applyFill="1" applyBorder="1" applyAlignment="1">
      <alignment vertical="center" wrapText="1"/>
      <protection/>
    </xf>
    <xf numFmtId="174" fontId="35" fillId="0" borderId="20" xfId="58" applyNumberFormat="1" applyFont="1" applyFill="1" applyBorder="1" applyAlignment="1" applyProtection="1">
      <alignment horizontal="left" vertical="center" wrapText="1" indent="1"/>
      <protection locked="0"/>
    </xf>
    <xf numFmtId="174" fontId="48" fillId="0" borderId="12" xfId="58" applyNumberFormat="1" applyFont="1" applyFill="1" applyBorder="1" applyAlignment="1" applyProtection="1">
      <alignment vertical="center" wrapText="1"/>
      <protection locked="0"/>
    </xf>
    <xf numFmtId="174" fontId="48" fillId="0" borderId="12" xfId="58" applyNumberFormat="1" applyFont="1" applyFill="1" applyBorder="1" applyAlignment="1" applyProtection="1">
      <alignment vertical="center" wrapText="1"/>
      <protection/>
    </xf>
    <xf numFmtId="4" fontId="35" fillId="0" borderId="12" xfId="58" applyNumberFormat="1" applyFont="1" applyFill="1" applyBorder="1" applyAlignment="1">
      <alignment vertical="center" wrapText="1"/>
      <protection/>
    </xf>
    <xf numFmtId="3" fontId="0" fillId="0" borderId="0" xfId="0" applyNumberFormat="1" applyAlignment="1">
      <alignment horizontal="center" wrapText="1"/>
    </xf>
    <xf numFmtId="0" fontId="0" fillId="0" borderId="0" xfId="0" applyAlignment="1">
      <alignment/>
    </xf>
    <xf numFmtId="3" fontId="8" fillId="33" borderId="10" xfId="0" applyNumberFormat="1" applyFont="1" applyFill="1" applyBorder="1" applyAlignment="1">
      <alignment horizontal="right" vertical="top" wrapText="1"/>
    </xf>
    <xf numFmtId="3" fontId="8" fillId="33" borderId="10" xfId="0" applyNumberFormat="1" applyFont="1" applyFill="1" applyBorder="1" applyAlignment="1">
      <alignment horizontal="right" wrapText="1"/>
    </xf>
    <xf numFmtId="3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74" fontId="47" fillId="0" borderId="20" xfId="58" applyNumberFormat="1" applyFont="1" applyFill="1" applyBorder="1" applyAlignment="1" applyProtection="1">
      <alignment vertical="top" wrapText="1"/>
      <protection locked="0"/>
    </xf>
    <xf numFmtId="174" fontId="35" fillId="0" borderId="0" xfId="58" applyNumberFormat="1" applyFill="1" applyAlignment="1">
      <alignment vertical="top" wrapText="1"/>
      <protection/>
    </xf>
    <xf numFmtId="0" fontId="9" fillId="36" borderId="10" xfId="61" applyFont="1" applyFill="1" applyBorder="1" applyAlignment="1">
      <alignment horizontal="center" vertical="center" wrapText="1"/>
      <protection/>
    </xf>
    <xf numFmtId="0" fontId="9" fillId="36" borderId="10" xfId="61" applyFont="1" applyFill="1" applyBorder="1" applyAlignment="1">
      <alignment horizontal="right" vertical="center" wrapText="1"/>
      <protection/>
    </xf>
    <xf numFmtId="3" fontId="35" fillId="38" borderId="10" xfId="58" applyNumberFormat="1" applyFill="1" applyBorder="1" applyAlignment="1">
      <alignment horizontal="right"/>
      <protection/>
    </xf>
    <xf numFmtId="0" fontId="35" fillId="0" borderId="0" xfId="58" applyAlignment="1">
      <alignment horizontal="right"/>
      <protection/>
    </xf>
    <xf numFmtId="3" fontId="4" fillId="39" borderId="0" xfId="0" applyNumberFormat="1" applyFont="1" applyFill="1" applyBorder="1" applyAlignment="1">
      <alignment vertical="center"/>
    </xf>
    <xf numFmtId="0" fontId="4" fillId="4" borderId="10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vertical="center" wrapText="1"/>
    </xf>
    <xf numFmtId="0" fontId="11" fillId="35" borderId="10" xfId="0" applyFont="1" applyFill="1" applyBorder="1" applyAlignment="1">
      <alignment horizontal="right" vertical="center"/>
    </xf>
    <xf numFmtId="0" fontId="32" fillId="35" borderId="10" xfId="0" applyFont="1" applyFill="1" applyBorder="1" applyAlignment="1">
      <alignment horizontal="right"/>
    </xf>
    <xf numFmtId="0" fontId="0" fillId="35" borderId="10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4" fillId="4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/>
    </xf>
    <xf numFmtId="3" fontId="0" fillId="0" borderId="29" xfId="0" applyNumberFormat="1" applyBorder="1" applyAlignment="1">
      <alignment horizontal="center"/>
    </xf>
    <xf numFmtId="3" fontId="4" fillId="0" borderId="10" xfId="0" applyNumberFormat="1" applyFont="1" applyFill="1" applyBorder="1" applyAlignment="1">
      <alignment horizontal="right" wrapText="1"/>
    </xf>
    <xf numFmtId="3" fontId="19" fillId="0" borderId="10" xfId="0" applyNumberFormat="1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center" wrapText="1"/>
    </xf>
    <xf numFmtId="3" fontId="19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3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wrapText="1"/>
    </xf>
    <xf numFmtId="3" fontId="19" fillId="0" borderId="31" xfId="0" applyNumberFormat="1" applyFont="1" applyBorder="1" applyAlignment="1">
      <alignment horizontal="center" wrapText="1"/>
    </xf>
    <xf numFmtId="3" fontId="19" fillId="0" borderId="32" xfId="0" applyNumberFormat="1" applyFont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 horizontal="center" wrapText="1"/>
    </xf>
    <xf numFmtId="3" fontId="19" fillId="0" borderId="10" xfId="0" applyNumberFormat="1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19" fillId="0" borderId="31" xfId="0" applyFont="1" applyBorder="1" applyAlignment="1">
      <alignment horizontal="center" wrapText="1"/>
    </xf>
    <xf numFmtId="0" fontId="19" fillId="0" borderId="3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/>
    </xf>
    <xf numFmtId="3" fontId="69" fillId="0" borderId="12" xfId="0" applyNumberFormat="1" applyFont="1" applyBorder="1" applyAlignment="1">
      <alignment horizontal="center" wrapText="1"/>
    </xf>
    <xf numFmtId="3" fontId="69" fillId="0" borderId="31" xfId="0" applyNumberFormat="1" applyFont="1" applyBorder="1" applyAlignment="1">
      <alignment horizontal="center" wrapText="1"/>
    </xf>
    <xf numFmtId="3" fontId="69" fillId="0" borderId="32" xfId="0" applyNumberFormat="1" applyFont="1" applyBorder="1" applyAlignment="1">
      <alignment horizontal="center" wrapText="1"/>
    </xf>
    <xf numFmtId="3" fontId="69" fillId="0" borderId="10" xfId="0" applyNumberFormat="1" applyFont="1" applyFill="1" applyBorder="1" applyAlignment="1">
      <alignment horizontal="center" wrapText="1"/>
    </xf>
    <xf numFmtId="3" fontId="69" fillId="0" borderId="10" xfId="0" applyNumberFormat="1" applyFont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wrapText="1"/>
    </xf>
    <xf numFmtId="0" fontId="40" fillId="0" borderId="12" xfId="61" applyFont="1" applyBorder="1" applyAlignment="1">
      <alignment horizontal="center" wrapText="1"/>
      <protection/>
    </xf>
    <xf numFmtId="0" fontId="40" fillId="0" borderId="31" xfId="61" applyFont="1" applyBorder="1" applyAlignment="1">
      <alignment horizontal="center" wrapText="1"/>
      <protection/>
    </xf>
    <xf numFmtId="0" fontId="40" fillId="0" borderId="32" xfId="61" applyFont="1" applyBorder="1" applyAlignment="1">
      <alignment horizontal="center" wrapText="1"/>
      <protection/>
    </xf>
    <xf numFmtId="0" fontId="34" fillId="0" borderId="0" xfId="61" applyNumberFormat="1" applyFont="1" applyFill="1" applyBorder="1" applyAlignment="1" applyProtection="1">
      <alignment horizontal="center" wrapText="1"/>
      <protection locked="0"/>
    </xf>
    <xf numFmtId="0" fontId="36" fillId="0" borderId="0" xfId="61" applyFont="1" applyAlignment="1">
      <alignment horizontal="center" wrapText="1"/>
      <protection/>
    </xf>
    <xf numFmtId="0" fontId="40" fillId="0" borderId="10" xfId="61" applyFont="1" applyFill="1" applyBorder="1" applyAlignment="1">
      <alignment horizontal="center" vertical="center"/>
      <protection/>
    </xf>
    <xf numFmtId="0" fontId="40" fillId="0" borderId="30" xfId="61" applyFont="1" applyFill="1" applyBorder="1" applyAlignment="1">
      <alignment horizontal="center" vertical="center" wrapText="1"/>
      <protection/>
    </xf>
    <xf numFmtId="0" fontId="40" fillId="0" borderId="21" xfId="6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0" fontId="4" fillId="0" borderId="12" xfId="0" applyFont="1" applyBorder="1" applyAlignment="1">
      <alignment wrapText="1"/>
    </xf>
    <xf numFmtId="0" fontId="19" fillId="0" borderId="32" xfId="0" applyFont="1" applyBorder="1" applyAlignment="1">
      <alignment wrapText="1"/>
    </xf>
    <xf numFmtId="0" fontId="0" fillId="0" borderId="32" xfId="0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 horizontal="center"/>
    </xf>
    <xf numFmtId="0" fontId="11" fillId="0" borderId="30" xfId="0" applyFont="1" applyBorder="1" applyAlignment="1">
      <alignment/>
    </xf>
    <xf numFmtId="3" fontId="17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wrapText="1"/>
    </xf>
    <xf numFmtId="3" fontId="4" fillId="0" borderId="12" xfId="0" applyNumberFormat="1" applyFont="1" applyBorder="1" applyAlignment="1">
      <alignment horizontal="center"/>
    </xf>
    <xf numFmtId="3" fontId="13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  <xf numFmtId="3" fontId="43" fillId="0" borderId="0" xfId="58" applyNumberFormat="1" applyFont="1" applyAlignment="1">
      <alignment horizontal="center"/>
      <protection/>
    </xf>
    <xf numFmtId="0" fontId="44" fillId="0" borderId="34" xfId="58" applyFont="1" applyBorder="1" applyAlignment="1">
      <alignment horizontal="right"/>
      <protection/>
    </xf>
    <xf numFmtId="0" fontId="16" fillId="0" borderId="0" xfId="0" applyFont="1" applyAlignment="1">
      <alignment horizontal="center" wrapText="1"/>
    </xf>
    <xf numFmtId="0" fontId="6" fillId="0" borderId="29" xfId="0" applyFont="1" applyBorder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 wrapText="1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2_kozlo_2013e_0_08_Fertőszentmiklós" xfId="60"/>
    <cellStyle name="Normál 3" xfId="61"/>
    <cellStyle name="Normál 4" xfId="62"/>
    <cellStyle name="Normal_ered1021" xfId="63"/>
    <cellStyle name="Normal_KTRSZJ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externalLink" Target="externalLinks/externalLink5.xml" /><Relationship Id="rId38" Type="http://schemas.openxmlformats.org/officeDocument/2006/relationships/externalLink" Target="externalLinks/externalLink6.xml" /><Relationship Id="rId3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&#233;nz&#252;gyvezet&#337;\AppData\Local\Microsoft\Windows\Temporary%20Internet%20Files\Content.IE5\TXNTTS5X\adat0_2013_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cu\Documents\III.n&#233;vi%20besz\2014\sk\Sopronk&#246;vesd%202014.%20III.%20negyed&#233;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orma_2008\Oracle_ba\adat_2008_vesz2fe_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cu\AppData\Local\Temp\Temp1_Sopronk&#246;vesd,%20K&#214;H%202014%20%20I%20el&#337;ir&#225;nyzat%20%20m&#243;dos&#237;t&#225;s.zip\Sopronk&#246;vesd,%20K&#214;H%202014%20%20I%20el&#337;ir&#225;nyzat%20%20m&#243;dos&#237;t&#225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lőir."/>
      <sheetName val="Kiadások"/>
      <sheetName val="bevétel"/>
      <sheetName val="Beruházások"/>
      <sheetName val="ÖSSZEFÜGGÉSEK (2)"/>
      <sheetName val="ELLENŐRZÉS-1.sz.2.a.sz.2.b.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1.1. mell. bev. "/>
      <sheetName val="1.2. mell. bev."/>
      <sheetName val="2.1. mell. kiad. "/>
      <sheetName val="2.2. Kiad. működés felhalmozás"/>
      <sheetName val="3.1.sz.mell  "/>
      <sheetName val="4.1. sz  mell "/>
      <sheetName val="5.1. sz. mell "/>
      <sheetName val="6.1. mell."/>
      <sheetName val="7.1. sz. mell. "/>
      <sheetName val="8.1. sz. mell."/>
      <sheetName val="ELLENŐRZÉS-1.sz.2.a.sz.2.b. (2)"/>
      <sheetName val="ÖSSZEFÜGGÉSEK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32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85.8515625" style="0" customWidth="1"/>
    <col min="2" max="4" width="10.140625" style="201" bestFit="1" customWidth="1"/>
    <col min="5" max="10" width="9.28125" style="201" bestFit="1" customWidth="1"/>
    <col min="11" max="13" width="9.7109375" style="201" bestFit="1" customWidth="1"/>
  </cols>
  <sheetData>
    <row r="1" spans="1:13" ht="18">
      <c r="A1" s="317" t="s">
        <v>939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50.25" customHeight="1">
      <c r="A2" s="133" t="s">
        <v>883</v>
      </c>
      <c r="L2" s="318" t="s">
        <v>201</v>
      </c>
      <c r="M2" s="318"/>
    </row>
    <row r="3" spans="2:13" ht="15">
      <c r="B3" s="319" t="s">
        <v>125</v>
      </c>
      <c r="C3" s="320"/>
      <c r="D3" s="320"/>
      <c r="E3" s="319" t="s">
        <v>126</v>
      </c>
      <c r="F3" s="320"/>
      <c r="G3" s="320"/>
      <c r="H3" s="321" t="s">
        <v>127</v>
      </c>
      <c r="I3" s="322"/>
      <c r="J3" s="322"/>
      <c r="K3" s="321" t="s">
        <v>128</v>
      </c>
      <c r="L3" s="322"/>
      <c r="M3" s="322"/>
    </row>
    <row r="4" spans="2:13" ht="26.25">
      <c r="B4" s="202" t="s">
        <v>124</v>
      </c>
      <c r="C4" s="202" t="s">
        <v>225</v>
      </c>
      <c r="D4" s="203" t="s">
        <v>226</v>
      </c>
      <c r="E4" s="202" t="s">
        <v>124</v>
      </c>
      <c r="F4" s="202" t="s">
        <v>225</v>
      </c>
      <c r="G4" s="203" t="s">
        <v>226</v>
      </c>
      <c r="H4" s="202" t="s">
        <v>124</v>
      </c>
      <c r="I4" s="202" t="s">
        <v>225</v>
      </c>
      <c r="J4" s="203" t="s">
        <v>226</v>
      </c>
      <c r="K4" s="202" t="s">
        <v>124</v>
      </c>
      <c r="L4" s="202" t="s">
        <v>225</v>
      </c>
      <c r="M4" s="203" t="s">
        <v>226</v>
      </c>
    </row>
    <row r="5" spans="1:13" ht="15">
      <c r="A5" s="149" t="s">
        <v>429</v>
      </c>
      <c r="B5" s="204">
        <v>22000</v>
      </c>
      <c r="C5" s="204">
        <v>24037</v>
      </c>
      <c r="D5" s="204">
        <v>24037</v>
      </c>
      <c r="E5" s="204">
        <v>27114</v>
      </c>
      <c r="F5" s="204">
        <v>26319</v>
      </c>
      <c r="G5" s="204">
        <v>26266</v>
      </c>
      <c r="H5" s="204">
        <v>34926</v>
      </c>
      <c r="I5" s="204">
        <v>36369</v>
      </c>
      <c r="J5" s="204">
        <v>36369</v>
      </c>
      <c r="K5" s="211">
        <f>B5+E5+H5</f>
        <v>84040</v>
      </c>
      <c r="L5" s="211">
        <f>C5+F5+I5</f>
        <v>86725</v>
      </c>
      <c r="M5" s="211">
        <f>D5+G5+J5</f>
        <v>86672</v>
      </c>
    </row>
    <row r="6" spans="1:13" ht="15">
      <c r="A6" s="149" t="s">
        <v>430</v>
      </c>
      <c r="B6" s="204">
        <v>6177</v>
      </c>
      <c r="C6" s="204">
        <v>8912</v>
      </c>
      <c r="D6" s="204">
        <v>5917</v>
      </c>
      <c r="E6" s="204">
        <v>7556</v>
      </c>
      <c r="F6" s="204">
        <v>7104</v>
      </c>
      <c r="G6" s="204">
        <v>7104</v>
      </c>
      <c r="H6" s="204">
        <v>9690</v>
      </c>
      <c r="I6" s="204">
        <v>9816</v>
      </c>
      <c r="J6" s="204">
        <v>9816</v>
      </c>
      <c r="K6" s="211">
        <f aca="true" t="shared" si="0" ref="K6:K13">B6+E6+H6</f>
        <v>23423</v>
      </c>
      <c r="L6" s="211">
        <f aca="true" t="shared" si="1" ref="L6:L13">C6+F6+I6</f>
        <v>25832</v>
      </c>
      <c r="M6" s="211">
        <f aca="true" t="shared" si="2" ref="M6:M13">D6+G6+J6</f>
        <v>22837</v>
      </c>
    </row>
    <row r="7" spans="1:13" ht="15">
      <c r="A7" s="149" t="s">
        <v>431</v>
      </c>
      <c r="B7" s="204">
        <v>101604</v>
      </c>
      <c r="C7" s="204">
        <v>97025</v>
      </c>
      <c r="D7" s="204">
        <v>81517</v>
      </c>
      <c r="E7" s="204">
        <v>12430</v>
      </c>
      <c r="F7" s="204">
        <v>10406</v>
      </c>
      <c r="G7" s="204">
        <v>9730</v>
      </c>
      <c r="H7" s="204">
        <v>5552</v>
      </c>
      <c r="I7" s="204">
        <v>5983</v>
      </c>
      <c r="J7" s="204">
        <v>5461</v>
      </c>
      <c r="K7" s="211">
        <f t="shared" si="0"/>
        <v>119586</v>
      </c>
      <c r="L7" s="211">
        <f t="shared" si="1"/>
        <v>113414</v>
      </c>
      <c r="M7" s="211">
        <f t="shared" si="2"/>
        <v>96708</v>
      </c>
    </row>
    <row r="8" spans="1:13" ht="15">
      <c r="A8" s="149" t="s">
        <v>432</v>
      </c>
      <c r="B8" s="204">
        <v>5334</v>
      </c>
      <c r="C8" s="204">
        <v>5684</v>
      </c>
      <c r="D8" s="204">
        <v>5684</v>
      </c>
      <c r="E8" s="204">
        <v>0</v>
      </c>
      <c r="F8" s="204">
        <v>0</v>
      </c>
      <c r="G8" s="204">
        <v>0</v>
      </c>
      <c r="H8" s="204">
        <v>0</v>
      </c>
      <c r="I8" s="204">
        <v>514</v>
      </c>
      <c r="J8" s="206">
        <v>514</v>
      </c>
      <c r="K8" s="211">
        <f t="shared" si="0"/>
        <v>5334</v>
      </c>
      <c r="L8" s="211">
        <f t="shared" si="1"/>
        <v>6198</v>
      </c>
      <c r="M8" s="211">
        <f t="shared" si="2"/>
        <v>6198</v>
      </c>
    </row>
    <row r="9" spans="1:13" ht="15">
      <c r="A9" s="149" t="s">
        <v>433</v>
      </c>
      <c r="B9" s="204">
        <v>11128</v>
      </c>
      <c r="C9" s="204">
        <v>39325</v>
      </c>
      <c r="D9" s="204">
        <v>36357</v>
      </c>
      <c r="E9" s="204">
        <v>0</v>
      </c>
      <c r="F9" s="204">
        <v>0</v>
      </c>
      <c r="G9" s="204">
        <v>0</v>
      </c>
      <c r="H9" s="204">
        <v>0</v>
      </c>
      <c r="I9" s="204">
        <v>0</v>
      </c>
      <c r="J9" s="206">
        <v>0</v>
      </c>
      <c r="K9" s="211">
        <f t="shared" si="0"/>
        <v>11128</v>
      </c>
      <c r="L9" s="211">
        <f t="shared" si="1"/>
        <v>39325</v>
      </c>
      <c r="M9" s="211">
        <f t="shared" si="2"/>
        <v>36357</v>
      </c>
    </row>
    <row r="10" spans="1:13" ht="15">
      <c r="A10" s="149" t="s">
        <v>434</v>
      </c>
      <c r="B10" s="204">
        <v>95270</v>
      </c>
      <c r="C10" s="204">
        <v>102712</v>
      </c>
      <c r="D10" s="204">
        <v>102712</v>
      </c>
      <c r="E10" s="204">
        <v>0</v>
      </c>
      <c r="F10" s="204">
        <v>268</v>
      </c>
      <c r="G10" s="204">
        <v>268</v>
      </c>
      <c r="H10" s="204">
        <v>0</v>
      </c>
      <c r="I10" s="204">
        <v>0</v>
      </c>
      <c r="J10" s="206">
        <v>0</v>
      </c>
      <c r="K10" s="211">
        <f t="shared" si="0"/>
        <v>95270</v>
      </c>
      <c r="L10" s="211">
        <f t="shared" si="1"/>
        <v>102980</v>
      </c>
      <c r="M10" s="211">
        <f t="shared" si="2"/>
        <v>102980</v>
      </c>
    </row>
    <row r="11" spans="1:13" ht="15">
      <c r="A11" s="149" t="s">
        <v>435</v>
      </c>
      <c r="B11" s="204">
        <v>47400</v>
      </c>
      <c r="C11" s="204">
        <v>59815</v>
      </c>
      <c r="D11" s="204">
        <v>59238</v>
      </c>
      <c r="E11" s="204">
        <v>0</v>
      </c>
      <c r="F11" s="204">
        <v>0</v>
      </c>
      <c r="G11" s="204">
        <v>0</v>
      </c>
      <c r="H11" s="204">
        <v>0</v>
      </c>
      <c r="I11" s="204">
        <v>0</v>
      </c>
      <c r="J11" s="205">
        <v>0</v>
      </c>
      <c r="K11" s="211">
        <f t="shared" si="0"/>
        <v>47400</v>
      </c>
      <c r="L11" s="211">
        <f t="shared" si="1"/>
        <v>59815</v>
      </c>
      <c r="M11" s="211">
        <f t="shared" si="2"/>
        <v>59238</v>
      </c>
    </row>
    <row r="12" spans="1:13" ht="15">
      <c r="A12" s="149" t="s">
        <v>436</v>
      </c>
      <c r="B12" s="204">
        <v>0</v>
      </c>
      <c r="C12" s="204">
        <v>0</v>
      </c>
      <c r="D12" s="204"/>
      <c r="E12" s="204">
        <v>0</v>
      </c>
      <c r="F12" s="204">
        <v>0</v>
      </c>
      <c r="G12" s="204">
        <v>0</v>
      </c>
      <c r="H12" s="204">
        <v>0</v>
      </c>
      <c r="I12" s="204">
        <v>0</v>
      </c>
      <c r="J12" s="205">
        <v>0</v>
      </c>
      <c r="K12" s="211">
        <f t="shared" si="0"/>
        <v>0</v>
      </c>
      <c r="L12" s="211">
        <f t="shared" si="1"/>
        <v>0</v>
      </c>
      <c r="M12" s="211">
        <f t="shared" si="2"/>
        <v>0</v>
      </c>
    </row>
    <row r="13" spans="1:13" ht="15">
      <c r="A13" s="150" t="s">
        <v>428</v>
      </c>
      <c r="B13" s="204">
        <f aca="true" t="shared" si="3" ref="B13:J13">SUM(B5:B12)</f>
        <v>288913</v>
      </c>
      <c r="C13" s="204">
        <f t="shared" si="3"/>
        <v>337510</v>
      </c>
      <c r="D13" s="204">
        <f t="shared" si="3"/>
        <v>315462</v>
      </c>
      <c r="E13" s="204">
        <f t="shared" si="3"/>
        <v>47100</v>
      </c>
      <c r="F13" s="204">
        <f t="shared" si="3"/>
        <v>44097</v>
      </c>
      <c r="G13" s="204">
        <f t="shared" si="3"/>
        <v>43368</v>
      </c>
      <c r="H13" s="204">
        <f t="shared" si="3"/>
        <v>50168</v>
      </c>
      <c r="I13" s="204">
        <f t="shared" si="3"/>
        <v>52682</v>
      </c>
      <c r="J13" s="204">
        <f t="shared" si="3"/>
        <v>52160</v>
      </c>
      <c r="K13" s="211">
        <f t="shared" si="0"/>
        <v>386181</v>
      </c>
      <c r="L13" s="211">
        <f t="shared" si="1"/>
        <v>434289</v>
      </c>
      <c r="M13" s="211">
        <f t="shared" si="2"/>
        <v>410990</v>
      </c>
    </row>
    <row r="14" spans="1:13" ht="15">
      <c r="A14" s="150" t="s">
        <v>437</v>
      </c>
      <c r="B14" s="204">
        <v>87627</v>
      </c>
      <c r="C14" s="204">
        <v>317993</v>
      </c>
      <c r="D14" s="204">
        <v>317993</v>
      </c>
      <c r="E14" s="204">
        <v>0</v>
      </c>
      <c r="F14" s="204">
        <v>0</v>
      </c>
      <c r="G14" s="204">
        <v>0</v>
      </c>
      <c r="H14" s="204">
        <v>0</v>
      </c>
      <c r="I14" s="204">
        <v>0</v>
      </c>
      <c r="J14" s="205">
        <v>0</v>
      </c>
      <c r="K14" s="211">
        <f aca="true" t="shared" si="4" ref="K14:M16">B14+E14+H14</f>
        <v>87627</v>
      </c>
      <c r="L14" s="211">
        <f t="shared" si="4"/>
        <v>317993</v>
      </c>
      <c r="M14" s="211">
        <f t="shared" si="4"/>
        <v>317993</v>
      </c>
    </row>
    <row r="15" spans="1:13" ht="15">
      <c r="A15" s="151" t="s">
        <v>881</v>
      </c>
      <c r="B15" s="207">
        <f aca="true" t="shared" si="5" ref="B15:J15">SUM(B13:B14)</f>
        <v>376540</v>
      </c>
      <c r="C15" s="207">
        <f t="shared" si="5"/>
        <v>655503</v>
      </c>
      <c r="D15" s="207">
        <f t="shared" si="5"/>
        <v>633455</v>
      </c>
      <c r="E15" s="207">
        <f t="shared" si="5"/>
        <v>47100</v>
      </c>
      <c r="F15" s="207">
        <f t="shared" si="5"/>
        <v>44097</v>
      </c>
      <c r="G15" s="207">
        <f t="shared" si="5"/>
        <v>43368</v>
      </c>
      <c r="H15" s="207">
        <f t="shared" si="5"/>
        <v>50168</v>
      </c>
      <c r="I15" s="207">
        <f t="shared" si="5"/>
        <v>52682</v>
      </c>
      <c r="J15" s="207">
        <f t="shared" si="5"/>
        <v>52160</v>
      </c>
      <c r="K15" s="212">
        <f t="shared" si="4"/>
        <v>473808</v>
      </c>
      <c r="L15" s="212">
        <f t="shared" si="4"/>
        <v>752282</v>
      </c>
      <c r="M15" s="212">
        <f t="shared" si="4"/>
        <v>728983</v>
      </c>
    </row>
    <row r="16" spans="1:13" ht="15">
      <c r="A16" s="149" t="s">
        <v>439</v>
      </c>
      <c r="B16" s="204">
        <v>83092</v>
      </c>
      <c r="C16" s="204">
        <v>55281</v>
      </c>
      <c r="D16" s="204">
        <v>55281</v>
      </c>
      <c r="E16" s="204">
        <v>1210</v>
      </c>
      <c r="F16" s="204">
        <v>75</v>
      </c>
      <c r="G16" s="204">
        <v>75</v>
      </c>
      <c r="H16" s="204">
        <v>6133</v>
      </c>
      <c r="I16" s="204">
        <v>534</v>
      </c>
      <c r="J16" s="204">
        <v>534</v>
      </c>
      <c r="K16" s="211">
        <f>B16+E16+H16</f>
        <v>90435</v>
      </c>
      <c r="L16" s="211">
        <f t="shared" si="4"/>
        <v>55890</v>
      </c>
      <c r="M16" s="211">
        <f t="shared" si="4"/>
        <v>55890</v>
      </c>
    </row>
    <row r="17" spans="1:13" ht="15">
      <c r="A17" s="149" t="s">
        <v>440</v>
      </c>
      <c r="B17" s="204">
        <v>0</v>
      </c>
      <c r="C17" s="204">
        <v>3708</v>
      </c>
      <c r="D17" s="204">
        <v>3708</v>
      </c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5">
        <v>0</v>
      </c>
      <c r="K17" s="211">
        <f aca="true" t="shared" si="6" ref="K17:K24">B17+E17+H17</f>
        <v>0</v>
      </c>
      <c r="L17" s="211">
        <f aca="true" t="shared" si="7" ref="L17:L24">C17+F17+I17</f>
        <v>3708</v>
      </c>
      <c r="M17" s="211">
        <f aca="true" t="shared" si="8" ref="M17:M24">D17+G17+J17</f>
        <v>3708</v>
      </c>
    </row>
    <row r="18" spans="1:13" ht="15">
      <c r="A18" s="149" t="s">
        <v>441</v>
      </c>
      <c r="B18" s="204">
        <v>204750</v>
      </c>
      <c r="C18" s="204">
        <v>295690</v>
      </c>
      <c r="D18" s="204">
        <v>315685</v>
      </c>
      <c r="E18" s="204">
        <v>0</v>
      </c>
      <c r="F18" s="204">
        <v>0</v>
      </c>
      <c r="G18" s="204">
        <v>0</v>
      </c>
      <c r="H18" s="204">
        <v>0</v>
      </c>
      <c r="I18" s="204">
        <v>0</v>
      </c>
      <c r="J18" s="205">
        <v>0</v>
      </c>
      <c r="K18" s="211">
        <f t="shared" si="6"/>
        <v>204750</v>
      </c>
      <c r="L18" s="211">
        <f t="shared" si="7"/>
        <v>295690</v>
      </c>
      <c r="M18" s="211">
        <f t="shared" si="8"/>
        <v>315685</v>
      </c>
    </row>
    <row r="19" spans="1:13" ht="15">
      <c r="A19" s="149" t="s">
        <v>442</v>
      </c>
      <c r="B19" s="204">
        <v>36761</v>
      </c>
      <c r="C19" s="204">
        <v>31349</v>
      </c>
      <c r="D19" s="204">
        <v>35189</v>
      </c>
      <c r="E19" s="204">
        <v>2540</v>
      </c>
      <c r="F19" s="204">
        <v>3312</v>
      </c>
      <c r="G19" s="204">
        <v>3682</v>
      </c>
      <c r="H19" s="204">
        <v>0</v>
      </c>
      <c r="I19" s="204">
        <v>107</v>
      </c>
      <c r="J19" s="204">
        <v>107</v>
      </c>
      <c r="K19" s="211">
        <f t="shared" si="6"/>
        <v>39301</v>
      </c>
      <c r="L19" s="211">
        <f t="shared" si="7"/>
        <v>34768</v>
      </c>
      <c r="M19" s="211">
        <f t="shared" si="8"/>
        <v>38978</v>
      </c>
    </row>
    <row r="20" spans="1:13" ht="15">
      <c r="A20" s="149" t="s">
        <v>443</v>
      </c>
      <c r="B20" s="204">
        <v>3937</v>
      </c>
      <c r="C20" s="204">
        <v>12292</v>
      </c>
      <c r="D20" s="204">
        <v>12292</v>
      </c>
      <c r="E20" s="204">
        <v>0</v>
      </c>
      <c r="F20" s="204">
        <v>0</v>
      </c>
      <c r="G20" s="204">
        <v>0</v>
      </c>
      <c r="H20" s="204">
        <v>0</v>
      </c>
      <c r="I20" s="204">
        <v>0</v>
      </c>
      <c r="J20" s="205">
        <v>0</v>
      </c>
      <c r="K20" s="211">
        <f t="shared" si="6"/>
        <v>3937</v>
      </c>
      <c r="L20" s="211">
        <f t="shared" si="7"/>
        <v>12292</v>
      </c>
      <c r="M20" s="211">
        <f t="shared" si="8"/>
        <v>12292</v>
      </c>
    </row>
    <row r="21" spans="1:13" ht="15">
      <c r="A21" s="149" t="s">
        <v>444</v>
      </c>
      <c r="B21" s="204">
        <v>0</v>
      </c>
      <c r="C21" s="204">
        <v>580</v>
      </c>
      <c r="D21" s="204">
        <v>580</v>
      </c>
      <c r="E21" s="204">
        <v>0</v>
      </c>
      <c r="F21" s="204">
        <v>0</v>
      </c>
      <c r="G21" s="204">
        <v>0</v>
      </c>
      <c r="H21" s="204">
        <v>0</v>
      </c>
      <c r="I21" s="204">
        <v>0</v>
      </c>
      <c r="J21" s="205">
        <v>0</v>
      </c>
      <c r="K21" s="211">
        <f t="shared" si="6"/>
        <v>0</v>
      </c>
      <c r="L21" s="211">
        <f t="shared" si="7"/>
        <v>580</v>
      </c>
      <c r="M21" s="211">
        <f t="shared" si="8"/>
        <v>580</v>
      </c>
    </row>
    <row r="22" spans="1:13" ht="15">
      <c r="A22" s="149" t="s">
        <v>445</v>
      </c>
      <c r="B22" s="204">
        <v>0</v>
      </c>
      <c r="C22" s="204">
        <v>4577</v>
      </c>
      <c r="D22" s="204">
        <v>5076</v>
      </c>
      <c r="E22" s="204">
        <v>0</v>
      </c>
      <c r="F22" s="204">
        <v>0</v>
      </c>
      <c r="G22" s="204">
        <v>0</v>
      </c>
      <c r="H22" s="204">
        <v>0</v>
      </c>
      <c r="I22" s="204">
        <v>0</v>
      </c>
      <c r="J22" s="205">
        <v>0</v>
      </c>
      <c r="K22" s="211">
        <f t="shared" si="6"/>
        <v>0</v>
      </c>
      <c r="L22" s="211">
        <f t="shared" si="7"/>
        <v>4577</v>
      </c>
      <c r="M22" s="211">
        <f t="shared" si="8"/>
        <v>5076</v>
      </c>
    </row>
    <row r="23" spans="1:13" ht="15">
      <c r="A23" s="150" t="s">
        <v>438</v>
      </c>
      <c r="B23" s="204">
        <f aca="true" t="shared" si="9" ref="B23:J23">SUM(B16:B22)</f>
        <v>328540</v>
      </c>
      <c r="C23" s="204">
        <f t="shared" si="9"/>
        <v>403477</v>
      </c>
      <c r="D23" s="204">
        <f t="shared" si="9"/>
        <v>427811</v>
      </c>
      <c r="E23" s="204">
        <f t="shared" si="9"/>
        <v>3750</v>
      </c>
      <c r="F23" s="204">
        <f t="shared" si="9"/>
        <v>3387</v>
      </c>
      <c r="G23" s="204">
        <f t="shared" si="9"/>
        <v>3757</v>
      </c>
      <c r="H23" s="204">
        <f t="shared" si="9"/>
        <v>6133</v>
      </c>
      <c r="I23" s="204">
        <f t="shared" si="9"/>
        <v>641</v>
      </c>
      <c r="J23" s="204">
        <f t="shared" si="9"/>
        <v>641</v>
      </c>
      <c r="K23" s="211">
        <f t="shared" si="6"/>
        <v>338423</v>
      </c>
      <c r="L23" s="211">
        <f t="shared" si="7"/>
        <v>407505</v>
      </c>
      <c r="M23" s="211">
        <f t="shared" si="8"/>
        <v>432209</v>
      </c>
    </row>
    <row r="24" spans="1:13" ht="15">
      <c r="A24" s="150" t="s">
        <v>446</v>
      </c>
      <c r="B24" s="204">
        <v>48000</v>
      </c>
      <c r="C24" s="204">
        <v>252026</v>
      </c>
      <c r="D24" s="204">
        <v>252195</v>
      </c>
      <c r="E24" s="204">
        <v>43350</v>
      </c>
      <c r="F24" s="204">
        <v>40710</v>
      </c>
      <c r="G24" s="204">
        <v>40710</v>
      </c>
      <c r="H24" s="204">
        <v>44035</v>
      </c>
      <c r="I24" s="204">
        <v>52041</v>
      </c>
      <c r="J24" s="204">
        <v>52041</v>
      </c>
      <c r="K24" s="211">
        <f t="shared" si="6"/>
        <v>135385</v>
      </c>
      <c r="L24" s="211">
        <f t="shared" si="7"/>
        <v>344777</v>
      </c>
      <c r="M24" s="211">
        <f t="shared" si="8"/>
        <v>344946</v>
      </c>
    </row>
    <row r="25" spans="1:13" ht="15">
      <c r="A25" s="197" t="s">
        <v>882</v>
      </c>
      <c r="B25" s="207">
        <f aca="true" t="shared" si="10" ref="B25:J25">SUM(B23:B24)</f>
        <v>376540</v>
      </c>
      <c r="C25" s="207">
        <f t="shared" si="10"/>
        <v>655503</v>
      </c>
      <c r="D25" s="207">
        <f t="shared" si="10"/>
        <v>680006</v>
      </c>
      <c r="E25" s="207">
        <f t="shared" si="10"/>
        <v>47100</v>
      </c>
      <c r="F25" s="207">
        <f t="shared" si="10"/>
        <v>44097</v>
      </c>
      <c r="G25" s="207">
        <f t="shared" si="10"/>
        <v>44467</v>
      </c>
      <c r="H25" s="207">
        <f t="shared" si="10"/>
        <v>50168</v>
      </c>
      <c r="I25" s="207">
        <f t="shared" si="10"/>
        <v>52682</v>
      </c>
      <c r="J25" s="207">
        <f t="shared" si="10"/>
        <v>52682</v>
      </c>
      <c r="K25" s="212">
        <f>B25+E25+H25</f>
        <v>473808</v>
      </c>
      <c r="L25" s="212">
        <f>C25+F25+I25</f>
        <v>752282</v>
      </c>
      <c r="M25" s="212">
        <f>D25+G25+J25</f>
        <v>777155</v>
      </c>
    </row>
    <row r="26" spans="1:13" ht="15">
      <c r="A26" s="196"/>
      <c r="B26" s="208"/>
      <c r="C26" s="208"/>
      <c r="D26" s="208"/>
      <c r="E26" s="208"/>
      <c r="F26" s="208"/>
      <c r="G26" s="208"/>
      <c r="H26" s="208"/>
      <c r="I26" s="208"/>
      <c r="J26" s="209"/>
      <c r="K26" s="209"/>
      <c r="L26" s="209"/>
      <c r="M26" s="209"/>
    </row>
    <row r="27" spans="1:9" ht="15">
      <c r="A27" s="134"/>
      <c r="B27" s="210"/>
      <c r="C27" s="210"/>
      <c r="D27" s="210"/>
      <c r="E27" s="210"/>
      <c r="F27" s="210"/>
      <c r="G27" s="210"/>
      <c r="H27" s="210"/>
      <c r="I27" s="210"/>
    </row>
    <row r="28" spans="1:9" ht="15">
      <c r="A28" s="134"/>
      <c r="B28" s="210"/>
      <c r="C28" s="210"/>
      <c r="D28" s="210"/>
      <c r="E28" s="210"/>
      <c r="F28" s="210"/>
      <c r="G28" s="210"/>
      <c r="H28" s="210"/>
      <c r="I28" s="210"/>
    </row>
    <row r="29" spans="1:9" ht="15">
      <c r="A29" s="134"/>
      <c r="B29" s="210"/>
      <c r="C29" s="210"/>
      <c r="D29" s="210"/>
      <c r="E29" s="210"/>
      <c r="F29" s="210"/>
      <c r="G29" s="210"/>
      <c r="H29" s="210"/>
      <c r="I29" s="210"/>
    </row>
    <row r="30" spans="1:9" ht="15">
      <c r="A30" s="134"/>
      <c r="B30" s="210"/>
      <c r="C30" s="210"/>
      <c r="D30" s="210"/>
      <c r="E30" s="210"/>
      <c r="F30" s="210"/>
      <c r="G30" s="210"/>
      <c r="H30" s="210"/>
      <c r="I30" s="210"/>
    </row>
    <row r="31" spans="1:9" ht="15">
      <c r="A31" s="134"/>
      <c r="B31" s="210"/>
      <c r="C31" s="210"/>
      <c r="D31" s="210"/>
      <c r="E31" s="210"/>
      <c r="F31" s="210"/>
      <c r="G31" s="210"/>
      <c r="H31" s="210"/>
      <c r="I31" s="210"/>
    </row>
    <row r="32" spans="1:9" ht="15">
      <c r="A32" s="134"/>
      <c r="B32" s="210"/>
      <c r="C32" s="210"/>
      <c r="D32" s="210"/>
      <c r="E32" s="210"/>
      <c r="F32" s="210"/>
      <c r="G32" s="210"/>
      <c r="H32" s="210"/>
      <c r="I32" s="210"/>
    </row>
  </sheetData>
  <sheetProtection/>
  <mergeCells count="6">
    <mergeCell ref="A1:M1"/>
    <mergeCell ref="L2:M2"/>
    <mergeCell ref="B3:D3"/>
    <mergeCell ref="E3:G3"/>
    <mergeCell ref="H3:J3"/>
    <mergeCell ref="K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34"/>
  <sheetViews>
    <sheetView zoomScalePageLayoutView="0" workbookViewId="0" topLeftCell="A1">
      <selection activeCell="A9" sqref="A8:A9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22.28125" style="0" customWidth="1"/>
    <col min="5" max="5" width="18.421875" style="0" customWidth="1"/>
  </cols>
  <sheetData>
    <row r="1" spans="1:13" s="296" customFormat="1" ht="38.25" customHeight="1">
      <c r="A1" s="317" t="s">
        <v>939</v>
      </c>
      <c r="B1" s="317"/>
      <c r="C1" s="317"/>
      <c r="D1" s="317"/>
      <c r="E1" s="317"/>
      <c r="F1" s="389"/>
      <c r="G1" s="389"/>
      <c r="H1" s="389"/>
      <c r="I1" s="389"/>
      <c r="J1" s="389"/>
      <c r="K1" s="389"/>
      <c r="L1" s="389"/>
      <c r="M1" s="389"/>
    </row>
    <row r="2" spans="1:5" ht="23.25" customHeight="1">
      <c r="A2" s="323" t="s">
        <v>17</v>
      </c>
      <c r="B2" s="357"/>
      <c r="C2" s="357"/>
      <c r="D2" s="357"/>
      <c r="E2" s="357"/>
    </row>
    <row r="3" spans="1:5" ht="15">
      <c r="A3" s="1"/>
      <c r="E3" t="s">
        <v>192</v>
      </c>
    </row>
    <row r="4" ht="15">
      <c r="A4" s="1"/>
    </row>
    <row r="5" spans="1:5" ht="51" customHeight="1">
      <c r="A5" s="50" t="s">
        <v>16</v>
      </c>
      <c r="B5" s="51" t="s">
        <v>66</v>
      </c>
      <c r="C5" s="51" t="s">
        <v>129</v>
      </c>
      <c r="D5" s="132" t="s">
        <v>130</v>
      </c>
      <c r="E5" s="62" t="s">
        <v>106</v>
      </c>
    </row>
    <row r="6" spans="1:5" ht="15" customHeight="1">
      <c r="A6" s="51" t="s">
        <v>930</v>
      </c>
      <c r="B6" s="52"/>
      <c r="C6" s="52"/>
      <c r="D6" s="52">
        <v>2</v>
      </c>
      <c r="E6" s="131">
        <v>2</v>
      </c>
    </row>
    <row r="7" spans="1:5" ht="15" customHeight="1">
      <c r="A7" s="51" t="s">
        <v>931</v>
      </c>
      <c r="B7" s="52"/>
      <c r="C7" s="52"/>
      <c r="D7" s="52">
        <v>3</v>
      </c>
      <c r="E7" s="131">
        <v>3</v>
      </c>
    </row>
    <row r="8" spans="1:5" ht="15" customHeight="1">
      <c r="A8" s="51" t="s">
        <v>932</v>
      </c>
      <c r="B8" s="52"/>
      <c r="C8" s="52"/>
      <c r="D8" s="52">
        <v>6</v>
      </c>
      <c r="E8" s="131">
        <v>6</v>
      </c>
    </row>
    <row r="9" spans="1:5" ht="15" customHeight="1">
      <c r="A9" s="51" t="s">
        <v>933</v>
      </c>
      <c r="B9" s="52"/>
      <c r="C9" s="52"/>
      <c r="D9" s="52"/>
      <c r="E9" s="131"/>
    </row>
    <row r="10" spans="1:5" ht="15" customHeight="1">
      <c r="A10" s="50" t="s">
        <v>11</v>
      </c>
      <c r="B10" s="52"/>
      <c r="C10" s="52"/>
      <c r="D10" s="52">
        <v>11</v>
      </c>
      <c r="E10" s="131">
        <v>11</v>
      </c>
    </row>
    <row r="11" spans="1:5" ht="15" customHeight="1">
      <c r="A11" s="51" t="s">
        <v>934</v>
      </c>
      <c r="B11" s="52"/>
      <c r="C11" s="52"/>
      <c r="D11" s="52"/>
      <c r="E11" s="131"/>
    </row>
    <row r="12" spans="1:5" ht="15" customHeight="1">
      <c r="A12" s="51" t="s">
        <v>935</v>
      </c>
      <c r="B12" s="52"/>
      <c r="C12" s="52">
        <v>2</v>
      </c>
      <c r="D12" s="52"/>
      <c r="E12" s="131">
        <v>1</v>
      </c>
    </row>
    <row r="13" spans="1:5" ht="15" customHeight="1">
      <c r="A13" s="51" t="s">
        <v>936</v>
      </c>
      <c r="B13" s="52"/>
      <c r="C13" s="52"/>
      <c r="D13" s="52"/>
      <c r="E13" s="131"/>
    </row>
    <row r="14" spans="1:5" ht="15" customHeight="1">
      <c r="A14" s="51" t="s">
        <v>937</v>
      </c>
      <c r="B14" s="52">
        <v>1</v>
      </c>
      <c r="C14" s="52">
        <v>2</v>
      </c>
      <c r="D14" s="52"/>
      <c r="E14" s="131"/>
    </row>
    <row r="15" spans="1:5" ht="15" customHeight="1">
      <c r="A15" s="51" t="s">
        <v>938</v>
      </c>
      <c r="B15" s="52"/>
      <c r="C15" s="52">
        <v>1</v>
      </c>
      <c r="D15" s="52"/>
      <c r="E15" s="131">
        <v>6</v>
      </c>
    </row>
    <row r="16" spans="1:5" ht="15" customHeight="1">
      <c r="A16" s="51" t="s">
        <v>0</v>
      </c>
      <c r="B16" s="52">
        <v>2</v>
      </c>
      <c r="C16" s="52">
        <v>4</v>
      </c>
      <c r="D16" s="52"/>
      <c r="E16" s="131">
        <v>5</v>
      </c>
    </row>
    <row r="17" spans="1:5" ht="15" customHeight="1">
      <c r="A17" s="51" t="s">
        <v>1</v>
      </c>
      <c r="B17" s="52"/>
      <c r="C17" s="52"/>
      <c r="D17" s="52"/>
      <c r="E17" s="131"/>
    </row>
    <row r="18" spans="1:5" ht="15" customHeight="1">
      <c r="A18" s="50" t="s">
        <v>12</v>
      </c>
      <c r="B18" s="52">
        <v>3</v>
      </c>
      <c r="C18" s="52">
        <f>C12+C14+C15+C16</f>
        <v>9</v>
      </c>
      <c r="D18" s="52"/>
      <c r="E18" s="131">
        <v>12</v>
      </c>
    </row>
    <row r="19" spans="1:5" ht="15" customHeight="1">
      <c r="A19" s="51" t="s">
        <v>2</v>
      </c>
      <c r="B19" s="52">
        <v>5</v>
      </c>
      <c r="C19" s="52"/>
      <c r="D19" s="52"/>
      <c r="E19" s="131">
        <v>4</v>
      </c>
    </row>
    <row r="20" spans="1:5" ht="15" customHeight="1">
      <c r="A20" s="51" t="s">
        <v>3</v>
      </c>
      <c r="B20" s="52"/>
      <c r="C20" s="52"/>
      <c r="D20" s="52"/>
      <c r="E20" s="131"/>
    </row>
    <row r="21" spans="1:5" ht="15" customHeight="1">
      <c r="A21" s="51" t="s">
        <v>4</v>
      </c>
      <c r="B21" s="52">
        <v>1</v>
      </c>
      <c r="C21" s="52"/>
      <c r="D21" s="52"/>
      <c r="E21" s="131"/>
    </row>
    <row r="22" spans="1:5" ht="15" customHeight="1">
      <c r="A22" s="50" t="s">
        <v>13</v>
      </c>
      <c r="B22" s="52">
        <f>B19+B20+B21</f>
        <v>6</v>
      </c>
      <c r="C22" s="52"/>
      <c r="D22" s="52"/>
      <c r="E22" s="131">
        <v>4</v>
      </c>
    </row>
    <row r="23" spans="1:5" ht="37.5" customHeight="1">
      <c r="A23" s="50" t="s">
        <v>15</v>
      </c>
      <c r="B23" s="129">
        <f>B22</f>
        <v>6</v>
      </c>
      <c r="C23" s="130">
        <v>9</v>
      </c>
      <c r="D23" s="130">
        <v>11</v>
      </c>
      <c r="E23" s="131">
        <v>27</v>
      </c>
    </row>
    <row r="24" spans="1:5" ht="15" customHeight="1">
      <c r="A24" s="51" t="s">
        <v>5</v>
      </c>
      <c r="B24" s="52">
        <v>6</v>
      </c>
      <c r="C24" s="52"/>
      <c r="D24" s="52"/>
      <c r="E24" s="131">
        <v>5</v>
      </c>
    </row>
    <row r="25" spans="1:5" ht="15" customHeight="1">
      <c r="A25" s="51" t="s">
        <v>6</v>
      </c>
      <c r="B25" s="52">
        <v>1</v>
      </c>
      <c r="C25" s="52"/>
      <c r="D25" s="52"/>
      <c r="E25" s="131">
        <v>1</v>
      </c>
    </row>
    <row r="26" spans="1:5" ht="15" customHeight="1">
      <c r="A26" s="50" t="s">
        <v>14</v>
      </c>
      <c r="B26" s="52">
        <v>7</v>
      </c>
      <c r="C26" s="52"/>
      <c r="D26" s="52"/>
      <c r="E26" s="131">
        <v>7</v>
      </c>
    </row>
    <row r="27" spans="1:5" ht="37.5" customHeight="1">
      <c r="A27" s="50" t="s">
        <v>131</v>
      </c>
      <c r="B27" s="129">
        <f>B18+B23+B26</f>
        <v>16</v>
      </c>
      <c r="C27" s="130">
        <v>9</v>
      </c>
      <c r="D27" s="130">
        <v>11</v>
      </c>
      <c r="E27" s="131">
        <f>SUM(B27:D27)</f>
        <v>36</v>
      </c>
    </row>
    <row r="28" spans="1:5" ht="15" customHeight="1">
      <c r="A28" s="51" t="s">
        <v>7</v>
      </c>
      <c r="B28" s="52"/>
      <c r="C28" s="52"/>
      <c r="D28" s="52"/>
      <c r="E28" s="131"/>
    </row>
    <row r="29" spans="1:5" ht="15" customHeight="1">
      <c r="A29" s="51" t="s">
        <v>8</v>
      </c>
      <c r="B29" s="52"/>
      <c r="C29" s="52"/>
      <c r="D29" s="52"/>
      <c r="E29" s="131"/>
    </row>
    <row r="30" spans="1:5" ht="15" customHeight="1">
      <c r="A30" s="51" t="s">
        <v>9</v>
      </c>
      <c r="B30" s="52"/>
      <c r="C30" s="52"/>
      <c r="D30" s="52"/>
      <c r="E30" s="131"/>
    </row>
    <row r="31" spans="1:5" ht="15" customHeight="1">
      <c r="A31" s="51" t="s">
        <v>10</v>
      </c>
      <c r="B31" s="52"/>
      <c r="C31" s="52"/>
      <c r="D31" s="52"/>
      <c r="E31" s="131"/>
    </row>
    <row r="32" spans="1:5" ht="36" customHeight="1">
      <c r="A32" s="50" t="s">
        <v>227</v>
      </c>
      <c r="B32" s="52"/>
      <c r="C32" s="52"/>
      <c r="D32" s="52"/>
      <c r="E32" s="131"/>
    </row>
    <row r="33" spans="1:4" ht="15">
      <c r="A33" s="354"/>
      <c r="B33" s="355"/>
      <c r="C33" s="355"/>
      <c r="D33" s="355"/>
    </row>
    <row r="34" spans="1:4" ht="15">
      <c r="A34" s="356"/>
      <c r="B34" s="355"/>
      <c r="C34" s="355"/>
      <c r="D34" s="355"/>
    </row>
  </sheetData>
  <sheetProtection/>
  <mergeCells count="4">
    <mergeCell ref="A33:D33"/>
    <mergeCell ref="A34:D34"/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N49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44.7109375" style="135" customWidth="1"/>
    <col min="2" max="2" width="9.8515625" style="135" customWidth="1"/>
    <col min="3" max="3" width="12.140625" style="135" customWidth="1"/>
    <col min="4" max="14" width="10.7109375" style="135" customWidth="1"/>
    <col min="15" max="16384" width="9.140625" style="135" customWidth="1"/>
  </cols>
  <sheetData>
    <row r="1" spans="1:10" ht="16.5">
      <c r="A1" s="361" t="s">
        <v>972</v>
      </c>
      <c r="B1" s="361"/>
      <c r="C1" s="361"/>
      <c r="D1" s="361"/>
      <c r="E1" s="361"/>
      <c r="F1" s="361"/>
      <c r="G1" s="361"/>
      <c r="H1" s="361"/>
      <c r="I1" s="361"/>
      <c r="J1" s="361"/>
    </row>
    <row r="2" spans="1:14" ht="19.5">
      <c r="A2" s="362" t="s">
        <v>132</v>
      </c>
      <c r="B2" s="362"/>
      <c r="C2" s="362"/>
      <c r="D2" s="362"/>
      <c r="E2" s="362"/>
      <c r="F2" s="362"/>
      <c r="G2" s="362"/>
      <c r="H2" s="362"/>
      <c r="I2" s="362"/>
      <c r="J2" s="362"/>
      <c r="N2" t="s">
        <v>191</v>
      </c>
    </row>
    <row r="3" spans="1:10" ht="19.5">
      <c r="A3" s="136"/>
      <c r="B3" s="136"/>
      <c r="C3" s="136"/>
      <c r="D3" s="136"/>
      <c r="E3" s="136"/>
      <c r="F3" s="136"/>
      <c r="G3" s="136"/>
      <c r="H3" s="136"/>
      <c r="I3" s="137"/>
      <c r="J3" s="136"/>
    </row>
    <row r="4" spans="1:14" ht="15">
      <c r="A4" s="363" t="s">
        <v>447</v>
      </c>
      <c r="B4" s="364" t="s">
        <v>133</v>
      </c>
      <c r="C4" s="358" t="s">
        <v>137</v>
      </c>
      <c r="D4" s="359"/>
      <c r="E4" s="360"/>
      <c r="F4" s="358" t="s">
        <v>139</v>
      </c>
      <c r="G4" s="359"/>
      <c r="H4" s="360"/>
      <c r="I4" s="358" t="s">
        <v>138</v>
      </c>
      <c r="J4" s="359"/>
      <c r="K4" s="360"/>
      <c r="L4" s="358" t="s">
        <v>214</v>
      </c>
      <c r="M4" s="359"/>
      <c r="N4" s="360"/>
    </row>
    <row r="5" spans="1:14" ht="30">
      <c r="A5" s="363"/>
      <c r="B5" s="365"/>
      <c r="C5" s="143" t="s">
        <v>134</v>
      </c>
      <c r="D5" s="142" t="s">
        <v>135</v>
      </c>
      <c r="E5" s="144" t="s">
        <v>136</v>
      </c>
      <c r="F5" s="143" t="s">
        <v>134</v>
      </c>
      <c r="G5" s="142" t="s">
        <v>135</v>
      </c>
      <c r="H5" s="144" t="s">
        <v>136</v>
      </c>
      <c r="I5" s="143" t="s">
        <v>134</v>
      </c>
      <c r="J5" s="142" t="s">
        <v>135</v>
      </c>
      <c r="K5" s="144" t="s">
        <v>136</v>
      </c>
      <c r="L5" s="143" t="s">
        <v>134</v>
      </c>
      <c r="M5" s="142" t="s">
        <v>135</v>
      </c>
      <c r="N5" s="144" t="s">
        <v>136</v>
      </c>
    </row>
    <row r="6" spans="1:14" ht="15">
      <c r="A6" s="138" t="s">
        <v>973</v>
      </c>
      <c r="B6" s="138"/>
      <c r="C6" s="146">
        <v>1200</v>
      </c>
      <c r="D6" s="139">
        <v>160</v>
      </c>
      <c r="E6" s="139">
        <v>160</v>
      </c>
      <c r="F6" s="139"/>
      <c r="G6" s="139"/>
      <c r="H6" s="139"/>
      <c r="I6" s="139"/>
      <c r="J6" s="139"/>
      <c r="K6" s="147"/>
      <c r="L6" s="147">
        <f>C6+F6+I6</f>
        <v>1200</v>
      </c>
      <c r="M6" s="147">
        <f>D6+G6+J6</f>
        <v>160</v>
      </c>
      <c r="N6" s="147">
        <f>E6+H6+K6</f>
        <v>160</v>
      </c>
    </row>
    <row r="7" spans="1:14" ht="15">
      <c r="A7" s="138" t="s">
        <v>974</v>
      </c>
      <c r="B7" s="138"/>
      <c r="C7" s="146">
        <v>9200</v>
      </c>
      <c r="D7" s="139">
        <v>0</v>
      </c>
      <c r="E7" s="139">
        <v>0</v>
      </c>
      <c r="F7" s="139"/>
      <c r="G7" s="139"/>
      <c r="H7" s="139"/>
      <c r="I7" s="139"/>
      <c r="J7" s="139"/>
      <c r="K7" s="147"/>
      <c r="L7" s="147">
        <f aca="true" t="shared" si="0" ref="L7:L34">C7+F7+I7</f>
        <v>9200</v>
      </c>
      <c r="M7" s="147">
        <f aca="true" t="shared" si="1" ref="M7:M34">D7+G7+J7</f>
        <v>0</v>
      </c>
      <c r="N7" s="147">
        <f aca="true" t="shared" si="2" ref="N7:N34">E7+H7+K7</f>
        <v>0</v>
      </c>
    </row>
    <row r="8" spans="1:14" ht="15">
      <c r="A8" s="138" t="s">
        <v>975</v>
      </c>
      <c r="B8" s="138"/>
      <c r="C8" s="146">
        <v>13000</v>
      </c>
      <c r="D8" s="139">
        <v>12507</v>
      </c>
      <c r="E8" s="139">
        <v>12507</v>
      </c>
      <c r="F8" s="139"/>
      <c r="G8" s="139"/>
      <c r="H8" s="139"/>
      <c r="I8" s="139"/>
      <c r="J8" s="139"/>
      <c r="K8" s="147"/>
      <c r="L8" s="147">
        <f t="shared" si="0"/>
        <v>13000</v>
      </c>
      <c r="M8" s="147">
        <f t="shared" si="1"/>
        <v>12507</v>
      </c>
      <c r="N8" s="147">
        <f t="shared" si="2"/>
        <v>12507</v>
      </c>
    </row>
    <row r="9" spans="1:14" ht="15">
      <c r="A9" s="138" t="s">
        <v>976</v>
      </c>
      <c r="B9" s="138"/>
      <c r="C9" s="146">
        <v>13000</v>
      </c>
      <c r="D9" s="139">
        <v>4300</v>
      </c>
      <c r="E9" s="139">
        <v>7118</v>
      </c>
      <c r="F9" s="139"/>
      <c r="G9" s="139"/>
      <c r="H9" s="139"/>
      <c r="I9" s="139"/>
      <c r="J9" s="139"/>
      <c r="K9" s="147"/>
      <c r="L9" s="147">
        <f t="shared" si="0"/>
        <v>13000</v>
      </c>
      <c r="M9" s="147">
        <f t="shared" si="1"/>
        <v>4300</v>
      </c>
      <c r="N9" s="147">
        <f t="shared" si="2"/>
        <v>7118</v>
      </c>
    </row>
    <row r="10" spans="1:14" ht="15">
      <c r="A10" s="138" t="s">
        <v>977</v>
      </c>
      <c r="B10" s="138"/>
      <c r="C10" s="146">
        <v>50000</v>
      </c>
      <c r="D10" s="139">
        <v>49092</v>
      </c>
      <c r="E10" s="139">
        <v>41548</v>
      </c>
      <c r="F10" s="139"/>
      <c r="G10" s="139"/>
      <c r="H10" s="139"/>
      <c r="I10" s="139"/>
      <c r="J10" s="139"/>
      <c r="K10" s="147"/>
      <c r="L10" s="147">
        <f t="shared" si="0"/>
        <v>50000</v>
      </c>
      <c r="M10" s="147">
        <f t="shared" si="1"/>
        <v>49092</v>
      </c>
      <c r="N10" s="147">
        <f t="shared" si="2"/>
        <v>41548</v>
      </c>
    </row>
    <row r="11" spans="1:14" ht="15">
      <c r="A11" s="138" t="s">
        <v>978</v>
      </c>
      <c r="B11" s="138"/>
      <c r="C11" s="146">
        <v>3000</v>
      </c>
      <c r="D11" s="139">
        <v>2979</v>
      </c>
      <c r="E11" s="139">
        <v>2459</v>
      </c>
      <c r="F11" s="139"/>
      <c r="G11" s="139"/>
      <c r="H11" s="139"/>
      <c r="I11" s="139"/>
      <c r="J11" s="139"/>
      <c r="K11" s="147"/>
      <c r="L11" s="147">
        <f t="shared" si="0"/>
        <v>3000</v>
      </c>
      <c r="M11" s="147">
        <f t="shared" si="1"/>
        <v>2979</v>
      </c>
      <c r="N11" s="147">
        <f t="shared" si="2"/>
        <v>2459</v>
      </c>
    </row>
    <row r="12" spans="1:14" ht="15">
      <c r="A12" s="138" t="s">
        <v>979</v>
      </c>
      <c r="B12" s="138"/>
      <c r="C12" s="146">
        <v>1270</v>
      </c>
      <c r="D12" s="139">
        <v>943</v>
      </c>
      <c r="E12" s="139">
        <v>943</v>
      </c>
      <c r="F12" s="139"/>
      <c r="G12" s="139"/>
      <c r="H12" s="139"/>
      <c r="I12" s="139"/>
      <c r="J12" s="139"/>
      <c r="K12" s="147"/>
      <c r="L12" s="147">
        <f t="shared" si="0"/>
        <v>1270</v>
      </c>
      <c r="M12" s="147">
        <f t="shared" si="1"/>
        <v>943</v>
      </c>
      <c r="N12" s="147">
        <f t="shared" si="2"/>
        <v>943</v>
      </c>
    </row>
    <row r="13" spans="1:14" ht="15">
      <c r="A13" s="138" t="s">
        <v>980</v>
      </c>
      <c r="B13" s="138"/>
      <c r="C13" s="146">
        <v>0</v>
      </c>
      <c r="D13" s="139">
        <v>13050</v>
      </c>
      <c r="E13" s="139">
        <v>14500</v>
      </c>
      <c r="F13" s="139"/>
      <c r="G13" s="139"/>
      <c r="H13" s="139"/>
      <c r="I13" s="139"/>
      <c r="J13" s="139"/>
      <c r="K13" s="147"/>
      <c r="L13" s="147">
        <f t="shared" si="0"/>
        <v>0</v>
      </c>
      <c r="M13" s="147">
        <f t="shared" si="1"/>
        <v>13050</v>
      </c>
      <c r="N13" s="147">
        <f t="shared" si="2"/>
        <v>14500</v>
      </c>
    </row>
    <row r="14" spans="1:14" ht="15">
      <c r="A14" s="138" t="s">
        <v>981</v>
      </c>
      <c r="B14" s="138"/>
      <c r="C14" s="146">
        <v>0</v>
      </c>
      <c r="D14" s="139">
        <v>3000</v>
      </c>
      <c r="E14" s="139">
        <v>3000</v>
      </c>
      <c r="F14" s="139"/>
      <c r="G14" s="139"/>
      <c r="H14" s="139"/>
      <c r="I14" s="139"/>
      <c r="J14" s="139"/>
      <c r="K14" s="147"/>
      <c r="L14" s="147">
        <f t="shared" si="0"/>
        <v>0</v>
      </c>
      <c r="M14" s="147">
        <f t="shared" si="1"/>
        <v>3000</v>
      </c>
      <c r="N14" s="147">
        <f t="shared" si="2"/>
        <v>3000</v>
      </c>
    </row>
    <row r="15" spans="1:14" ht="15">
      <c r="A15" s="138" t="s">
        <v>999</v>
      </c>
      <c r="B15" s="138"/>
      <c r="C15" s="146">
        <v>0</v>
      </c>
      <c r="D15" s="139">
        <v>4800</v>
      </c>
      <c r="E15" s="139">
        <v>4800</v>
      </c>
      <c r="F15" s="139"/>
      <c r="G15" s="139"/>
      <c r="H15" s="139"/>
      <c r="I15" s="139"/>
      <c r="J15" s="139"/>
      <c r="K15" s="147"/>
      <c r="L15" s="147">
        <f t="shared" si="0"/>
        <v>0</v>
      </c>
      <c r="M15" s="147">
        <f t="shared" si="1"/>
        <v>4800</v>
      </c>
      <c r="N15" s="147">
        <f t="shared" si="2"/>
        <v>4800</v>
      </c>
    </row>
    <row r="16" spans="1:14" ht="15">
      <c r="A16" s="138" t="s">
        <v>982</v>
      </c>
      <c r="B16" s="138"/>
      <c r="C16" s="146">
        <v>3000</v>
      </c>
      <c r="D16" s="139">
        <v>3718</v>
      </c>
      <c r="E16" s="139">
        <v>4355</v>
      </c>
      <c r="F16" s="139"/>
      <c r="G16" s="139"/>
      <c r="H16" s="139"/>
      <c r="I16" s="139"/>
      <c r="J16" s="139"/>
      <c r="K16" s="147"/>
      <c r="L16" s="147">
        <f t="shared" si="0"/>
        <v>3000</v>
      </c>
      <c r="M16" s="147">
        <f t="shared" si="1"/>
        <v>3718</v>
      </c>
      <c r="N16" s="147">
        <f t="shared" si="2"/>
        <v>4355</v>
      </c>
    </row>
    <row r="17" spans="1:14" ht="15">
      <c r="A17" s="138" t="s">
        <v>983</v>
      </c>
      <c r="B17" s="138"/>
      <c r="C17" s="146">
        <v>5000</v>
      </c>
      <c r="D17" s="139">
        <v>6476</v>
      </c>
      <c r="E17" s="139">
        <v>6476</v>
      </c>
      <c r="F17" s="139"/>
      <c r="G17" s="139"/>
      <c r="H17" s="139"/>
      <c r="I17" s="139"/>
      <c r="J17" s="139"/>
      <c r="K17" s="147"/>
      <c r="L17" s="147">
        <f t="shared" si="0"/>
        <v>5000</v>
      </c>
      <c r="M17" s="147">
        <f t="shared" si="1"/>
        <v>6476</v>
      </c>
      <c r="N17" s="147">
        <f t="shared" si="2"/>
        <v>6476</v>
      </c>
    </row>
    <row r="18" spans="1:14" ht="15">
      <c r="A18" s="138" t="s">
        <v>984</v>
      </c>
      <c r="B18" s="138"/>
      <c r="C18" s="146">
        <v>2500</v>
      </c>
      <c r="D18" s="139"/>
      <c r="E18" s="139">
        <v>0</v>
      </c>
      <c r="F18" s="139"/>
      <c r="G18" s="139"/>
      <c r="H18" s="139"/>
      <c r="I18" s="139"/>
      <c r="J18" s="139"/>
      <c r="K18" s="147"/>
      <c r="L18" s="147">
        <f t="shared" si="0"/>
        <v>2500</v>
      </c>
      <c r="M18" s="147">
        <f t="shared" si="1"/>
        <v>0</v>
      </c>
      <c r="N18" s="147">
        <f t="shared" si="2"/>
        <v>0</v>
      </c>
    </row>
    <row r="19" spans="1:14" ht="15">
      <c r="A19" s="138" t="s">
        <v>985</v>
      </c>
      <c r="B19" s="138"/>
      <c r="C19" s="146">
        <v>3000</v>
      </c>
      <c r="D19" s="139"/>
      <c r="E19" s="139">
        <v>0</v>
      </c>
      <c r="F19" s="139"/>
      <c r="G19" s="139"/>
      <c r="H19" s="139"/>
      <c r="I19" s="139"/>
      <c r="J19" s="139"/>
      <c r="K19" s="147"/>
      <c r="L19" s="147">
        <f t="shared" si="0"/>
        <v>3000</v>
      </c>
      <c r="M19" s="147">
        <f t="shared" si="1"/>
        <v>0</v>
      </c>
      <c r="N19" s="147">
        <f t="shared" si="2"/>
        <v>0</v>
      </c>
    </row>
    <row r="20" spans="1:14" ht="15">
      <c r="A20" s="138" t="s">
        <v>986</v>
      </c>
      <c r="B20" s="138"/>
      <c r="C20" s="146">
        <v>2000</v>
      </c>
      <c r="D20" s="139">
        <v>3999</v>
      </c>
      <c r="E20" s="139">
        <v>3930</v>
      </c>
      <c r="F20" s="139"/>
      <c r="G20" s="139"/>
      <c r="H20" s="139"/>
      <c r="I20" s="139"/>
      <c r="J20" s="139"/>
      <c r="K20" s="147"/>
      <c r="L20" s="147">
        <f t="shared" si="0"/>
        <v>2000</v>
      </c>
      <c r="M20" s="147">
        <f t="shared" si="1"/>
        <v>3999</v>
      </c>
      <c r="N20" s="147">
        <f t="shared" si="2"/>
        <v>3930</v>
      </c>
    </row>
    <row r="21" spans="1:14" ht="15">
      <c r="A21" s="138" t="s">
        <v>987</v>
      </c>
      <c r="B21" s="138"/>
      <c r="C21" s="146">
        <v>15000</v>
      </c>
      <c r="D21" s="139">
        <v>15283</v>
      </c>
      <c r="E21" s="139">
        <v>15283</v>
      </c>
      <c r="F21" s="139"/>
      <c r="G21" s="139"/>
      <c r="H21" s="139"/>
      <c r="I21" s="139"/>
      <c r="J21" s="139"/>
      <c r="K21" s="147"/>
      <c r="L21" s="147">
        <f t="shared" si="0"/>
        <v>15000</v>
      </c>
      <c r="M21" s="147">
        <f t="shared" si="1"/>
        <v>15283</v>
      </c>
      <c r="N21" s="147">
        <f t="shared" si="2"/>
        <v>15283</v>
      </c>
    </row>
    <row r="22" spans="1:14" ht="15">
      <c r="A22" s="140" t="s">
        <v>988</v>
      </c>
      <c r="B22" s="140"/>
      <c r="C22" s="148">
        <v>0</v>
      </c>
      <c r="D22" s="139">
        <v>2342</v>
      </c>
      <c r="E22" s="139">
        <v>2341</v>
      </c>
      <c r="F22" s="139"/>
      <c r="G22" s="139"/>
      <c r="H22" s="139"/>
      <c r="I22" s="139"/>
      <c r="J22" s="139"/>
      <c r="K22" s="147"/>
      <c r="L22" s="147">
        <f t="shared" si="0"/>
        <v>0</v>
      </c>
      <c r="M22" s="147">
        <f t="shared" si="1"/>
        <v>2342</v>
      </c>
      <c r="N22" s="147">
        <f t="shared" si="2"/>
        <v>2341</v>
      </c>
    </row>
    <row r="23" spans="1:14" ht="15">
      <c r="A23" s="138" t="s">
        <v>989</v>
      </c>
      <c r="B23" s="138"/>
      <c r="C23" s="146">
        <v>1500</v>
      </c>
      <c r="D23" s="139">
        <v>877</v>
      </c>
      <c r="E23" s="139">
        <v>877</v>
      </c>
      <c r="F23" s="139"/>
      <c r="G23" s="139"/>
      <c r="H23" s="139"/>
      <c r="I23" s="139"/>
      <c r="J23" s="139"/>
      <c r="K23" s="147"/>
      <c r="L23" s="147">
        <f t="shared" si="0"/>
        <v>1500</v>
      </c>
      <c r="M23" s="147">
        <f t="shared" si="1"/>
        <v>877</v>
      </c>
      <c r="N23" s="147">
        <f t="shared" si="2"/>
        <v>877</v>
      </c>
    </row>
    <row r="24" spans="1:14" ht="15">
      <c r="A24" s="138" t="s">
        <v>990</v>
      </c>
      <c r="B24" s="138"/>
      <c r="C24" s="146">
        <v>17000</v>
      </c>
      <c r="D24" s="139">
        <v>19851</v>
      </c>
      <c r="E24" s="139">
        <v>18784</v>
      </c>
      <c r="F24" s="139"/>
      <c r="G24" s="139"/>
      <c r="H24" s="139"/>
      <c r="I24" s="139"/>
      <c r="J24" s="139"/>
      <c r="K24" s="147"/>
      <c r="L24" s="147">
        <f t="shared" si="0"/>
        <v>17000</v>
      </c>
      <c r="M24" s="147">
        <f t="shared" si="1"/>
        <v>19851</v>
      </c>
      <c r="N24" s="147">
        <f t="shared" si="2"/>
        <v>18784</v>
      </c>
    </row>
    <row r="25" spans="1:14" ht="15">
      <c r="A25" s="138" t="s">
        <v>991</v>
      </c>
      <c r="B25" s="138"/>
      <c r="C25" s="146">
        <v>3000</v>
      </c>
      <c r="D25" s="139">
        <v>2235</v>
      </c>
      <c r="E25" s="139">
        <v>2285</v>
      </c>
      <c r="F25" s="139"/>
      <c r="G25" s="139"/>
      <c r="H25" s="139"/>
      <c r="I25" s="139"/>
      <c r="J25" s="139"/>
      <c r="K25" s="147"/>
      <c r="L25" s="147">
        <f t="shared" si="0"/>
        <v>3000</v>
      </c>
      <c r="M25" s="147">
        <f t="shared" si="1"/>
        <v>2235</v>
      </c>
      <c r="N25" s="147">
        <f t="shared" si="2"/>
        <v>2285</v>
      </c>
    </row>
    <row r="26" spans="1:14" ht="15">
      <c r="A26" s="138" t="s">
        <v>992</v>
      </c>
      <c r="B26" s="138"/>
      <c r="C26" s="146">
        <v>0</v>
      </c>
      <c r="D26" s="139">
        <v>224</v>
      </c>
      <c r="E26" s="139">
        <v>224</v>
      </c>
      <c r="F26" s="139"/>
      <c r="G26" s="139"/>
      <c r="H26" s="139"/>
      <c r="I26" s="139"/>
      <c r="J26" s="139"/>
      <c r="K26" s="147"/>
      <c r="L26" s="147">
        <f t="shared" si="0"/>
        <v>0</v>
      </c>
      <c r="M26" s="147">
        <f t="shared" si="1"/>
        <v>224</v>
      </c>
      <c r="N26" s="147">
        <f t="shared" si="2"/>
        <v>224</v>
      </c>
    </row>
    <row r="27" spans="1:14" ht="15">
      <c r="A27" s="138" t="s">
        <v>993</v>
      </c>
      <c r="B27" s="138"/>
      <c r="C27" s="146"/>
      <c r="D27" s="139">
        <v>10089</v>
      </c>
      <c r="E27" s="139">
        <v>12721</v>
      </c>
      <c r="F27" s="139"/>
      <c r="G27" s="139"/>
      <c r="H27" s="139"/>
      <c r="I27" s="139"/>
      <c r="J27" s="139"/>
      <c r="K27" s="147"/>
      <c r="L27" s="147">
        <f t="shared" si="0"/>
        <v>0</v>
      </c>
      <c r="M27" s="147">
        <f t="shared" si="1"/>
        <v>10089</v>
      </c>
      <c r="N27" s="147">
        <f t="shared" si="2"/>
        <v>12721</v>
      </c>
    </row>
    <row r="28" spans="1:14" ht="15">
      <c r="A28" s="138" t="s">
        <v>994</v>
      </c>
      <c r="B28" s="138"/>
      <c r="C28" s="146"/>
      <c r="D28" s="139">
        <v>1166</v>
      </c>
      <c r="E28" s="139">
        <v>1166</v>
      </c>
      <c r="F28" s="139"/>
      <c r="G28" s="139"/>
      <c r="H28" s="139"/>
      <c r="I28" s="139"/>
      <c r="J28" s="139"/>
      <c r="K28" s="147"/>
      <c r="L28" s="147">
        <f t="shared" si="0"/>
        <v>0</v>
      </c>
      <c r="M28" s="147">
        <f t="shared" si="1"/>
        <v>1166</v>
      </c>
      <c r="N28" s="147">
        <f t="shared" si="2"/>
        <v>1166</v>
      </c>
    </row>
    <row r="29" spans="1:14" ht="15">
      <c r="A29" s="138" t="s">
        <v>995</v>
      </c>
      <c r="B29" s="138"/>
      <c r="C29" s="146"/>
      <c r="D29" s="139">
        <v>398</v>
      </c>
      <c r="E29" s="139">
        <v>398</v>
      </c>
      <c r="F29" s="139"/>
      <c r="G29" s="139"/>
      <c r="H29" s="139"/>
      <c r="I29" s="139"/>
      <c r="J29" s="139"/>
      <c r="K29" s="147"/>
      <c r="L29" s="147">
        <f t="shared" si="0"/>
        <v>0</v>
      </c>
      <c r="M29" s="147">
        <f t="shared" si="1"/>
        <v>398</v>
      </c>
      <c r="N29" s="147">
        <f t="shared" si="2"/>
        <v>398</v>
      </c>
    </row>
    <row r="30" spans="1:14" ht="15">
      <c r="A30" s="138" t="s">
        <v>996</v>
      </c>
      <c r="B30" s="138"/>
      <c r="C30" s="146"/>
      <c r="D30" s="139">
        <v>3000</v>
      </c>
      <c r="E30" s="139">
        <v>1397</v>
      </c>
      <c r="F30" s="139"/>
      <c r="G30" s="139"/>
      <c r="H30" s="139"/>
      <c r="I30" s="139"/>
      <c r="J30" s="139"/>
      <c r="K30" s="147"/>
      <c r="L30" s="147">
        <f t="shared" si="0"/>
        <v>0</v>
      </c>
      <c r="M30" s="147">
        <f t="shared" si="1"/>
        <v>3000</v>
      </c>
      <c r="N30" s="147">
        <f t="shared" si="2"/>
        <v>1397</v>
      </c>
    </row>
    <row r="31" spans="1:14" ht="30">
      <c r="A31" s="138" t="s">
        <v>997</v>
      </c>
      <c r="B31" s="138"/>
      <c r="C31" s="146"/>
      <c r="D31" s="139">
        <v>2038</v>
      </c>
      <c r="E31" s="139">
        <v>2808</v>
      </c>
      <c r="F31" s="139">
        <v>0</v>
      </c>
      <c r="G31" s="139">
        <v>268</v>
      </c>
      <c r="H31" s="139">
        <v>268</v>
      </c>
      <c r="I31" s="139"/>
      <c r="J31" s="139"/>
      <c r="K31" s="147"/>
      <c r="L31" s="147">
        <f t="shared" si="0"/>
        <v>0</v>
      </c>
      <c r="M31" s="147">
        <f t="shared" si="1"/>
        <v>2306</v>
      </c>
      <c r="N31" s="147">
        <f t="shared" si="2"/>
        <v>3076</v>
      </c>
    </row>
    <row r="32" spans="1:14" ht="15">
      <c r="A32" s="138" t="s">
        <v>998</v>
      </c>
      <c r="B32" s="138"/>
      <c r="C32" s="146">
        <v>0</v>
      </c>
      <c r="D32" s="139">
        <v>0</v>
      </c>
      <c r="E32" s="139">
        <v>1166</v>
      </c>
      <c r="F32" s="139"/>
      <c r="G32" s="139"/>
      <c r="H32" s="139"/>
      <c r="I32" s="139"/>
      <c r="J32" s="139"/>
      <c r="K32" s="147"/>
      <c r="L32" s="147">
        <f t="shared" si="0"/>
        <v>0</v>
      </c>
      <c r="M32" s="147">
        <f t="shared" si="1"/>
        <v>0</v>
      </c>
      <c r="N32" s="147">
        <f t="shared" si="2"/>
        <v>1166</v>
      </c>
    </row>
    <row r="33" spans="1:14" ht="15">
      <c r="A33" s="138" t="s">
        <v>1000</v>
      </c>
      <c r="B33" s="138"/>
      <c r="C33" s="146">
        <v>0</v>
      </c>
      <c r="D33" s="139">
        <v>0</v>
      </c>
      <c r="E33" s="139">
        <v>704</v>
      </c>
      <c r="F33" s="139"/>
      <c r="G33" s="139"/>
      <c r="H33" s="139"/>
      <c r="I33" s="139"/>
      <c r="J33" s="139"/>
      <c r="K33" s="147"/>
      <c r="L33" s="147">
        <f t="shared" si="0"/>
        <v>0</v>
      </c>
      <c r="M33" s="147">
        <f t="shared" si="1"/>
        <v>0</v>
      </c>
      <c r="N33" s="147">
        <f t="shared" si="2"/>
        <v>704</v>
      </c>
    </row>
    <row r="34" spans="1:14" s="303" customFormat="1" ht="15.75">
      <c r="A34" s="300" t="s">
        <v>1004</v>
      </c>
      <c r="B34" s="301" t="s">
        <v>1005</v>
      </c>
      <c r="C34" s="145">
        <f>SUM(C6:C31)</f>
        <v>142670</v>
      </c>
      <c r="D34" s="145">
        <f>SUM(D6:D33)</f>
        <v>162527</v>
      </c>
      <c r="E34" s="145">
        <f>SUM(E6:E33)</f>
        <v>161950</v>
      </c>
      <c r="F34" s="145">
        <f>SUM(F6:F31)</f>
        <v>0</v>
      </c>
      <c r="G34" s="145">
        <f>SUM(G6:G31)</f>
        <v>268</v>
      </c>
      <c r="H34" s="145">
        <f>SUM(H6:H31)</f>
        <v>268</v>
      </c>
      <c r="I34" s="145"/>
      <c r="J34" s="145"/>
      <c r="K34" s="145"/>
      <c r="L34" s="302">
        <f t="shared" si="0"/>
        <v>142670</v>
      </c>
      <c r="M34" s="302">
        <f t="shared" si="1"/>
        <v>162795</v>
      </c>
      <c r="N34" s="302">
        <f t="shared" si="2"/>
        <v>162218</v>
      </c>
    </row>
    <row r="49" ht="12.75">
      <c r="H49" s="141"/>
    </row>
  </sheetData>
  <sheetProtection/>
  <mergeCells count="8">
    <mergeCell ref="L4:N4"/>
    <mergeCell ref="A1:J1"/>
    <mergeCell ref="A2:J2"/>
    <mergeCell ref="C4:E4"/>
    <mergeCell ref="A4:A5"/>
    <mergeCell ref="B4:B5"/>
    <mergeCell ref="F4:H4"/>
    <mergeCell ref="I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16"/>
  <sheetViews>
    <sheetView zoomScalePageLayoutView="0" workbookViewId="0" topLeftCell="C1">
      <selection activeCell="F20" sqref="F20"/>
    </sheetView>
  </sheetViews>
  <sheetFormatPr defaultColWidth="9.140625" defaultRowHeight="15"/>
  <cols>
    <col min="1" max="1" width="36.421875" style="0" customWidth="1"/>
    <col min="2" max="2" width="10.140625" style="0" customWidth="1"/>
    <col min="3" max="4" width="18.8515625" style="0" customWidth="1"/>
    <col min="5" max="6" width="17.28125" style="0" customWidth="1"/>
    <col min="7" max="7" width="17.57421875" style="0" customWidth="1"/>
    <col min="8" max="8" width="17.7109375" style="0" customWidth="1"/>
    <col min="9" max="9" width="17.140625" style="0" customWidth="1"/>
    <col min="10" max="10" width="17.7109375" style="0" customWidth="1"/>
  </cols>
  <sheetData>
    <row r="1" spans="1:13" ht="37.5" customHeight="1">
      <c r="A1" s="390" t="s">
        <v>939</v>
      </c>
      <c r="B1" s="390"/>
      <c r="C1" s="390"/>
      <c r="D1" s="390"/>
      <c r="E1" s="390"/>
      <c r="F1" s="390"/>
      <c r="G1" s="390"/>
      <c r="H1" s="390"/>
      <c r="I1" s="390"/>
      <c r="J1" s="390"/>
      <c r="K1" s="391"/>
      <c r="L1" s="391"/>
      <c r="M1" s="391"/>
    </row>
    <row r="2" spans="1:10" ht="23.25" customHeight="1">
      <c r="A2" s="323" t="s">
        <v>117</v>
      </c>
      <c r="B2" s="387"/>
      <c r="C2" s="387"/>
      <c r="D2" s="387"/>
      <c r="E2" s="387"/>
      <c r="F2" s="387"/>
      <c r="G2" s="387"/>
      <c r="H2" s="387"/>
      <c r="I2" s="387"/>
      <c r="J2" s="387"/>
    </row>
    <row r="3" spans="1:10" ht="18">
      <c r="A3" s="41"/>
      <c r="J3" t="s">
        <v>190</v>
      </c>
    </row>
    <row r="5" spans="1:10" ht="15">
      <c r="A5" s="327" t="s">
        <v>447</v>
      </c>
      <c r="B5" s="329" t="s">
        <v>448</v>
      </c>
      <c r="C5" s="367" t="s">
        <v>104</v>
      </c>
      <c r="D5" s="368"/>
      <c r="E5" s="337" t="s">
        <v>105</v>
      </c>
      <c r="F5" s="339"/>
      <c r="G5" s="337" t="s">
        <v>105</v>
      </c>
      <c r="H5" s="339"/>
      <c r="I5" s="337" t="s">
        <v>106</v>
      </c>
      <c r="J5" s="369"/>
    </row>
    <row r="6" spans="1:10" ht="15">
      <c r="A6" s="366"/>
      <c r="B6" s="366"/>
      <c r="C6" s="3" t="s">
        <v>124</v>
      </c>
      <c r="D6" s="3" t="s">
        <v>225</v>
      </c>
      <c r="E6" s="3" t="s">
        <v>124</v>
      </c>
      <c r="F6" s="3" t="s">
        <v>225</v>
      </c>
      <c r="G6" s="3" t="s">
        <v>124</v>
      </c>
      <c r="H6" s="3" t="s">
        <v>225</v>
      </c>
      <c r="I6" s="3" t="s">
        <v>124</v>
      </c>
      <c r="J6" s="3" t="s">
        <v>225</v>
      </c>
    </row>
    <row r="7" spans="1:10" ht="15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0" ht="15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5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5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5">
      <c r="A11" s="81" t="s">
        <v>76</v>
      </c>
      <c r="B11" s="82" t="s">
        <v>548</v>
      </c>
      <c r="C11" s="83">
        <v>3</v>
      </c>
      <c r="D11" s="83">
        <v>1510</v>
      </c>
      <c r="E11" s="83">
        <f aca="true" t="shared" si="0" ref="E11:J11">SUM(E7:E10)</f>
        <v>0</v>
      </c>
      <c r="F11" s="83">
        <f t="shared" si="0"/>
        <v>0</v>
      </c>
      <c r="G11" s="83">
        <f t="shared" si="0"/>
        <v>0</v>
      </c>
      <c r="H11" s="83">
        <f t="shared" si="0"/>
        <v>0</v>
      </c>
      <c r="I11" s="83">
        <f t="shared" si="0"/>
        <v>0</v>
      </c>
      <c r="J11" s="83">
        <f t="shared" si="0"/>
        <v>0</v>
      </c>
    </row>
    <row r="12" spans="1:10" ht="15">
      <c r="A12" s="14"/>
      <c r="B12" s="8"/>
      <c r="C12" s="27"/>
      <c r="D12" s="27"/>
      <c r="E12" s="27"/>
      <c r="F12" s="27"/>
      <c r="G12" s="27"/>
      <c r="H12" s="27"/>
      <c r="I12" s="27"/>
      <c r="J12" s="27"/>
    </row>
    <row r="13" spans="1:10" ht="15">
      <c r="A13" s="14"/>
      <c r="B13" s="8"/>
      <c r="C13" s="27"/>
      <c r="D13" s="27"/>
      <c r="E13" s="27"/>
      <c r="F13" s="27"/>
      <c r="G13" s="27"/>
      <c r="H13" s="27"/>
      <c r="I13" s="27"/>
      <c r="J13" s="27"/>
    </row>
    <row r="14" spans="1:10" ht="15">
      <c r="A14" s="14"/>
      <c r="B14" s="8"/>
      <c r="C14" s="27"/>
      <c r="D14" s="27"/>
      <c r="E14" s="27"/>
      <c r="F14" s="27"/>
      <c r="G14" s="27"/>
      <c r="H14" s="27"/>
      <c r="I14" s="27"/>
      <c r="J14" s="27"/>
    </row>
    <row r="15" spans="1:10" ht="15">
      <c r="A15" s="14"/>
      <c r="B15" s="8"/>
      <c r="C15" s="27"/>
      <c r="D15" s="27"/>
      <c r="E15" s="27"/>
      <c r="F15" s="27"/>
      <c r="G15" s="27"/>
      <c r="H15" s="27"/>
      <c r="I15" s="27"/>
      <c r="J15" s="27"/>
    </row>
    <row r="16" spans="1:10" ht="15">
      <c r="A16" s="81" t="s">
        <v>75</v>
      </c>
      <c r="B16" s="82" t="s">
        <v>548</v>
      </c>
      <c r="C16" s="83"/>
      <c r="D16" s="83"/>
      <c r="E16" s="83"/>
      <c r="F16" s="83"/>
      <c r="G16" s="83"/>
      <c r="H16" s="83"/>
      <c r="I16" s="83"/>
      <c r="J16" s="83"/>
    </row>
  </sheetData>
  <sheetProtection/>
  <mergeCells count="8">
    <mergeCell ref="A2:J2"/>
    <mergeCell ref="A5:A6"/>
    <mergeCell ref="B5:B6"/>
    <mergeCell ref="C5:D5"/>
    <mergeCell ref="E5:F5"/>
    <mergeCell ref="G5:H5"/>
    <mergeCell ref="I5:J5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48"/>
  <sheetViews>
    <sheetView zoomScalePageLayoutView="0" workbookViewId="0" topLeftCell="E1">
      <selection activeCell="D8" sqref="D8"/>
    </sheetView>
  </sheetViews>
  <sheetFormatPr defaultColWidth="9.140625" defaultRowHeight="15"/>
  <cols>
    <col min="1" max="1" width="64.28125" style="0" customWidth="1"/>
    <col min="3" max="3" width="11.7109375" style="0" customWidth="1"/>
    <col min="4" max="4" width="12.421875" style="0" customWidth="1"/>
    <col min="5" max="5" width="12.00390625" style="0" customWidth="1"/>
    <col min="6" max="6" width="21.57421875" style="0" customWidth="1"/>
    <col min="7" max="7" width="21.8515625" style="0" customWidth="1"/>
    <col min="8" max="10" width="19.57421875" style="0" customWidth="1"/>
    <col min="11" max="11" width="16.421875" style="0" customWidth="1"/>
    <col min="12" max="12" width="16.28125" style="0" customWidth="1"/>
    <col min="13" max="13" width="30.140625" style="0" customWidth="1"/>
  </cols>
  <sheetData>
    <row r="1" spans="1:13" ht="30" customHeight="1">
      <c r="A1" s="317" t="s">
        <v>939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27" customHeight="1">
      <c r="A2" s="323" t="s">
        <v>328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</row>
    <row r="3" spans="1:13" ht="16.5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t="s">
        <v>189</v>
      </c>
    </row>
    <row r="4" ht="15">
      <c r="A4" s="4" t="s">
        <v>104</v>
      </c>
    </row>
    <row r="5" spans="1:13" ht="61.5" customHeight="1">
      <c r="A5" s="2" t="s">
        <v>447</v>
      </c>
      <c r="B5" s="3" t="s">
        <v>448</v>
      </c>
      <c r="C5" s="53" t="s">
        <v>78</v>
      </c>
      <c r="D5" s="53" t="s">
        <v>323</v>
      </c>
      <c r="E5" s="53" t="s">
        <v>324</v>
      </c>
      <c r="F5" s="53" t="s">
        <v>325</v>
      </c>
      <c r="G5" s="53" t="s">
        <v>326</v>
      </c>
      <c r="H5" s="53" t="s">
        <v>81</v>
      </c>
      <c r="I5" s="53" t="s">
        <v>81</v>
      </c>
      <c r="J5" s="53" t="s">
        <v>89</v>
      </c>
      <c r="K5" s="53" t="s">
        <v>79</v>
      </c>
      <c r="L5" s="53" t="s">
        <v>80</v>
      </c>
      <c r="M5" s="53" t="s">
        <v>82</v>
      </c>
    </row>
    <row r="6" spans="1:13" ht="25.5">
      <c r="A6" s="38"/>
      <c r="B6" s="38"/>
      <c r="C6" s="38"/>
      <c r="D6" s="38"/>
      <c r="E6" s="38"/>
      <c r="F6" s="38"/>
      <c r="G6" s="38"/>
      <c r="H6" s="55" t="s">
        <v>90</v>
      </c>
      <c r="I6" s="92" t="s">
        <v>327</v>
      </c>
      <c r="J6" s="54"/>
      <c r="K6" s="38"/>
      <c r="L6" s="38"/>
      <c r="M6" s="38"/>
    </row>
    <row r="7" spans="1:13" ht="1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ht="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ht="1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ht="15">
      <c r="A10" s="12" t="s">
        <v>550</v>
      </c>
      <c r="B10" s="6" t="s">
        <v>551</v>
      </c>
      <c r="C10" s="6"/>
      <c r="D10" s="6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15">
      <c r="A11" s="12"/>
      <c r="B11" s="6"/>
      <c r="C11" s="6"/>
      <c r="D11" s="6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15">
      <c r="A12" s="12"/>
      <c r="B12" s="6"/>
      <c r="C12" s="6"/>
      <c r="D12" s="6"/>
      <c r="E12" s="38"/>
      <c r="F12" s="38"/>
      <c r="G12" s="38"/>
      <c r="H12" s="38"/>
      <c r="I12" s="38"/>
      <c r="J12" s="38"/>
      <c r="K12" s="38"/>
      <c r="L12" s="38"/>
      <c r="M12" s="38"/>
    </row>
    <row r="13" spans="1:13" ht="15">
      <c r="A13" s="12"/>
      <c r="B13" s="6"/>
      <c r="C13" s="6"/>
      <c r="D13" s="6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5">
      <c r="A14" s="12"/>
      <c r="B14" s="6"/>
      <c r="C14" s="6"/>
      <c r="D14" s="6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5">
      <c r="A15" s="12" t="s">
        <v>793</v>
      </c>
      <c r="B15" s="6" t="s">
        <v>552</v>
      </c>
      <c r="C15" s="6"/>
      <c r="D15" s="6"/>
      <c r="E15" s="38"/>
      <c r="F15" s="38"/>
      <c r="G15" s="38"/>
      <c r="H15" s="38"/>
      <c r="I15" s="38"/>
      <c r="J15" s="38"/>
      <c r="K15" s="38"/>
      <c r="L15" s="38"/>
      <c r="M15" s="38"/>
    </row>
    <row r="16" spans="1:13" ht="15">
      <c r="A16" s="12"/>
      <c r="B16" s="6"/>
      <c r="C16" s="6"/>
      <c r="D16" s="6"/>
      <c r="E16" s="38"/>
      <c r="F16" s="38"/>
      <c r="G16" s="38"/>
      <c r="H16" s="38"/>
      <c r="I16" s="38"/>
      <c r="J16" s="38"/>
      <c r="K16" s="38"/>
      <c r="L16" s="38"/>
      <c r="M16" s="38"/>
    </row>
    <row r="17" spans="1:13" ht="15">
      <c r="A17" s="12"/>
      <c r="B17" s="6"/>
      <c r="C17" s="6"/>
      <c r="D17" s="6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15">
      <c r="A18" s="12"/>
      <c r="B18" s="6"/>
      <c r="C18" s="6"/>
      <c r="D18" s="6"/>
      <c r="E18" s="38"/>
      <c r="F18" s="38"/>
      <c r="G18" s="38"/>
      <c r="H18" s="38"/>
      <c r="I18" s="38"/>
      <c r="J18" s="38"/>
      <c r="K18" s="38"/>
      <c r="L18" s="38"/>
      <c r="M18" s="38"/>
    </row>
    <row r="19" spans="1:13" ht="15">
      <c r="A19" s="12"/>
      <c r="B19" s="6"/>
      <c r="C19" s="6"/>
      <c r="D19" s="6"/>
      <c r="E19" s="38"/>
      <c r="F19" s="38"/>
      <c r="G19" s="38"/>
      <c r="H19" s="38"/>
      <c r="I19" s="38"/>
      <c r="J19" s="38"/>
      <c r="K19" s="38"/>
      <c r="L19" s="38"/>
      <c r="M19" s="38"/>
    </row>
    <row r="20" spans="1:13" ht="15">
      <c r="A20" s="5" t="s">
        <v>553</v>
      </c>
      <c r="B20" s="6" t="s">
        <v>554</v>
      </c>
      <c r="C20" s="6"/>
      <c r="D20" s="6"/>
      <c r="E20" s="38"/>
      <c r="F20" s="38"/>
      <c r="G20" s="38"/>
      <c r="H20" s="38"/>
      <c r="I20" s="38"/>
      <c r="J20" s="38"/>
      <c r="K20" s="38"/>
      <c r="L20" s="38"/>
      <c r="M20" s="38"/>
    </row>
    <row r="21" spans="1:13" ht="15">
      <c r="A21" s="5"/>
      <c r="B21" s="6"/>
      <c r="C21" s="6"/>
      <c r="D21" s="6"/>
      <c r="E21" s="38"/>
      <c r="F21" s="38"/>
      <c r="G21" s="38"/>
      <c r="H21" s="38"/>
      <c r="I21" s="38"/>
      <c r="J21" s="38"/>
      <c r="K21" s="38"/>
      <c r="L21" s="38"/>
      <c r="M21" s="38"/>
    </row>
    <row r="22" spans="1:13" ht="15">
      <c r="A22" s="5"/>
      <c r="B22" s="6"/>
      <c r="C22" s="6"/>
      <c r="D22" s="6"/>
      <c r="E22" s="38"/>
      <c r="F22" s="38"/>
      <c r="G22" s="38"/>
      <c r="H22" s="38"/>
      <c r="I22" s="38"/>
      <c r="J22" s="38"/>
      <c r="K22" s="38"/>
      <c r="L22" s="38"/>
      <c r="M22" s="38"/>
    </row>
    <row r="23" spans="1:13" ht="15">
      <c r="A23" s="12" t="s">
        <v>555</v>
      </c>
      <c r="B23" s="6" t="s">
        <v>556</v>
      </c>
      <c r="C23" s="6"/>
      <c r="D23" s="6"/>
      <c r="E23" s="38"/>
      <c r="F23" s="38"/>
      <c r="G23" s="38"/>
      <c r="H23" s="38"/>
      <c r="I23" s="38"/>
      <c r="J23" s="38"/>
      <c r="K23" s="38"/>
      <c r="L23" s="38"/>
      <c r="M23" s="38"/>
    </row>
    <row r="24" spans="1:13" ht="15">
      <c r="A24" s="12"/>
      <c r="B24" s="6"/>
      <c r="C24" s="6"/>
      <c r="D24" s="6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5">
      <c r="A25" s="12"/>
      <c r="B25" s="6"/>
      <c r="C25" s="6"/>
      <c r="D25" s="6"/>
      <c r="E25" s="38"/>
      <c r="F25" s="38"/>
      <c r="G25" s="38"/>
      <c r="H25" s="38"/>
      <c r="I25" s="38"/>
      <c r="J25" s="38"/>
      <c r="K25" s="38"/>
      <c r="L25" s="38"/>
      <c r="M25" s="38"/>
    </row>
    <row r="26" spans="1:13" ht="15">
      <c r="A26" s="12" t="s">
        <v>557</v>
      </c>
      <c r="B26" s="6" t="s">
        <v>558</v>
      </c>
      <c r="C26" s="6"/>
      <c r="D26" s="6"/>
      <c r="E26" s="38"/>
      <c r="F26" s="38"/>
      <c r="G26" s="38"/>
      <c r="H26" s="38"/>
      <c r="I26" s="38"/>
      <c r="J26" s="38"/>
      <c r="K26" s="38"/>
      <c r="L26" s="38"/>
      <c r="M26" s="38"/>
    </row>
    <row r="27" spans="1:13" ht="15">
      <c r="A27" s="12"/>
      <c r="B27" s="6"/>
      <c r="C27" s="6"/>
      <c r="D27" s="6"/>
      <c r="E27" s="38"/>
      <c r="F27" s="38"/>
      <c r="G27" s="38"/>
      <c r="H27" s="38"/>
      <c r="I27" s="38"/>
      <c r="J27" s="38"/>
      <c r="K27" s="38"/>
      <c r="L27" s="38"/>
      <c r="M27" s="38"/>
    </row>
    <row r="28" spans="1:13" ht="15">
      <c r="A28" s="12"/>
      <c r="B28" s="6"/>
      <c r="C28" s="6"/>
      <c r="D28" s="6"/>
      <c r="E28" s="38"/>
      <c r="F28" s="38"/>
      <c r="G28" s="38"/>
      <c r="H28" s="38"/>
      <c r="I28" s="38"/>
      <c r="J28" s="38"/>
      <c r="K28" s="38"/>
      <c r="L28" s="38"/>
      <c r="M28" s="38"/>
    </row>
    <row r="29" spans="1:13" ht="15">
      <c r="A29" s="5" t="s">
        <v>559</v>
      </c>
      <c r="B29" s="6" t="s">
        <v>560</v>
      </c>
      <c r="C29" s="6"/>
      <c r="D29" s="6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5">
      <c r="A30" s="5" t="s">
        <v>561</v>
      </c>
      <c r="B30" s="6" t="s">
        <v>562</v>
      </c>
      <c r="C30" s="6"/>
      <c r="D30" s="6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15.75">
      <c r="A31" s="90" t="s">
        <v>794</v>
      </c>
      <c r="B31" s="82" t="s">
        <v>563</v>
      </c>
      <c r="C31" s="82"/>
      <c r="D31" s="82"/>
      <c r="E31" s="91"/>
      <c r="F31" s="91"/>
      <c r="G31" s="91"/>
      <c r="H31" s="91"/>
      <c r="I31" s="91"/>
      <c r="J31" s="91"/>
      <c r="K31" s="91"/>
      <c r="L31" s="91"/>
      <c r="M31" s="91"/>
    </row>
    <row r="32" spans="1:13" ht="15.75">
      <c r="A32" s="21"/>
      <c r="B32" s="8"/>
      <c r="C32" s="8"/>
      <c r="D32" s="8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5.75">
      <c r="A33" s="21"/>
      <c r="B33" s="8"/>
      <c r="C33" s="8"/>
      <c r="D33" s="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15.75">
      <c r="A34" s="21"/>
      <c r="B34" s="8"/>
      <c r="C34" s="8"/>
      <c r="D34" s="8"/>
      <c r="E34" s="38"/>
      <c r="F34" s="38"/>
      <c r="G34" s="38"/>
      <c r="H34" s="38"/>
      <c r="I34" s="38"/>
      <c r="J34" s="38"/>
      <c r="K34" s="38"/>
      <c r="L34" s="38"/>
      <c r="M34" s="38"/>
    </row>
    <row r="35" spans="1:13" ht="15.75">
      <c r="A35" s="21"/>
      <c r="B35" s="8"/>
      <c r="C35" s="8"/>
      <c r="D35" s="8"/>
      <c r="E35" s="38"/>
      <c r="F35" s="38"/>
      <c r="G35" s="38"/>
      <c r="H35" s="38"/>
      <c r="I35" s="38"/>
      <c r="J35" s="38"/>
      <c r="K35" s="38"/>
      <c r="L35" s="38"/>
      <c r="M35" s="38"/>
    </row>
    <row r="36" spans="1:13" ht="15">
      <c r="A36" s="12" t="s">
        <v>564</v>
      </c>
      <c r="B36" s="6" t="s">
        <v>565</v>
      </c>
      <c r="C36" s="6"/>
      <c r="D36" s="6"/>
      <c r="E36" s="38"/>
      <c r="F36" s="38"/>
      <c r="G36" s="38"/>
      <c r="H36" s="38"/>
      <c r="I36" s="38"/>
      <c r="J36" s="38"/>
      <c r="K36" s="38"/>
      <c r="L36" s="38"/>
      <c r="M36" s="38"/>
    </row>
    <row r="37" spans="1:13" ht="15">
      <c r="A37" s="12"/>
      <c r="B37" s="6"/>
      <c r="C37" s="6"/>
      <c r="D37" s="6"/>
      <c r="E37" s="38"/>
      <c r="F37" s="38"/>
      <c r="G37" s="38"/>
      <c r="H37" s="38"/>
      <c r="I37" s="38"/>
      <c r="J37" s="38"/>
      <c r="K37" s="38"/>
      <c r="L37" s="38"/>
      <c r="M37" s="38"/>
    </row>
    <row r="38" spans="1:13" ht="15">
      <c r="A38" s="12"/>
      <c r="B38" s="6"/>
      <c r="C38" s="6"/>
      <c r="D38" s="6"/>
      <c r="E38" s="38"/>
      <c r="F38" s="38"/>
      <c r="G38" s="38"/>
      <c r="H38" s="38"/>
      <c r="I38" s="38"/>
      <c r="J38" s="38"/>
      <c r="K38" s="38"/>
      <c r="L38" s="38"/>
      <c r="M38" s="38"/>
    </row>
    <row r="39" spans="1:13" ht="15">
      <c r="A39" s="12"/>
      <c r="B39" s="6"/>
      <c r="C39" s="6"/>
      <c r="D39" s="6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5">
      <c r="A40" s="12"/>
      <c r="B40" s="6"/>
      <c r="C40" s="6"/>
      <c r="D40" s="6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5">
      <c r="A41" s="12" t="s">
        <v>566</v>
      </c>
      <c r="B41" s="6" t="s">
        <v>567</v>
      </c>
      <c r="C41" s="6"/>
      <c r="D41" s="6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5">
      <c r="A42" s="12"/>
      <c r="B42" s="6"/>
      <c r="C42" s="6"/>
      <c r="D42" s="6"/>
      <c r="E42" s="38"/>
      <c r="F42" s="38"/>
      <c r="G42" s="38"/>
      <c r="H42" s="38"/>
      <c r="I42" s="38"/>
      <c r="J42" s="38"/>
      <c r="K42" s="38"/>
      <c r="L42" s="38"/>
      <c r="M42" s="38"/>
    </row>
    <row r="43" spans="1:13" ht="15">
      <c r="A43" s="12"/>
      <c r="B43" s="6"/>
      <c r="C43" s="6"/>
      <c r="D43" s="6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5">
      <c r="A44" s="12"/>
      <c r="B44" s="6"/>
      <c r="C44" s="6"/>
      <c r="D44" s="6"/>
      <c r="E44" s="38"/>
      <c r="F44" s="38"/>
      <c r="G44" s="38"/>
      <c r="H44" s="38"/>
      <c r="I44" s="38"/>
      <c r="J44" s="38"/>
      <c r="K44" s="38"/>
      <c r="L44" s="38"/>
      <c r="M44" s="38"/>
    </row>
    <row r="45" spans="1:13" ht="15">
      <c r="A45" s="12"/>
      <c r="B45" s="6"/>
      <c r="C45" s="6"/>
      <c r="D45" s="6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15">
      <c r="A46" s="12" t="s">
        <v>568</v>
      </c>
      <c r="B46" s="6" t="s">
        <v>569</v>
      </c>
      <c r="C46" s="6"/>
      <c r="D46" s="6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15">
      <c r="A47" s="12" t="s">
        <v>570</v>
      </c>
      <c r="B47" s="6" t="s">
        <v>571</v>
      </c>
      <c r="C47" s="6"/>
      <c r="D47" s="6"/>
      <c r="E47" s="38"/>
      <c r="F47" s="38"/>
      <c r="G47" s="38"/>
      <c r="H47" s="38"/>
      <c r="I47" s="38"/>
      <c r="J47" s="38"/>
      <c r="K47" s="38"/>
      <c r="L47" s="38"/>
      <c r="M47" s="38"/>
    </row>
    <row r="48" spans="1:13" ht="15.75">
      <c r="A48" s="90" t="s">
        <v>795</v>
      </c>
      <c r="B48" s="82" t="s">
        <v>572</v>
      </c>
      <c r="C48" s="82"/>
      <c r="D48" s="82"/>
      <c r="E48" s="91"/>
      <c r="F48" s="91"/>
      <c r="G48" s="91"/>
      <c r="H48" s="91"/>
      <c r="I48" s="91"/>
      <c r="J48" s="91"/>
      <c r="K48" s="91"/>
      <c r="L48" s="91"/>
      <c r="M48" s="91"/>
    </row>
  </sheetData>
  <sheetProtection/>
  <mergeCells count="2">
    <mergeCell ref="A2:M2"/>
    <mergeCell ref="A1:M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FF00"/>
  </sheetPr>
  <dimension ref="A1:M73"/>
  <sheetViews>
    <sheetView view="pageBreakPreview" zoomScale="60" zoomScalePageLayoutView="0" workbookViewId="0" topLeftCell="A7">
      <selection activeCell="F24" sqref="F24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20.00390625" style="0" customWidth="1"/>
    <col min="9" max="9" width="16.28125" style="0" customWidth="1"/>
  </cols>
  <sheetData>
    <row r="1" spans="1:13" ht="25.5" customHeight="1">
      <c r="A1" s="317" t="s">
        <v>939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8" ht="82.5" customHeight="1">
      <c r="A2" s="370" t="s">
        <v>329</v>
      </c>
      <c r="B2" s="323"/>
      <c r="C2" s="323"/>
      <c r="D2" s="323"/>
      <c r="E2" s="323"/>
      <c r="F2" s="323"/>
      <c r="G2" s="323"/>
      <c r="H2" s="323"/>
    </row>
    <row r="3" spans="1:9" ht="20.25" customHeight="1">
      <c r="A3" s="58"/>
      <c r="B3" s="59"/>
      <c r="C3" s="59"/>
      <c r="D3" s="59"/>
      <c r="E3" s="59"/>
      <c r="F3" s="59"/>
      <c r="G3" s="59"/>
      <c r="H3" s="59"/>
      <c r="I3" t="s">
        <v>188</v>
      </c>
    </row>
    <row r="4" ht="15">
      <c r="A4" s="4" t="s">
        <v>104</v>
      </c>
    </row>
    <row r="5" spans="1:9" ht="86.25" customHeight="1">
      <c r="A5" s="2" t="s">
        <v>447</v>
      </c>
      <c r="B5" s="3" t="s">
        <v>448</v>
      </c>
      <c r="C5" s="53" t="s">
        <v>79</v>
      </c>
      <c r="D5" s="53" t="s">
        <v>80</v>
      </c>
      <c r="E5" s="53" t="s">
        <v>83</v>
      </c>
      <c r="F5" s="53" t="s">
        <v>84</v>
      </c>
      <c r="G5" s="53" t="s">
        <v>85</v>
      </c>
      <c r="H5" s="53" t="s">
        <v>86</v>
      </c>
      <c r="I5" s="53" t="s">
        <v>224</v>
      </c>
    </row>
    <row r="6" spans="1:9" ht="15">
      <c r="A6" s="18" t="s">
        <v>875</v>
      </c>
      <c r="B6" s="5" t="s">
        <v>713</v>
      </c>
      <c r="C6" s="38"/>
      <c r="D6" s="38"/>
      <c r="E6" s="54"/>
      <c r="F6" s="38"/>
      <c r="G6" s="38"/>
      <c r="H6" s="38"/>
      <c r="I6" s="38"/>
    </row>
    <row r="7" spans="1:9" ht="15">
      <c r="A7" s="46" t="s">
        <v>586</v>
      </c>
      <c r="B7" s="46" t="s">
        <v>713</v>
      </c>
      <c r="C7" s="38"/>
      <c r="D7" s="38"/>
      <c r="E7" s="38"/>
      <c r="F7" s="38"/>
      <c r="G7" s="38"/>
      <c r="H7" s="38"/>
      <c r="I7" s="38"/>
    </row>
    <row r="8" spans="1:9" ht="30">
      <c r="A8" s="11" t="s">
        <v>714</v>
      </c>
      <c r="B8" s="5" t="s">
        <v>715</v>
      </c>
      <c r="C8" s="38"/>
      <c r="D8" s="38"/>
      <c r="E8" s="38"/>
      <c r="F8" s="38"/>
      <c r="G8" s="38"/>
      <c r="H8" s="38"/>
      <c r="I8" s="38"/>
    </row>
    <row r="9" spans="1:9" ht="15">
      <c r="A9" s="18" t="s">
        <v>924</v>
      </c>
      <c r="B9" s="5" t="s">
        <v>716</v>
      </c>
      <c r="C9" s="38"/>
      <c r="D9" s="38"/>
      <c r="E9" s="38"/>
      <c r="F9" s="38"/>
      <c r="G9" s="38"/>
      <c r="H9" s="38"/>
      <c r="I9" s="38"/>
    </row>
    <row r="10" spans="1:9" ht="15">
      <c r="A10" s="46" t="s">
        <v>586</v>
      </c>
      <c r="B10" s="46" t="s">
        <v>716</v>
      </c>
      <c r="C10" s="38"/>
      <c r="D10" s="38"/>
      <c r="E10" s="38"/>
      <c r="F10" s="38"/>
      <c r="G10" s="38"/>
      <c r="H10" s="38"/>
      <c r="I10" s="38"/>
    </row>
    <row r="11" spans="1:9" ht="15">
      <c r="A11" s="10" t="s">
        <v>895</v>
      </c>
      <c r="B11" s="7" t="s">
        <v>717</v>
      </c>
      <c r="C11" s="38"/>
      <c r="D11" s="38"/>
      <c r="E11" s="38"/>
      <c r="F11" s="38"/>
      <c r="G11" s="38"/>
      <c r="H11" s="38"/>
      <c r="I11" s="38"/>
    </row>
    <row r="12" spans="1:9" ht="15">
      <c r="A12" s="11" t="s">
        <v>925</v>
      </c>
      <c r="B12" s="5" t="s">
        <v>718</v>
      </c>
      <c r="C12" s="38"/>
      <c r="D12" s="38"/>
      <c r="E12" s="38"/>
      <c r="F12" s="38"/>
      <c r="G12" s="38"/>
      <c r="H12" s="38"/>
      <c r="I12" s="38"/>
    </row>
    <row r="13" spans="1:9" ht="15">
      <c r="A13" s="46" t="s">
        <v>594</v>
      </c>
      <c r="B13" s="46" t="s">
        <v>718</v>
      </c>
      <c r="C13" s="38"/>
      <c r="D13" s="38"/>
      <c r="E13" s="38"/>
      <c r="F13" s="38"/>
      <c r="G13" s="38"/>
      <c r="H13" s="38"/>
      <c r="I13" s="38"/>
    </row>
    <row r="14" spans="1:9" ht="15">
      <c r="A14" s="18" t="s">
        <v>719</v>
      </c>
      <c r="B14" s="5" t="s">
        <v>720</v>
      </c>
      <c r="C14" s="38"/>
      <c r="D14" s="38"/>
      <c r="E14" s="38"/>
      <c r="F14" s="38"/>
      <c r="G14" s="38"/>
      <c r="H14" s="38"/>
      <c r="I14" s="38"/>
    </row>
    <row r="15" spans="1:9" ht="15">
      <c r="A15" s="12" t="s">
        <v>926</v>
      </c>
      <c r="B15" s="5" t="s">
        <v>721</v>
      </c>
      <c r="C15" s="27"/>
      <c r="D15" s="27"/>
      <c r="E15" s="27"/>
      <c r="F15" s="27"/>
      <c r="G15" s="27"/>
      <c r="H15" s="27"/>
      <c r="I15" s="27"/>
    </row>
    <row r="16" spans="1:9" ht="15">
      <c r="A16" s="46" t="s">
        <v>595</v>
      </c>
      <c r="B16" s="46" t="s">
        <v>721</v>
      </c>
      <c r="C16" s="27"/>
      <c r="D16" s="27"/>
      <c r="E16" s="27"/>
      <c r="F16" s="27"/>
      <c r="G16" s="27"/>
      <c r="H16" s="27"/>
      <c r="I16" s="27"/>
    </row>
    <row r="17" spans="1:9" ht="15">
      <c r="A17" s="18" t="s">
        <v>722</v>
      </c>
      <c r="B17" s="5" t="s">
        <v>723</v>
      </c>
      <c r="C17" s="27"/>
      <c r="D17" s="27"/>
      <c r="E17" s="27"/>
      <c r="F17" s="27"/>
      <c r="G17" s="27"/>
      <c r="H17" s="27"/>
      <c r="I17" s="27"/>
    </row>
    <row r="18" spans="1:9" ht="15">
      <c r="A18" s="19" t="s">
        <v>896</v>
      </c>
      <c r="B18" s="7" t="s">
        <v>724</v>
      </c>
      <c r="C18" s="27"/>
      <c r="D18" s="27"/>
      <c r="E18" s="27"/>
      <c r="F18" s="27"/>
      <c r="G18" s="27"/>
      <c r="H18" s="27"/>
      <c r="I18" s="27"/>
    </row>
    <row r="19" spans="1:9" ht="15">
      <c r="A19" s="11" t="s">
        <v>739</v>
      </c>
      <c r="B19" s="5" t="s">
        <v>740</v>
      </c>
      <c r="C19" s="27"/>
      <c r="D19" s="27"/>
      <c r="E19" s="27"/>
      <c r="F19" s="27"/>
      <c r="G19" s="27"/>
      <c r="H19" s="27"/>
      <c r="I19" s="27"/>
    </row>
    <row r="20" spans="1:9" ht="15">
      <c r="A20" s="12" t="s">
        <v>741</v>
      </c>
      <c r="B20" s="5" t="s">
        <v>742</v>
      </c>
      <c r="C20" s="27"/>
      <c r="D20" s="27"/>
      <c r="E20" s="27"/>
      <c r="F20" s="27"/>
      <c r="G20" s="27"/>
      <c r="H20" s="27"/>
      <c r="I20" s="27"/>
    </row>
    <row r="21" spans="1:9" ht="15">
      <c r="A21" s="18" t="s">
        <v>743</v>
      </c>
      <c r="B21" s="5" t="s">
        <v>744</v>
      </c>
      <c r="C21" s="27"/>
      <c r="D21" s="27"/>
      <c r="E21" s="27"/>
      <c r="F21" s="27"/>
      <c r="G21" s="27"/>
      <c r="H21" s="27"/>
      <c r="I21" s="27"/>
    </row>
    <row r="22" spans="1:9" ht="15">
      <c r="A22" s="18" t="s">
        <v>880</v>
      </c>
      <c r="B22" s="5" t="s">
        <v>745</v>
      </c>
      <c r="C22" s="27"/>
      <c r="D22" s="27"/>
      <c r="E22" s="27"/>
      <c r="F22" s="27"/>
      <c r="G22" s="27"/>
      <c r="H22" s="27"/>
      <c r="I22" s="27"/>
    </row>
    <row r="23" spans="1:9" ht="15">
      <c r="A23" s="46" t="s">
        <v>620</v>
      </c>
      <c r="B23" s="46" t="s">
        <v>745</v>
      </c>
      <c r="C23" s="27"/>
      <c r="D23" s="27"/>
      <c r="E23" s="27"/>
      <c r="F23" s="27"/>
      <c r="G23" s="27"/>
      <c r="H23" s="27"/>
      <c r="I23" s="27"/>
    </row>
    <row r="24" spans="1:9" ht="15">
      <c r="A24" s="46" t="s">
        <v>621</v>
      </c>
      <c r="B24" s="46" t="s">
        <v>745</v>
      </c>
      <c r="C24" s="27"/>
      <c r="D24" s="27"/>
      <c r="E24" s="27"/>
      <c r="F24" s="27"/>
      <c r="G24" s="27"/>
      <c r="H24" s="27"/>
      <c r="I24" s="27"/>
    </row>
    <row r="25" spans="1:9" ht="15">
      <c r="A25" s="47" t="s">
        <v>622</v>
      </c>
      <c r="B25" s="47" t="s">
        <v>745</v>
      </c>
      <c r="C25" s="27"/>
      <c r="D25" s="27"/>
      <c r="E25" s="27"/>
      <c r="F25" s="27"/>
      <c r="G25" s="27"/>
      <c r="H25" s="27"/>
      <c r="I25" s="27"/>
    </row>
    <row r="26" spans="1:9" ht="15">
      <c r="A26" s="48" t="s">
        <v>899</v>
      </c>
      <c r="B26" s="37" t="s">
        <v>746</v>
      </c>
      <c r="C26" s="27"/>
      <c r="D26" s="27"/>
      <c r="E26" s="27"/>
      <c r="F26" s="27"/>
      <c r="G26" s="27"/>
      <c r="H26" s="27"/>
      <c r="I26" s="27"/>
    </row>
    <row r="27" spans="1:2" ht="15">
      <c r="A27" s="74"/>
      <c r="B27" s="75"/>
    </row>
    <row r="28" spans="1:5" ht="24.75" customHeight="1">
      <c r="A28" s="2" t="s">
        <v>447</v>
      </c>
      <c r="B28" s="3" t="s">
        <v>448</v>
      </c>
      <c r="C28" s="27"/>
      <c r="D28" s="27"/>
      <c r="E28" s="27"/>
    </row>
    <row r="29" spans="1:5" ht="31.5">
      <c r="A29" s="76" t="s">
        <v>223</v>
      </c>
      <c r="B29" s="37"/>
      <c r="C29" s="27"/>
      <c r="D29" s="27"/>
      <c r="E29" s="27"/>
    </row>
    <row r="30" spans="1:5" ht="15.75">
      <c r="A30" s="77" t="s">
        <v>217</v>
      </c>
      <c r="B30" s="37"/>
      <c r="C30" s="27"/>
      <c r="D30" s="27"/>
      <c r="E30" s="27"/>
    </row>
    <row r="31" spans="1:5" ht="31.5">
      <c r="A31" s="77" t="s">
        <v>218</v>
      </c>
      <c r="B31" s="37"/>
      <c r="C31" s="27"/>
      <c r="D31" s="27"/>
      <c r="E31" s="27"/>
    </row>
    <row r="32" spans="1:5" ht="15.75">
      <c r="A32" s="77" t="s">
        <v>219</v>
      </c>
      <c r="B32" s="37"/>
      <c r="C32" s="27"/>
      <c r="D32" s="27"/>
      <c r="E32" s="27"/>
    </row>
    <row r="33" spans="1:5" ht="31.5">
      <c r="A33" s="77" t="s">
        <v>220</v>
      </c>
      <c r="B33" s="37"/>
      <c r="C33" s="27"/>
      <c r="D33" s="27"/>
      <c r="E33" s="27"/>
    </row>
    <row r="34" spans="1:5" ht="15.75">
      <c r="A34" s="77" t="s">
        <v>221</v>
      </c>
      <c r="B34" s="37"/>
      <c r="C34" s="27"/>
      <c r="D34" s="27"/>
      <c r="E34" s="27"/>
    </row>
    <row r="35" spans="1:5" ht="15.75">
      <c r="A35" s="77" t="s">
        <v>222</v>
      </c>
      <c r="B35" s="37"/>
      <c r="C35" s="27"/>
      <c r="D35" s="27"/>
      <c r="E35" s="27"/>
    </row>
    <row r="36" spans="1:5" ht="15">
      <c r="A36" s="48" t="s">
        <v>123</v>
      </c>
      <c r="B36" s="37"/>
      <c r="C36" s="27"/>
      <c r="D36" s="27"/>
      <c r="E36" s="27"/>
    </row>
    <row r="37" spans="1:2" ht="15">
      <c r="A37" s="74"/>
      <c r="B37" s="75"/>
    </row>
    <row r="38" spans="1:11" ht="15">
      <c r="A38" s="74"/>
      <c r="B38" s="75"/>
      <c r="I38" s="297"/>
      <c r="J38" s="297"/>
      <c r="K38" s="297"/>
    </row>
    <row r="39" spans="1:2" ht="15">
      <c r="A39" s="74"/>
      <c r="B39" s="75"/>
    </row>
    <row r="40" spans="1:2" ht="15">
      <c r="A40" s="74"/>
      <c r="B40" s="75"/>
    </row>
    <row r="41" spans="1:2" ht="15">
      <c r="A41" s="74"/>
      <c r="B41" s="75"/>
    </row>
    <row r="42" spans="1:2" ht="15">
      <c r="A42" s="74"/>
      <c r="B42" s="75"/>
    </row>
    <row r="43" spans="1:2" ht="15">
      <c r="A43" s="74"/>
      <c r="B43" s="75"/>
    </row>
    <row r="44" spans="1:2" ht="15">
      <c r="A44" s="74"/>
      <c r="B44" s="75"/>
    </row>
    <row r="45" spans="1:2" ht="15">
      <c r="A45" s="74"/>
      <c r="B45" s="75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56" t="s">
        <v>87</v>
      </c>
      <c r="B48" s="4"/>
      <c r="C48" s="4"/>
      <c r="D48" s="4"/>
      <c r="E48" s="4"/>
      <c r="F48" s="4"/>
      <c r="G48" s="4"/>
    </row>
    <row r="49" spans="1:7" ht="15.75">
      <c r="A49" s="57" t="s">
        <v>91</v>
      </c>
      <c r="B49" s="4"/>
      <c r="C49" s="4"/>
      <c r="D49" s="4"/>
      <c r="E49" s="4"/>
      <c r="F49" s="4"/>
      <c r="G49" s="4"/>
    </row>
    <row r="50" spans="1:7" ht="15.75">
      <c r="A50" s="57" t="s">
        <v>92</v>
      </c>
      <c r="B50" s="4"/>
      <c r="C50" s="4"/>
      <c r="D50" s="4"/>
      <c r="E50" s="4"/>
      <c r="F50" s="4"/>
      <c r="G50" s="4"/>
    </row>
    <row r="51" spans="1:7" ht="15.75">
      <c r="A51" s="57" t="s">
        <v>93</v>
      </c>
      <c r="B51" s="4"/>
      <c r="C51" s="4"/>
      <c r="D51" s="4"/>
      <c r="E51" s="4"/>
      <c r="F51" s="4"/>
      <c r="G51" s="4"/>
    </row>
    <row r="52" spans="1:7" ht="15.75">
      <c r="A52" s="57" t="s">
        <v>94</v>
      </c>
      <c r="B52" s="4"/>
      <c r="C52" s="4"/>
      <c r="D52" s="4"/>
      <c r="E52" s="4"/>
      <c r="F52" s="4"/>
      <c r="G52" s="4"/>
    </row>
    <row r="53" spans="1:7" ht="15.75">
      <c r="A53" s="57" t="s">
        <v>95</v>
      </c>
      <c r="B53" s="4"/>
      <c r="C53" s="4"/>
      <c r="D53" s="4"/>
      <c r="E53" s="4"/>
      <c r="F53" s="4"/>
      <c r="G53" s="4"/>
    </row>
    <row r="54" spans="1:7" ht="15">
      <c r="A54" s="56" t="s">
        <v>88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371" t="s">
        <v>96</v>
      </c>
      <c r="B56" s="372"/>
      <c r="C56" s="372"/>
      <c r="D56" s="372"/>
      <c r="E56" s="372"/>
      <c r="F56" s="372"/>
      <c r="G56" s="372"/>
      <c r="H56" s="372"/>
    </row>
    <row r="59" ht="15.75">
      <c r="A59" s="49" t="s">
        <v>98</v>
      </c>
    </row>
    <row r="60" ht="15.75">
      <c r="A60" s="57" t="s">
        <v>99</v>
      </c>
    </row>
    <row r="61" ht="15.75">
      <c r="A61" s="57" t="s">
        <v>100</v>
      </c>
    </row>
    <row r="62" ht="15.75">
      <c r="A62" s="57" t="s">
        <v>101</v>
      </c>
    </row>
    <row r="63" ht="15">
      <c r="A63" s="56" t="s">
        <v>97</v>
      </c>
    </row>
    <row r="64" ht="15.75">
      <c r="A64" s="57" t="s">
        <v>102</v>
      </c>
    </row>
    <row r="66" ht="15.75">
      <c r="A66" s="72" t="s">
        <v>215</v>
      </c>
    </row>
    <row r="67" ht="15.75">
      <c r="A67" s="72" t="s">
        <v>216</v>
      </c>
    </row>
    <row r="68" ht="15.75">
      <c r="A68" s="73" t="s">
        <v>217</v>
      </c>
    </row>
    <row r="69" ht="15.75">
      <c r="A69" s="73" t="s">
        <v>218</v>
      </c>
    </row>
    <row r="70" ht="15.75">
      <c r="A70" s="73" t="s">
        <v>219</v>
      </c>
    </row>
    <row r="71" ht="15.75">
      <c r="A71" s="73" t="s">
        <v>220</v>
      </c>
    </row>
    <row r="72" ht="15.75">
      <c r="A72" s="73" t="s">
        <v>221</v>
      </c>
    </row>
    <row r="73" ht="15.75">
      <c r="A73" s="73" t="s">
        <v>222</v>
      </c>
    </row>
  </sheetData>
  <sheetProtection/>
  <mergeCells count="3">
    <mergeCell ref="A2:H2"/>
    <mergeCell ref="A56:H56"/>
    <mergeCell ref="A1:M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2" r:id="rId5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2:M43"/>
  <sheetViews>
    <sheetView view="pageBreakPreview" zoomScale="60" zoomScalePageLayoutView="0" workbookViewId="0" topLeftCell="A1">
      <selection activeCell="H6" sqref="H6"/>
    </sheetView>
  </sheetViews>
  <sheetFormatPr defaultColWidth="9.140625" defaultRowHeight="15"/>
  <cols>
    <col min="1" max="1" width="83.28125" style="0" customWidth="1"/>
    <col min="2" max="2" width="15.7109375" style="0" customWidth="1"/>
    <col min="3" max="3" width="13.140625" style="0" customWidth="1"/>
    <col min="4" max="4" width="14.57421875" style="0" customWidth="1"/>
  </cols>
  <sheetData>
    <row r="1" s="297" customFormat="1" ht="15"/>
    <row r="2" spans="1:13" s="296" customFormat="1" ht="53.25" customHeight="1">
      <c r="A2" s="390" t="s">
        <v>939</v>
      </c>
      <c r="B2" s="390"/>
      <c r="C2" s="390"/>
      <c r="D2" s="390"/>
      <c r="E2" s="388"/>
      <c r="F2" s="388"/>
      <c r="G2" s="388"/>
      <c r="H2" s="388"/>
      <c r="I2" s="388"/>
      <c r="J2" s="388"/>
      <c r="K2" s="388"/>
      <c r="L2" s="388"/>
      <c r="M2" s="388"/>
    </row>
    <row r="3" spans="1:7" ht="71.25" customHeight="1">
      <c r="A3" s="323" t="s">
        <v>202</v>
      </c>
      <c r="B3" s="323"/>
      <c r="C3" s="373"/>
      <c r="D3" s="373"/>
      <c r="E3" s="63"/>
      <c r="F3" s="63"/>
      <c r="G3" s="63"/>
    </row>
    <row r="4" spans="1:7" ht="24" customHeight="1">
      <c r="A4" s="60"/>
      <c r="B4" s="60"/>
      <c r="C4" s="63"/>
      <c r="D4" t="s">
        <v>187</v>
      </c>
      <c r="E4" s="63"/>
      <c r="F4" s="63"/>
      <c r="G4" s="63"/>
    </row>
    <row r="5" ht="22.5" customHeight="1">
      <c r="A5" s="4" t="s">
        <v>104</v>
      </c>
    </row>
    <row r="6" spans="1:4" ht="30">
      <c r="A6" s="89" t="s">
        <v>108</v>
      </c>
      <c r="B6" s="68" t="s">
        <v>124</v>
      </c>
      <c r="C6" s="68" t="s">
        <v>225</v>
      </c>
      <c r="D6" s="113" t="s">
        <v>226</v>
      </c>
    </row>
    <row r="7" spans="1:4" ht="15">
      <c r="A7" s="38" t="s">
        <v>429</v>
      </c>
      <c r="B7" s="38"/>
      <c r="C7" s="27"/>
      <c r="D7" s="27"/>
    </row>
    <row r="8" spans="1:4" ht="15">
      <c r="A8" s="64" t="s">
        <v>430</v>
      </c>
      <c r="B8" s="38"/>
      <c r="C8" s="27"/>
      <c r="D8" s="27"/>
    </row>
    <row r="9" spans="1:4" ht="15">
      <c r="A9" s="38" t="s">
        <v>431</v>
      </c>
      <c r="B9" s="38"/>
      <c r="C9" s="27"/>
      <c r="D9" s="27"/>
    </row>
    <row r="10" spans="1:4" ht="15">
      <c r="A10" s="38" t="s">
        <v>432</v>
      </c>
      <c r="B10" s="38"/>
      <c r="C10" s="27"/>
      <c r="D10" s="27"/>
    </row>
    <row r="11" spans="1:4" ht="15">
      <c r="A11" s="38" t="s">
        <v>433</v>
      </c>
      <c r="B11" s="38"/>
      <c r="C11" s="27"/>
      <c r="D11" s="27"/>
    </row>
    <row r="12" spans="1:4" ht="15">
      <c r="A12" s="38" t="s">
        <v>434</v>
      </c>
      <c r="B12" s="38"/>
      <c r="C12" s="27"/>
      <c r="D12" s="27"/>
    </row>
    <row r="13" spans="1:4" ht="15">
      <c r="A13" s="38" t="s">
        <v>435</v>
      </c>
      <c r="B13" s="38"/>
      <c r="C13" s="27"/>
      <c r="D13" s="27"/>
    </row>
    <row r="14" spans="1:4" ht="15">
      <c r="A14" s="38" t="s">
        <v>436</v>
      </c>
      <c r="B14" s="38"/>
      <c r="C14" s="27"/>
      <c r="D14" s="27"/>
    </row>
    <row r="15" spans="1:4" ht="15">
      <c r="A15" s="114" t="s">
        <v>116</v>
      </c>
      <c r="B15" s="97"/>
      <c r="C15" s="101"/>
      <c r="D15" s="101"/>
    </row>
    <row r="16" spans="1:4" ht="30">
      <c r="A16" s="65" t="s">
        <v>109</v>
      </c>
      <c r="B16" s="38"/>
      <c r="C16" s="27"/>
      <c r="D16" s="27"/>
    </row>
    <row r="17" spans="1:4" ht="30">
      <c r="A17" s="65" t="s">
        <v>110</v>
      </c>
      <c r="B17" s="38"/>
      <c r="C17" s="27"/>
      <c r="D17" s="27"/>
    </row>
    <row r="18" spans="1:4" ht="15">
      <c r="A18" s="66" t="s">
        <v>111</v>
      </c>
      <c r="B18" s="38"/>
      <c r="C18" s="27"/>
      <c r="D18" s="27"/>
    </row>
    <row r="19" spans="1:4" ht="15">
      <c r="A19" s="66" t="s">
        <v>112</v>
      </c>
      <c r="B19" s="38"/>
      <c r="C19" s="27"/>
      <c r="D19" s="27"/>
    </row>
    <row r="20" spans="1:4" ht="15">
      <c r="A20" s="38" t="s">
        <v>114</v>
      </c>
      <c r="B20" s="38"/>
      <c r="C20" s="27"/>
      <c r="D20" s="27"/>
    </row>
    <row r="21" spans="1:4" ht="15">
      <c r="A21" s="42" t="s">
        <v>113</v>
      </c>
      <c r="B21" s="38"/>
      <c r="C21" s="27"/>
      <c r="D21" s="27"/>
    </row>
    <row r="22" spans="1:4" ht="31.5">
      <c r="A22" s="67" t="s">
        <v>115</v>
      </c>
      <c r="B22" s="20"/>
      <c r="C22" s="27"/>
      <c r="D22" s="27"/>
    </row>
    <row r="23" spans="1:4" ht="15.75">
      <c r="A23" s="107" t="s">
        <v>927</v>
      </c>
      <c r="B23" s="108"/>
      <c r="C23" s="101"/>
      <c r="D23" s="101"/>
    </row>
    <row r="26" spans="1:4" ht="30">
      <c r="A26" s="40" t="s">
        <v>108</v>
      </c>
      <c r="B26" s="68" t="s">
        <v>124</v>
      </c>
      <c r="C26" s="68" t="s">
        <v>225</v>
      </c>
      <c r="D26" s="113" t="s">
        <v>226</v>
      </c>
    </row>
    <row r="27" spans="1:4" ht="15">
      <c r="A27" s="38" t="s">
        <v>429</v>
      </c>
      <c r="B27" s="38"/>
      <c r="C27" s="27"/>
      <c r="D27" s="27"/>
    </row>
    <row r="28" spans="1:4" ht="15">
      <c r="A28" s="64" t="s">
        <v>430</v>
      </c>
      <c r="B28" s="38"/>
      <c r="C28" s="27"/>
      <c r="D28" s="27"/>
    </row>
    <row r="29" spans="1:4" ht="15">
      <c r="A29" s="38" t="s">
        <v>431</v>
      </c>
      <c r="B29" s="38"/>
      <c r="C29" s="27"/>
      <c r="D29" s="27"/>
    </row>
    <row r="30" spans="1:4" ht="15">
      <c r="A30" s="38" t="s">
        <v>432</v>
      </c>
      <c r="B30" s="38"/>
      <c r="C30" s="27"/>
      <c r="D30" s="27"/>
    </row>
    <row r="31" spans="1:4" ht="15">
      <c r="A31" s="38" t="s">
        <v>433</v>
      </c>
      <c r="B31" s="38"/>
      <c r="C31" s="27"/>
      <c r="D31" s="27"/>
    </row>
    <row r="32" spans="1:4" ht="15">
      <c r="A32" s="38" t="s">
        <v>434</v>
      </c>
      <c r="B32" s="38"/>
      <c r="C32" s="27"/>
      <c r="D32" s="27"/>
    </row>
    <row r="33" spans="1:4" ht="15">
      <c r="A33" s="38" t="s">
        <v>435</v>
      </c>
      <c r="B33" s="38"/>
      <c r="C33" s="27"/>
      <c r="D33" s="27"/>
    </row>
    <row r="34" spans="1:4" ht="15">
      <c r="A34" s="38" t="s">
        <v>436</v>
      </c>
      <c r="B34" s="38"/>
      <c r="C34" s="27"/>
      <c r="D34" s="27"/>
    </row>
    <row r="35" spans="1:4" ht="15">
      <c r="A35" s="114" t="s">
        <v>116</v>
      </c>
      <c r="B35" s="97"/>
      <c r="C35" s="101"/>
      <c r="D35" s="101"/>
    </row>
    <row r="36" spans="1:4" ht="30">
      <c r="A36" s="65" t="s">
        <v>109</v>
      </c>
      <c r="B36" s="38"/>
      <c r="C36" s="27"/>
      <c r="D36" s="27"/>
    </row>
    <row r="37" spans="1:4" ht="30">
      <c r="A37" s="65" t="s">
        <v>110</v>
      </c>
      <c r="B37" s="38"/>
      <c r="C37" s="27"/>
      <c r="D37" s="27"/>
    </row>
    <row r="38" spans="1:4" ht="15">
      <c r="A38" s="66" t="s">
        <v>111</v>
      </c>
      <c r="B38" s="38"/>
      <c r="C38" s="27"/>
      <c r="D38" s="27"/>
    </row>
    <row r="39" spans="1:4" ht="15">
      <c r="A39" s="66" t="s">
        <v>112</v>
      </c>
      <c r="B39" s="38"/>
      <c r="C39" s="27"/>
      <c r="D39" s="27"/>
    </row>
    <row r="40" spans="1:4" ht="15">
      <c r="A40" s="38" t="s">
        <v>114</v>
      </c>
      <c r="B40" s="38"/>
      <c r="C40" s="27"/>
      <c r="D40" s="27"/>
    </row>
    <row r="41" spans="1:4" ht="15">
      <c r="A41" s="42" t="s">
        <v>113</v>
      </c>
      <c r="B41" s="38"/>
      <c r="C41" s="27"/>
      <c r="D41" s="27"/>
    </row>
    <row r="42" spans="1:4" ht="31.5">
      <c r="A42" s="67" t="s">
        <v>115</v>
      </c>
      <c r="B42" s="20"/>
      <c r="C42" s="27"/>
      <c r="D42" s="27"/>
    </row>
    <row r="43" spans="1:4" ht="15.75">
      <c r="A43" s="107" t="s">
        <v>927</v>
      </c>
      <c r="B43" s="108"/>
      <c r="C43" s="101"/>
      <c r="D43" s="101"/>
    </row>
  </sheetData>
  <sheetProtection/>
  <mergeCells count="2">
    <mergeCell ref="A3:D3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69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14.140625" style="0" customWidth="1"/>
    <col min="4" max="4" width="15.28125" style="0" customWidth="1"/>
    <col min="5" max="5" width="12.00390625" style="0" customWidth="1"/>
    <col min="6" max="6" width="12.140625" style="0" customWidth="1"/>
    <col min="7" max="8" width="12.8515625" style="0" customWidth="1"/>
  </cols>
  <sheetData>
    <row r="1" spans="1:13" ht="37.5" customHeight="1">
      <c r="A1" s="390" t="s">
        <v>939</v>
      </c>
      <c r="B1" s="390"/>
      <c r="C1" s="390"/>
      <c r="D1" s="390"/>
      <c r="E1" s="390"/>
      <c r="F1" s="390"/>
      <c r="G1" s="390"/>
      <c r="H1" s="390"/>
      <c r="I1" s="389"/>
      <c r="J1" s="389"/>
      <c r="K1" s="389"/>
      <c r="L1" s="389"/>
      <c r="M1" s="389"/>
    </row>
    <row r="2" spans="1:8" ht="48.75" customHeight="1">
      <c r="A2" s="323" t="s">
        <v>210</v>
      </c>
      <c r="B2" s="324"/>
      <c r="C2" s="324"/>
      <c r="D2" s="325"/>
      <c r="E2" s="326"/>
      <c r="F2" s="326"/>
      <c r="G2" s="326"/>
      <c r="H2" s="326"/>
    </row>
    <row r="3" spans="1:8" ht="21" customHeight="1">
      <c r="A3" s="60"/>
      <c r="B3" s="61"/>
      <c r="C3" s="61"/>
      <c r="H3" t="s">
        <v>186</v>
      </c>
    </row>
    <row r="4" ht="15">
      <c r="A4" s="4" t="s">
        <v>104</v>
      </c>
    </row>
    <row r="5" spans="1:8" ht="51.75">
      <c r="A5" s="39" t="s">
        <v>77</v>
      </c>
      <c r="B5" s="3" t="s">
        <v>448</v>
      </c>
      <c r="C5" s="79" t="s">
        <v>203</v>
      </c>
      <c r="D5" s="79" t="s">
        <v>204</v>
      </c>
      <c r="E5" s="79" t="s">
        <v>330</v>
      </c>
      <c r="F5" s="79" t="s">
        <v>331</v>
      </c>
      <c r="G5" s="79" t="s">
        <v>332</v>
      </c>
      <c r="H5" s="79" t="s">
        <v>333</v>
      </c>
    </row>
    <row r="6" spans="1:8" ht="15">
      <c r="A6" s="11" t="s">
        <v>803</v>
      </c>
      <c r="B6" s="5" t="s">
        <v>585</v>
      </c>
      <c r="C6" s="27"/>
      <c r="D6" s="27"/>
      <c r="E6" s="27"/>
      <c r="F6" s="27"/>
      <c r="G6" s="27"/>
      <c r="H6" s="27"/>
    </row>
    <row r="7" spans="1:8" ht="15">
      <c r="A7" s="17" t="s">
        <v>586</v>
      </c>
      <c r="B7" s="17" t="s">
        <v>585</v>
      </c>
      <c r="C7" s="27"/>
      <c r="D7" s="27"/>
      <c r="E7" s="27"/>
      <c r="F7" s="27"/>
      <c r="G7" s="27"/>
      <c r="H7" s="27"/>
    </row>
    <row r="8" spans="1:8" ht="15">
      <c r="A8" s="17" t="s">
        <v>587</v>
      </c>
      <c r="B8" s="17" t="s">
        <v>585</v>
      </c>
      <c r="C8" s="27"/>
      <c r="D8" s="27"/>
      <c r="E8" s="27"/>
      <c r="F8" s="27"/>
      <c r="G8" s="27"/>
      <c r="H8" s="27"/>
    </row>
    <row r="9" spans="1:8" ht="30">
      <c r="A9" s="11" t="s">
        <v>588</v>
      </c>
      <c r="B9" s="5" t="s">
        <v>589</v>
      </c>
      <c r="C9" s="27"/>
      <c r="D9" s="27"/>
      <c r="E9" s="27"/>
      <c r="F9" s="27"/>
      <c r="G9" s="27"/>
      <c r="H9" s="27"/>
    </row>
    <row r="10" spans="1:8" ht="15">
      <c r="A10" s="11" t="s">
        <v>802</v>
      </c>
      <c r="B10" s="5" t="s">
        <v>590</v>
      </c>
      <c r="C10" s="27"/>
      <c r="D10" s="27"/>
      <c r="E10" s="27"/>
      <c r="F10" s="27"/>
      <c r="G10" s="27"/>
      <c r="H10" s="27"/>
    </row>
    <row r="11" spans="1:8" ht="15">
      <c r="A11" s="17" t="s">
        <v>586</v>
      </c>
      <c r="B11" s="17" t="s">
        <v>590</v>
      </c>
      <c r="C11" s="27"/>
      <c r="D11" s="27"/>
      <c r="E11" s="27"/>
      <c r="F11" s="27"/>
      <c r="G11" s="27"/>
      <c r="H11" s="27"/>
    </row>
    <row r="12" spans="1:8" ht="15">
      <c r="A12" s="17" t="s">
        <v>587</v>
      </c>
      <c r="B12" s="17" t="s">
        <v>591</v>
      </c>
      <c r="C12" s="27"/>
      <c r="D12" s="27"/>
      <c r="E12" s="27"/>
      <c r="F12" s="27"/>
      <c r="G12" s="27"/>
      <c r="H12" s="27"/>
    </row>
    <row r="13" spans="1:8" ht="15">
      <c r="A13" s="10" t="s">
        <v>801</v>
      </c>
      <c r="B13" s="7" t="s">
        <v>592</v>
      </c>
      <c r="C13" s="27"/>
      <c r="D13" s="27"/>
      <c r="E13" s="27"/>
      <c r="F13" s="27"/>
      <c r="G13" s="27"/>
      <c r="H13" s="27"/>
    </row>
    <row r="14" spans="1:8" ht="15">
      <c r="A14" s="18" t="s">
        <v>806</v>
      </c>
      <c r="B14" s="5" t="s">
        <v>593</v>
      </c>
      <c r="C14" s="27"/>
      <c r="D14" s="27"/>
      <c r="E14" s="27"/>
      <c r="F14" s="27"/>
      <c r="G14" s="27"/>
      <c r="H14" s="27"/>
    </row>
    <row r="15" spans="1:8" ht="15">
      <c r="A15" s="17" t="s">
        <v>594</v>
      </c>
      <c r="B15" s="17" t="s">
        <v>593</v>
      </c>
      <c r="C15" s="27"/>
      <c r="D15" s="27"/>
      <c r="E15" s="27"/>
      <c r="F15" s="27"/>
      <c r="G15" s="27"/>
      <c r="H15" s="27"/>
    </row>
    <row r="16" spans="1:8" ht="15">
      <c r="A16" s="17" t="s">
        <v>595</v>
      </c>
      <c r="B16" s="17" t="s">
        <v>593</v>
      </c>
      <c r="C16" s="27"/>
      <c r="D16" s="27"/>
      <c r="E16" s="27"/>
      <c r="F16" s="27"/>
      <c r="G16" s="27"/>
      <c r="H16" s="27"/>
    </row>
    <row r="17" spans="1:8" ht="15">
      <c r="A17" s="18" t="s">
        <v>807</v>
      </c>
      <c r="B17" s="5" t="s">
        <v>596</v>
      </c>
      <c r="C17" s="27"/>
      <c r="D17" s="27"/>
      <c r="E17" s="27"/>
      <c r="F17" s="27"/>
      <c r="G17" s="27"/>
      <c r="H17" s="27"/>
    </row>
    <row r="18" spans="1:8" ht="15">
      <c r="A18" s="17" t="s">
        <v>587</v>
      </c>
      <c r="B18" s="17" t="s">
        <v>596</v>
      </c>
      <c r="C18" s="27"/>
      <c r="D18" s="27"/>
      <c r="E18" s="27"/>
      <c r="F18" s="27"/>
      <c r="G18" s="27"/>
      <c r="H18" s="27"/>
    </row>
    <row r="19" spans="1:8" ht="15">
      <c r="A19" s="12" t="s">
        <v>597</v>
      </c>
      <c r="B19" s="5" t="s">
        <v>598</v>
      </c>
      <c r="C19" s="27"/>
      <c r="D19" s="27"/>
      <c r="E19" s="27"/>
      <c r="F19" s="27"/>
      <c r="G19" s="27"/>
      <c r="H19" s="27"/>
    </row>
    <row r="20" spans="1:8" ht="15">
      <c r="A20" s="12" t="s">
        <v>808</v>
      </c>
      <c r="B20" s="5" t="s">
        <v>599</v>
      </c>
      <c r="C20" s="27"/>
      <c r="D20" s="27"/>
      <c r="E20" s="27"/>
      <c r="F20" s="27"/>
      <c r="G20" s="27"/>
      <c r="H20" s="27"/>
    </row>
    <row r="21" spans="1:8" ht="15">
      <c r="A21" s="17" t="s">
        <v>595</v>
      </c>
      <c r="B21" s="17" t="s">
        <v>599</v>
      </c>
      <c r="C21" s="27"/>
      <c r="D21" s="27"/>
      <c r="E21" s="27"/>
      <c r="F21" s="27"/>
      <c r="G21" s="27"/>
      <c r="H21" s="27"/>
    </row>
    <row r="22" spans="1:8" ht="15">
      <c r="A22" s="17" t="s">
        <v>587</v>
      </c>
      <c r="B22" s="17" t="s">
        <v>599</v>
      </c>
      <c r="C22" s="27"/>
      <c r="D22" s="27"/>
      <c r="E22" s="27"/>
      <c r="F22" s="27"/>
      <c r="G22" s="27"/>
      <c r="H22" s="27"/>
    </row>
    <row r="23" spans="1:8" ht="15">
      <c r="A23" s="19" t="s">
        <v>804</v>
      </c>
      <c r="B23" s="7" t="s">
        <v>600</v>
      </c>
      <c r="C23" s="27"/>
      <c r="D23" s="27"/>
      <c r="E23" s="27"/>
      <c r="F23" s="27"/>
      <c r="G23" s="27"/>
      <c r="H23" s="27"/>
    </row>
    <row r="24" spans="1:8" ht="15">
      <c r="A24" s="18" t="s">
        <v>601</v>
      </c>
      <c r="B24" s="5" t="s">
        <v>602</v>
      </c>
      <c r="C24" s="27"/>
      <c r="D24" s="27"/>
      <c r="E24" s="27"/>
      <c r="F24" s="27"/>
      <c r="G24" s="27"/>
      <c r="H24" s="27"/>
    </row>
    <row r="25" spans="1:8" ht="15">
      <c r="A25" s="18" t="s">
        <v>603</v>
      </c>
      <c r="B25" s="5" t="s">
        <v>604</v>
      </c>
      <c r="C25" s="27"/>
      <c r="D25" s="27"/>
      <c r="E25" s="27"/>
      <c r="F25" s="27"/>
      <c r="G25" s="27"/>
      <c r="H25" s="27"/>
    </row>
    <row r="26" spans="1:8" ht="15">
      <c r="A26" s="18" t="s">
        <v>607</v>
      </c>
      <c r="B26" s="5" t="s">
        <v>608</v>
      </c>
      <c r="C26" s="27"/>
      <c r="D26" s="27"/>
      <c r="E26" s="27"/>
      <c r="F26" s="27"/>
      <c r="G26" s="27"/>
      <c r="H26" s="27"/>
    </row>
    <row r="27" spans="1:8" ht="15">
      <c r="A27" s="18" t="s">
        <v>609</v>
      </c>
      <c r="B27" s="5" t="s">
        <v>610</v>
      </c>
      <c r="C27" s="27"/>
      <c r="D27" s="27"/>
      <c r="E27" s="27"/>
      <c r="F27" s="27"/>
      <c r="G27" s="27"/>
      <c r="H27" s="27"/>
    </row>
    <row r="28" spans="1:8" ht="15">
      <c r="A28" s="18" t="s">
        <v>611</v>
      </c>
      <c r="B28" s="5" t="s">
        <v>612</v>
      </c>
      <c r="C28" s="27"/>
      <c r="D28" s="27"/>
      <c r="E28" s="27"/>
      <c r="F28" s="27"/>
      <c r="G28" s="27"/>
      <c r="H28" s="27"/>
    </row>
    <row r="29" spans="1:8" ht="15">
      <c r="A29" s="115" t="s">
        <v>805</v>
      </c>
      <c r="B29" s="116" t="s">
        <v>613</v>
      </c>
      <c r="C29" s="83"/>
      <c r="D29" s="83"/>
      <c r="E29" s="83"/>
      <c r="F29" s="83"/>
      <c r="G29" s="83"/>
      <c r="H29" s="83"/>
    </row>
    <row r="30" spans="1:8" ht="15">
      <c r="A30" s="18" t="s">
        <v>614</v>
      </c>
      <c r="B30" s="5" t="s">
        <v>615</v>
      </c>
      <c r="C30" s="27"/>
      <c r="D30" s="27"/>
      <c r="E30" s="27"/>
      <c r="F30" s="27"/>
      <c r="G30" s="27"/>
      <c r="H30" s="27"/>
    </row>
    <row r="31" spans="1:8" ht="15">
      <c r="A31" s="11" t="s">
        <v>616</v>
      </c>
      <c r="B31" s="5" t="s">
        <v>617</v>
      </c>
      <c r="C31" s="27"/>
      <c r="D31" s="27"/>
      <c r="E31" s="27"/>
      <c r="F31" s="27"/>
      <c r="G31" s="27"/>
      <c r="H31" s="27"/>
    </row>
    <row r="32" spans="1:8" ht="15">
      <c r="A32" s="18" t="s">
        <v>809</v>
      </c>
      <c r="B32" s="5" t="s">
        <v>618</v>
      </c>
      <c r="C32" s="27"/>
      <c r="D32" s="27"/>
      <c r="E32" s="27"/>
      <c r="F32" s="27"/>
      <c r="G32" s="27"/>
      <c r="H32" s="27"/>
    </row>
    <row r="33" spans="1:8" ht="15">
      <c r="A33" s="17" t="s">
        <v>587</v>
      </c>
      <c r="B33" s="17" t="s">
        <v>618</v>
      </c>
      <c r="C33" s="27"/>
      <c r="D33" s="27"/>
      <c r="E33" s="27"/>
      <c r="F33" s="27"/>
      <c r="G33" s="27"/>
      <c r="H33" s="27"/>
    </row>
    <row r="34" spans="1:8" ht="15">
      <c r="A34" s="18" t="s">
        <v>810</v>
      </c>
      <c r="B34" s="5" t="s">
        <v>619</v>
      </c>
      <c r="C34" s="27"/>
      <c r="D34" s="27"/>
      <c r="E34" s="27"/>
      <c r="F34" s="27"/>
      <c r="G34" s="27"/>
      <c r="H34" s="27"/>
    </row>
    <row r="35" spans="1:8" ht="15">
      <c r="A35" s="17" t="s">
        <v>620</v>
      </c>
      <c r="B35" s="17" t="s">
        <v>619</v>
      </c>
      <c r="C35" s="27"/>
      <c r="D35" s="27"/>
      <c r="E35" s="27"/>
      <c r="F35" s="27"/>
      <c r="G35" s="27"/>
      <c r="H35" s="27"/>
    </row>
    <row r="36" spans="1:8" ht="15">
      <c r="A36" s="17" t="s">
        <v>621</v>
      </c>
      <c r="B36" s="17" t="s">
        <v>619</v>
      </c>
      <c r="C36" s="27"/>
      <c r="D36" s="27"/>
      <c r="E36" s="27"/>
      <c r="F36" s="27"/>
      <c r="G36" s="27"/>
      <c r="H36" s="27"/>
    </row>
    <row r="37" spans="1:8" ht="15">
      <c r="A37" s="17" t="s">
        <v>622</v>
      </c>
      <c r="B37" s="17" t="s">
        <v>619</v>
      </c>
      <c r="C37" s="27"/>
      <c r="D37" s="27"/>
      <c r="E37" s="27"/>
      <c r="F37" s="27"/>
      <c r="G37" s="27"/>
      <c r="H37" s="27"/>
    </row>
    <row r="38" spans="1:8" ht="15">
      <c r="A38" s="17" t="s">
        <v>587</v>
      </c>
      <c r="B38" s="17" t="s">
        <v>619</v>
      </c>
      <c r="C38" s="27"/>
      <c r="D38" s="27"/>
      <c r="E38" s="27"/>
      <c r="F38" s="27"/>
      <c r="G38" s="27"/>
      <c r="H38" s="27"/>
    </row>
    <row r="39" spans="1:8" ht="15">
      <c r="A39" s="115" t="s">
        <v>811</v>
      </c>
      <c r="B39" s="116" t="s">
        <v>623</v>
      </c>
      <c r="C39" s="83"/>
      <c r="D39" s="83"/>
      <c r="E39" s="83"/>
      <c r="F39" s="83"/>
      <c r="G39" s="83"/>
      <c r="H39" s="83"/>
    </row>
    <row r="42" spans="1:8" ht="51.75">
      <c r="A42" s="39" t="s">
        <v>77</v>
      </c>
      <c r="B42" s="3" t="s">
        <v>448</v>
      </c>
      <c r="C42" s="79" t="s">
        <v>203</v>
      </c>
      <c r="D42" s="79" t="s">
        <v>204</v>
      </c>
      <c r="E42" s="79" t="s">
        <v>330</v>
      </c>
      <c r="F42" s="79" t="s">
        <v>331</v>
      </c>
      <c r="G42" s="79" t="s">
        <v>332</v>
      </c>
      <c r="H42" s="79" t="s">
        <v>333</v>
      </c>
    </row>
    <row r="43" spans="1:8" ht="15">
      <c r="A43" s="18" t="s">
        <v>875</v>
      </c>
      <c r="B43" s="5" t="s">
        <v>713</v>
      </c>
      <c r="C43" s="27"/>
      <c r="D43" s="27"/>
      <c r="E43" s="27"/>
      <c r="F43" s="27"/>
      <c r="G43" s="27"/>
      <c r="H43" s="27"/>
    </row>
    <row r="44" spans="1:8" ht="15">
      <c r="A44" s="46" t="s">
        <v>586</v>
      </c>
      <c r="B44" s="46" t="s">
        <v>713</v>
      </c>
      <c r="C44" s="27"/>
      <c r="D44" s="27"/>
      <c r="E44" s="27"/>
      <c r="F44" s="27"/>
      <c r="G44" s="27"/>
      <c r="H44" s="27"/>
    </row>
    <row r="45" spans="1:8" ht="30">
      <c r="A45" s="11" t="s">
        <v>714</v>
      </c>
      <c r="B45" s="5" t="s">
        <v>715</v>
      </c>
      <c r="C45" s="27"/>
      <c r="D45" s="27"/>
      <c r="E45" s="27"/>
      <c r="F45" s="27"/>
      <c r="G45" s="27"/>
      <c r="H45" s="27"/>
    </row>
    <row r="46" spans="1:8" ht="15">
      <c r="A46" s="18" t="s">
        <v>924</v>
      </c>
      <c r="B46" s="5" t="s">
        <v>716</v>
      </c>
      <c r="C46" s="27"/>
      <c r="D46" s="27"/>
      <c r="E46" s="27"/>
      <c r="F46" s="27"/>
      <c r="G46" s="27"/>
      <c r="H46" s="27"/>
    </row>
    <row r="47" spans="1:8" ht="15">
      <c r="A47" s="46" t="s">
        <v>586</v>
      </c>
      <c r="B47" s="46" t="s">
        <v>716</v>
      </c>
      <c r="C47" s="27"/>
      <c r="D47" s="27"/>
      <c r="E47" s="27"/>
      <c r="F47" s="27"/>
      <c r="G47" s="27"/>
      <c r="H47" s="27"/>
    </row>
    <row r="48" spans="1:8" ht="15">
      <c r="A48" s="10" t="s">
        <v>895</v>
      </c>
      <c r="B48" s="7" t="s">
        <v>717</v>
      </c>
      <c r="C48" s="27"/>
      <c r="D48" s="27"/>
      <c r="E48" s="27"/>
      <c r="F48" s="27"/>
      <c r="G48" s="27"/>
      <c r="H48" s="27"/>
    </row>
    <row r="49" spans="1:8" ht="15">
      <c r="A49" s="11" t="s">
        <v>925</v>
      </c>
      <c r="B49" s="5" t="s">
        <v>718</v>
      </c>
      <c r="C49" s="27"/>
      <c r="D49" s="27"/>
      <c r="E49" s="27"/>
      <c r="F49" s="27"/>
      <c r="G49" s="27"/>
      <c r="H49" s="27"/>
    </row>
    <row r="50" spans="1:8" ht="15">
      <c r="A50" s="46" t="s">
        <v>594</v>
      </c>
      <c r="B50" s="46" t="s">
        <v>718</v>
      </c>
      <c r="C50" s="27"/>
      <c r="D50" s="27"/>
      <c r="E50" s="27"/>
      <c r="F50" s="27"/>
      <c r="G50" s="27"/>
      <c r="H50" s="27"/>
    </row>
    <row r="51" spans="1:8" ht="15">
      <c r="A51" s="18" t="s">
        <v>719</v>
      </c>
      <c r="B51" s="5" t="s">
        <v>720</v>
      </c>
      <c r="C51" s="27"/>
      <c r="D51" s="27"/>
      <c r="E51" s="27"/>
      <c r="F51" s="27"/>
      <c r="G51" s="27"/>
      <c r="H51" s="27"/>
    </row>
    <row r="52" spans="1:8" ht="15">
      <c r="A52" s="12" t="s">
        <v>926</v>
      </c>
      <c r="B52" s="5" t="s">
        <v>721</v>
      </c>
      <c r="C52" s="27"/>
      <c r="D52" s="27"/>
      <c r="E52" s="27"/>
      <c r="F52" s="27"/>
      <c r="G52" s="27"/>
      <c r="H52" s="27"/>
    </row>
    <row r="53" spans="1:8" ht="15">
      <c r="A53" s="46" t="s">
        <v>595</v>
      </c>
      <c r="B53" s="46" t="s">
        <v>721</v>
      </c>
      <c r="C53" s="27"/>
      <c r="D53" s="27"/>
      <c r="E53" s="27"/>
      <c r="F53" s="27"/>
      <c r="G53" s="27"/>
      <c r="H53" s="27"/>
    </row>
    <row r="54" spans="1:8" ht="15">
      <c r="A54" s="18" t="s">
        <v>722</v>
      </c>
      <c r="B54" s="5" t="s">
        <v>723</v>
      </c>
      <c r="C54" s="27"/>
      <c r="D54" s="27"/>
      <c r="E54" s="27"/>
      <c r="F54" s="27"/>
      <c r="G54" s="27"/>
      <c r="H54" s="27"/>
    </row>
    <row r="55" spans="1:8" ht="15">
      <c r="A55" s="19" t="s">
        <v>896</v>
      </c>
      <c r="B55" s="7" t="s">
        <v>724</v>
      </c>
      <c r="C55" s="27"/>
      <c r="D55" s="27"/>
      <c r="E55" s="27"/>
      <c r="F55" s="27"/>
      <c r="G55" s="27"/>
      <c r="H55" s="27"/>
    </row>
    <row r="56" spans="1:8" ht="15">
      <c r="A56" s="19" t="s">
        <v>728</v>
      </c>
      <c r="B56" s="7" t="s">
        <v>729</v>
      </c>
      <c r="C56" s="27"/>
      <c r="D56" s="27"/>
      <c r="E56" s="27"/>
      <c r="F56" s="27"/>
      <c r="G56" s="27"/>
      <c r="H56" s="27"/>
    </row>
    <row r="57" spans="1:8" ht="15">
      <c r="A57" s="19" t="s">
        <v>730</v>
      </c>
      <c r="B57" s="7" t="s">
        <v>731</v>
      </c>
      <c r="C57" s="27"/>
      <c r="D57" s="27"/>
      <c r="E57" s="27"/>
      <c r="F57" s="27"/>
      <c r="G57" s="27"/>
      <c r="H57" s="27"/>
    </row>
    <row r="58" spans="1:8" ht="15">
      <c r="A58" s="19" t="s">
        <v>734</v>
      </c>
      <c r="B58" s="7" t="s">
        <v>735</v>
      </c>
      <c r="C58" s="27"/>
      <c r="D58" s="27"/>
      <c r="E58" s="27"/>
      <c r="F58" s="27"/>
      <c r="G58" s="27"/>
      <c r="H58" s="27"/>
    </row>
    <row r="59" spans="1:8" ht="15">
      <c r="A59" s="10" t="s">
        <v>103</v>
      </c>
      <c r="B59" s="7" t="s">
        <v>736</v>
      </c>
      <c r="C59" s="27"/>
      <c r="D59" s="27"/>
      <c r="E59" s="27"/>
      <c r="F59" s="27"/>
      <c r="G59" s="27"/>
      <c r="H59" s="27"/>
    </row>
    <row r="60" spans="1:8" ht="15">
      <c r="A60" s="14" t="s">
        <v>737</v>
      </c>
      <c r="B60" s="7" t="s">
        <v>736</v>
      </c>
      <c r="C60" s="27"/>
      <c r="D60" s="27"/>
      <c r="E60" s="27"/>
      <c r="F60" s="27"/>
      <c r="G60" s="27"/>
      <c r="H60" s="27"/>
    </row>
    <row r="61" spans="1:8" ht="15">
      <c r="A61" s="117" t="s">
        <v>898</v>
      </c>
      <c r="B61" s="118" t="s">
        <v>738</v>
      </c>
      <c r="C61" s="106"/>
      <c r="D61" s="106"/>
      <c r="E61" s="106"/>
      <c r="F61" s="106"/>
      <c r="G61" s="106"/>
      <c r="H61" s="106"/>
    </row>
    <row r="62" spans="1:8" ht="15">
      <c r="A62" s="11" t="s">
        <v>739</v>
      </c>
      <c r="B62" s="5" t="s">
        <v>740</v>
      </c>
      <c r="C62" s="27"/>
      <c r="D62" s="27"/>
      <c r="E62" s="27"/>
      <c r="F62" s="27"/>
      <c r="G62" s="27"/>
      <c r="H62" s="27"/>
    </row>
    <row r="63" spans="1:8" ht="15">
      <c r="A63" s="12" t="s">
        <v>741</v>
      </c>
      <c r="B63" s="5" t="s">
        <v>742</v>
      </c>
      <c r="C63" s="27"/>
      <c r="D63" s="27"/>
      <c r="E63" s="27"/>
      <c r="F63" s="27"/>
      <c r="G63" s="27"/>
      <c r="H63" s="27"/>
    </row>
    <row r="64" spans="1:8" ht="15">
      <c r="A64" s="18" t="s">
        <v>743</v>
      </c>
      <c r="B64" s="5" t="s">
        <v>744</v>
      </c>
      <c r="C64" s="27"/>
      <c r="D64" s="27"/>
      <c r="E64" s="27"/>
      <c r="F64" s="27"/>
      <c r="G64" s="27"/>
      <c r="H64" s="27"/>
    </row>
    <row r="65" spans="1:8" ht="15">
      <c r="A65" s="18" t="s">
        <v>880</v>
      </c>
      <c r="B65" s="5" t="s">
        <v>745</v>
      </c>
      <c r="C65" s="27"/>
      <c r="D65" s="27"/>
      <c r="E65" s="27"/>
      <c r="F65" s="27"/>
      <c r="G65" s="27"/>
      <c r="H65" s="27"/>
    </row>
    <row r="66" spans="1:8" ht="15">
      <c r="A66" s="46" t="s">
        <v>620</v>
      </c>
      <c r="B66" s="46" t="s">
        <v>745</v>
      </c>
      <c r="C66" s="27"/>
      <c r="D66" s="27"/>
      <c r="E66" s="27"/>
      <c r="F66" s="27"/>
      <c r="G66" s="27"/>
      <c r="H66" s="27"/>
    </row>
    <row r="67" spans="1:8" ht="15">
      <c r="A67" s="46" t="s">
        <v>621</v>
      </c>
      <c r="B67" s="46" t="s">
        <v>745</v>
      </c>
      <c r="C67" s="27"/>
      <c r="D67" s="27"/>
      <c r="E67" s="27"/>
      <c r="F67" s="27"/>
      <c r="G67" s="27"/>
      <c r="H67" s="27"/>
    </row>
    <row r="68" spans="1:8" ht="15">
      <c r="A68" s="47" t="s">
        <v>622</v>
      </c>
      <c r="B68" s="47" t="s">
        <v>745</v>
      </c>
      <c r="C68" s="27"/>
      <c r="D68" s="27"/>
      <c r="E68" s="27"/>
      <c r="F68" s="27"/>
      <c r="G68" s="27"/>
      <c r="H68" s="27"/>
    </row>
    <row r="69" spans="1:8" ht="15">
      <c r="A69" s="119" t="s">
        <v>899</v>
      </c>
      <c r="B69" s="118" t="s">
        <v>746</v>
      </c>
      <c r="C69" s="106"/>
      <c r="D69" s="106"/>
      <c r="E69" s="106"/>
      <c r="F69" s="106"/>
      <c r="G69" s="106"/>
      <c r="H69" s="106"/>
    </row>
  </sheetData>
  <sheetProtection/>
  <mergeCells count="2">
    <mergeCell ref="A2:H2"/>
    <mergeCell ref="A1:H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30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69.28125" style="0" customWidth="1"/>
    <col min="2" max="2" width="14.57421875" style="0" customWidth="1"/>
    <col min="3" max="3" width="16.00390625" style="201" customWidth="1"/>
    <col min="4" max="4" width="13.28125" style="201" customWidth="1"/>
    <col min="5" max="5" width="14.421875" style="201" customWidth="1"/>
  </cols>
  <sheetData>
    <row r="1" spans="1:13" s="297" customFormat="1" ht="34.5" customHeight="1">
      <c r="A1" s="390" t="s">
        <v>939</v>
      </c>
      <c r="B1" s="390"/>
      <c r="C1" s="390"/>
      <c r="D1" s="390"/>
      <c r="E1" s="390"/>
      <c r="F1" s="295"/>
      <c r="G1" s="295"/>
      <c r="H1" s="295"/>
      <c r="I1" s="295"/>
      <c r="J1" s="295"/>
      <c r="K1" s="295"/>
      <c r="L1" s="295"/>
      <c r="M1" s="295"/>
    </row>
    <row r="2" spans="1:5" ht="25.5" customHeight="1">
      <c r="A2" s="378" t="s">
        <v>122</v>
      </c>
      <c r="B2" s="379"/>
      <c r="C2" s="379"/>
      <c r="D2" s="379"/>
      <c r="E2" s="379"/>
    </row>
    <row r="3" spans="1:5" ht="21.75" customHeight="1">
      <c r="A3" s="70"/>
      <c r="B3" s="61"/>
      <c r="C3" s="271"/>
      <c r="D3" s="271"/>
      <c r="E3" s="201" t="s">
        <v>185</v>
      </c>
    </row>
    <row r="4" ht="20.25" customHeight="1">
      <c r="A4" s="4" t="s">
        <v>104</v>
      </c>
    </row>
    <row r="5" spans="1:5" ht="15">
      <c r="A5" s="377" t="s">
        <v>77</v>
      </c>
      <c r="B5" s="329" t="s">
        <v>448</v>
      </c>
      <c r="C5" s="374" t="s">
        <v>139</v>
      </c>
      <c r="D5" s="375"/>
      <c r="E5" s="376"/>
    </row>
    <row r="6" spans="1:5" ht="30.75" customHeight="1">
      <c r="A6" s="366"/>
      <c r="B6" s="330"/>
      <c r="C6" s="272" t="s">
        <v>124</v>
      </c>
      <c r="D6" s="216" t="s">
        <v>225</v>
      </c>
      <c r="E6" s="272" t="s">
        <v>226</v>
      </c>
    </row>
    <row r="7" spans="1:5" ht="30">
      <c r="A7" s="65" t="s">
        <v>118</v>
      </c>
      <c r="B7" s="5" t="s">
        <v>606</v>
      </c>
      <c r="C7" s="205">
        <v>42382</v>
      </c>
      <c r="D7" s="205">
        <v>39740</v>
      </c>
      <c r="E7" s="205">
        <v>39740</v>
      </c>
    </row>
    <row r="8" spans="1:5" ht="30">
      <c r="A8" s="65" t="s">
        <v>119</v>
      </c>
      <c r="B8" s="5" t="s">
        <v>606</v>
      </c>
      <c r="C8" s="205">
        <v>0</v>
      </c>
      <c r="D8" s="205">
        <v>0</v>
      </c>
      <c r="E8" s="205">
        <v>0</v>
      </c>
    </row>
    <row r="9" spans="1:5" ht="18.75" customHeight="1">
      <c r="A9" s="39" t="s">
        <v>123</v>
      </c>
      <c r="B9" s="39"/>
      <c r="C9" s="205">
        <f>SUM(C7:C8)</f>
        <v>42382</v>
      </c>
      <c r="D9" s="205">
        <f>SUM(D7:D8)</f>
        <v>39740</v>
      </c>
      <c r="E9" s="205">
        <f>SUM(E7:E8)</f>
        <v>39740</v>
      </c>
    </row>
    <row r="12" spans="1:5" ht="15">
      <c r="A12" s="377" t="s">
        <v>77</v>
      </c>
      <c r="B12" s="329" t="s">
        <v>448</v>
      </c>
      <c r="C12" s="374" t="s">
        <v>140</v>
      </c>
      <c r="D12" s="375"/>
      <c r="E12" s="376"/>
    </row>
    <row r="13" spans="1:5" ht="26.25">
      <c r="A13" s="366"/>
      <c r="B13" s="330"/>
      <c r="C13" s="272" t="s">
        <v>124</v>
      </c>
      <c r="D13" s="216" t="s">
        <v>225</v>
      </c>
      <c r="E13" s="272" t="s">
        <v>226</v>
      </c>
    </row>
    <row r="14" spans="1:5" ht="30">
      <c r="A14" s="65" t="s">
        <v>118</v>
      </c>
      <c r="B14" s="5" t="s">
        <v>606</v>
      </c>
      <c r="C14" s="205">
        <v>43739</v>
      </c>
      <c r="D14" s="205">
        <v>51747</v>
      </c>
      <c r="E14" s="205">
        <v>51747</v>
      </c>
    </row>
    <row r="15" spans="1:5" ht="30">
      <c r="A15" s="65" t="s">
        <v>119</v>
      </c>
      <c r="B15" s="5" t="s">
        <v>606</v>
      </c>
      <c r="C15" s="205">
        <v>0</v>
      </c>
      <c r="D15" s="205">
        <v>0</v>
      </c>
      <c r="E15" s="205">
        <v>0</v>
      </c>
    </row>
    <row r="16" spans="1:5" ht="21" customHeight="1">
      <c r="A16" s="39" t="s">
        <v>123</v>
      </c>
      <c r="B16" s="39"/>
      <c r="C16" s="205">
        <f>SUM(C14:C15)</f>
        <v>43739</v>
      </c>
      <c r="D16" s="205">
        <f>SUM(D14:D15)</f>
        <v>51747</v>
      </c>
      <c r="E16" s="205">
        <f>SUM(E14:E15)</f>
        <v>51747</v>
      </c>
    </row>
    <row r="19" spans="1:5" ht="15">
      <c r="A19" s="377" t="s">
        <v>77</v>
      </c>
      <c r="B19" s="329" t="s">
        <v>448</v>
      </c>
      <c r="C19" s="374" t="s">
        <v>120</v>
      </c>
      <c r="D19" s="375"/>
      <c r="E19" s="376"/>
    </row>
    <row r="20" spans="1:5" ht="26.25">
      <c r="A20" s="366"/>
      <c r="B20" s="330"/>
      <c r="C20" s="272" t="s">
        <v>124</v>
      </c>
      <c r="D20" s="216" t="s">
        <v>225</v>
      </c>
      <c r="E20" s="272" t="s">
        <v>226</v>
      </c>
    </row>
    <row r="21" spans="1:5" ht="30">
      <c r="A21" s="65" t="s">
        <v>118</v>
      </c>
      <c r="B21" s="5" t="s">
        <v>606</v>
      </c>
      <c r="C21" s="205"/>
      <c r="D21" s="205"/>
      <c r="E21" s="205"/>
    </row>
    <row r="22" spans="1:5" ht="30">
      <c r="A22" s="65" t="s">
        <v>119</v>
      </c>
      <c r="B22" s="5" t="s">
        <v>606</v>
      </c>
      <c r="C22" s="205"/>
      <c r="D22" s="205"/>
      <c r="E22" s="205"/>
    </row>
    <row r="23" spans="1:7" ht="22.5" customHeight="1">
      <c r="A23" s="39" t="s">
        <v>123</v>
      </c>
      <c r="B23" s="39"/>
      <c r="C23" s="205"/>
      <c r="D23" s="205"/>
      <c r="E23" s="205"/>
      <c r="G23" t="s">
        <v>334</v>
      </c>
    </row>
    <row r="24" ht="15">
      <c r="G24" t="s">
        <v>334</v>
      </c>
    </row>
    <row r="26" spans="1:5" ht="15">
      <c r="A26" s="377" t="s">
        <v>77</v>
      </c>
      <c r="B26" s="329" t="s">
        <v>448</v>
      </c>
      <c r="C26" s="380" t="s">
        <v>106</v>
      </c>
      <c r="D26" s="375"/>
      <c r="E26" s="376"/>
    </row>
    <row r="27" spans="1:5" ht="26.25">
      <c r="A27" s="366"/>
      <c r="B27" s="330"/>
      <c r="C27" s="272" t="s">
        <v>124</v>
      </c>
      <c r="D27" s="216" t="s">
        <v>225</v>
      </c>
      <c r="E27" s="272" t="s">
        <v>226</v>
      </c>
    </row>
    <row r="28" spans="1:5" ht="30">
      <c r="A28" s="65" t="s">
        <v>118</v>
      </c>
      <c r="B28" s="5" t="s">
        <v>606</v>
      </c>
      <c r="C28" s="273">
        <f>SUM(C7+C14+C21)</f>
        <v>86121</v>
      </c>
      <c r="D28" s="273">
        <f aca="true" t="shared" si="0" ref="C28:E29">SUM(D7+D14+D21)</f>
        <v>91487</v>
      </c>
      <c r="E28" s="273">
        <f t="shared" si="0"/>
        <v>91487</v>
      </c>
    </row>
    <row r="29" spans="1:5" ht="30">
      <c r="A29" s="65" t="s">
        <v>119</v>
      </c>
      <c r="B29" s="5" t="s">
        <v>606</v>
      </c>
      <c r="C29" s="273">
        <f t="shared" si="0"/>
        <v>0</v>
      </c>
      <c r="D29" s="273">
        <f t="shared" si="0"/>
        <v>0</v>
      </c>
      <c r="E29" s="273">
        <f t="shared" si="0"/>
        <v>0</v>
      </c>
    </row>
    <row r="30" spans="1:5" ht="21" customHeight="1">
      <c r="A30" s="39" t="s">
        <v>123</v>
      </c>
      <c r="B30" s="39"/>
      <c r="C30" s="274">
        <f>SUM(C28:C29)</f>
        <v>86121</v>
      </c>
      <c r="D30" s="274">
        <f>SUM(D28:D29)</f>
        <v>91487</v>
      </c>
      <c r="E30" s="274">
        <f>SUM(E28:E29)</f>
        <v>91487</v>
      </c>
    </row>
  </sheetData>
  <sheetProtection/>
  <mergeCells count="14">
    <mergeCell ref="A26:A27"/>
    <mergeCell ref="B26:B27"/>
    <mergeCell ref="C26:E26"/>
    <mergeCell ref="A12:A13"/>
    <mergeCell ref="B12:B13"/>
    <mergeCell ref="A1:E1"/>
    <mergeCell ref="C12:E12"/>
    <mergeCell ref="A19:A20"/>
    <mergeCell ref="B19:B20"/>
    <mergeCell ref="C19:E19"/>
    <mergeCell ref="A2:E2"/>
    <mergeCell ref="A5:A6"/>
    <mergeCell ref="B5:B6"/>
    <mergeCell ref="C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49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82.421875" style="0" customWidth="1"/>
    <col min="3" max="3" width="12.421875" style="0" customWidth="1"/>
    <col min="4" max="4" width="13.57421875" style="0" customWidth="1"/>
    <col min="5" max="5" width="12.421875" style="0" customWidth="1"/>
  </cols>
  <sheetData>
    <row r="1" spans="1:13" ht="41.25" customHeight="1">
      <c r="A1" s="390" t="s">
        <v>939</v>
      </c>
      <c r="B1" s="390"/>
      <c r="C1" s="390"/>
      <c r="D1" s="390"/>
      <c r="E1" s="390"/>
      <c r="F1" s="389"/>
      <c r="G1" s="389"/>
      <c r="H1" s="389"/>
      <c r="I1" s="389"/>
      <c r="J1" s="389"/>
      <c r="K1" s="389"/>
      <c r="L1" s="389"/>
      <c r="M1" s="389"/>
    </row>
    <row r="2" spans="1:5" ht="27" customHeight="1">
      <c r="A2" s="323" t="s">
        <v>213</v>
      </c>
      <c r="B2" s="323"/>
      <c r="C2" s="323"/>
      <c r="D2" s="326"/>
      <c r="E2" s="326"/>
    </row>
    <row r="3" spans="1:5" ht="18.75" customHeight="1">
      <c r="A3" s="70"/>
      <c r="B3" s="71"/>
      <c r="C3" s="71"/>
      <c r="E3" t="s">
        <v>184</v>
      </c>
    </row>
    <row r="4" ht="23.25" customHeight="1">
      <c r="A4" s="4" t="s">
        <v>104</v>
      </c>
    </row>
    <row r="5" spans="1:5" ht="26.25">
      <c r="A5" s="39" t="s">
        <v>77</v>
      </c>
      <c r="B5" s="3" t="s">
        <v>448</v>
      </c>
      <c r="C5" s="69" t="s">
        <v>124</v>
      </c>
      <c r="D5" s="79" t="s">
        <v>225</v>
      </c>
      <c r="E5" s="69" t="s">
        <v>226</v>
      </c>
    </row>
    <row r="6" spans="1:5" ht="15">
      <c r="A6" s="11" t="s">
        <v>758</v>
      </c>
      <c r="B6" s="6" t="s">
        <v>527</v>
      </c>
      <c r="C6" s="27"/>
      <c r="D6" s="27"/>
      <c r="E6" s="27"/>
    </row>
    <row r="7" spans="1:5" ht="15">
      <c r="A7" s="11" t="s">
        <v>759</v>
      </c>
      <c r="B7" s="6" t="s">
        <v>527</v>
      </c>
      <c r="C7" s="27"/>
      <c r="D7" s="27"/>
      <c r="E7" s="27"/>
    </row>
    <row r="8" spans="1:5" ht="15">
      <c r="A8" s="11" t="s">
        <v>760</v>
      </c>
      <c r="B8" s="6" t="s">
        <v>527</v>
      </c>
      <c r="C8" s="27"/>
      <c r="D8" s="27"/>
      <c r="E8" s="27"/>
    </row>
    <row r="9" spans="1:5" ht="15">
      <c r="A9" s="11" t="s">
        <v>761</v>
      </c>
      <c r="B9" s="6" t="s">
        <v>527</v>
      </c>
      <c r="C9" s="27"/>
      <c r="D9" s="27"/>
      <c r="E9" s="27"/>
    </row>
    <row r="10" spans="1:5" ht="15">
      <c r="A10" s="12" t="s">
        <v>762</v>
      </c>
      <c r="B10" s="6" t="s">
        <v>527</v>
      </c>
      <c r="C10" s="27"/>
      <c r="D10" s="27"/>
      <c r="E10" s="27"/>
    </row>
    <row r="11" spans="1:5" ht="15">
      <c r="A11" s="12" t="s">
        <v>763</v>
      </c>
      <c r="B11" s="6" t="s">
        <v>527</v>
      </c>
      <c r="C11" s="27"/>
      <c r="D11" s="27"/>
      <c r="E11" s="27"/>
    </row>
    <row r="12" spans="1:5" ht="15">
      <c r="A12" s="14" t="s">
        <v>208</v>
      </c>
      <c r="B12" s="13" t="s">
        <v>527</v>
      </c>
      <c r="C12" s="27"/>
      <c r="D12" s="27"/>
      <c r="E12" s="27"/>
    </row>
    <row r="13" spans="1:5" ht="15">
      <c r="A13" s="11" t="s">
        <v>764</v>
      </c>
      <c r="B13" s="6" t="s">
        <v>528</v>
      </c>
      <c r="C13" s="27">
        <v>0</v>
      </c>
      <c r="D13" s="27">
        <v>68</v>
      </c>
      <c r="E13" s="27">
        <v>68</v>
      </c>
    </row>
    <row r="14" spans="1:5" ht="15">
      <c r="A14" s="15" t="s">
        <v>207</v>
      </c>
      <c r="B14" s="13" t="s">
        <v>528</v>
      </c>
      <c r="C14" s="27">
        <f>SUM(C13)</f>
        <v>0</v>
      </c>
      <c r="D14" s="27">
        <f>SUM(D13)</f>
        <v>68</v>
      </c>
      <c r="E14" s="27">
        <f>SUM(E13)</f>
        <v>68</v>
      </c>
    </row>
    <row r="15" spans="1:5" ht="15">
      <c r="A15" s="11" t="s">
        <v>765</v>
      </c>
      <c r="B15" s="6" t="s">
        <v>529</v>
      </c>
      <c r="C15" s="27"/>
      <c r="D15" s="27"/>
      <c r="E15" s="27"/>
    </row>
    <row r="16" spans="1:5" ht="15">
      <c r="A16" s="11" t="s">
        <v>766</v>
      </c>
      <c r="B16" s="6" t="s">
        <v>529</v>
      </c>
      <c r="C16" s="27"/>
      <c r="D16" s="27"/>
      <c r="E16" s="27"/>
    </row>
    <row r="17" spans="1:5" ht="15">
      <c r="A17" s="12" t="s">
        <v>767</v>
      </c>
      <c r="B17" s="6" t="s">
        <v>529</v>
      </c>
      <c r="C17" s="27">
        <v>0</v>
      </c>
      <c r="D17" s="27">
        <v>179</v>
      </c>
      <c r="E17" s="27">
        <v>179</v>
      </c>
    </row>
    <row r="18" spans="1:5" ht="15">
      <c r="A18" s="12" t="s">
        <v>768</v>
      </c>
      <c r="B18" s="6" t="s">
        <v>529</v>
      </c>
      <c r="C18" s="27"/>
      <c r="D18" s="27"/>
      <c r="E18" s="27"/>
    </row>
    <row r="19" spans="1:5" ht="15">
      <c r="A19" s="12" t="s">
        <v>769</v>
      </c>
      <c r="B19" s="6" t="s">
        <v>529</v>
      </c>
      <c r="C19" s="27"/>
      <c r="D19" s="27"/>
      <c r="E19" s="27"/>
    </row>
    <row r="20" spans="1:5" ht="30">
      <c r="A20" s="16" t="s">
        <v>770</v>
      </c>
      <c r="B20" s="6" t="s">
        <v>529</v>
      </c>
      <c r="C20" s="27"/>
      <c r="D20" s="27"/>
      <c r="E20" s="27"/>
    </row>
    <row r="21" spans="1:5" ht="15">
      <c r="A21" s="10" t="s">
        <v>206</v>
      </c>
      <c r="B21" s="13" t="s">
        <v>529</v>
      </c>
      <c r="C21" s="27">
        <f>SUM(C15:C20)</f>
        <v>0</v>
      </c>
      <c r="D21" s="27">
        <f>SUM(D15:D20)</f>
        <v>179</v>
      </c>
      <c r="E21" s="27">
        <f>SUM(E15:E20)</f>
        <v>179</v>
      </c>
    </row>
    <row r="22" spans="1:5" ht="15">
      <c r="A22" s="11" t="s">
        <v>771</v>
      </c>
      <c r="B22" s="6" t="s">
        <v>530</v>
      </c>
      <c r="C22" s="27"/>
      <c r="D22" s="27"/>
      <c r="E22" s="27"/>
    </row>
    <row r="23" spans="1:5" ht="15">
      <c r="A23" s="11" t="s">
        <v>772</v>
      </c>
      <c r="B23" s="6" t="s">
        <v>530</v>
      </c>
      <c r="C23" s="27"/>
      <c r="D23" s="27"/>
      <c r="E23" s="27"/>
    </row>
    <row r="24" spans="1:5" ht="15">
      <c r="A24" s="10" t="s">
        <v>205</v>
      </c>
      <c r="B24" s="8" t="s">
        <v>530</v>
      </c>
      <c r="C24" s="27"/>
      <c r="D24" s="27"/>
      <c r="E24" s="27"/>
    </row>
    <row r="25" spans="1:5" ht="15">
      <c r="A25" s="11" t="s">
        <v>773</v>
      </c>
      <c r="B25" s="6" t="s">
        <v>531</v>
      </c>
      <c r="C25" s="27"/>
      <c r="D25" s="27"/>
      <c r="E25" s="27"/>
    </row>
    <row r="26" spans="1:5" ht="15">
      <c r="A26" s="11" t="s">
        <v>774</v>
      </c>
      <c r="B26" s="6" t="s">
        <v>531</v>
      </c>
      <c r="C26" s="27"/>
      <c r="D26" s="27"/>
      <c r="E26" s="27"/>
    </row>
    <row r="27" spans="1:5" ht="15">
      <c r="A27" s="12" t="s">
        <v>775</v>
      </c>
      <c r="B27" s="6" t="s">
        <v>531</v>
      </c>
      <c r="C27" s="27"/>
      <c r="D27" s="27"/>
      <c r="E27" s="27"/>
    </row>
    <row r="28" spans="1:5" ht="15">
      <c r="A28" s="12" t="s">
        <v>776</v>
      </c>
      <c r="B28" s="6" t="s">
        <v>531</v>
      </c>
      <c r="C28" s="27"/>
      <c r="D28" s="27"/>
      <c r="E28" s="27">
        <v>220</v>
      </c>
    </row>
    <row r="29" spans="1:5" ht="15">
      <c r="A29" s="12" t="s">
        <v>777</v>
      </c>
      <c r="B29" s="6" t="s">
        <v>531</v>
      </c>
      <c r="C29" s="27"/>
      <c r="D29" s="27"/>
      <c r="E29" s="27"/>
    </row>
    <row r="30" spans="1:5" ht="15">
      <c r="A30" s="12" t="s">
        <v>778</v>
      </c>
      <c r="B30" s="6" t="s">
        <v>531</v>
      </c>
      <c r="C30" s="27"/>
      <c r="D30" s="27"/>
      <c r="E30" s="27"/>
    </row>
    <row r="31" spans="1:5" ht="15">
      <c r="A31" s="12" t="s">
        <v>779</v>
      </c>
      <c r="B31" s="6" t="s">
        <v>531</v>
      </c>
      <c r="C31" s="27"/>
      <c r="D31" s="27"/>
      <c r="E31" s="27"/>
    </row>
    <row r="32" spans="1:5" ht="15">
      <c r="A32" s="12" t="s">
        <v>780</v>
      </c>
      <c r="B32" s="6" t="s">
        <v>531</v>
      </c>
      <c r="C32" s="27"/>
      <c r="D32" s="27"/>
      <c r="E32" s="27"/>
    </row>
    <row r="33" spans="1:5" ht="15">
      <c r="A33" s="12" t="s">
        <v>781</v>
      </c>
      <c r="B33" s="6" t="s">
        <v>531</v>
      </c>
      <c r="C33" s="27"/>
      <c r="D33" s="27"/>
      <c r="E33" s="27"/>
    </row>
    <row r="34" spans="1:5" ht="15">
      <c r="A34" s="12" t="s">
        <v>782</v>
      </c>
      <c r="B34" s="6" t="s">
        <v>531</v>
      </c>
      <c r="C34" s="27"/>
      <c r="D34" s="27"/>
      <c r="E34" s="27"/>
    </row>
    <row r="35" spans="1:6" ht="30">
      <c r="A35" s="12" t="s">
        <v>783</v>
      </c>
      <c r="B35" s="6" t="s">
        <v>531</v>
      </c>
      <c r="C35" s="27">
        <v>5334</v>
      </c>
      <c r="D35" s="27">
        <v>5684</v>
      </c>
      <c r="E35" s="27">
        <v>5464</v>
      </c>
      <c r="F35" s="254"/>
    </row>
    <row r="36" spans="1:5" ht="30">
      <c r="A36" s="12" t="s">
        <v>784</v>
      </c>
      <c r="B36" s="6" t="s">
        <v>531</v>
      </c>
      <c r="C36" s="27"/>
      <c r="D36" s="27"/>
      <c r="E36" s="27"/>
    </row>
    <row r="37" spans="1:5" ht="15">
      <c r="A37" s="10" t="s">
        <v>785</v>
      </c>
      <c r="B37" s="13" t="s">
        <v>531</v>
      </c>
      <c r="C37" s="27">
        <v>5334</v>
      </c>
      <c r="D37" s="27">
        <v>5684</v>
      </c>
      <c r="E37" s="27">
        <v>5684</v>
      </c>
    </row>
    <row r="38" spans="1:5" ht="15.75">
      <c r="A38" s="120" t="s">
        <v>786</v>
      </c>
      <c r="B38" s="121" t="s">
        <v>532</v>
      </c>
      <c r="C38" s="106"/>
      <c r="D38" s="106"/>
      <c r="E38" s="106"/>
    </row>
    <row r="41" spans="1:2" ht="15">
      <c r="A41" s="254"/>
      <c r="B41" s="201"/>
    </row>
    <row r="42" spans="1:2" ht="15">
      <c r="A42" s="275"/>
      <c r="B42" s="201"/>
    </row>
    <row r="43" spans="1:2" ht="15">
      <c r="A43" s="275"/>
      <c r="B43" s="201"/>
    </row>
    <row r="44" spans="1:2" ht="15">
      <c r="A44" s="275"/>
      <c r="B44" s="201"/>
    </row>
    <row r="45" spans="1:2" ht="15">
      <c r="A45" s="275"/>
      <c r="B45" s="201"/>
    </row>
    <row r="46" spans="1:2" ht="15">
      <c r="A46" s="275"/>
      <c r="B46" s="201"/>
    </row>
    <row r="47" spans="1:2" ht="15">
      <c r="A47" s="275"/>
      <c r="B47" s="201"/>
    </row>
    <row r="48" spans="1:2" ht="15.75" thickBot="1">
      <c r="A48" s="275"/>
      <c r="B48" s="201"/>
    </row>
    <row r="49" ht="15.75" thickBot="1">
      <c r="B49" s="276"/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118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81.00390625" style="0" customWidth="1"/>
    <col min="2" max="2" width="10.8515625" style="0" customWidth="1"/>
    <col min="3" max="3" width="12.140625" style="201" customWidth="1"/>
    <col min="4" max="4" width="12.57421875" style="201" customWidth="1"/>
    <col min="5" max="5" width="12.00390625" style="201" customWidth="1"/>
  </cols>
  <sheetData>
    <row r="1" spans="1:13" ht="59.25" customHeight="1">
      <c r="A1" s="390" t="s">
        <v>939</v>
      </c>
      <c r="B1" s="390"/>
      <c r="C1" s="390"/>
      <c r="D1" s="390"/>
      <c r="E1" s="390"/>
      <c r="F1" s="389"/>
      <c r="G1" s="295"/>
      <c r="H1" s="295"/>
      <c r="I1" s="295"/>
      <c r="J1" s="295"/>
      <c r="K1" s="295"/>
      <c r="L1" s="295"/>
      <c r="M1" s="295"/>
    </row>
    <row r="2" spans="1:5" ht="27" customHeight="1">
      <c r="A2" s="381" t="s">
        <v>211</v>
      </c>
      <c r="B2" s="379"/>
      <c r="C2" s="379"/>
      <c r="D2" s="382"/>
      <c r="E2" s="382"/>
    </row>
    <row r="3" spans="1:5" ht="19.5" customHeight="1">
      <c r="A3" s="60"/>
      <c r="B3" s="61"/>
      <c r="C3" s="271"/>
      <c r="E3" s="201" t="s">
        <v>183</v>
      </c>
    </row>
    <row r="4" ht="15">
      <c r="A4" s="4" t="s">
        <v>104</v>
      </c>
    </row>
    <row r="5" spans="1:5" ht="26.25">
      <c r="A5" s="39" t="s">
        <v>77</v>
      </c>
      <c r="B5" s="3" t="s">
        <v>448</v>
      </c>
      <c r="C5" s="272" t="s">
        <v>124</v>
      </c>
      <c r="D5" s="216" t="s">
        <v>225</v>
      </c>
      <c r="E5" s="272" t="s">
        <v>226</v>
      </c>
    </row>
    <row r="6" spans="1:5" s="254" customFormat="1" ht="15.75">
      <c r="A6" s="277" t="s">
        <v>945</v>
      </c>
      <c r="B6" s="5" t="s">
        <v>947</v>
      </c>
      <c r="C6" s="249">
        <v>0</v>
      </c>
      <c r="D6" s="278">
        <v>2740</v>
      </c>
      <c r="E6" s="249">
        <v>2735</v>
      </c>
    </row>
    <row r="7" spans="1:5" s="254" customFormat="1" ht="15.75">
      <c r="A7" s="277" t="s">
        <v>946</v>
      </c>
      <c r="B7" s="5" t="s">
        <v>948</v>
      </c>
      <c r="C7" s="249">
        <v>0</v>
      </c>
      <c r="D7" s="278">
        <v>15</v>
      </c>
      <c r="E7" s="249">
        <v>15</v>
      </c>
    </row>
    <row r="8" spans="1:5" s="254" customFormat="1" ht="15.75">
      <c r="A8" s="277" t="s">
        <v>534</v>
      </c>
      <c r="B8" s="7" t="s">
        <v>535</v>
      </c>
      <c r="C8" s="249">
        <f>SUM(C6:C7)</f>
        <v>0</v>
      </c>
      <c r="D8" s="249">
        <f>SUM(D6:D7)</f>
        <v>2755</v>
      </c>
      <c r="E8" s="249">
        <f>SUM(E6:E7)</f>
        <v>2750</v>
      </c>
    </row>
    <row r="9" spans="1:5" ht="15">
      <c r="A9" s="12" t="s">
        <v>23</v>
      </c>
      <c r="B9" s="6" t="s">
        <v>538</v>
      </c>
      <c r="C9" s="205"/>
      <c r="D9" s="205"/>
      <c r="E9" s="205"/>
    </row>
    <row r="10" spans="1:5" ht="15">
      <c r="A10" s="12" t="s">
        <v>24</v>
      </c>
      <c r="B10" s="6" t="s">
        <v>538</v>
      </c>
      <c r="C10" s="205"/>
      <c r="D10" s="205"/>
      <c r="E10" s="205"/>
    </row>
    <row r="11" spans="1:5" ht="30">
      <c r="A11" s="12" t="s">
        <v>25</v>
      </c>
      <c r="B11" s="6" t="s">
        <v>538</v>
      </c>
      <c r="C11" s="205"/>
      <c r="D11" s="205"/>
      <c r="E11" s="205"/>
    </row>
    <row r="12" spans="1:5" ht="15">
      <c r="A12" s="12" t="s">
        <v>26</v>
      </c>
      <c r="B12" s="6" t="s">
        <v>538</v>
      </c>
      <c r="C12" s="205"/>
      <c r="D12" s="205"/>
      <c r="E12" s="205"/>
    </row>
    <row r="13" spans="1:5" ht="15">
      <c r="A13" s="12" t="s">
        <v>27</v>
      </c>
      <c r="B13" s="6" t="s">
        <v>538</v>
      </c>
      <c r="C13" s="205"/>
      <c r="D13" s="205"/>
      <c r="E13" s="205"/>
    </row>
    <row r="14" spans="1:5" ht="15">
      <c r="A14" s="12" t="s">
        <v>28</v>
      </c>
      <c r="B14" s="6" t="s">
        <v>538</v>
      </c>
      <c r="C14" s="205"/>
      <c r="D14" s="205"/>
      <c r="E14" s="205"/>
    </row>
    <row r="15" spans="1:5" ht="15">
      <c r="A15" s="12" t="s">
        <v>29</v>
      </c>
      <c r="B15" s="6" t="s">
        <v>538</v>
      </c>
      <c r="C15" s="205"/>
      <c r="D15" s="205"/>
      <c r="E15" s="205"/>
    </row>
    <row r="16" spans="1:5" ht="15">
      <c r="A16" s="12" t="s">
        <v>30</v>
      </c>
      <c r="B16" s="6" t="s">
        <v>538</v>
      </c>
      <c r="C16" s="205"/>
      <c r="D16" s="205"/>
      <c r="E16" s="205"/>
    </row>
    <row r="17" spans="1:5" ht="15">
      <c r="A17" s="12" t="s">
        <v>31</v>
      </c>
      <c r="B17" s="6" t="s">
        <v>538</v>
      </c>
      <c r="C17" s="205"/>
      <c r="D17" s="205"/>
      <c r="E17" s="205"/>
    </row>
    <row r="18" spans="1:5" ht="15">
      <c r="A18" s="12" t="s">
        <v>32</v>
      </c>
      <c r="B18" s="6" t="s">
        <v>538</v>
      </c>
      <c r="C18" s="205"/>
      <c r="D18" s="205"/>
      <c r="E18" s="205"/>
    </row>
    <row r="19" spans="1:5" ht="25.5">
      <c r="A19" s="10" t="s">
        <v>787</v>
      </c>
      <c r="B19" s="8" t="s">
        <v>538</v>
      </c>
      <c r="C19" s="205"/>
      <c r="D19" s="205"/>
      <c r="E19" s="205"/>
    </row>
    <row r="20" spans="1:5" ht="15">
      <c r="A20" s="12" t="s">
        <v>23</v>
      </c>
      <c r="B20" s="6" t="s">
        <v>539</v>
      </c>
      <c r="C20" s="205"/>
      <c r="D20" s="205"/>
      <c r="E20" s="205"/>
    </row>
    <row r="21" spans="1:5" ht="15">
      <c r="A21" s="12" t="s">
        <v>24</v>
      </c>
      <c r="B21" s="6" t="s">
        <v>539</v>
      </c>
      <c r="C21" s="205"/>
      <c r="D21" s="205"/>
      <c r="E21" s="205"/>
    </row>
    <row r="22" spans="1:5" ht="30">
      <c r="A22" s="12" t="s">
        <v>25</v>
      </c>
      <c r="B22" s="6" t="s">
        <v>539</v>
      </c>
      <c r="C22" s="205"/>
      <c r="D22" s="205"/>
      <c r="E22" s="205"/>
    </row>
    <row r="23" spans="1:5" ht="15">
      <c r="A23" s="12" t="s">
        <v>26</v>
      </c>
      <c r="B23" s="6" t="s">
        <v>539</v>
      </c>
      <c r="C23" s="205"/>
      <c r="D23" s="205"/>
      <c r="E23" s="205"/>
    </row>
    <row r="24" spans="1:5" ht="15">
      <c r="A24" s="12" t="s">
        <v>27</v>
      </c>
      <c r="B24" s="6" t="s">
        <v>539</v>
      </c>
      <c r="C24" s="205"/>
      <c r="D24" s="205"/>
      <c r="E24" s="205"/>
    </row>
    <row r="25" spans="1:5" ht="15">
      <c r="A25" s="12" t="s">
        <v>28</v>
      </c>
      <c r="B25" s="6" t="s">
        <v>539</v>
      </c>
      <c r="C25" s="205"/>
      <c r="D25" s="205"/>
      <c r="E25" s="205"/>
    </row>
    <row r="26" spans="1:5" ht="15">
      <c r="A26" s="12" t="s">
        <v>29</v>
      </c>
      <c r="B26" s="6" t="s">
        <v>539</v>
      </c>
      <c r="C26" s="205"/>
      <c r="D26" s="205"/>
      <c r="E26" s="205"/>
    </row>
    <row r="27" spans="1:5" ht="15">
      <c r="A27" s="12" t="s">
        <v>30</v>
      </c>
      <c r="B27" s="6" t="s">
        <v>539</v>
      </c>
      <c r="C27" s="205"/>
      <c r="D27" s="205"/>
      <c r="E27" s="205"/>
    </row>
    <row r="28" spans="1:5" ht="15">
      <c r="A28" s="12" t="s">
        <v>31</v>
      </c>
      <c r="B28" s="6" t="s">
        <v>539</v>
      </c>
      <c r="C28" s="205"/>
      <c r="D28" s="205"/>
      <c r="E28" s="205"/>
    </row>
    <row r="29" spans="1:5" ht="15">
      <c r="A29" s="12" t="s">
        <v>32</v>
      </c>
      <c r="B29" s="6" t="s">
        <v>539</v>
      </c>
      <c r="C29" s="205"/>
      <c r="D29" s="205"/>
      <c r="E29" s="205"/>
    </row>
    <row r="30" spans="1:5" ht="25.5">
      <c r="A30" s="10" t="s">
        <v>788</v>
      </c>
      <c r="B30" s="8" t="s">
        <v>539</v>
      </c>
      <c r="C30" s="205"/>
      <c r="D30" s="205"/>
      <c r="E30" s="205"/>
    </row>
    <row r="31" spans="1:5" ht="15">
      <c r="A31" s="12" t="s">
        <v>23</v>
      </c>
      <c r="B31" s="6" t="s">
        <v>540</v>
      </c>
      <c r="C31" s="205">
        <v>0</v>
      </c>
      <c r="D31" s="205">
        <v>0</v>
      </c>
      <c r="E31" s="205">
        <v>350</v>
      </c>
    </row>
    <row r="32" spans="1:5" ht="15">
      <c r="A32" s="12" t="s">
        <v>24</v>
      </c>
      <c r="B32" s="6" t="s">
        <v>540</v>
      </c>
      <c r="C32" s="205"/>
      <c r="D32" s="205"/>
      <c r="E32" s="205"/>
    </row>
    <row r="33" spans="1:5" ht="30">
      <c r="A33" s="12" t="s">
        <v>25</v>
      </c>
      <c r="B33" s="6" t="s">
        <v>540</v>
      </c>
      <c r="C33" s="205"/>
      <c r="D33" s="205"/>
      <c r="E33" s="205"/>
    </row>
    <row r="34" spans="1:5" ht="15">
      <c r="A34" s="12" t="s">
        <v>26</v>
      </c>
      <c r="B34" s="6" t="s">
        <v>540</v>
      </c>
      <c r="C34" s="205"/>
      <c r="D34" s="205"/>
      <c r="E34" s="205"/>
    </row>
    <row r="35" spans="1:5" ht="15">
      <c r="A35" s="12" t="s">
        <v>27</v>
      </c>
      <c r="B35" s="6" t="s">
        <v>540</v>
      </c>
      <c r="C35" s="205"/>
      <c r="D35" s="205"/>
      <c r="E35" s="205"/>
    </row>
    <row r="36" spans="1:5" ht="15">
      <c r="A36" s="12" t="s">
        <v>28</v>
      </c>
      <c r="B36" s="6" t="s">
        <v>540</v>
      </c>
      <c r="C36" s="205"/>
      <c r="D36" s="205"/>
      <c r="E36" s="205"/>
    </row>
    <row r="37" spans="1:5" ht="15">
      <c r="A37" s="12" t="s">
        <v>29</v>
      </c>
      <c r="B37" s="6" t="s">
        <v>540</v>
      </c>
      <c r="C37" s="205">
        <v>0</v>
      </c>
      <c r="D37" s="205">
        <v>0</v>
      </c>
      <c r="E37" s="205">
        <v>2364</v>
      </c>
    </row>
    <row r="38" spans="1:5" ht="15">
      <c r="A38" s="12" t="s">
        <v>30</v>
      </c>
      <c r="B38" s="6" t="s">
        <v>540</v>
      </c>
      <c r="C38" s="205">
        <v>0</v>
      </c>
      <c r="D38" s="205">
        <v>0</v>
      </c>
      <c r="E38" s="205">
        <v>280</v>
      </c>
    </row>
    <row r="39" spans="1:5" ht="15">
      <c r="A39" s="12" t="s">
        <v>31</v>
      </c>
      <c r="B39" s="6" t="s">
        <v>540</v>
      </c>
      <c r="C39" s="205"/>
      <c r="D39" s="205"/>
      <c r="E39" s="205"/>
    </row>
    <row r="40" spans="1:5" ht="15">
      <c r="A40" s="12" t="s">
        <v>32</v>
      </c>
      <c r="B40" s="6" t="s">
        <v>540</v>
      </c>
      <c r="C40" s="205"/>
      <c r="D40" s="205"/>
      <c r="E40" s="205"/>
    </row>
    <row r="41" spans="1:5" ht="15">
      <c r="A41" s="10" t="s">
        <v>789</v>
      </c>
      <c r="B41" s="8" t="s">
        <v>540</v>
      </c>
      <c r="C41" s="205">
        <v>1925</v>
      </c>
      <c r="D41" s="205">
        <v>4194</v>
      </c>
      <c r="E41" s="205">
        <f>SUM(E31:E40)</f>
        <v>2994</v>
      </c>
    </row>
    <row r="42" spans="1:5" ht="15">
      <c r="A42" s="12" t="s">
        <v>33</v>
      </c>
      <c r="B42" s="5" t="s">
        <v>542</v>
      </c>
      <c r="C42" s="205"/>
      <c r="D42" s="205"/>
      <c r="E42" s="205"/>
    </row>
    <row r="43" spans="1:5" ht="15">
      <c r="A43" s="12" t="s">
        <v>34</v>
      </c>
      <c r="B43" s="5" t="s">
        <v>542</v>
      </c>
      <c r="C43" s="205"/>
      <c r="D43" s="205"/>
      <c r="E43" s="205"/>
    </row>
    <row r="44" spans="1:5" ht="15">
      <c r="A44" s="12" t="s">
        <v>35</v>
      </c>
      <c r="B44" s="5" t="s">
        <v>542</v>
      </c>
      <c r="C44" s="205"/>
      <c r="D44" s="205"/>
      <c r="E44" s="205"/>
    </row>
    <row r="45" spans="1:5" ht="15">
      <c r="A45" s="5" t="s">
        <v>36</v>
      </c>
      <c r="B45" s="5" t="s">
        <v>542</v>
      </c>
      <c r="C45" s="205"/>
      <c r="D45" s="205"/>
      <c r="E45" s="205"/>
    </row>
    <row r="46" spans="1:5" ht="15">
      <c r="A46" s="5" t="s">
        <v>37</v>
      </c>
      <c r="B46" s="5" t="s">
        <v>542</v>
      </c>
      <c r="C46" s="205"/>
      <c r="D46" s="205"/>
      <c r="E46" s="205"/>
    </row>
    <row r="47" spans="1:5" ht="15">
      <c r="A47" s="5" t="s">
        <v>38</v>
      </c>
      <c r="B47" s="5" t="s">
        <v>542</v>
      </c>
      <c r="C47" s="205"/>
      <c r="D47" s="205"/>
      <c r="E47" s="205"/>
    </row>
    <row r="48" spans="1:5" ht="15">
      <c r="A48" s="12" t="s">
        <v>39</v>
      </c>
      <c r="B48" s="5" t="s">
        <v>542</v>
      </c>
      <c r="C48" s="205"/>
      <c r="D48" s="205"/>
      <c r="E48" s="205"/>
    </row>
    <row r="49" spans="1:5" ht="15">
      <c r="A49" s="12" t="s">
        <v>40</v>
      </c>
      <c r="B49" s="5" t="s">
        <v>542</v>
      </c>
      <c r="C49" s="205"/>
      <c r="D49" s="205"/>
      <c r="E49" s="205"/>
    </row>
    <row r="50" spans="1:5" ht="15">
      <c r="A50" s="12" t="s">
        <v>41</v>
      </c>
      <c r="B50" s="5" t="s">
        <v>542</v>
      </c>
      <c r="C50" s="205"/>
      <c r="D50" s="205"/>
      <c r="E50" s="205"/>
    </row>
    <row r="51" spans="1:5" ht="15">
      <c r="A51" s="12" t="s">
        <v>42</v>
      </c>
      <c r="B51" s="5" t="s">
        <v>542</v>
      </c>
      <c r="C51" s="205"/>
      <c r="D51" s="205"/>
      <c r="E51" s="205"/>
    </row>
    <row r="52" spans="1:5" ht="25.5">
      <c r="A52" s="10" t="s">
        <v>790</v>
      </c>
      <c r="B52" s="8" t="s">
        <v>542</v>
      </c>
      <c r="C52" s="205"/>
      <c r="D52" s="205"/>
      <c r="E52" s="205"/>
    </row>
    <row r="53" spans="1:5" ht="15">
      <c r="A53" s="12" t="s">
        <v>33</v>
      </c>
      <c r="B53" s="5" t="s">
        <v>547</v>
      </c>
      <c r="C53" s="205"/>
      <c r="D53" s="205"/>
      <c r="E53" s="205"/>
    </row>
    <row r="54" spans="1:5" ht="15">
      <c r="A54" s="12" t="s">
        <v>34</v>
      </c>
      <c r="B54" s="5" t="s">
        <v>547</v>
      </c>
      <c r="C54" s="205"/>
      <c r="D54" s="205"/>
      <c r="E54" s="205"/>
    </row>
    <row r="55" spans="1:5" ht="15">
      <c r="A55" s="12" t="s">
        <v>35</v>
      </c>
      <c r="B55" s="5" t="s">
        <v>547</v>
      </c>
      <c r="C55" s="205"/>
      <c r="D55" s="205"/>
      <c r="E55" s="205"/>
    </row>
    <row r="56" spans="1:5" ht="15">
      <c r="A56" s="5" t="s">
        <v>36</v>
      </c>
      <c r="B56" s="5" t="s">
        <v>547</v>
      </c>
      <c r="C56" s="205"/>
      <c r="D56" s="205"/>
      <c r="E56" s="205"/>
    </row>
    <row r="57" spans="1:5" ht="15">
      <c r="A57" s="5" t="s">
        <v>37</v>
      </c>
      <c r="B57" s="5" t="s">
        <v>547</v>
      </c>
      <c r="C57" s="205"/>
      <c r="D57" s="205"/>
      <c r="E57" s="205"/>
    </row>
    <row r="58" spans="1:5" ht="15">
      <c r="A58" s="5" t="s">
        <v>38</v>
      </c>
      <c r="B58" s="5" t="s">
        <v>547</v>
      </c>
      <c r="C58" s="205"/>
      <c r="D58" s="205"/>
      <c r="E58" s="205"/>
    </row>
    <row r="59" spans="1:5" ht="15">
      <c r="A59" s="12" t="s">
        <v>39</v>
      </c>
      <c r="B59" s="5" t="s">
        <v>547</v>
      </c>
      <c r="C59" s="205"/>
      <c r="D59" s="205"/>
      <c r="E59" s="205"/>
    </row>
    <row r="60" spans="1:5" ht="15">
      <c r="A60" s="12" t="s">
        <v>43</v>
      </c>
      <c r="B60" s="5" t="s">
        <v>547</v>
      </c>
      <c r="C60" s="205"/>
      <c r="D60" s="205"/>
      <c r="E60" s="205"/>
    </row>
    <row r="61" spans="1:5" ht="15">
      <c r="A61" s="12" t="s">
        <v>41</v>
      </c>
      <c r="B61" s="5" t="s">
        <v>547</v>
      </c>
      <c r="C61" s="205"/>
      <c r="D61" s="205"/>
      <c r="E61" s="205"/>
    </row>
    <row r="62" spans="1:5" ht="15">
      <c r="A62" s="12" t="s">
        <v>42</v>
      </c>
      <c r="B62" s="5" t="s">
        <v>547</v>
      </c>
      <c r="C62" s="205"/>
      <c r="D62" s="205"/>
      <c r="E62" s="205"/>
    </row>
    <row r="63" spans="1:5" ht="15">
      <c r="A63" s="14" t="s">
        <v>791</v>
      </c>
      <c r="B63" s="8" t="s">
        <v>547</v>
      </c>
      <c r="C63" s="205"/>
      <c r="D63" s="205"/>
      <c r="E63" s="205"/>
    </row>
    <row r="64" spans="1:5" ht="15">
      <c r="A64" s="12" t="s">
        <v>23</v>
      </c>
      <c r="B64" s="6" t="s">
        <v>575</v>
      </c>
      <c r="C64" s="205"/>
      <c r="D64" s="205"/>
      <c r="E64" s="205"/>
    </row>
    <row r="65" spans="1:5" ht="15">
      <c r="A65" s="12" t="s">
        <v>24</v>
      </c>
      <c r="B65" s="6" t="s">
        <v>575</v>
      </c>
      <c r="C65" s="205"/>
      <c r="D65" s="205"/>
      <c r="E65" s="205"/>
    </row>
    <row r="66" spans="1:5" ht="30">
      <c r="A66" s="12" t="s">
        <v>25</v>
      </c>
      <c r="B66" s="6" t="s">
        <v>575</v>
      </c>
      <c r="C66" s="205"/>
      <c r="D66" s="205"/>
      <c r="E66" s="205"/>
    </row>
    <row r="67" spans="1:5" ht="15">
      <c r="A67" s="12" t="s">
        <v>26</v>
      </c>
      <c r="B67" s="6" t="s">
        <v>575</v>
      </c>
      <c r="C67" s="205"/>
      <c r="D67" s="205"/>
      <c r="E67" s="205"/>
    </row>
    <row r="68" spans="1:5" ht="15">
      <c r="A68" s="12" t="s">
        <v>27</v>
      </c>
      <c r="B68" s="6" t="s">
        <v>575</v>
      </c>
      <c r="C68" s="205"/>
      <c r="D68" s="205"/>
      <c r="E68" s="205"/>
    </row>
    <row r="69" spans="1:5" ht="15">
      <c r="A69" s="12" t="s">
        <v>28</v>
      </c>
      <c r="B69" s="6" t="s">
        <v>575</v>
      </c>
      <c r="C69" s="205"/>
      <c r="D69" s="205"/>
      <c r="E69" s="205"/>
    </row>
    <row r="70" spans="1:5" ht="15">
      <c r="A70" s="12" t="s">
        <v>29</v>
      </c>
      <c r="B70" s="6" t="s">
        <v>575</v>
      </c>
      <c r="C70" s="205"/>
      <c r="D70" s="205"/>
      <c r="E70" s="205"/>
    </row>
    <row r="71" spans="1:5" ht="15">
      <c r="A71" s="12" t="s">
        <v>30</v>
      </c>
      <c r="B71" s="6" t="s">
        <v>575</v>
      </c>
      <c r="C71" s="205"/>
      <c r="D71" s="205"/>
      <c r="E71" s="205"/>
    </row>
    <row r="72" spans="1:5" ht="15">
      <c r="A72" s="12" t="s">
        <v>31</v>
      </c>
      <c r="B72" s="6" t="s">
        <v>575</v>
      </c>
      <c r="C72" s="205"/>
      <c r="D72" s="205"/>
      <c r="E72" s="205"/>
    </row>
    <row r="73" spans="1:5" ht="15">
      <c r="A73" s="12" t="s">
        <v>32</v>
      </c>
      <c r="B73" s="6" t="s">
        <v>575</v>
      </c>
      <c r="C73" s="205"/>
      <c r="D73" s="205"/>
      <c r="E73" s="205"/>
    </row>
    <row r="74" spans="1:5" ht="25.5">
      <c r="A74" s="10" t="s">
        <v>800</v>
      </c>
      <c r="B74" s="8" t="s">
        <v>575</v>
      </c>
      <c r="C74" s="205"/>
      <c r="D74" s="205"/>
      <c r="E74" s="205"/>
    </row>
    <row r="75" spans="1:5" ht="15">
      <c r="A75" s="12" t="s">
        <v>23</v>
      </c>
      <c r="B75" s="6" t="s">
        <v>576</v>
      </c>
      <c r="C75" s="205"/>
      <c r="D75" s="205"/>
      <c r="E75" s="205"/>
    </row>
    <row r="76" spans="1:5" ht="15">
      <c r="A76" s="12" t="s">
        <v>24</v>
      </c>
      <c r="B76" s="6" t="s">
        <v>576</v>
      </c>
      <c r="C76" s="205"/>
      <c r="D76" s="205"/>
      <c r="E76" s="205"/>
    </row>
    <row r="77" spans="1:5" ht="30">
      <c r="A77" s="12" t="s">
        <v>25</v>
      </c>
      <c r="B77" s="6" t="s">
        <v>576</v>
      </c>
      <c r="C77" s="205"/>
      <c r="D77" s="205"/>
      <c r="E77" s="205"/>
    </row>
    <row r="78" spans="1:5" ht="15">
      <c r="A78" s="12" t="s">
        <v>26</v>
      </c>
      <c r="B78" s="6" t="s">
        <v>576</v>
      </c>
      <c r="C78" s="205"/>
      <c r="D78" s="205"/>
      <c r="E78" s="205"/>
    </row>
    <row r="79" spans="1:5" ht="15">
      <c r="A79" s="12" t="s">
        <v>27</v>
      </c>
      <c r="B79" s="6" t="s">
        <v>576</v>
      </c>
      <c r="C79" s="205"/>
      <c r="D79" s="205"/>
      <c r="E79" s="205"/>
    </row>
    <row r="80" spans="1:5" ht="15">
      <c r="A80" s="12" t="s">
        <v>28</v>
      </c>
      <c r="B80" s="6" t="s">
        <v>576</v>
      </c>
      <c r="C80" s="205"/>
      <c r="D80" s="205"/>
      <c r="E80" s="205"/>
    </row>
    <row r="81" spans="1:5" ht="15">
      <c r="A81" s="12" t="s">
        <v>29</v>
      </c>
      <c r="B81" s="6" t="s">
        <v>576</v>
      </c>
      <c r="C81" s="205"/>
      <c r="D81" s="205"/>
      <c r="E81" s="205"/>
    </row>
    <row r="82" spans="1:5" ht="15">
      <c r="A82" s="12" t="s">
        <v>30</v>
      </c>
      <c r="B82" s="6" t="s">
        <v>576</v>
      </c>
      <c r="C82" s="205"/>
      <c r="D82" s="205"/>
      <c r="E82" s="205"/>
    </row>
    <row r="83" spans="1:5" ht="15">
      <c r="A83" s="12" t="s">
        <v>31</v>
      </c>
      <c r="B83" s="6" t="s">
        <v>576</v>
      </c>
      <c r="C83" s="205"/>
      <c r="D83" s="205"/>
      <c r="E83" s="205"/>
    </row>
    <row r="84" spans="1:5" ht="15">
      <c r="A84" s="12" t="s">
        <v>32</v>
      </c>
      <c r="B84" s="6" t="s">
        <v>576</v>
      </c>
      <c r="C84" s="205"/>
      <c r="D84" s="205"/>
      <c r="E84" s="205"/>
    </row>
    <row r="85" spans="1:5" ht="25.5">
      <c r="A85" s="10" t="s">
        <v>799</v>
      </c>
      <c r="B85" s="8" t="s">
        <v>576</v>
      </c>
      <c r="C85" s="205"/>
      <c r="D85" s="205"/>
      <c r="E85" s="205"/>
    </row>
    <row r="86" spans="1:5" ht="15">
      <c r="A86" s="12" t="s">
        <v>23</v>
      </c>
      <c r="B86" s="6" t="s">
        <v>577</v>
      </c>
      <c r="C86" s="205"/>
      <c r="D86" s="205"/>
      <c r="E86" s="205"/>
    </row>
    <row r="87" spans="1:5" ht="15">
      <c r="A87" s="12" t="s">
        <v>24</v>
      </c>
      <c r="B87" s="6" t="s">
        <v>577</v>
      </c>
      <c r="C87" s="205"/>
      <c r="D87" s="205"/>
      <c r="E87" s="205"/>
    </row>
    <row r="88" spans="1:5" ht="30">
      <c r="A88" s="12" t="s">
        <v>25</v>
      </c>
      <c r="B88" s="6" t="s">
        <v>577</v>
      </c>
      <c r="C88" s="205"/>
      <c r="D88" s="205"/>
      <c r="E88" s="205"/>
    </row>
    <row r="89" spans="1:5" ht="15">
      <c r="A89" s="12" t="s">
        <v>26</v>
      </c>
      <c r="B89" s="6" t="s">
        <v>577</v>
      </c>
      <c r="C89" s="205"/>
      <c r="D89" s="205"/>
      <c r="E89" s="205"/>
    </row>
    <row r="90" spans="1:5" ht="15">
      <c r="A90" s="12" t="s">
        <v>27</v>
      </c>
      <c r="B90" s="6" t="s">
        <v>577</v>
      </c>
      <c r="C90" s="205"/>
      <c r="D90" s="205"/>
      <c r="E90" s="205"/>
    </row>
    <row r="91" spans="1:5" ht="15">
      <c r="A91" s="12" t="s">
        <v>28</v>
      </c>
      <c r="B91" s="6" t="s">
        <v>577</v>
      </c>
      <c r="C91" s="205"/>
      <c r="D91" s="205"/>
      <c r="E91" s="205"/>
    </row>
    <row r="92" spans="1:5" ht="15">
      <c r="A92" s="12" t="s">
        <v>29</v>
      </c>
      <c r="B92" s="6" t="s">
        <v>577</v>
      </c>
      <c r="C92" s="205"/>
      <c r="D92" s="205"/>
      <c r="E92" s="205"/>
    </row>
    <row r="93" spans="1:5" ht="15">
      <c r="A93" s="12" t="s">
        <v>30</v>
      </c>
      <c r="B93" s="6" t="s">
        <v>577</v>
      </c>
      <c r="C93" s="205"/>
      <c r="D93" s="205"/>
      <c r="E93" s="205"/>
    </row>
    <row r="94" spans="1:5" ht="15">
      <c r="A94" s="12" t="s">
        <v>31</v>
      </c>
      <c r="B94" s="6" t="s">
        <v>577</v>
      </c>
      <c r="C94" s="205"/>
      <c r="D94" s="205"/>
      <c r="E94" s="205"/>
    </row>
    <row r="95" spans="1:5" ht="15">
      <c r="A95" s="12" t="s">
        <v>32</v>
      </c>
      <c r="B95" s="6" t="s">
        <v>577</v>
      </c>
      <c r="C95" s="205"/>
      <c r="D95" s="205"/>
      <c r="E95" s="205"/>
    </row>
    <row r="96" spans="1:5" ht="15">
      <c r="A96" s="10" t="s">
        <v>798</v>
      </c>
      <c r="B96" s="8" t="s">
        <v>577</v>
      </c>
      <c r="C96" s="205"/>
      <c r="D96" s="205"/>
      <c r="E96" s="205"/>
    </row>
    <row r="97" spans="1:5" ht="15">
      <c r="A97" s="12" t="s">
        <v>33</v>
      </c>
      <c r="B97" s="5" t="s">
        <v>579</v>
      </c>
      <c r="C97" s="205"/>
      <c r="D97" s="205"/>
      <c r="E97" s="205"/>
    </row>
    <row r="98" spans="1:5" ht="15">
      <c r="A98" s="12" t="s">
        <v>34</v>
      </c>
      <c r="B98" s="6" t="s">
        <v>579</v>
      </c>
      <c r="C98" s="205"/>
      <c r="D98" s="205"/>
      <c r="E98" s="205"/>
    </row>
    <row r="99" spans="1:5" ht="15">
      <c r="A99" s="12" t="s">
        <v>35</v>
      </c>
      <c r="B99" s="5" t="s">
        <v>579</v>
      </c>
      <c r="C99" s="205"/>
      <c r="D99" s="205"/>
      <c r="E99" s="205"/>
    </row>
    <row r="100" spans="1:5" ht="15">
      <c r="A100" s="5" t="s">
        <v>36</v>
      </c>
      <c r="B100" s="6" t="s">
        <v>579</v>
      </c>
      <c r="C100" s="205"/>
      <c r="D100" s="205"/>
      <c r="E100" s="205"/>
    </row>
    <row r="101" spans="1:5" ht="15">
      <c r="A101" s="5" t="s">
        <v>37</v>
      </c>
      <c r="B101" s="5" t="s">
        <v>579</v>
      </c>
      <c r="C101" s="205"/>
      <c r="D101" s="205"/>
      <c r="E101" s="205"/>
    </row>
    <row r="102" spans="1:5" ht="15">
      <c r="A102" s="5" t="s">
        <v>38</v>
      </c>
      <c r="B102" s="6" t="s">
        <v>579</v>
      </c>
      <c r="C102" s="205"/>
      <c r="D102" s="205"/>
      <c r="E102" s="205"/>
    </row>
    <row r="103" spans="1:5" ht="15">
      <c r="A103" s="12" t="s">
        <v>39</v>
      </c>
      <c r="B103" s="5" t="s">
        <v>579</v>
      </c>
      <c r="C103" s="205"/>
      <c r="D103" s="205"/>
      <c r="E103" s="205"/>
    </row>
    <row r="104" spans="1:5" ht="15">
      <c r="A104" s="12" t="s">
        <v>43</v>
      </c>
      <c r="B104" s="6" t="s">
        <v>579</v>
      </c>
      <c r="C104" s="205"/>
      <c r="D104" s="205"/>
      <c r="E104" s="205"/>
    </row>
    <row r="105" spans="1:5" ht="15">
      <c r="A105" s="12" t="s">
        <v>41</v>
      </c>
      <c r="B105" s="5" t="s">
        <v>579</v>
      </c>
      <c r="C105" s="205"/>
      <c r="D105" s="205"/>
      <c r="E105" s="205"/>
    </row>
    <row r="106" spans="1:5" ht="15">
      <c r="A106" s="12" t="s">
        <v>42</v>
      </c>
      <c r="B106" s="6" t="s">
        <v>579</v>
      </c>
      <c r="C106" s="205"/>
      <c r="D106" s="205"/>
      <c r="E106" s="205"/>
    </row>
    <row r="107" spans="1:5" ht="25.5">
      <c r="A107" s="10" t="s">
        <v>797</v>
      </c>
      <c r="B107" s="8" t="s">
        <v>579</v>
      </c>
      <c r="C107" s="205"/>
      <c r="D107" s="205"/>
      <c r="E107" s="205"/>
    </row>
    <row r="108" spans="1:5" ht="15">
      <c r="A108" s="12" t="s">
        <v>33</v>
      </c>
      <c r="B108" s="5" t="s">
        <v>582</v>
      </c>
      <c r="C108" s="205"/>
      <c r="D108" s="205"/>
      <c r="E108" s="205"/>
    </row>
    <row r="109" spans="1:5" ht="15">
      <c r="A109" s="12" t="s">
        <v>34</v>
      </c>
      <c r="B109" s="5" t="s">
        <v>582</v>
      </c>
      <c r="C109" s="205"/>
      <c r="D109" s="205"/>
      <c r="E109" s="205"/>
    </row>
    <row r="110" spans="1:5" ht="15">
      <c r="A110" s="12" t="s">
        <v>35</v>
      </c>
      <c r="B110" s="5" t="s">
        <v>582</v>
      </c>
      <c r="C110" s="205"/>
      <c r="D110" s="205"/>
      <c r="E110" s="205"/>
    </row>
    <row r="111" spans="1:5" ht="15">
      <c r="A111" s="5" t="s">
        <v>36</v>
      </c>
      <c r="B111" s="5" t="s">
        <v>582</v>
      </c>
      <c r="C111" s="205"/>
      <c r="D111" s="205"/>
      <c r="E111" s="205"/>
    </row>
    <row r="112" spans="1:5" ht="15">
      <c r="A112" s="5" t="s">
        <v>37</v>
      </c>
      <c r="B112" s="5" t="s">
        <v>582</v>
      </c>
      <c r="C112" s="205"/>
      <c r="D112" s="205"/>
      <c r="E112" s="205"/>
    </row>
    <row r="113" spans="1:5" ht="15">
      <c r="A113" s="5" t="s">
        <v>38</v>
      </c>
      <c r="B113" s="5" t="s">
        <v>582</v>
      </c>
      <c r="C113" s="205"/>
      <c r="D113" s="205"/>
      <c r="E113" s="205"/>
    </row>
    <row r="114" spans="1:5" ht="15">
      <c r="A114" s="12" t="s">
        <v>39</v>
      </c>
      <c r="B114" s="5" t="s">
        <v>582</v>
      </c>
      <c r="C114" s="205"/>
      <c r="D114" s="205"/>
      <c r="E114" s="205"/>
    </row>
    <row r="115" spans="1:5" ht="15">
      <c r="A115" s="12" t="s">
        <v>43</v>
      </c>
      <c r="B115" s="5" t="s">
        <v>582</v>
      </c>
      <c r="C115" s="205"/>
      <c r="D115" s="205"/>
      <c r="E115" s="205"/>
    </row>
    <row r="116" spans="1:5" ht="15">
      <c r="A116" s="12" t="s">
        <v>41</v>
      </c>
      <c r="B116" s="5" t="s">
        <v>582</v>
      </c>
      <c r="C116" s="205"/>
      <c r="D116" s="205"/>
      <c r="E116" s="205"/>
    </row>
    <row r="117" spans="1:5" ht="15">
      <c r="A117" s="12" t="s">
        <v>42</v>
      </c>
      <c r="B117" s="5" t="s">
        <v>582</v>
      </c>
      <c r="C117" s="205"/>
      <c r="D117" s="205"/>
      <c r="E117" s="205"/>
    </row>
    <row r="118" spans="1:5" ht="15">
      <c r="A118" s="14" t="s">
        <v>836</v>
      </c>
      <c r="B118" s="8" t="s">
        <v>582</v>
      </c>
      <c r="C118" s="205"/>
      <c r="D118" s="205"/>
      <c r="E118" s="205"/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E172"/>
  <sheetViews>
    <sheetView zoomScalePageLayoutView="0" workbookViewId="0" topLeftCell="D1">
      <selection activeCell="P118" sqref="P118"/>
    </sheetView>
  </sheetViews>
  <sheetFormatPr defaultColWidth="9.140625" defaultRowHeight="15"/>
  <cols>
    <col min="1" max="1" width="83.421875" style="0" customWidth="1"/>
    <col min="3" max="3" width="9.421875" style="201" bestFit="1" customWidth="1"/>
    <col min="4" max="4" width="12.7109375" style="201" customWidth="1"/>
    <col min="5" max="5" width="11.421875" style="201" customWidth="1"/>
    <col min="6" max="7" width="10.28125" style="201" customWidth="1"/>
    <col min="8" max="8" width="12.00390625" style="201" customWidth="1"/>
    <col min="9" max="9" width="12.8515625" style="201" customWidth="1"/>
    <col min="10" max="10" width="13.421875" style="201" customWidth="1"/>
    <col min="11" max="11" width="11.57421875" style="201" customWidth="1"/>
    <col min="12" max="12" width="10.00390625" style="214" customWidth="1"/>
    <col min="13" max="13" width="12.00390625" style="214" customWidth="1"/>
    <col min="14" max="14" width="9.140625" style="214" customWidth="1"/>
  </cols>
  <sheetData>
    <row r="1" spans="1:14" ht="21" customHeight="1">
      <c r="A1" s="317" t="s">
        <v>939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213"/>
    </row>
    <row r="2" spans="1:14" ht="18.75" customHeight="1">
      <c r="A2" s="323" t="s">
        <v>929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5"/>
      <c r="M2" s="326"/>
      <c r="N2" s="326"/>
    </row>
    <row r="3" ht="18">
      <c r="A3" s="41"/>
    </row>
    <row r="4" spans="1:14" ht="15">
      <c r="A4" s="80" t="s">
        <v>104</v>
      </c>
      <c r="N4" s="201" t="s">
        <v>200</v>
      </c>
    </row>
    <row r="5" spans="1:14" ht="25.5" customHeight="1">
      <c r="A5" s="327" t="s">
        <v>447</v>
      </c>
      <c r="B5" s="329" t="s">
        <v>448</v>
      </c>
      <c r="C5" s="331" t="s">
        <v>20</v>
      </c>
      <c r="D5" s="332"/>
      <c r="E5" s="333"/>
      <c r="F5" s="331" t="s">
        <v>21</v>
      </c>
      <c r="G5" s="332"/>
      <c r="H5" s="333"/>
      <c r="I5" s="331" t="s">
        <v>22</v>
      </c>
      <c r="J5" s="332"/>
      <c r="K5" s="333"/>
      <c r="L5" s="334" t="s">
        <v>121</v>
      </c>
      <c r="M5" s="320"/>
      <c r="N5" s="320"/>
    </row>
    <row r="6" spans="1:14" ht="26.25">
      <c r="A6" s="328"/>
      <c r="B6" s="330"/>
      <c r="C6" s="215" t="s">
        <v>124</v>
      </c>
      <c r="D6" s="215" t="s">
        <v>225</v>
      </c>
      <c r="E6" s="216" t="s">
        <v>226</v>
      </c>
      <c r="F6" s="215" t="s">
        <v>124</v>
      </c>
      <c r="G6" s="215" t="s">
        <v>225</v>
      </c>
      <c r="H6" s="216" t="s">
        <v>226</v>
      </c>
      <c r="I6" s="215" t="s">
        <v>124</v>
      </c>
      <c r="J6" s="215" t="s">
        <v>225</v>
      </c>
      <c r="K6" s="216" t="s">
        <v>226</v>
      </c>
      <c r="L6" s="202" t="s">
        <v>124</v>
      </c>
      <c r="M6" s="202" t="s">
        <v>225</v>
      </c>
      <c r="N6" s="217" t="s">
        <v>226</v>
      </c>
    </row>
    <row r="7" spans="1:14" ht="15">
      <c r="A7" s="28" t="s">
        <v>449</v>
      </c>
      <c r="B7" s="29" t="s">
        <v>450</v>
      </c>
      <c r="C7" s="218">
        <v>7886</v>
      </c>
      <c r="D7" s="218">
        <v>8205</v>
      </c>
      <c r="E7" s="199">
        <v>8205</v>
      </c>
      <c r="F7" s="199">
        <v>1344</v>
      </c>
      <c r="G7" s="199">
        <v>1475</v>
      </c>
      <c r="H7" s="199">
        <v>1475</v>
      </c>
      <c r="I7" s="199">
        <v>0</v>
      </c>
      <c r="J7" s="199">
        <v>0</v>
      </c>
      <c r="K7" s="199">
        <v>0</v>
      </c>
      <c r="L7" s="219">
        <f>C7+F7+I7</f>
        <v>9230</v>
      </c>
      <c r="M7" s="219">
        <f aca="true" t="shared" si="0" ref="M7:N19">D7+G7+J7</f>
        <v>9680</v>
      </c>
      <c r="N7" s="219">
        <f t="shared" si="0"/>
        <v>9680</v>
      </c>
    </row>
    <row r="8" spans="1:14" ht="15">
      <c r="A8" s="28" t="s">
        <v>451</v>
      </c>
      <c r="B8" s="30" t="s">
        <v>452</v>
      </c>
      <c r="C8" s="218"/>
      <c r="D8" s="218"/>
      <c r="E8" s="199"/>
      <c r="F8" s="199"/>
      <c r="G8" s="199"/>
      <c r="H8" s="199"/>
      <c r="I8" s="199"/>
      <c r="J8" s="199"/>
      <c r="K8" s="199"/>
      <c r="L8" s="219">
        <f aca="true" t="shared" si="1" ref="L8:L19">C8+F8+I8</f>
        <v>0</v>
      </c>
      <c r="M8" s="219">
        <f t="shared" si="0"/>
        <v>0</v>
      </c>
      <c r="N8" s="219">
        <f t="shared" si="0"/>
        <v>0</v>
      </c>
    </row>
    <row r="9" spans="1:14" ht="15">
      <c r="A9" s="28" t="s">
        <v>453</v>
      </c>
      <c r="B9" s="30" t="s">
        <v>454</v>
      </c>
      <c r="C9" s="218">
        <v>1470</v>
      </c>
      <c r="D9" s="218">
        <v>441</v>
      </c>
      <c r="E9" s="199">
        <v>441</v>
      </c>
      <c r="F9" s="199"/>
      <c r="G9" s="199"/>
      <c r="H9" s="199"/>
      <c r="I9" s="199"/>
      <c r="J9" s="199"/>
      <c r="K9" s="199"/>
      <c r="L9" s="219">
        <f t="shared" si="1"/>
        <v>1470</v>
      </c>
      <c r="M9" s="219">
        <f t="shared" si="0"/>
        <v>441</v>
      </c>
      <c r="N9" s="219">
        <f t="shared" si="0"/>
        <v>441</v>
      </c>
    </row>
    <row r="10" spans="1:14" ht="15">
      <c r="A10" s="31" t="s">
        <v>455</v>
      </c>
      <c r="B10" s="30" t="s">
        <v>456</v>
      </c>
      <c r="C10" s="218"/>
      <c r="D10" s="218"/>
      <c r="E10" s="199"/>
      <c r="F10" s="199"/>
      <c r="G10" s="199"/>
      <c r="H10" s="199"/>
      <c r="I10" s="199"/>
      <c r="J10" s="199"/>
      <c r="K10" s="199"/>
      <c r="L10" s="219">
        <f t="shared" si="1"/>
        <v>0</v>
      </c>
      <c r="M10" s="219">
        <f t="shared" si="0"/>
        <v>0</v>
      </c>
      <c r="N10" s="219">
        <f t="shared" si="0"/>
        <v>0</v>
      </c>
    </row>
    <row r="11" spans="1:14" ht="15">
      <c r="A11" s="31" t="s">
        <v>457</v>
      </c>
      <c r="B11" s="30" t="s">
        <v>458</v>
      </c>
      <c r="C11" s="218">
        <v>0</v>
      </c>
      <c r="D11" s="218">
        <v>81</v>
      </c>
      <c r="E11" s="199">
        <v>81</v>
      </c>
      <c r="F11" s="199"/>
      <c r="G11" s="199"/>
      <c r="H11" s="199"/>
      <c r="I11" s="199"/>
      <c r="J11" s="199"/>
      <c r="K11" s="199"/>
      <c r="L11" s="219">
        <f t="shared" si="1"/>
        <v>0</v>
      </c>
      <c r="M11" s="219">
        <f t="shared" si="0"/>
        <v>81</v>
      </c>
      <c r="N11" s="219">
        <f t="shared" si="0"/>
        <v>81</v>
      </c>
    </row>
    <row r="12" spans="1:14" ht="15">
      <c r="A12" s="31" t="s">
        <v>459</v>
      </c>
      <c r="B12" s="30" t="s">
        <v>460</v>
      </c>
      <c r="C12" s="218">
        <v>0</v>
      </c>
      <c r="D12" s="218">
        <v>648</v>
      </c>
      <c r="E12" s="199">
        <v>648</v>
      </c>
      <c r="F12" s="199"/>
      <c r="G12" s="199"/>
      <c r="H12" s="199"/>
      <c r="I12" s="199"/>
      <c r="J12" s="199"/>
      <c r="K12" s="199"/>
      <c r="L12" s="219">
        <f t="shared" si="1"/>
        <v>0</v>
      </c>
      <c r="M12" s="219">
        <f t="shared" si="0"/>
        <v>648</v>
      </c>
      <c r="N12" s="219">
        <f t="shared" si="0"/>
        <v>648</v>
      </c>
    </row>
    <row r="13" spans="1:14" ht="15">
      <c r="A13" s="31" t="s">
        <v>461</v>
      </c>
      <c r="B13" s="30" t="s">
        <v>462</v>
      </c>
      <c r="C13" s="218">
        <v>1327</v>
      </c>
      <c r="D13" s="218">
        <v>1407</v>
      </c>
      <c r="E13" s="199">
        <v>1407</v>
      </c>
      <c r="F13" s="199"/>
      <c r="G13" s="199"/>
      <c r="H13" s="199"/>
      <c r="I13" s="199"/>
      <c r="J13" s="199"/>
      <c r="K13" s="199"/>
      <c r="L13" s="219">
        <f t="shared" si="1"/>
        <v>1327</v>
      </c>
      <c r="M13" s="219">
        <f t="shared" si="0"/>
        <v>1407</v>
      </c>
      <c r="N13" s="219">
        <f t="shared" si="0"/>
        <v>1407</v>
      </c>
    </row>
    <row r="14" spans="1:14" ht="15">
      <c r="A14" s="31" t="s">
        <v>463</v>
      </c>
      <c r="B14" s="30" t="s">
        <v>464</v>
      </c>
      <c r="C14" s="218"/>
      <c r="D14" s="218"/>
      <c r="E14" s="199"/>
      <c r="F14" s="199"/>
      <c r="G14" s="199"/>
      <c r="H14" s="199"/>
      <c r="I14" s="199"/>
      <c r="J14" s="199"/>
      <c r="K14" s="199"/>
      <c r="L14" s="219">
        <f t="shared" si="1"/>
        <v>0</v>
      </c>
      <c r="M14" s="219">
        <f t="shared" si="0"/>
        <v>0</v>
      </c>
      <c r="N14" s="219">
        <f t="shared" si="0"/>
        <v>0</v>
      </c>
    </row>
    <row r="15" spans="1:14" ht="15">
      <c r="A15" s="5" t="s">
        <v>465</v>
      </c>
      <c r="B15" s="30" t="s">
        <v>466</v>
      </c>
      <c r="C15" s="218"/>
      <c r="D15" s="218"/>
      <c r="E15" s="199"/>
      <c r="F15" s="199"/>
      <c r="G15" s="199"/>
      <c r="H15" s="199"/>
      <c r="I15" s="199"/>
      <c r="J15" s="199"/>
      <c r="K15" s="199"/>
      <c r="L15" s="219">
        <f t="shared" si="1"/>
        <v>0</v>
      </c>
      <c r="M15" s="219">
        <f t="shared" si="0"/>
        <v>0</v>
      </c>
      <c r="N15" s="219">
        <f t="shared" si="0"/>
        <v>0</v>
      </c>
    </row>
    <row r="16" spans="1:14" ht="15">
      <c r="A16" s="5" t="s">
        <v>467</v>
      </c>
      <c r="B16" s="30" t="s">
        <v>468</v>
      </c>
      <c r="C16" s="218">
        <v>0</v>
      </c>
      <c r="D16" s="218">
        <v>38</v>
      </c>
      <c r="E16" s="199">
        <v>38</v>
      </c>
      <c r="F16" s="199"/>
      <c r="G16" s="199"/>
      <c r="H16" s="199"/>
      <c r="I16" s="199"/>
      <c r="J16" s="199"/>
      <c r="K16" s="199"/>
      <c r="L16" s="219">
        <f t="shared" si="1"/>
        <v>0</v>
      </c>
      <c r="M16" s="219">
        <f t="shared" si="0"/>
        <v>38</v>
      </c>
      <c r="N16" s="219">
        <f t="shared" si="0"/>
        <v>38</v>
      </c>
    </row>
    <row r="17" spans="1:14" ht="15">
      <c r="A17" s="5" t="s">
        <v>469</v>
      </c>
      <c r="B17" s="30" t="s">
        <v>470</v>
      </c>
      <c r="C17" s="218"/>
      <c r="D17" s="218"/>
      <c r="E17" s="199"/>
      <c r="F17" s="199"/>
      <c r="G17" s="199"/>
      <c r="H17" s="199"/>
      <c r="I17" s="199"/>
      <c r="J17" s="199"/>
      <c r="K17" s="199"/>
      <c r="L17" s="219">
        <f t="shared" si="1"/>
        <v>0</v>
      </c>
      <c r="M17" s="219">
        <f t="shared" si="0"/>
        <v>0</v>
      </c>
      <c r="N17" s="219">
        <f t="shared" si="0"/>
        <v>0</v>
      </c>
    </row>
    <row r="18" spans="1:14" ht="15">
      <c r="A18" s="5" t="s">
        <v>471</v>
      </c>
      <c r="B18" s="30" t="s">
        <v>472</v>
      </c>
      <c r="C18" s="218"/>
      <c r="D18" s="218"/>
      <c r="E18" s="199"/>
      <c r="F18" s="199"/>
      <c r="G18" s="199"/>
      <c r="H18" s="199"/>
      <c r="I18" s="199"/>
      <c r="J18" s="199"/>
      <c r="K18" s="199"/>
      <c r="L18" s="219">
        <f t="shared" si="1"/>
        <v>0</v>
      </c>
      <c r="M18" s="219">
        <f t="shared" si="0"/>
        <v>0</v>
      </c>
      <c r="N18" s="219">
        <f t="shared" si="0"/>
        <v>0</v>
      </c>
    </row>
    <row r="19" spans="1:14" ht="15">
      <c r="A19" s="5" t="s">
        <v>812</v>
      </c>
      <c r="B19" s="30" t="s">
        <v>473</v>
      </c>
      <c r="C19" s="218">
        <v>0</v>
      </c>
      <c r="D19" s="218">
        <v>378</v>
      </c>
      <c r="E19" s="199">
        <v>378</v>
      </c>
      <c r="F19" s="199"/>
      <c r="G19" s="199"/>
      <c r="H19" s="199"/>
      <c r="I19" s="199"/>
      <c r="J19" s="199"/>
      <c r="K19" s="199"/>
      <c r="L19" s="219">
        <f t="shared" si="1"/>
        <v>0</v>
      </c>
      <c r="M19" s="219">
        <f t="shared" si="0"/>
        <v>378</v>
      </c>
      <c r="N19" s="219">
        <f t="shared" si="0"/>
        <v>378</v>
      </c>
    </row>
    <row r="20" spans="1:14" ht="15">
      <c r="A20" s="32" t="s">
        <v>750</v>
      </c>
      <c r="B20" s="33" t="s">
        <v>474</v>
      </c>
      <c r="C20" s="218">
        <f aca="true" t="shared" si="2" ref="C20:N20">SUM(C7:C19)</f>
        <v>10683</v>
      </c>
      <c r="D20" s="218">
        <f t="shared" si="2"/>
        <v>11198</v>
      </c>
      <c r="E20" s="218">
        <f t="shared" si="2"/>
        <v>11198</v>
      </c>
      <c r="F20" s="218">
        <f t="shared" si="2"/>
        <v>1344</v>
      </c>
      <c r="G20" s="218">
        <f t="shared" si="2"/>
        <v>1475</v>
      </c>
      <c r="H20" s="218">
        <f t="shared" si="2"/>
        <v>1475</v>
      </c>
      <c r="I20" s="218">
        <f t="shared" si="2"/>
        <v>0</v>
      </c>
      <c r="J20" s="218">
        <f t="shared" si="2"/>
        <v>0</v>
      </c>
      <c r="K20" s="218">
        <f t="shared" si="2"/>
        <v>0</v>
      </c>
      <c r="L20" s="218">
        <f t="shared" si="2"/>
        <v>12027</v>
      </c>
      <c r="M20" s="218">
        <f t="shared" si="2"/>
        <v>12673</v>
      </c>
      <c r="N20" s="218">
        <f t="shared" si="2"/>
        <v>12673</v>
      </c>
    </row>
    <row r="21" spans="1:14" ht="15">
      <c r="A21" s="5" t="s">
        <v>475</v>
      </c>
      <c r="B21" s="30" t="s">
        <v>476</v>
      </c>
      <c r="C21" s="218">
        <v>7600</v>
      </c>
      <c r="D21" s="218">
        <v>8247</v>
      </c>
      <c r="E21" s="199">
        <v>8247</v>
      </c>
      <c r="F21" s="199"/>
      <c r="G21" s="199"/>
      <c r="H21" s="199"/>
      <c r="I21" s="199"/>
      <c r="J21" s="199"/>
      <c r="K21" s="199"/>
      <c r="L21" s="218">
        <f aca="true" t="shared" si="3" ref="L21:L27">C21+F21+I21</f>
        <v>7600</v>
      </c>
      <c r="M21" s="218">
        <f aca="true" t="shared" si="4" ref="M21:N26">D21+G21+J21</f>
        <v>8247</v>
      </c>
      <c r="N21" s="218">
        <f t="shared" si="4"/>
        <v>8247</v>
      </c>
    </row>
    <row r="22" spans="1:14" ht="33.75" customHeight="1">
      <c r="A22" s="5" t="s">
        <v>477</v>
      </c>
      <c r="B22" s="30" t="s">
        <v>478</v>
      </c>
      <c r="C22" s="218">
        <v>200</v>
      </c>
      <c r="D22" s="218">
        <v>1881</v>
      </c>
      <c r="E22" s="234">
        <v>1881</v>
      </c>
      <c r="F22" s="199"/>
      <c r="G22" s="199"/>
      <c r="H22" s="199"/>
      <c r="I22" s="199"/>
      <c r="J22" s="199"/>
      <c r="K22" s="199"/>
      <c r="L22" s="218">
        <f t="shared" si="3"/>
        <v>200</v>
      </c>
      <c r="M22" s="218">
        <f t="shared" si="4"/>
        <v>1881</v>
      </c>
      <c r="N22" s="218">
        <f t="shared" si="4"/>
        <v>1881</v>
      </c>
    </row>
    <row r="23" spans="1:14" ht="15">
      <c r="A23" s="6" t="s">
        <v>479</v>
      </c>
      <c r="B23" s="30" t="s">
        <v>480</v>
      </c>
      <c r="C23" s="218">
        <v>2173</v>
      </c>
      <c r="D23" s="218">
        <v>1236</v>
      </c>
      <c r="E23" s="199">
        <v>1236</v>
      </c>
      <c r="F23" s="199"/>
      <c r="G23" s="199"/>
      <c r="H23" s="199"/>
      <c r="I23" s="199"/>
      <c r="J23" s="199"/>
      <c r="K23" s="199"/>
      <c r="L23" s="218">
        <f t="shared" si="3"/>
        <v>2173</v>
      </c>
      <c r="M23" s="218">
        <f t="shared" si="4"/>
        <v>1236</v>
      </c>
      <c r="N23" s="218">
        <f t="shared" si="4"/>
        <v>1236</v>
      </c>
    </row>
    <row r="24" spans="1:14" ht="15">
      <c r="A24" s="7" t="s">
        <v>751</v>
      </c>
      <c r="B24" s="33" t="s">
        <v>481</v>
      </c>
      <c r="C24" s="218">
        <f>SUM(C21:C23)</f>
        <v>9973</v>
      </c>
      <c r="D24" s="218">
        <f aca="true" t="shared" si="5" ref="D24:K24">SUM(D21:D23)</f>
        <v>11364</v>
      </c>
      <c r="E24" s="218">
        <f t="shared" si="5"/>
        <v>11364</v>
      </c>
      <c r="F24" s="218">
        <f t="shared" si="5"/>
        <v>0</v>
      </c>
      <c r="G24" s="218">
        <f t="shared" si="5"/>
        <v>0</v>
      </c>
      <c r="H24" s="218">
        <f t="shared" si="5"/>
        <v>0</v>
      </c>
      <c r="I24" s="218">
        <f t="shared" si="5"/>
        <v>0</v>
      </c>
      <c r="J24" s="218">
        <f t="shared" si="5"/>
        <v>0</v>
      </c>
      <c r="K24" s="218">
        <f t="shared" si="5"/>
        <v>0</v>
      </c>
      <c r="L24" s="218">
        <f t="shared" si="3"/>
        <v>9973</v>
      </c>
      <c r="M24" s="218">
        <f t="shared" si="4"/>
        <v>11364</v>
      </c>
      <c r="N24" s="218">
        <f t="shared" si="4"/>
        <v>11364</v>
      </c>
    </row>
    <row r="25" spans="1:14" ht="15">
      <c r="A25" s="44" t="s">
        <v>842</v>
      </c>
      <c r="B25" s="45" t="s">
        <v>482</v>
      </c>
      <c r="C25" s="218">
        <f>C20+C24</f>
        <v>20656</v>
      </c>
      <c r="D25" s="218">
        <f aca="true" t="shared" si="6" ref="D25:K25">D20+D24</f>
        <v>22562</v>
      </c>
      <c r="E25" s="218">
        <f t="shared" si="6"/>
        <v>22562</v>
      </c>
      <c r="F25" s="218">
        <f t="shared" si="6"/>
        <v>1344</v>
      </c>
      <c r="G25" s="218">
        <f t="shared" si="6"/>
        <v>1475</v>
      </c>
      <c r="H25" s="218">
        <f t="shared" si="6"/>
        <v>1475</v>
      </c>
      <c r="I25" s="218">
        <f t="shared" si="6"/>
        <v>0</v>
      </c>
      <c r="J25" s="218">
        <f t="shared" si="6"/>
        <v>0</v>
      </c>
      <c r="K25" s="218">
        <f t="shared" si="6"/>
        <v>0</v>
      </c>
      <c r="L25" s="218">
        <f t="shared" si="3"/>
        <v>22000</v>
      </c>
      <c r="M25" s="218">
        <f t="shared" si="4"/>
        <v>24037</v>
      </c>
      <c r="N25" s="218">
        <f t="shared" si="4"/>
        <v>24037</v>
      </c>
    </row>
    <row r="26" spans="1:14" ht="15">
      <c r="A26" s="37" t="s">
        <v>813</v>
      </c>
      <c r="B26" s="45" t="s">
        <v>483</v>
      </c>
      <c r="C26" s="218">
        <v>5808</v>
      </c>
      <c r="D26" s="218">
        <v>8549</v>
      </c>
      <c r="E26" s="218">
        <v>5554</v>
      </c>
      <c r="F26" s="218">
        <v>369</v>
      </c>
      <c r="G26" s="218">
        <v>363</v>
      </c>
      <c r="H26" s="218">
        <v>363</v>
      </c>
      <c r="I26" s="218"/>
      <c r="J26" s="218"/>
      <c r="K26" s="218"/>
      <c r="L26" s="218">
        <f t="shared" si="3"/>
        <v>6177</v>
      </c>
      <c r="M26" s="218">
        <f t="shared" si="4"/>
        <v>8912</v>
      </c>
      <c r="N26" s="218">
        <f t="shared" si="4"/>
        <v>5917</v>
      </c>
    </row>
    <row r="27" spans="1:14" ht="15">
      <c r="A27" s="5" t="s">
        <v>484</v>
      </c>
      <c r="B27" s="30" t="s">
        <v>485</v>
      </c>
      <c r="C27" s="218">
        <v>572</v>
      </c>
      <c r="D27" s="218">
        <v>474</v>
      </c>
      <c r="E27" s="199">
        <v>244</v>
      </c>
      <c r="F27" s="199"/>
      <c r="G27" s="199">
        <v>98</v>
      </c>
      <c r="H27" s="199">
        <v>98</v>
      </c>
      <c r="I27" s="199"/>
      <c r="J27" s="199"/>
      <c r="K27" s="199"/>
      <c r="L27" s="220">
        <f t="shared" si="3"/>
        <v>572</v>
      </c>
      <c r="M27" s="220">
        <f>D27+G27+J27</f>
        <v>572</v>
      </c>
      <c r="N27" s="220">
        <f>E27+H27+K27</f>
        <v>342</v>
      </c>
    </row>
    <row r="28" spans="1:14" ht="15">
      <c r="A28" s="5" t="s">
        <v>486</v>
      </c>
      <c r="B28" s="30" t="s">
        <v>487</v>
      </c>
      <c r="C28" s="218">
        <v>2295</v>
      </c>
      <c r="D28" s="218">
        <v>2944</v>
      </c>
      <c r="E28" s="199">
        <v>2913</v>
      </c>
      <c r="F28" s="199">
        <v>1200</v>
      </c>
      <c r="G28" s="199">
        <v>551</v>
      </c>
      <c r="H28" s="199">
        <v>551</v>
      </c>
      <c r="I28" s="199"/>
      <c r="J28" s="199"/>
      <c r="K28" s="199"/>
      <c r="L28" s="220">
        <f aca="true" t="shared" si="7" ref="L28:L63">C28+F28+I28</f>
        <v>3495</v>
      </c>
      <c r="M28" s="220">
        <f aca="true" t="shared" si="8" ref="M28:M63">D28+G28+J28</f>
        <v>3495</v>
      </c>
      <c r="N28" s="220">
        <f aca="true" t="shared" si="9" ref="N28:N63">E28+H28+K28</f>
        <v>3464</v>
      </c>
    </row>
    <row r="29" spans="1:14" ht="15">
      <c r="A29" s="5" t="s">
        <v>488</v>
      </c>
      <c r="B29" s="30" t="s">
        <v>489</v>
      </c>
      <c r="C29" s="218"/>
      <c r="D29" s="218"/>
      <c r="E29" s="199"/>
      <c r="F29" s="199"/>
      <c r="G29" s="199"/>
      <c r="H29" s="199">
        <v>0</v>
      </c>
      <c r="I29" s="199"/>
      <c r="J29" s="199"/>
      <c r="K29" s="199"/>
      <c r="L29" s="220">
        <f t="shared" si="7"/>
        <v>0</v>
      </c>
      <c r="M29" s="220">
        <f t="shared" si="8"/>
        <v>0</v>
      </c>
      <c r="N29" s="220">
        <f t="shared" si="9"/>
        <v>0</v>
      </c>
    </row>
    <row r="30" spans="1:14" ht="15">
      <c r="A30" s="7" t="s">
        <v>752</v>
      </c>
      <c r="B30" s="33" t="s">
        <v>490</v>
      </c>
      <c r="C30" s="218">
        <f>SUM(C27:C29)</f>
        <v>2867</v>
      </c>
      <c r="D30" s="218">
        <f aca="true" t="shared" si="10" ref="D30:K30">SUM(D27:D29)</f>
        <v>3418</v>
      </c>
      <c r="E30" s="218">
        <f t="shared" si="10"/>
        <v>3157</v>
      </c>
      <c r="F30" s="218">
        <f t="shared" si="10"/>
        <v>1200</v>
      </c>
      <c r="G30" s="218">
        <f t="shared" si="10"/>
        <v>649</v>
      </c>
      <c r="H30" s="218">
        <f>SUM(H27:H29)</f>
        <v>649</v>
      </c>
      <c r="I30" s="218">
        <f t="shared" si="10"/>
        <v>0</v>
      </c>
      <c r="J30" s="218">
        <f t="shared" si="10"/>
        <v>0</v>
      </c>
      <c r="K30" s="218">
        <f t="shared" si="10"/>
        <v>0</v>
      </c>
      <c r="L30" s="220">
        <f t="shared" si="7"/>
        <v>4067</v>
      </c>
      <c r="M30" s="220">
        <f t="shared" si="8"/>
        <v>4067</v>
      </c>
      <c r="N30" s="220">
        <f t="shared" si="9"/>
        <v>3806</v>
      </c>
    </row>
    <row r="31" spans="1:14" ht="15">
      <c r="A31" s="5" t="s">
        <v>491</v>
      </c>
      <c r="B31" s="30" t="s">
        <v>492</v>
      </c>
      <c r="C31" s="218">
        <v>130</v>
      </c>
      <c r="D31" s="218">
        <v>53</v>
      </c>
      <c r="E31" s="199">
        <v>53</v>
      </c>
      <c r="F31" s="199">
        <v>220</v>
      </c>
      <c r="G31" s="199">
        <v>354</v>
      </c>
      <c r="H31" s="199">
        <v>354</v>
      </c>
      <c r="I31" s="199"/>
      <c r="J31" s="199"/>
      <c r="K31" s="199"/>
      <c r="L31" s="220">
        <f t="shared" si="7"/>
        <v>350</v>
      </c>
      <c r="M31" s="220">
        <f t="shared" si="8"/>
        <v>407</v>
      </c>
      <c r="N31" s="220">
        <f t="shared" si="9"/>
        <v>407</v>
      </c>
    </row>
    <row r="32" spans="1:14" ht="15">
      <c r="A32" s="5" t="s">
        <v>493</v>
      </c>
      <c r="B32" s="30" t="s">
        <v>494</v>
      </c>
      <c r="C32" s="218">
        <v>600</v>
      </c>
      <c r="D32" s="218">
        <v>624</v>
      </c>
      <c r="E32" s="199">
        <v>624</v>
      </c>
      <c r="F32" s="199">
        <v>20</v>
      </c>
      <c r="G32" s="199">
        <v>230</v>
      </c>
      <c r="H32" s="199">
        <v>230</v>
      </c>
      <c r="I32" s="199"/>
      <c r="J32" s="199"/>
      <c r="K32" s="199"/>
      <c r="L32" s="220">
        <f t="shared" si="7"/>
        <v>620</v>
      </c>
      <c r="M32" s="220">
        <f t="shared" si="8"/>
        <v>854</v>
      </c>
      <c r="N32" s="220">
        <f t="shared" si="9"/>
        <v>854</v>
      </c>
    </row>
    <row r="33" spans="1:14" ht="15" customHeight="1">
      <c r="A33" s="7" t="s">
        <v>843</v>
      </c>
      <c r="B33" s="33" t="s">
        <v>495</v>
      </c>
      <c r="C33" s="218">
        <f>SUM(C31:C32)</f>
        <v>730</v>
      </c>
      <c r="D33" s="218">
        <f aca="true" t="shared" si="11" ref="D33:K33">SUM(D31:D32)</f>
        <v>677</v>
      </c>
      <c r="E33" s="218">
        <f t="shared" si="11"/>
        <v>677</v>
      </c>
      <c r="F33" s="218">
        <v>240</v>
      </c>
      <c r="G33" s="218">
        <f t="shared" si="11"/>
        <v>584</v>
      </c>
      <c r="H33" s="218">
        <f t="shared" si="11"/>
        <v>584</v>
      </c>
      <c r="I33" s="218">
        <f t="shared" si="11"/>
        <v>0</v>
      </c>
      <c r="J33" s="218">
        <f t="shared" si="11"/>
        <v>0</v>
      </c>
      <c r="K33" s="218">
        <f t="shared" si="11"/>
        <v>0</v>
      </c>
      <c r="L33" s="220">
        <f t="shared" si="7"/>
        <v>970</v>
      </c>
      <c r="M33" s="220">
        <f t="shared" si="8"/>
        <v>1261</v>
      </c>
      <c r="N33" s="220">
        <f t="shared" si="9"/>
        <v>1261</v>
      </c>
    </row>
    <row r="34" spans="1:14" ht="15">
      <c r="A34" s="5" t="s">
        <v>496</v>
      </c>
      <c r="B34" s="30" t="s">
        <v>497</v>
      </c>
      <c r="C34" s="218">
        <v>7510</v>
      </c>
      <c r="D34" s="218">
        <v>8430</v>
      </c>
      <c r="E34" s="199">
        <v>3365</v>
      </c>
      <c r="F34" s="199">
        <v>2710</v>
      </c>
      <c r="G34" s="199">
        <v>1790</v>
      </c>
      <c r="H34" s="199">
        <v>1790</v>
      </c>
      <c r="I34" s="199"/>
      <c r="J34" s="199"/>
      <c r="K34" s="199"/>
      <c r="L34" s="220">
        <f t="shared" si="7"/>
        <v>10220</v>
      </c>
      <c r="M34" s="220">
        <f t="shared" si="8"/>
        <v>10220</v>
      </c>
      <c r="N34" s="220">
        <f t="shared" si="9"/>
        <v>5155</v>
      </c>
    </row>
    <row r="35" spans="1:14" ht="15">
      <c r="A35" s="5" t="s">
        <v>498</v>
      </c>
      <c r="B35" s="30" t="s">
        <v>499</v>
      </c>
      <c r="C35" s="218">
        <v>19042</v>
      </c>
      <c r="D35" s="218">
        <v>7712</v>
      </c>
      <c r="E35" s="199">
        <v>4979</v>
      </c>
      <c r="F35" s="199"/>
      <c r="G35" s="199">
        <v>11330</v>
      </c>
      <c r="H35" s="199">
        <v>11330</v>
      </c>
      <c r="I35" s="199"/>
      <c r="J35" s="199"/>
      <c r="K35" s="199"/>
      <c r="L35" s="220">
        <f t="shared" si="7"/>
        <v>19042</v>
      </c>
      <c r="M35" s="220">
        <f t="shared" si="8"/>
        <v>19042</v>
      </c>
      <c r="N35" s="220">
        <f t="shared" si="9"/>
        <v>16309</v>
      </c>
    </row>
    <row r="36" spans="1:14" ht="15">
      <c r="A36" s="5" t="s">
        <v>814</v>
      </c>
      <c r="B36" s="30" t="s">
        <v>500</v>
      </c>
      <c r="C36" s="218">
        <v>480</v>
      </c>
      <c r="D36" s="218">
        <v>2706</v>
      </c>
      <c r="E36" s="199">
        <v>2515</v>
      </c>
      <c r="F36" s="199"/>
      <c r="G36" s="199">
        <v>42</v>
      </c>
      <c r="H36" s="199">
        <v>42</v>
      </c>
      <c r="I36" s="199"/>
      <c r="J36" s="199"/>
      <c r="K36" s="199"/>
      <c r="L36" s="220">
        <f t="shared" si="7"/>
        <v>480</v>
      </c>
      <c r="M36" s="220">
        <f t="shared" si="8"/>
        <v>2748</v>
      </c>
      <c r="N36" s="220">
        <f t="shared" si="9"/>
        <v>2557</v>
      </c>
    </row>
    <row r="37" spans="1:14" ht="15">
      <c r="A37" s="5" t="s">
        <v>501</v>
      </c>
      <c r="B37" s="30" t="s">
        <v>502</v>
      </c>
      <c r="C37" s="218">
        <v>6480</v>
      </c>
      <c r="D37" s="218">
        <v>9607</v>
      </c>
      <c r="E37" s="199">
        <v>9607</v>
      </c>
      <c r="F37" s="199"/>
      <c r="G37" s="199">
        <v>3042</v>
      </c>
      <c r="H37" s="199">
        <v>3042</v>
      </c>
      <c r="I37" s="199"/>
      <c r="J37" s="199"/>
      <c r="K37" s="199"/>
      <c r="L37" s="220">
        <f t="shared" si="7"/>
        <v>6480</v>
      </c>
      <c r="M37" s="220">
        <f t="shared" si="8"/>
        <v>12649</v>
      </c>
      <c r="N37" s="220">
        <f>E37+H37</f>
        <v>12649</v>
      </c>
    </row>
    <row r="38" spans="1:14" ht="15">
      <c r="A38" s="9" t="s">
        <v>815</v>
      </c>
      <c r="B38" s="30" t="s">
        <v>503</v>
      </c>
      <c r="C38" s="218">
        <v>0</v>
      </c>
      <c r="D38" s="218">
        <v>21</v>
      </c>
      <c r="E38" s="199">
        <v>21</v>
      </c>
      <c r="F38" s="199"/>
      <c r="G38" s="199">
        <v>0</v>
      </c>
      <c r="H38" s="199">
        <v>0</v>
      </c>
      <c r="I38" s="199"/>
      <c r="J38" s="199"/>
      <c r="K38" s="199"/>
      <c r="L38" s="220">
        <f t="shared" si="7"/>
        <v>0</v>
      </c>
      <c r="M38" s="220">
        <f t="shared" si="8"/>
        <v>21</v>
      </c>
      <c r="N38" s="220">
        <f t="shared" si="9"/>
        <v>21</v>
      </c>
    </row>
    <row r="39" spans="1:14" ht="15">
      <c r="A39" s="6" t="s">
        <v>504</v>
      </c>
      <c r="B39" s="30" t="s">
        <v>505</v>
      </c>
      <c r="C39" s="218">
        <v>3340</v>
      </c>
      <c r="D39" s="218">
        <v>5289</v>
      </c>
      <c r="E39" s="199">
        <v>5289</v>
      </c>
      <c r="F39" s="199">
        <v>0</v>
      </c>
      <c r="G39" s="199">
        <v>9</v>
      </c>
      <c r="H39" s="199">
        <v>9</v>
      </c>
      <c r="I39" s="199"/>
      <c r="J39" s="199"/>
      <c r="K39" s="199"/>
      <c r="L39" s="220">
        <f t="shared" si="7"/>
        <v>3340</v>
      </c>
      <c r="M39" s="220">
        <f t="shared" si="8"/>
        <v>5298</v>
      </c>
      <c r="N39" s="220">
        <f t="shared" si="9"/>
        <v>5298</v>
      </c>
    </row>
    <row r="40" spans="1:14" ht="15">
      <c r="A40" s="5" t="s">
        <v>816</v>
      </c>
      <c r="B40" s="30" t="s">
        <v>506</v>
      </c>
      <c r="C40" s="218">
        <v>25778</v>
      </c>
      <c r="D40" s="218">
        <v>14377</v>
      </c>
      <c r="E40" s="199">
        <v>14349</v>
      </c>
      <c r="F40" s="199">
        <v>6200</v>
      </c>
      <c r="G40" s="199">
        <v>2901</v>
      </c>
      <c r="H40" s="199">
        <v>2901</v>
      </c>
      <c r="I40" s="199"/>
      <c r="J40" s="199"/>
      <c r="K40" s="199"/>
      <c r="L40" s="220">
        <f t="shared" si="7"/>
        <v>31978</v>
      </c>
      <c r="M40" s="220">
        <f t="shared" si="8"/>
        <v>17278</v>
      </c>
      <c r="N40" s="220">
        <f t="shared" si="9"/>
        <v>17250</v>
      </c>
    </row>
    <row r="41" spans="1:14" ht="15">
      <c r="A41" s="7" t="s">
        <v>753</v>
      </c>
      <c r="B41" s="33" t="s">
        <v>507</v>
      </c>
      <c r="C41" s="218">
        <f>SUM(C34:C40)</f>
        <v>62630</v>
      </c>
      <c r="D41" s="218">
        <f aca="true" t="shared" si="12" ref="D41:K41">SUM(D34:D40)</f>
        <v>48142</v>
      </c>
      <c r="E41" s="218">
        <f t="shared" si="12"/>
        <v>40125</v>
      </c>
      <c r="F41" s="218">
        <f t="shared" si="12"/>
        <v>8910</v>
      </c>
      <c r="G41" s="218">
        <f t="shared" si="12"/>
        <v>19114</v>
      </c>
      <c r="H41" s="218">
        <f t="shared" si="12"/>
        <v>19114</v>
      </c>
      <c r="I41" s="218">
        <f t="shared" si="12"/>
        <v>0</v>
      </c>
      <c r="J41" s="218">
        <f t="shared" si="12"/>
        <v>0</v>
      </c>
      <c r="K41" s="218">
        <f t="shared" si="12"/>
        <v>0</v>
      </c>
      <c r="L41" s="220">
        <f t="shared" si="7"/>
        <v>71540</v>
      </c>
      <c r="M41" s="220">
        <f t="shared" si="8"/>
        <v>67256</v>
      </c>
      <c r="N41" s="220">
        <f t="shared" si="9"/>
        <v>59239</v>
      </c>
    </row>
    <row r="42" spans="1:14" ht="15">
      <c r="A42" s="5" t="s">
        <v>508</v>
      </c>
      <c r="B42" s="30" t="s">
        <v>509</v>
      </c>
      <c r="C42" s="218">
        <v>0</v>
      </c>
      <c r="D42" s="218">
        <v>14</v>
      </c>
      <c r="E42" s="199">
        <v>14</v>
      </c>
      <c r="F42" s="199"/>
      <c r="G42" s="199"/>
      <c r="H42" s="199"/>
      <c r="I42" s="199"/>
      <c r="J42" s="199"/>
      <c r="K42" s="199"/>
      <c r="L42" s="220">
        <f t="shared" si="7"/>
        <v>0</v>
      </c>
      <c r="M42" s="220">
        <f t="shared" si="8"/>
        <v>14</v>
      </c>
      <c r="N42" s="220">
        <f t="shared" si="9"/>
        <v>14</v>
      </c>
    </row>
    <row r="43" spans="1:14" ht="15">
      <c r="A43" s="5" t="s">
        <v>510</v>
      </c>
      <c r="B43" s="30" t="s">
        <v>511</v>
      </c>
      <c r="C43" s="218"/>
      <c r="D43" s="218"/>
      <c r="E43" s="199"/>
      <c r="F43" s="199"/>
      <c r="G43" s="199"/>
      <c r="H43" s="199"/>
      <c r="I43" s="199"/>
      <c r="J43" s="199"/>
      <c r="K43" s="199"/>
      <c r="L43" s="220">
        <f t="shared" si="7"/>
        <v>0</v>
      </c>
      <c r="M43" s="220">
        <f t="shared" si="8"/>
        <v>0</v>
      </c>
      <c r="N43" s="220">
        <f t="shared" si="9"/>
        <v>0</v>
      </c>
    </row>
    <row r="44" spans="1:14" ht="15">
      <c r="A44" s="7" t="s">
        <v>754</v>
      </c>
      <c r="B44" s="33" t="s">
        <v>512</v>
      </c>
      <c r="C44" s="218">
        <f>SUM(C42:C43)</f>
        <v>0</v>
      </c>
      <c r="D44" s="218">
        <f aca="true" t="shared" si="13" ref="D44:K44">SUM(D42:D43)</f>
        <v>14</v>
      </c>
      <c r="E44" s="218">
        <f t="shared" si="13"/>
        <v>14</v>
      </c>
      <c r="F44" s="218">
        <f t="shared" si="13"/>
        <v>0</v>
      </c>
      <c r="G44" s="218">
        <f t="shared" si="13"/>
        <v>0</v>
      </c>
      <c r="H44" s="218">
        <f t="shared" si="13"/>
        <v>0</v>
      </c>
      <c r="I44" s="218">
        <f t="shared" si="13"/>
        <v>0</v>
      </c>
      <c r="J44" s="218">
        <f t="shared" si="13"/>
        <v>0</v>
      </c>
      <c r="K44" s="218">
        <f t="shared" si="13"/>
        <v>0</v>
      </c>
      <c r="L44" s="220">
        <f t="shared" si="7"/>
        <v>0</v>
      </c>
      <c r="M44" s="220">
        <f t="shared" si="8"/>
        <v>14</v>
      </c>
      <c r="N44" s="220">
        <f t="shared" si="9"/>
        <v>14</v>
      </c>
    </row>
    <row r="45" spans="1:14" ht="15">
      <c r="A45" s="5" t="s">
        <v>513</v>
      </c>
      <c r="B45" s="30" t="s">
        <v>514</v>
      </c>
      <c r="C45" s="218">
        <v>17207</v>
      </c>
      <c r="D45" s="218">
        <v>14519</v>
      </c>
      <c r="E45" s="199">
        <v>8185</v>
      </c>
      <c r="F45" s="199">
        <v>2760</v>
      </c>
      <c r="G45" s="199">
        <v>5448</v>
      </c>
      <c r="H45" s="199">
        <v>5448</v>
      </c>
      <c r="I45" s="199"/>
      <c r="J45" s="199"/>
      <c r="K45" s="199"/>
      <c r="L45" s="220">
        <f t="shared" si="7"/>
        <v>19967</v>
      </c>
      <c r="M45" s="220">
        <f t="shared" si="8"/>
        <v>19967</v>
      </c>
      <c r="N45" s="220">
        <f t="shared" si="9"/>
        <v>13633</v>
      </c>
    </row>
    <row r="46" spans="1:14" ht="15">
      <c r="A46" s="5" t="s">
        <v>515</v>
      </c>
      <c r="B46" s="30" t="s">
        <v>516</v>
      </c>
      <c r="C46" s="218">
        <v>4460</v>
      </c>
      <c r="D46" s="218">
        <v>4460</v>
      </c>
      <c r="E46" s="199">
        <v>3564</v>
      </c>
      <c r="F46" s="199"/>
      <c r="G46" s="199"/>
      <c r="H46" s="199"/>
      <c r="I46" s="199"/>
      <c r="J46" s="199"/>
      <c r="K46" s="199"/>
      <c r="L46" s="220">
        <f t="shared" si="7"/>
        <v>4460</v>
      </c>
      <c r="M46" s="220">
        <f t="shared" si="8"/>
        <v>4460</v>
      </c>
      <c r="N46" s="220">
        <f t="shared" si="9"/>
        <v>3564</v>
      </c>
    </row>
    <row r="47" spans="1:14" ht="15">
      <c r="A47" s="5" t="s">
        <v>817</v>
      </c>
      <c r="B47" s="30" t="s">
        <v>517</v>
      </c>
      <c r="C47" s="218"/>
      <c r="D47" s="218"/>
      <c r="E47" s="199"/>
      <c r="F47" s="199"/>
      <c r="G47" s="199"/>
      <c r="H47" s="199"/>
      <c r="I47" s="199"/>
      <c r="J47" s="199"/>
      <c r="K47" s="199"/>
      <c r="L47" s="220">
        <f t="shared" si="7"/>
        <v>0</v>
      </c>
      <c r="M47" s="220">
        <f t="shared" si="8"/>
        <v>0</v>
      </c>
      <c r="N47" s="220">
        <f t="shared" si="9"/>
        <v>0</v>
      </c>
    </row>
    <row r="48" spans="1:14" ht="15">
      <c r="A48" s="5" t="s">
        <v>818</v>
      </c>
      <c r="B48" s="30" t="s">
        <v>518</v>
      </c>
      <c r="C48" s="218"/>
      <c r="D48" s="218"/>
      <c r="E48" s="199"/>
      <c r="F48" s="199"/>
      <c r="G48" s="199"/>
      <c r="H48" s="199"/>
      <c r="I48" s="199"/>
      <c r="J48" s="199"/>
      <c r="K48" s="199"/>
      <c r="L48" s="220">
        <f t="shared" si="7"/>
        <v>0</v>
      </c>
      <c r="M48" s="220">
        <f t="shared" si="8"/>
        <v>0</v>
      </c>
      <c r="N48" s="220">
        <f t="shared" si="9"/>
        <v>0</v>
      </c>
    </row>
    <row r="49" spans="1:14" ht="15">
      <c r="A49" s="5" t="s">
        <v>519</v>
      </c>
      <c r="B49" s="30" t="s">
        <v>520</v>
      </c>
      <c r="C49" s="218">
        <v>600</v>
      </c>
      <c r="D49" s="218">
        <v>0</v>
      </c>
      <c r="E49" s="199">
        <v>0</v>
      </c>
      <c r="F49" s="199"/>
      <c r="G49" s="199"/>
      <c r="H49" s="199"/>
      <c r="I49" s="199"/>
      <c r="J49" s="199"/>
      <c r="K49" s="199"/>
      <c r="L49" s="220">
        <f t="shared" si="7"/>
        <v>600</v>
      </c>
      <c r="M49" s="220">
        <f t="shared" si="8"/>
        <v>0</v>
      </c>
      <c r="N49" s="220">
        <f t="shared" si="9"/>
        <v>0</v>
      </c>
    </row>
    <row r="50" spans="1:14" ht="15">
      <c r="A50" s="7" t="s">
        <v>755</v>
      </c>
      <c r="B50" s="33" t="s">
        <v>521</v>
      </c>
      <c r="C50" s="218">
        <f>SUM(C45:C49)</f>
        <v>22267</v>
      </c>
      <c r="D50" s="218">
        <f aca="true" t="shared" si="14" ref="D50:K50">SUM(D45:D49)</f>
        <v>18979</v>
      </c>
      <c r="E50" s="218">
        <f t="shared" si="14"/>
        <v>11749</v>
      </c>
      <c r="F50" s="218">
        <f t="shared" si="14"/>
        <v>2760</v>
      </c>
      <c r="G50" s="218">
        <f t="shared" si="14"/>
        <v>5448</v>
      </c>
      <c r="H50" s="218">
        <f t="shared" si="14"/>
        <v>5448</v>
      </c>
      <c r="I50" s="218">
        <f t="shared" si="14"/>
        <v>0</v>
      </c>
      <c r="J50" s="218">
        <f t="shared" si="14"/>
        <v>0</v>
      </c>
      <c r="K50" s="218">
        <f t="shared" si="14"/>
        <v>0</v>
      </c>
      <c r="L50" s="220">
        <f t="shared" si="7"/>
        <v>25027</v>
      </c>
      <c r="M50" s="220">
        <f t="shared" si="8"/>
        <v>24427</v>
      </c>
      <c r="N50" s="220">
        <f t="shared" si="9"/>
        <v>17197</v>
      </c>
    </row>
    <row r="51" spans="1:14" ht="15">
      <c r="A51" s="37" t="s">
        <v>756</v>
      </c>
      <c r="B51" s="45" t="s">
        <v>522</v>
      </c>
      <c r="C51" s="218">
        <f>C30+C33+C41+C44+C50</f>
        <v>88494</v>
      </c>
      <c r="D51" s="218">
        <f aca="true" t="shared" si="15" ref="D51:K51">D30+D33+D41+D44+D50</f>
        <v>71230</v>
      </c>
      <c r="E51" s="218">
        <f t="shared" si="15"/>
        <v>55722</v>
      </c>
      <c r="F51" s="218">
        <f t="shared" si="15"/>
        <v>13110</v>
      </c>
      <c r="G51" s="218">
        <f t="shared" si="15"/>
        <v>25795</v>
      </c>
      <c r="H51" s="218">
        <f t="shared" si="15"/>
        <v>25795</v>
      </c>
      <c r="I51" s="218">
        <f t="shared" si="15"/>
        <v>0</v>
      </c>
      <c r="J51" s="218">
        <f t="shared" si="15"/>
        <v>0</v>
      </c>
      <c r="K51" s="218">
        <f t="shared" si="15"/>
        <v>0</v>
      </c>
      <c r="L51" s="220">
        <f t="shared" si="7"/>
        <v>101604</v>
      </c>
      <c r="M51" s="220">
        <f t="shared" si="8"/>
        <v>97025</v>
      </c>
      <c r="N51" s="220">
        <f t="shared" si="9"/>
        <v>81517</v>
      </c>
    </row>
    <row r="52" spans="1:14" ht="15">
      <c r="A52" s="12" t="s">
        <v>523</v>
      </c>
      <c r="B52" s="30" t="s">
        <v>524</v>
      </c>
      <c r="C52" s="218"/>
      <c r="D52" s="218"/>
      <c r="E52" s="199"/>
      <c r="F52" s="199"/>
      <c r="G52" s="199"/>
      <c r="H52" s="199"/>
      <c r="I52" s="199"/>
      <c r="J52" s="199"/>
      <c r="K52" s="199"/>
      <c r="L52" s="220">
        <f t="shared" si="7"/>
        <v>0</v>
      </c>
      <c r="M52" s="220">
        <f t="shared" si="8"/>
        <v>0</v>
      </c>
      <c r="N52" s="220">
        <f t="shared" si="9"/>
        <v>0</v>
      </c>
    </row>
    <row r="53" spans="1:14" ht="15">
      <c r="A53" s="12" t="s">
        <v>757</v>
      </c>
      <c r="B53" s="30" t="s">
        <v>525</v>
      </c>
      <c r="C53" s="218"/>
      <c r="D53" s="218"/>
      <c r="E53" s="199"/>
      <c r="F53" s="199"/>
      <c r="G53" s="199"/>
      <c r="H53" s="199"/>
      <c r="I53" s="199"/>
      <c r="J53" s="199"/>
      <c r="K53" s="199"/>
      <c r="L53" s="220">
        <f t="shared" si="7"/>
        <v>0</v>
      </c>
      <c r="M53" s="220">
        <f t="shared" si="8"/>
        <v>0</v>
      </c>
      <c r="N53" s="220">
        <f t="shared" si="9"/>
        <v>0</v>
      </c>
    </row>
    <row r="54" spans="1:14" ht="15">
      <c r="A54" s="16" t="s">
        <v>819</v>
      </c>
      <c r="B54" s="30" t="s">
        <v>526</v>
      </c>
      <c r="C54" s="218"/>
      <c r="D54" s="218"/>
      <c r="E54" s="199"/>
      <c r="F54" s="199"/>
      <c r="G54" s="199"/>
      <c r="H54" s="199"/>
      <c r="I54" s="199"/>
      <c r="J54" s="199"/>
      <c r="K54" s="199"/>
      <c r="L54" s="220">
        <f t="shared" si="7"/>
        <v>0</v>
      </c>
      <c r="M54" s="220">
        <f t="shared" si="8"/>
        <v>0</v>
      </c>
      <c r="N54" s="220">
        <f t="shared" si="9"/>
        <v>0</v>
      </c>
    </row>
    <row r="55" spans="1:14" ht="15">
      <c r="A55" s="16" t="s">
        <v>820</v>
      </c>
      <c r="B55" s="30" t="s">
        <v>527</v>
      </c>
      <c r="C55" s="218"/>
      <c r="D55" s="218"/>
      <c r="E55" s="199"/>
      <c r="F55" s="199"/>
      <c r="G55" s="199"/>
      <c r="H55" s="199"/>
      <c r="I55" s="199"/>
      <c r="J55" s="199"/>
      <c r="K55" s="199"/>
      <c r="L55" s="220">
        <f t="shared" si="7"/>
        <v>0</v>
      </c>
      <c r="M55" s="220">
        <f t="shared" si="8"/>
        <v>0</v>
      </c>
      <c r="N55" s="220">
        <f t="shared" si="9"/>
        <v>0</v>
      </c>
    </row>
    <row r="56" spans="1:14" ht="15">
      <c r="A56" s="16" t="s">
        <v>821</v>
      </c>
      <c r="B56" s="30" t="s">
        <v>528</v>
      </c>
      <c r="C56" s="218"/>
      <c r="D56" s="218"/>
      <c r="E56" s="199"/>
      <c r="F56" s="199"/>
      <c r="G56" s="199"/>
      <c r="H56" s="199"/>
      <c r="I56" s="199"/>
      <c r="J56" s="199"/>
      <c r="K56" s="199"/>
      <c r="L56" s="220">
        <f t="shared" si="7"/>
        <v>0</v>
      </c>
      <c r="M56" s="220">
        <f t="shared" si="8"/>
        <v>0</v>
      </c>
      <c r="N56" s="220">
        <f t="shared" si="9"/>
        <v>0</v>
      </c>
    </row>
    <row r="57" spans="1:14" ht="15">
      <c r="A57" s="12" t="s">
        <v>822</v>
      </c>
      <c r="B57" s="30" t="s">
        <v>529</v>
      </c>
      <c r="C57" s="218"/>
      <c r="D57" s="218"/>
      <c r="E57" s="199"/>
      <c r="F57" s="199"/>
      <c r="G57" s="199"/>
      <c r="H57" s="199"/>
      <c r="I57" s="199"/>
      <c r="J57" s="199"/>
      <c r="K57" s="199"/>
      <c r="L57" s="220">
        <f t="shared" si="7"/>
        <v>0</v>
      </c>
      <c r="M57" s="220">
        <f t="shared" si="8"/>
        <v>0</v>
      </c>
      <c r="N57" s="220">
        <f t="shared" si="9"/>
        <v>0</v>
      </c>
    </row>
    <row r="58" spans="1:14" ht="15">
      <c r="A58" s="12" t="s">
        <v>823</v>
      </c>
      <c r="B58" s="30" t="s">
        <v>530</v>
      </c>
      <c r="C58" s="218"/>
      <c r="D58" s="218"/>
      <c r="E58" s="199"/>
      <c r="F58" s="199"/>
      <c r="G58" s="199"/>
      <c r="H58" s="199"/>
      <c r="I58" s="199"/>
      <c r="J58" s="199"/>
      <c r="K58" s="199"/>
      <c r="L58" s="220">
        <f t="shared" si="7"/>
        <v>0</v>
      </c>
      <c r="M58" s="220">
        <f t="shared" si="8"/>
        <v>0</v>
      </c>
      <c r="N58" s="220">
        <f t="shared" si="9"/>
        <v>0</v>
      </c>
    </row>
    <row r="59" spans="1:14" ht="15">
      <c r="A59" s="12" t="s">
        <v>824</v>
      </c>
      <c r="B59" s="30" t="s">
        <v>531</v>
      </c>
      <c r="C59" s="218">
        <v>1494</v>
      </c>
      <c r="D59" s="218">
        <v>0</v>
      </c>
      <c r="E59" s="199">
        <v>0</v>
      </c>
      <c r="F59" s="199">
        <v>3840</v>
      </c>
      <c r="G59" s="199">
        <v>5684</v>
      </c>
      <c r="H59" s="199">
        <v>5684</v>
      </c>
      <c r="I59" s="199"/>
      <c r="J59" s="199"/>
      <c r="K59" s="199"/>
      <c r="L59" s="220">
        <f t="shared" si="7"/>
        <v>5334</v>
      </c>
      <c r="M59" s="220">
        <f t="shared" si="8"/>
        <v>5684</v>
      </c>
      <c r="N59" s="220">
        <f t="shared" si="9"/>
        <v>5684</v>
      </c>
    </row>
    <row r="60" spans="1:14" ht="15">
      <c r="A60" s="42" t="s">
        <v>786</v>
      </c>
      <c r="B60" s="45" t="s">
        <v>532</v>
      </c>
      <c r="C60" s="218">
        <f>SUM(C52:C59)</f>
        <v>1494</v>
      </c>
      <c r="D60" s="218">
        <f aca="true" t="shared" si="16" ref="D60:K60">SUM(D52:D59)</f>
        <v>0</v>
      </c>
      <c r="E60" s="218">
        <f t="shared" si="16"/>
        <v>0</v>
      </c>
      <c r="F60" s="218">
        <f t="shared" si="16"/>
        <v>3840</v>
      </c>
      <c r="G60" s="218">
        <f t="shared" si="16"/>
        <v>5684</v>
      </c>
      <c r="H60" s="218">
        <f t="shared" si="16"/>
        <v>5684</v>
      </c>
      <c r="I60" s="218">
        <f t="shared" si="16"/>
        <v>0</v>
      </c>
      <c r="J60" s="218">
        <f t="shared" si="16"/>
        <v>0</v>
      </c>
      <c r="K60" s="218">
        <f t="shared" si="16"/>
        <v>0</v>
      </c>
      <c r="L60" s="220">
        <f t="shared" si="7"/>
        <v>5334</v>
      </c>
      <c r="M60" s="220">
        <f t="shared" si="8"/>
        <v>5684</v>
      </c>
      <c r="N60" s="220">
        <f t="shared" si="9"/>
        <v>5684</v>
      </c>
    </row>
    <row r="61" spans="1:14" ht="15">
      <c r="A61" s="11" t="s">
        <v>825</v>
      </c>
      <c r="B61" s="30" t="s">
        <v>533</v>
      </c>
      <c r="C61" s="218"/>
      <c r="D61" s="218"/>
      <c r="E61" s="199"/>
      <c r="F61" s="199"/>
      <c r="G61" s="199"/>
      <c r="H61" s="199"/>
      <c r="I61" s="199"/>
      <c r="J61" s="199"/>
      <c r="K61" s="199"/>
      <c r="L61" s="220">
        <f t="shared" si="7"/>
        <v>0</v>
      </c>
      <c r="M61" s="220">
        <f t="shared" si="8"/>
        <v>0</v>
      </c>
      <c r="N61" s="220">
        <f t="shared" si="9"/>
        <v>0</v>
      </c>
    </row>
    <row r="62" spans="1:14" ht="15">
      <c r="A62" s="11" t="s">
        <v>534</v>
      </c>
      <c r="B62" s="30" t="s">
        <v>535</v>
      </c>
      <c r="C62" s="218"/>
      <c r="D62" s="218">
        <v>2755</v>
      </c>
      <c r="E62" s="199">
        <v>2750</v>
      </c>
      <c r="F62" s="199"/>
      <c r="G62" s="199"/>
      <c r="H62" s="199"/>
      <c r="I62" s="199"/>
      <c r="J62" s="199"/>
      <c r="K62" s="199"/>
      <c r="L62" s="220">
        <f t="shared" si="7"/>
        <v>0</v>
      </c>
      <c r="M62" s="220">
        <f t="shared" si="8"/>
        <v>2755</v>
      </c>
      <c r="N62" s="220">
        <f t="shared" si="9"/>
        <v>2750</v>
      </c>
    </row>
    <row r="63" spans="1:14" ht="30">
      <c r="A63" s="11" t="s">
        <v>536</v>
      </c>
      <c r="B63" s="30" t="s">
        <v>537</v>
      </c>
      <c r="C63" s="218"/>
      <c r="D63" s="218"/>
      <c r="E63" s="199"/>
      <c r="F63" s="199"/>
      <c r="G63" s="199"/>
      <c r="H63" s="199"/>
      <c r="I63" s="199"/>
      <c r="J63" s="199"/>
      <c r="K63" s="199"/>
      <c r="L63" s="220">
        <f t="shared" si="7"/>
        <v>0</v>
      </c>
      <c r="M63" s="220">
        <f t="shared" si="8"/>
        <v>0</v>
      </c>
      <c r="N63" s="220">
        <f t="shared" si="9"/>
        <v>0</v>
      </c>
    </row>
    <row r="64" spans="1:14" ht="30">
      <c r="A64" s="11" t="s">
        <v>787</v>
      </c>
      <c r="B64" s="30" t="s">
        <v>538</v>
      </c>
      <c r="C64" s="218"/>
      <c r="D64" s="218"/>
      <c r="E64" s="199"/>
      <c r="F64" s="199"/>
      <c r="G64" s="199"/>
      <c r="H64" s="199"/>
      <c r="I64" s="199"/>
      <c r="J64" s="199"/>
      <c r="K64" s="199"/>
      <c r="L64" s="220">
        <f aca="true" t="shared" si="17" ref="L64:L74">C64+F64+I64</f>
        <v>0</v>
      </c>
      <c r="M64" s="220">
        <f aca="true" t="shared" si="18" ref="M64:M74">D64+G64+J64</f>
        <v>0</v>
      </c>
      <c r="N64" s="220">
        <f aca="true" t="shared" si="19" ref="N64:N74">E64+H64+K64</f>
        <v>0</v>
      </c>
    </row>
    <row r="65" spans="1:14" ht="30">
      <c r="A65" s="11" t="s">
        <v>826</v>
      </c>
      <c r="B65" s="30" t="s">
        <v>539</v>
      </c>
      <c r="C65" s="218"/>
      <c r="D65" s="218"/>
      <c r="E65" s="199"/>
      <c r="F65" s="199"/>
      <c r="G65" s="199"/>
      <c r="H65" s="199"/>
      <c r="I65" s="199"/>
      <c r="J65" s="199"/>
      <c r="K65" s="199"/>
      <c r="L65" s="220">
        <f t="shared" si="17"/>
        <v>0</v>
      </c>
      <c r="M65" s="220">
        <f t="shared" si="18"/>
        <v>0</v>
      </c>
      <c r="N65" s="220">
        <f t="shared" si="19"/>
        <v>0</v>
      </c>
    </row>
    <row r="66" spans="1:14" ht="15">
      <c r="A66" s="11" t="s">
        <v>789</v>
      </c>
      <c r="B66" s="30" t="s">
        <v>540</v>
      </c>
      <c r="C66" s="218">
        <v>1925</v>
      </c>
      <c r="D66" s="218">
        <v>4194</v>
      </c>
      <c r="E66" s="199">
        <v>2994</v>
      </c>
      <c r="F66" s="199"/>
      <c r="G66" s="199"/>
      <c r="H66" s="199"/>
      <c r="I66" s="199"/>
      <c r="J66" s="199"/>
      <c r="K66" s="199"/>
      <c r="L66" s="220">
        <f t="shared" si="17"/>
        <v>1925</v>
      </c>
      <c r="M66" s="220">
        <f t="shared" si="18"/>
        <v>4194</v>
      </c>
      <c r="N66" s="220">
        <f t="shared" si="19"/>
        <v>2994</v>
      </c>
    </row>
    <row r="67" spans="1:14" ht="30">
      <c r="A67" s="11" t="s">
        <v>827</v>
      </c>
      <c r="B67" s="30" t="s">
        <v>541</v>
      </c>
      <c r="C67" s="218"/>
      <c r="D67" s="218"/>
      <c r="E67" s="199"/>
      <c r="F67" s="199"/>
      <c r="G67" s="199">
        <v>0</v>
      </c>
      <c r="H67" s="199">
        <v>0</v>
      </c>
      <c r="I67" s="199"/>
      <c r="J67" s="199"/>
      <c r="K67" s="199"/>
      <c r="L67" s="220">
        <f t="shared" si="17"/>
        <v>0</v>
      </c>
      <c r="M67" s="220">
        <f t="shared" si="18"/>
        <v>0</v>
      </c>
      <c r="N67" s="220">
        <f t="shared" si="19"/>
        <v>0</v>
      </c>
    </row>
    <row r="68" spans="1:14" ht="30">
      <c r="A68" s="11" t="s">
        <v>828</v>
      </c>
      <c r="B68" s="30" t="s">
        <v>542</v>
      </c>
      <c r="C68" s="218"/>
      <c r="D68" s="218"/>
      <c r="E68" s="199"/>
      <c r="F68" s="199"/>
      <c r="G68" s="199"/>
      <c r="H68" s="199"/>
      <c r="I68" s="199"/>
      <c r="J68" s="199"/>
      <c r="K68" s="199"/>
      <c r="L68" s="220">
        <f t="shared" si="17"/>
        <v>0</v>
      </c>
      <c r="M68" s="220">
        <f t="shared" si="18"/>
        <v>0</v>
      </c>
      <c r="N68" s="220">
        <f t="shared" si="19"/>
        <v>0</v>
      </c>
    </row>
    <row r="69" spans="1:14" ht="15">
      <c r="A69" s="11" t="s">
        <v>543</v>
      </c>
      <c r="B69" s="30" t="s">
        <v>544</v>
      </c>
      <c r="C69" s="218"/>
      <c r="D69" s="218"/>
      <c r="E69" s="199"/>
      <c r="F69" s="199"/>
      <c r="G69" s="199"/>
      <c r="H69" s="199"/>
      <c r="I69" s="199"/>
      <c r="J69" s="199"/>
      <c r="K69" s="199"/>
      <c r="L69" s="220">
        <f t="shared" si="17"/>
        <v>0</v>
      </c>
      <c r="M69" s="220">
        <f t="shared" si="18"/>
        <v>0</v>
      </c>
      <c r="N69" s="220">
        <f t="shared" si="19"/>
        <v>0</v>
      </c>
    </row>
    <row r="70" spans="1:14" ht="15">
      <c r="A70" s="18" t="s">
        <v>545</v>
      </c>
      <c r="B70" s="30" t="s">
        <v>546</v>
      </c>
      <c r="C70" s="218"/>
      <c r="D70" s="218"/>
      <c r="E70" s="199"/>
      <c r="F70" s="199"/>
      <c r="G70" s="199"/>
      <c r="H70" s="199"/>
      <c r="I70" s="199"/>
      <c r="J70" s="199"/>
      <c r="K70" s="199"/>
      <c r="L70" s="220">
        <f t="shared" si="17"/>
        <v>0</v>
      </c>
      <c r="M70" s="220">
        <f t="shared" si="18"/>
        <v>0</v>
      </c>
      <c r="N70" s="220">
        <f t="shared" si="19"/>
        <v>0</v>
      </c>
    </row>
    <row r="71" spans="1:14" ht="15">
      <c r="A71" s="11" t="s">
        <v>829</v>
      </c>
      <c r="B71" s="30" t="s">
        <v>547</v>
      </c>
      <c r="C71" s="218"/>
      <c r="D71" s="218"/>
      <c r="E71" s="199"/>
      <c r="F71" s="199"/>
      <c r="G71" s="199">
        <v>30866</v>
      </c>
      <c r="H71" s="199">
        <v>30613</v>
      </c>
      <c r="I71" s="199"/>
      <c r="J71" s="199"/>
      <c r="K71" s="199"/>
      <c r="L71" s="220">
        <f t="shared" si="17"/>
        <v>0</v>
      </c>
      <c r="M71" s="220">
        <f t="shared" si="18"/>
        <v>30866</v>
      </c>
      <c r="N71" s="220">
        <f t="shared" si="19"/>
        <v>30613</v>
      </c>
    </row>
    <row r="72" spans="1:14" ht="15">
      <c r="A72" s="18" t="s">
        <v>73</v>
      </c>
      <c r="B72" s="30" t="s">
        <v>548</v>
      </c>
      <c r="C72" s="218">
        <v>3</v>
      </c>
      <c r="D72" s="218"/>
      <c r="E72" s="199"/>
      <c r="F72" s="199">
        <v>9200</v>
      </c>
      <c r="G72" s="199">
        <v>1510</v>
      </c>
      <c r="H72" s="199"/>
      <c r="I72" s="199"/>
      <c r="J72" s="199"/>
      <c r="K72" s="199"/>
      <c r="L72" s="220">
        <f t="shared" si="17"/>
        <v>9203</v>
      </c>
      <c r="M72" s="220">
        <f t="shared" si="18"/>
        <v>1510</v>
      </c>
      <c r="N72" s="220">
        <f t="shared" si="19"/>
        <v>0</v>
      </c>
    </row>
    <row r="73" spans="1:14" ht="15">
      <c r="A73" s="18" t="s">
        <v>74</v>
      </c>
      <c r="B73" s="30" t="s">
        <v>548</v>
      </c>
      <c r="C73" s="218"/>
      <c r="D73" s="218"/>
      <c r="E73" s="199"/>
      <c r="F73" s="199"/>
      <c r="G73" s="199"/>
      <c r="H73" s="199"/>
      <c r="I73" s="199"/>
      <c r="J73" s="199"/>
      <c r="K73" s="199"/>
      <c r="L73" s="220">
        <f t="shared" si="17"/>
        <v>0</v>
      </c>
      <c r="M73" s="220">
        <f t="shared" si="18"/>
        <v>0</v>
      </c>
      <c r="N73" s="220">
        <f t="shared" si="19"/>
        <v>0</v>
      </c>
    </row>
    <row r="74" spans="1:14" ht="15">
      <c r="A74" s="42" t="s">
        <v>792</v>
      </c>
      <c r="B74" s="45" t="s">
        <v>549</v>
      </c>
      <c r="C74" s="218">
        <f>SUM(C61:C73)</f>
        <v>1928</v>
      </c>
      <c r="D74" s="218">
        <f>SUM(D61:D73)</f>
        <v>6949</v>
      </c>
      <c r="E74" s="218">
        <f>SUM(E61:E73)</f>
        <v>5744</v>
      </c>
      <c r="F74" s="218">
        <f aca="true" t="shared" si="20" ref="F74:K74">SUM(F61:F73)</f>
        <v>9200</v>
      </c>
      <c r="G74" s="218">
        <f t="shared" si="20"/>
        <v>32376</v>
      </c>
      <c r="H74" s="218">
        <f t="shared" si="20"/>
        <v>30613</v>
      </c>
      <c r="I74" s="218">
        <f t="shared" si="20"/>
        <v>0</v>
      </c>
      <c r="J74" s="218">
        <f t="shared" si="20"/>
        <v>0</v>
      </c>
      <c r="K74" s="218">
        <f t="shared" si="20"/>
        <v>0</v>
      </c>
      <c r="L74" s="220">
        <f t="shared" si="17"/>
        <v>11128</v>
      </c>
      <c r="M74" s="220">
        <f t="shared" si="18"/>
        <v>39325</v>
      </c>
      <c r="N74" s="220">
        <f t="shared" si="19"/>
        <v>36357</v>
      </c>
    </row>
    <row r="75" spans="1:14" ht="15.75">
      <c r="A75" s="93" t="s">
        <v>19</v>
      </c>
      <c r="B75" s="94"/>
      <c r="C75" s="218">
        <f aca="true" t="shared" si="21" ref="C75:N75">C25+C26+C51+C60+C74</f>
        <v>118380</v>
      </c>
      <c r="D75" s="218">
        <f t="shared" si="21"/>
        <v>109290</v>
      </c>
      <c r="E75" s="218">
        <f t="shared" si="21"/>
        <v>89582</v>
      </c>
      <c r="F75" s="218">
        <f t="shared" si="21"/>
        <v>27863</v>
      </c>
      <c r="G75" s="218">
        <f t="shared" si="21"/>
        <v>65693</v>
      </c>
      <c r="H75" s="218">
        <f t="shared" si="21"/>
        <v>63930</v>
      </c>
      <c r="I75" s="218">
        <f t="shared" si="21"/>
        <v>0</v>
      </c>
      <c r="J75" s="218">
        <f t="shared" si="21"/>
        <v>0</v>
      </c>
      <c r="K75" s="218">
        <f t="shared" si="21"/>
        <v>0</v>
      </c>
      <c r="L75" s="218">
        <f t="shared" si="21"/>
        <v>146243</v>
      </c>
      <c r="M75" s="218">
        <f t="shared" si="21"/>
        <v>174983</v>
      </c>
      <c r="N75" s="218">
        <f t="shared" si="21"/>
        <v>153512</v>
      </c>
    </row>
    <row r="76" spans="1:14" ht="15">
      <c r="A76" s="34" t="s">
        <v>550</v>
      </c>
      <c r="B76" s="30" t="s">
        <v>551</v>
      </c>
      <c r="C76" s="218"/>
      <c r="D76" s="218"/>
      <c r="E76" s="199"/>
      <c r="F76" s="199"/>
      <c r="G76" s="199"/>
      <c r="H76" s="199"/>
      <c r="I76" s="199"/>
      <c r="J76" s="199"/>
      <c r="K76" s="199"/>
      <c r="L76" s="220"/>
      <c r="M76" s="220"/>
      <c r="N76" s="220"/>
    </row>
    <row r="77" spans="1:14" ht="15">
      <c r="A77" s="34" t="s">
        <v>830</v>
      </c>
      <c r="B77" s="30" t="s">
        <v>552</v>
      </c>
      <c r="C77" s="218">
        <v>67000</v>
      </c>
      <c r="D77" s="218">
        <v>46791</v>
      </c>
      <c r="E77" s="199">
        <v>46791</v>
      </c>
      <c r="F77" s="199"/>
      <c r="G77" s="199"/>
      <c r="H77" s="199"/>
      <c r="I77" s="199"/>
      <c r="J77" s="199"/>
      <c r="K77" s="199"/>
      <c r="L77" s="220">
        <f>C77+F77+I77</f>
        <v>67000</v>
      </c>
      <c r="M77" s="220">
        <f>D77+G77+J77</f>
        <v>46791</v>
      </c>
      <c r="N77" s="220">
        <f>E77+H77+K77</f>
        <v>46791</v>
      </c>
    </row>
    <row r="78" spans="1:14" ht="15">
      <c r="A78" s="34" t="s">
        <v>553</v>
      </c>
      <c r="B78" s="30" t="s">
        <v>554</v>
      </c>
      <c r="C78" s="218"/>
      <c r="D78" s="218"/>
      <c r="E78" s="199"/>
      <c r="F78" s="199"/>
      <c r="G78" s="199"/>
      <c r="H78" s="199"/>
      <c r="I78" s="199"/>
      <c r="J78" s="199"/>
      <c r="K78" s="199"/>
      <c r="L78" s="220">
        <f>C78+F78+I78</f>
        <v>0</v>
      </c>
      <c r="M78" s="220">
        <f aca="true" t="shared" si="22" ref="M78:M84">D78+G78+J78</f>
        <v>0</v>
      </c>
      <c r="N78" s="220">
        <f aca="true" t="shared" si="23" ref="N78:N84">E78+H78+K78</f>
        <v>0</v>
      </c>
    </row>
    <row r="79" spans="1:14" ht="15">
      <c r="A79" s="34" t="s">
        <v>555</v>
      </c>
      <c r="B79" s="30" t="s">
        <v>556</v>
      </c>
      <c r="C79" s="218">
        <v>3310</v>
      </c>
      <c r="D79" s="218">
        <v>48932</v>
      </c>
      <c r="E79" s="199">
        <v>48932</v>
      </c>
      <c r="F79" s="199">
        <v>1000</v>
      </c>
      <c r="G79" s="199">
        <v>742</v>
      </c>
      <c r="H79" s="199">
        <v>742</v>
      </c>
      <c r="I79" s="199"/>
      <c r="J79" s="199"/>
      <c r="K79" s="199"/>
      <c r="L79" s="220">
        <f>C79+F79+I79</f>
        <v>4310</v>
      </c>
      <c r="M79" s="220">
        <f t="shared" si="22"/>
        <v>49674</v>
      </c>
      <c r="N79" s="220">
        <f t="shared" si="23"/>
        <v>49674</v>
      </c>
    </row>
    <row r="80" spans="1:14" ht="15">
      <c r="A80" s="6" t="s">
        <v>557</v>
      </c>
      <c r="B80" s="30" t="s">
        <v>558</v>
      </c>
      <c r="C80" s="218"/>
      <c r="D80" s="218"/>
      <c r="E80" s="199"/>
      <c r="F80" s="199"/>
      <c r="G80" s="199"/>
      <c r="H80" s="199"/>
      <c r="I80" s="199"/>
      <c r="J80" s="199"/>
      <c r="K80" s="199"/>
      <c r="L80" s="220">
        <f>C80+F80+I80</f>
        <v>0</v>
      </c>
      <c r="M80" s="220">
        <f t="shared" si="22"/>
        <v>0</v>
      </c>
      <c r="N80" s="220">
        <f t="shared" si="23"/>
        <v>0</v>
      </c>
    </row>
    <row r="81" spans="1:14" ht="15">
      <c r="A81" s="6" t="s">
        <v>559</v>
      </c>
      <c r="B81" s="30" t="s">
        <v>560</v>
      </c>
      <c r="C81" s="218"/>
      <c r="D81" s="218"/>
      <c r="E81" s="199"/>
      <c r="F81" s="199"/>
      <c r="G81" s="199"/>
      <c r="H81" s="199"/>
      <c r="I81" s="199"/>
      <c r="J81" s="199"/>
      <c r="K81" s="199"/>
      <c r="L81" s="220">
        <f>C81+F81+I81</f>
        <v>0</v>
      </c>
      <c r="M81" s="220">
        <f t="shared" si="22"/>
        <v>0</v>
      </c>
      <c r="N81" s="220">
        <f t="shared" si="23"/>
        <v>0</v>
      </c>
    </row>
    <row r="82" spans="1:14" ht="15">
      <c r="A82" s="6" t="s">
        <v>561</v>
      </c>
      <c r="B82" s="30" t="s">
        <v>562</v>
      </c>
      <c r="C82" s="218">
        <v>23750</v>
      </c>
      <c r="D82" s="218">
        <v>6047</v>
      </c>
      <c r="E82" s="199">
        <v>6047</v>
      </c>
      <c r="F82" s="199">
        <v>210</v>
      </c>
      <c r="G82" s="199">
        <v>200</v>
      </c>
      <c r="H82" s="199">
        <v>200</v>
      </c>
      <c r="I82" s="199"/>
      <c r="J82" s="199"/>
      <c r="K82" s="199"/>
      <c r="L82" s="220">
        <f>C82+F82+I82</f>
        <v>23960</v>
      </c>
      <c r="M82" s="220">
        <f t="shared" si="22"/>
        <v>6247</v>
      </c>
      <c r="N82" s="220">
        <f t="shared" si="23"/>
        <v>6247</v>
      </c>
    </row>
    <row r="83" spans="1:14" ht="15">
      <c r="A83" s="43" t="s">
        <v>794</v>
      </c>
      <c r="B83" s="45" t="s">
        <v>563</v>
      </c>
      <c r="C83" s="218">
        <f aca="true" t="shared" si="24" ref="C83:K83">SUM(C76:C82)</f>
        <v>94060</v>
      </c>
      <c r="D83" s="218">
        <f t="shared" si="24"/>
        <v>101770</v>
      </c>
      <c r="E83" s="218">
        <f t="shared" si="24"/>
        <v>101770</v>
      </c>
      <c r="F83" s="218">
        <f t="shared" si="24"/>
        <v>1210</v>
      </c>
      <c r="G83" s="218">
        <f t="shared" si="24"/>
        <v>942</v>
      </c>
      <c r="H83" s="218">
        <f t="shared" si="24"/>
        <v>942</v>
      </c>
      <c r="I83" s="220">
        <f t="shared" si="24"/>
        <v>0</v>
      </c>
      <c r="J83" s="220">
        <f t="shared" si="24"/>
        <v>0</v>
      </c>
      <c r="K83" s="220">
        <f t="shared" si="24"/>
        <v>0</v>
      </c>
      <c r="L83" s="220">
        <f aca="true" t="shared" si="25" ref="L83:L88">C83+F83+I83</f>
        <v>95270</v>
      </c>
      <c r="M83" s="220">
        <f t="shared" si="22"/>
        <v>102712</v>
      </c>
      <c r="N83" s="220">
        <f t="shared" si="23"/>
        <v>102712</v>
      </c>
    </row>
    <row r="84" spans="1:14" ht="15">
      <c r="A84" s="12" t="s">
        <v>564</v>
      </c>
      <c r="B84" s="30" t="s">
        <v>565</v>
      </c>
      <c r="C84" s="218">
        <v>40910</v>
      </c>
      <c r="D84" s="218">
        <v>47325</v>
      </c>
      <c r="E84" s="218">
        <v>47325</v>
      </c>
      <c r="F84" s="218"/>
      <c r="G84" s="199"/>
      <c r="H84" s="199"/>
      <c r="I84" s="199"/>
      <c r="J84" s="199"/>
      <c r="K84" s="199"/>
      <c r="L84" s="220">
        <f t="shared" si="25"/>
        <v>40910</v>
      </c>
      <c r="M84" s="220">
        <f t="shared" si="22"/>
        <v>47325</v>
      </c>
      <c r="N84" s="220">
        <f t="shared" si="23"/>
        <v>47325</v>
      </c>
    </row>
    <row r="85" spans="1:14" ht="15">
      <c r="A85" s="12" t="s">
        <v>566</v>
      </c>
      <c r="B85" s="30" t="s">
        <v>567</v>
      </c>
      <c r="C85" s="218"/>
      <c r="D85" s="218"/>
      <c r="E85" s="199"/>
      <c r="F85" s="199"/>
      <c r="G85" s="199"/>
      <c r="H85" s="199"/>
      <c r="I85" s="199"/>
      <c r="J85" s="199"/>
      <c r="K85" s="199"/>
      <c r="L85" s="220">
        <f t="shared" si="25"/>
        <v>0</v>
      </c>
      <c r="M85" s="220">
        <f aca="true" t="shared" si="26" ref="M85:N88">D85+G85+J85</f>
        <v>0</v>
      </c>
      <c r="N85" s="220">
        <f t="shared" si="26"/>
        <v>0</v>
      </c>
    </row>
    <row r="86" spans="1:14" ht="15">
      <c r="A86" s="12" t="s">
        <v>568</v>
      </c>
      <c r="B86" s="30" t="s">
        <v>569</v>
      </c>
      <c r="C86" s="218"/>
      <c r="D86" s="218"/>
      <c r="E86" s="199"/>
      <c r="F86" s="199"/>
      <c r="G86" s="199"/>
      <c r="H86" s="199"/>
      <c r="I86" s="199"/>
      <c r="J86" s="199"/>
      <c r="K86" s="199"/>
      <c r="L86" s="220">
        <f t="shared" si="25"/>
        <v>0</v>
      </c>
      <c r="M86" s="220">
        <f t="shared" si="26"/>
        <v>0</v>
      </c>
      <c r="N86" s="220">
        <f t="shared" si="26"/>
        <v>0</v>
      </c>
    </row>
    <row r="87" spans="1:14" ht="15">
      <c r="A87" s="12" t="s">
        <v>570</v>
      </c>
      <c r="B87" s="30" t="s">
        <v>571</v>
      </c>
      <c r="C87" s="218">
        <v>6490</v>
      </c>
      <c r="D87" s="218">
        <v>12490</v>
      </c>
      <c r="E87" s="218">
        <v>11913</v>
      </c>
      <c r="F87" s="218"/>
      <c r="G87" s="199"/>
      <c r="H87" s="199"/>
      <c r="I87" s="199"/>
      <c r="J87" s="199"/>
      <c r="K87" s="199"/>
      <c r="L87" s="220">
        <f t="shared" si="25"/>
        <v>6490</v>
      </c>
      <c r="M87" s="220">
        <f t="shared" si="26"/>
        <v>12490</v>
      </c>
      <c r="N87" s="220">
        <f t="shared" si="26"/>
        <v>11913</v>
      </c>
    </row>
    <row r="88" spans="1:14" ht="15">
      <c r="A88" s="42" t="s">
        <v>795</v>
      </c>
      <c r="B88" s="45" t="s">
        <v>572</v>
      </c>
      <c r="C88" s="218">
        <f>SUM(C84:C87)</f>
        <v>47400</v>
      </c>
      <c r="D88" s="218">
        <f>SUM(D84:D87)</f>
        <v>59815</v>
      </c>
      <c r="E88" s="218">
        <f>SUM(E84:E87)</f>
        <v>59238</v>
      </c>
      <c r="F88" s="218">
        <f>SUM(F84:F87)</f>
        <v>0</v>
      </c>
      <c r="G88" s="220"/>
      <c r="H88" s="220"/>
      <c r="I88" s="220"/>
      <c r="J88" s="220">
        <f>SUM(J84:J87)</f>
        <v>0</v>
      </c>
      <c r="K88" s="220">
        <f>SUM(K84:K87)</f>
        <v>0</v>
      </c>
      <c r="L88" s="220">
        <f t="shared" si="25"/>
        <v>47400</v>
      </c>
      <c r="M88" s="220">
        <f t="shared" si="26"/>
        <v>59815</v>
      </c>
      <c r="N88" s="220">
        <f t="shared" si="26"/>
        <v>59238</v>
      </c>
    </row>
    <row r="89" spans="1:14" ht="30">
      <c r="A89" s="12" t="s">
        <v>573</v>
      </c>
      <c r="B89" s="30" t="s">
        <v>574</v>
      </c>
      <c r="C89" s="218"/>
      <c r="D89" s="218"/>
      <c r="E89" s="199"/>
      <c r="F89" s="199"/>
      <c r="G89" s="199"/>
      <c r="H89" s="199"/>
      <c r="I89" s="199"/>
      <c r="J89" s="199"/>
      <c r="K89" s="199"/>
      <c r="L89" s="220"/>
      <c r="M89" s="220"/>
      <c r="N89" s="220"/>
    </row>
    <row r="90" spans="1:14" ht="30">
      <c r="A90" s="12" t="s">
        <v>831</v>
      </c>
      <c r="B90" s="30" t="s">
        <v>575</v>
      </c>
      <c r="C90" s="218"/>
      <c r="D90" s="218"/>
      <c r="E90" s="199"/>
      <c r="F90" s="199"/>
      <c r="G90" s="199"/>
      <c r="H90" s="199"/>
      <c r="I90" s="199"/>
      <c r="J90" s="199"/>
      <c r="K90" s="199"/>
      <c r="L90" s="220"/>
      <c r="M90" s="220"/>
      <c r="N90" s="220"/>
    </row>
    <row r="91" spans="1:14" ht="30">
      <c r="A91" s="12" t="s">
        <v>832</v>
      </c>
      <c r="B91" s="30" t="s">
        <v>576</v>
      </c>
      <c r="C91" s="218"/>
      <c r="D91" s="218"/>
      <c r="E91" s="199"/>
      <c r="F91" s="199"/>
      <c r="G91" s="199"/>
      <c r="H91" s="199"/>
      <c r="I91" s="199"/>
      <c r="J91" s="199"/>
      <c r="K91" s="199"/>
      <c r="L91" s="220"/>
      <c r="M91" s="220"/>
      <c r="N91" s="220"/>
    </row>
    <row r="92" spans="1:14" ht="15">
      <c r="A92" s="12" t="s">
        <v>833</v>
      </c>
      <c r="B92" s="30" t="s">
        <v>577</v>
      </c>
      <c r="C92" s="218"/>
      <c r="D92" s="218"/>
      <c r="E92" s="199"/>
      <c r="F92" s="199"/>
      <c r="G92" s="199"/>
      <c r="H92" s="199"/>
      <c r="I92" s="199"/>
      <c r="J92" s="199"/>
      <c r="K92" s="199"/>
      <c r="L92" s="220"/>
      <c r="M92" s="220"/>
      <c r="N92" s="220"/>
    </row>
    <row r="93" spans="1:14" ht="30">
      <c r="A93" s="12" t="s">
        <v>834</v>
      </c>
      <c r="B93" s="30" t="s">
        <v>578</v>
      </c>
      <c r="C93" s="218"/>
      <c r="D93" s="218"/>
      <c r="E93" s="199"/>
      <c r="F93" s="199"/>
      <c r="G93" s="199"/>
      <c r="H93" s="199"/>
      <c r="I93" s="199"/>
      <c r="J93" s="199"/>
      <c r="K93" s="199"/>
      <c r="L93" s="220"/>
      <c r="M93" s="220"/>
      <c r="N93" s="220"/>
    </row>
    <row r="94" spans="1:14" ht="30">
      <c r="A94" s="12" t="s">
        <v>835</v>
      </c>
      <c r="B94" s="30" t="s">
        <v>579</v>
      </c>
      <c r="C94" s="218"/>
      <c r="D94" s="218"/>
      <c r="E94" s="199"/>
      <c r="F94" s="199"/>
      <c r="G94" s="199"/>
      <c r="H94" s="199"/>
      <c r="I94" s="199"/>
      <c r="J94" s="199"/>
      <c r="K94" s="199"/>
      <c r="L94" s="220"/>
      <c r="M94" s="220"/>
      <c r="N94" s="220"/>
    </row>
    <row r="95" spans="1:14" ht="15">
      <c r="A95" s="12" t="s">
        <v>580</v>
      </c>
      <c r="B95" s="30" t="s">
        <v>581</v>
      </c>
      <c r="C95" s="218"/>
      <c r="D95" s="218"/>
      <c r="E95" s="199"/>
      <c r="F95" s="199"/>
      <c r="G95" s="199"/>
      <c r="H95" s="199"/>
      <c r="I95" s="199"/>
      <c r="J95" s="199"/>
      <c r="K95" s="199"/>
      <c r="L95" s="220"/>
      <c r="M95" s="220"/>
      <c r="N95" s="220"/>
    </row>
    <row r="96" spans="1:14" ht="15">
      <c r="A96" s="12" t="s">
        <v>836</v>
      </c>
      <c r="B96" s="30" t="s">
        <v>582</v>
      </c>
      <c r="C96" s="218"/>
      <c r="D96" s="218"/>
      <c r="E96" s="199"/>
      <c r="F96" s="199"/>
      <c r="G96" s="199"/>
      <c r="H96" s="199"/>
      <c r="I96" s="199"/>
      <c r="J96" s="199"/>
      <c r="K96" s="199"/>
      <c r="L96" s="220"/>
      <c r="M96" s="220"/>
      <c r="N96" s="220"/>
    </row>
    <row r="97" spans="1:14" ht="15">
      <c r="A97" s="42" t="s">
        <v>796</v>
      </c>
      <c r="B97" s="45" t="s">
        <v>583</v>
      </c>
      <c r="C97" s="218"/>
      <c r="D97" s="218"/>
      <c r="E97" s="199"/>
      <c r="F97" s="220"/>
      <c r="H97" s="220"/>
      <c r="I97" s="220"/>
      <c r="J97" s="220">
        <f>SUM(J89:J96)</f>
        <v>0</v>
      </c>
      <c r="K97" s="220">
        <f>SUM(K89:K96)</f>
        <v>0</v>
      </c>
      <c r="L97" s="220"/>
      <c r="M97" s="220"/>
      <c r="N97" s="220"/>
    </row>
    <row r="98" spans="1:14" ht="15.75">
      <c r="A98" s="93" t="s">
        <v>18</v>
      </c>
      <c r="B98" s="94"/>
      <c r="C98" s="222">
        <f>C83+C88+C97</f>
        <v>141460</v>
      </c>
      <c r="D98" s="222">
        <f aca="true" t="shared" si="27" ref="D98:I98">D83+D88+D97</f>
        <v>161585</v>
      </c>
      <c r="E98" s="222">
        <f t="shared" si="27"/>
        <v>161008</v>
      </c>
      <c r="F98" s="222">
        <f t="shared" si="27"/>
        <v>1210</v>
      </c>
      <c r="G98" s="222">
        <f t="shared" si="27"/>
        <v>942</v>
      </c>
      <c r="H98" s="222">
        <f t="shared" si="27"/>
        <v>942</v>
      </c>
      <c r="I98" s="222">
        <f t="shared" si="27"/>
        <v>0</v>
      </c>
      <c r="J98" s="222">
        <f>J83+J88+J97</f>
        <v>0</v>
      </c>
      <c r="K98" s="222">
        <f>K83+K88+K97</f>
        <v>0</v>
      </c>
      <c r="L98" s="222">
        <f>L83+L88+L97</f>
        <v>142670</v>
      </c>
      <c r="M98" s="222">
        <f>M83+M88+M97</f>
        <v>162527</v>
      </c>
      <c r="N98" s="222">
        <f>N83+N88+N97</f>
        <v>161950</v>
      </c>
    </row>
    <row r="99" spans="1:14" ht="15.75">
      <c r="A99" s="95" t="s">
        <v>844</v>
      </c>
      <c r="B99" s="96" t="s">
        <v>584</v>
      </c>
      <c r="C99" s="223">
        <f aca="true" t="shared" si="28" ref="C99:K99">C75+C98</f>
        <v>259840</v>
      </c>
      <c r="D99" s="223">
        <f t="shared" si="28"/>
        <v>270875</v>
      </c>
      <c r="E99" s="223">
        <f t="shared" si="28"/>
        <v>250590</v>
      </c>
      <c r="F99" s="223">
        <f t="shared" si="28"/>
        <v>29073</v>
      </c>
      <c r="G99" s="223">
        <f t="shared" si="28"/>
        <v>66635</v>
      </c>
      <c r="H99" s="223">
        <f t="shared" si="28"/>
        <v>64872</v>
      </c>
      <c r="I99" s="223">
        <f t="shared" si="28"/>
        <v>0</v>
      </c>
      <c r="J99" s="223">
        <f t="shared" si="28"/>
        <v>0</v>
      </c>
      <c r="K99" s="223">
        <f t="shared" si="28"/>
        <v>0</v>
      </c>
      <c r="L99" s="223">
        <f>C99+F99</f>
        <v>288913</v>
      </c>
      <c r="M99" s="223">
        <f>D99+G99</f>
        <v>337510</v>
      </c>
      <c r="N99" s="223">
        <f>E99+H99</f>
        <v>315462</v>
      </c>
    </row>
    <row r="100" spans="1:31" ht="15">
      <c r="A100" s="12" t="s">
        <v>837</v>
      </c>
      <c r="B100" s="5" t="s">
        <v>585</v>
      </c>
      <c r="C100" s="218"/>
      <c r="D100" s="218"/>
      <c r="E100" s="199"/>
      <c r="F100" s="224"/>
      <c r="G100" s="224"/>
      <c r="H100" s="224"/>
      <c r="I100" s="224"/>
      <c r="J100" s="224"/>
      <c r="K100" s="224"/>
      <c r="L100" s="307"/>
      <c r="M100" s="307"/>
      <c r="N100" s="307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3"/>
      <c r="AE100" s="23"/>
    </row>
    <row r="101" spans="1:31" ht="15">
      <c r="A101" s="12" t="s">
        <v>588</v>
      </c>
      <c r="B101" s="5" t="s">
        <v>589</v>
      </c>
      <c r="C101" s="218"/>
      <c r="D101" s="218"/>
      <c r="E101" s="199"/>
      <c r="F101" s="224"/>
      <c r="G101" s="224"/>
      <c r="H101" s="224"/>
      <c r="I101" s="224"/>
      <c r="J101" s="224"/>
      <c r="K101" s="224"/>
      <c r="L101" s="307"/>
      <c r="M101" s="307"/>
      <c r="N101" s="307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3"/>
      <c r="AE101" s="23"/>
    </row>
    <row r="102" spans="1:31" ht="15">
      <c r="A102" s="12" t="s">
        <v>838</v>
      </c>
      <c r="B102" s="5" t="s">
        <v>590</v>
      </c>
      <c r="C102" s="218"/>
      <c r="D102" s="218"/>
      <c r="E102" s="199"/>
      <c r="F102" s="224"/>
      <c r="G102" s="224"/>
      <c r="H102" s="224"/>
      <c r="I102" s="224"/>
      <c r="J102" s="224"/>
      <c r="K102" s="224"/>
      <c r="L102" s="307"/>
      <c r="M102" s="307"/>
      <c r="N102" s="307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3"/>
      <c r="AE102" s="23"/>
    </row>
    <row r="103" spans="1:31" ht="15">
      <c r="A103" s="14" t="s">
        <v>801</v>
      </c>
      <c r="B103" s="7" t="s">
        <v>592</v>
      </c>
      <c r="C103" s="218"/>
      <c r="D103" s="218"/>
      <c r="E103" s="199"/>
      <c r="F103" s="225"/>
      <c r="G103" s="225"/>
      <c r="H103" s="225"/>
      <c r="I103" s="225"/>
      <c r="J103" s="225"/>
      <c r="K103" s="225"/>
      <c r="L103" s="307"/>
      <c r="M103" s="307"/>
      <c r="N103" s="307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3"/>
      <c r="AE103" s="23"/>
    </row>
    <row r="104" spans="1:31" ht="15">
      <c r="A104" s="35" t="s">
        <v>839</v>
      </c>
      <c r="B104" s="5" t="s">
        <v>593</v>
      </c>
      <c r="C104" s="218"/>
      <c r="D104" s="218">
        <v>225000</v>
      </c>
      <c r="E104" s="199">
        <v>225000</v>
      </c>
      <c r="F104" s="226"/>
      <c r="G104" s="235"/>
      <c r="H104" s="235"/>
      <c r="I104" s="226"/>
      <c r="J104" s="226"/>
      <c r="K104" s="226"/>
      <c r="L104" s="307">
        <f aca="true" t="shared" si="29" ref="L104:L111">C104+F104</f>
        <v>0</v>
      </c>
      <c r="M104" s="307">
        <f aca="true" t="shared" si="30" ref="M104:M111">D104+G104</f>
        <v>225000</v>
      </c>
      <c r="N104" s="307">
        <f aca="true" t="shared" si="31" ref="N104:N111">E104+H104</f>
        <v>225000</v>
      </c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3"/>
      <c r="AE104" s="23"/>
    </row>
    <row r="105" spans="1:31" ht="15">
      <c r="A105" s="35" t="s">
        <v>807</v>
      </c>
      <c r="B105" s="5" t="s">
        <v>596</v>
      </c>
      <c r="C105" s="218"/>
      <c r="D105" s="218"/>
      <c r="E105" s="199"/>
      <c r="F105" s="226"/>
      <c r="G105" s="226"/>
      <c r="H105" s="226"/>
      <c r="I105" s="226"/>
      <c r="J105" s="226"/>
      <c r="K105" s="226"/>
      <c r="L105" s="307"/>
      <c r="M105" s="307"/>
      <c r="N105" s="307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3"/>
      <c r="AE105" s="23"/>
    </row>
    <row r="106" spans="1:31" ht="15">
      <c r="A106" s="12" t="s">
        <v>597</v>
      </c>
      <c r="B106" s="5" t="s">
        <v>598</v>
      </c>
      <c r="C106" s="218"/>
      <c r="D106" s="218"/>
      <c r="E106" s="199"/>
      <c r="F106" s="224"/>
      <c r="G106" s="224"/>
      <c r="H106" s="224"/>
      <c r="I106" s="224"/>
      <c r="J106" s="224"/>
      <c r="K106" s="224"/>
      <c r="L106" s="307"/>
      <c r="M106" s="307"/>
      <c r="N106" s="307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3"/>
      <c r="AE106" s="23"/>
    </row>
    <row r="107" spans="1:31" ht="15">
      <c r="A107" s="12" t="s">
        <v>840</v>
      </c>
      <c r="B107" s="5" t="s">
        <v>599</v>
      </c>
      <c r="C107" s="218"/>
      <c r="D107" s="218"/>
      <c r="E107" s="199"/>
      <c r="F107" s="224"/>
      <c r="G107" s="224"/>
      <c r="H107" s="224"/>
      <c r="I107" s="224"/>
      <c r="J107" s="224"/>
      <c r="K107" s="224"/>
      <c r="L107" s="307"/>
      <c r="M107" s="307"/>
      <c r="N107" s="307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3"/>
      <c r="AE107" s="23"/>
    </row>
    <row r="108" spans="1:31" ht="15">
      <c r="A108" s="13" t="s">
        <v>804</v>
      </c>
      <c r="B108" s="7" t="s">
        <v>600</v>
      </c>
      <c r="C108" s="218"/>
      <c r="D108" s="218">
        <f>SUM(D104:D107)</f>
        <v>225000</v>
      </c>
      <c r="E108" s="218">
        <f>SUM(E104:E107)</f>
        <v>225000</v>
      </c>
      <c r="F108" s="228"/>
      <c r="G108" s="228"/>
      <c r="H108" s="228"/>
      <c r="I108" s="228"/>
      <c r="J108" s="228"/>
      <c r="K108" s="228">
        <f>SUM(K104:K107)</f>
        <v>0</v>
      </c>
      <c r="L108" s="307">
        <f t="shared" si="29"/>
        <v>0</v>
      </c>
      <c r="M108" s="307">
        <f t="shared" si="30"/>
        <v>225000</v>
      </c>
      <c r="N108" s="307">
        <f t="shared" si="31"/>
        <v>225000</v>
      </c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3"/>
      <c r="AE108" s="23"/>
    </row>
    <row r="109" spans="1:31" ht="15">
      <c r="A109" s="35" t="s">
        <v>601</v>
      </c>
      <c r="B109" s="5" t="s">
        <v>602</v>
      </c>
      <c r="C109" s="218"/>
      <c r="D109" s="218"/>
      <c r="E109" s="199"/>
      <c r="F109" s="226"/>
      <c r="G109" s="226"/>
      <c r="H109" s="226"/>
      <c r="I109" s="226"/>
      <c r="J109" s="226"/>
      <c r="K109" s="226"/>
      <c r="L109" s="307"/>
      <c r="M109" s="307"/>
      <c r="N109" s="307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3"/>
      <c r="AE109" s="23"/>
    </row>
    <row r="110" spans="1:31" ht="15">
      <c r="A110" s="35" t="s">
        <v>603</v>
      </c>
      <c r="B110" s="5" t="s">
        <v>604</v>
      </c>
      <c r="C110" s="218">
        <v>1506</v>
      </c>
      <c r="D110" s="218">
        <v>1506</v>
      </c>
      <c r="E110" s="199">
        <v>1506</v>
      </c>
      <c r="F110" s="226"/>
      <c r="G110" s="226"/>
      <c r="H110" s="226"/>
      <c r="I110" s="226"/>
      <c r="J110" s="226"/>
      <c r="K110" s="226"/>
      <c r="L110" s="307">
        <f t="shared" si="29"/>
        <v>1506</v>
      </c>
      <c r="M110" s="307">
        <f t="shared" si="30"/>
        <v>1506</v>
      </c>
      <c r="N110" s="307">
        <f t="shared" si="31"/>
        <v>1506</v>
      </c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3"/>
      <c r="AE110" s="23"/>
    </row>
    <row r="111" spans="1:31" ht="15">
      <c r="A111" s="13" t="s">
        <v>605</v>
      </c>
      <c r="B111" s="7" t="s">
        <v>606</v>
      </c>
      <c r="C111" s="218">
        <v>86121</v>
      </c>
      <c r="D111" s="218">
        <v>91487</v>
      </c>
      <c r="E111" s="199">
        <v>91487</v>
      </c>
      <c r="F111" s="227"/>
      <c r="G111" s="227"/>
      <c r="H111" s="227"/>
      <c r="I111" s="227"/>
      <c r="J111" s="227"/>
      <c r="K111" s="227"/>
      <c r="L111" s="307">
        <f t="shared" si="29"/>
        <v>86121</v>
      </c>
      <c r="M111" s="307">
        <f t="shared" si="30"/>
        <v>91487</v>
      </c>
      <c r="N111" s="307">
        <f t="shared" si="31"/>
        <v>91487</v>
      </c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3"/>
      <c r="AE111" s="23"/>
    </row>
    <row r="112" spans="1:31" ht="15">
      <c r="A112" s="35" t="s">
        <v>607</v>
      </c>
      <c r="B112" s="5" t="s">
        <v>608</v>
      </c>
      <c r="C112" s="218"/>
      <c r="D112" s="218"/>
      <c r="E112" s="199"/>
      <c r="F112" s="226"/>
      <c r="G112" s="226"/>
      <c r="H112" s="226"/>
      <c r="I112" s="226"/>
      <c r="J112" s="226"/>
      <c r="K112" s="226"/>
      <c r="L112" s="307">
        <f aca="true" t="shared" si="32" ref="L112:L123">C112+F112</f>
        <v>0</v>
      </c>
      <c r="M112" s="307">
        <f aca="true" t="shared" si="33" ref="M112:M123">D112+G112</f>
        <v>0</v>
      </c>
      <c r="N112" s="307">
        <f aca="true" t="shared" si="34" ref="N112:N123">E112+H112</f>
        <v>0</v>
      </c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3"/>
      <c r="AE112" s="23"/>
    </row>
    <row r="113" spans="1:31" ht="15">
      <c r="A113" s="35" t="s">
        <v>609</v>
      </c>
      <c r="B113" s="5" t="s">
        <v>610</v>
      </c>
      <c r="C113" s="218"/>
      <c r="D113" s="218"/>
      <c r="E113" s="199"/>
      <c r="F113" s="226"/>
      <c r="G113" s="226"/>
      <c r="H113" s="226"/>
      <c r="I113" s="226"/>
      <c r="J113" s="226"/>
      <c r="K113" s="226"/>
      <c r="L113" s="307">
        <f t="shared" si="32"/>
        <v>0</v>
      </c>
      <c r="M113" s="307">
        <f t="shared" si="33"/>
        <v>0</v>
      </c>
      <c r="N113" s="307">
        <f t="shared" si="34"/>
        <v>0</v>
      </c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3"/>
      <c r="AE113" s="23"/>
    </row>
    <row r="114" spans="1:31" ht="15">
      <c r="A114" s="35" t="s">
        <v>611</v>
      </c>
      <c r="B114" s="5" t="s">
        <v>612</v>
      </c>
      <c r="C114" s="218"/>
      <c r="D114" s="218"/>
      <c r="E114" s="199"/>
      <c r="F114" s="226"/>
      <c r="G114" s="226"/>
      <c r="H114" s="226"/>
      <c r="I114" s="226"/>
      <c r="J114" s="226"/>
      <c r="K114" s="226"/>
      <c r="L114" s="307">
        <f t="shared" si="32"/>
        <v>0</v>
      </c>
      <c r="M114" s="307">
        <f t="shared" si="33"/>
        <v>0</v>
      </c>
      <c r="N114" s="307">
        <f t="shared" si="34"/>
        <v>0</v>
      </c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3"/>
      <c r="AE114" s="23"/>
    </row>
    <row r="115" spans="1:31" ht="15">
      <c r="A115" s="36" t="s">
        <v>805</v>
      </c>
      <c r="B115" s="37" t="s">
        <v>613</v>
      </c>
      <c r="C115" s="218">
        <f>SUM(C110:C114)</f>
        <v>87627</v>
      </c>
      <c r="D115" s="218">
        <f>D103+D108+D111</f>
        <v>316487</v>
      </c>
      <c r="E115" s="218">
        <f>E103+E108+E111</f>
        <v>316487</v>
      </c>
      <c r="F115" s="218"/>
      <c r="G115" s="218"/>
      <c r="H115" s="218"/>
      <c r="I115" s="218"/>
      <c r="J115" s="218"/>
      <c r="K115" s="218"/>
      <c r="L115" s="307">
        <f>L103+L108+L111</f>
        <v>86121</v>
      </c>
      <c r="M115" s="307">
        <f>M103+M108+M111</f>
        <v>316487</v>
      </c>
      <c r="N115" s="307">
        <f>N103+N108+N111</f>
        <v>316487</v>
      </c>
      <c r="O115" s="304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3"/>
      <c r="AE115" s="23"/>
    </row>
    <row r="116" spans="1:31" ht="15">
      <c r="A116" s="35" t="s">
        <v>614</v>
      </c>
      <c r="B116" s="5" t="s">
        <v>615</v>
      </c>
      <c r="C116" s="218"/>
      <c r="D116" s="218"/>
      <c r="E116" s="199"/>
      <c r="F116" s="226"/>
      <c r="G116" s="226"/>
      <c r="H116" s="226"/>
      <c r="I116" s="226"/>
      <c r="J116" s="226"/>
      <c r="K116" s="226"/>
      <c r="L116" s="307">
        <f t="shared" si="32"/>
        <v>0</v>
      </c>
      <c r="M116" s="307">
        <f t="shared" si="33"/>
        <v>0</v>
      </c>
      <c r="N116" s="307">
        <f t="shared" si="34"/>
        <v>0</v>
      </c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3"/>
      <c r="AE116" s="23"/>
    </row>
    <row r="117" spans="1:31" ht="15">
      <c r="A117" s="12" t="s">
        <v>616</v>
      </c>
      <c r="B117" s="5" t="s">
        <v>617</v>
      </c>
      <c r="C117" s="218"/>
      <c r="D117" s="218"/>
      <c r="E117" s="199"/>
      <c r="F117" s="224"/>
      <c r="G117" s="224"/>
      <c r="H117" s="224"/>
      <c r="I117" s="224"/>
      <c r="J117" s="224"/>
      <c r="K117" s="224"/>
      <c r="L117" s="307">
        <f t="shared" si="32"/>
        <v>0</v>
      </c>
      <c r="M117" s="307">
        <f t="shared" si="33"/>
        <v>0</v>
      </c>
      <c r="N117" s="307">
        <f t="shared" si="34"/>
        <v>0</v>
      </c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3"/>
      <c r="AE117" s="23"/>
    </row>
    <row r="118" spans="1:31" ht="15">
      <c r="A118" s="35" t="s">
        <v>841</v>
      </c>
      <c r="B118" s="5" t="s">
        <v>618</v>
      </c>
      <c r="C118" s="218"/>
      <c r="D118" s="218"/>
      <c r="E118" s="199"/>
      <c r="F118" s="226"/>
      <c r="G118" s="226"/>
      <c r="H118" s="226"/>
      <c r="I118" s="226"/>
      <c r="J118" s="226"/>
      <c r="K118" s="226"/>
      <c r="L118" s="307">
        <f t="shared" si="32"/>
        <v>0</v>
      </c>
      <c r="M118" s="307">
        <f t="shared" si="33"/>
        <v>0</v>
      </c>
      <c r="N118" s="307">
        <f t="shared" si="34"/>
        <v>0</v>
      </c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3"/>
      <c r="AE118" s="23"/>
    </row>
    <row r="119" spans="1:31" ht="15">
      <c r="A119" s="35" t="s">
        <v>810</v>
      </c>
      <c r="B119" s="5" t="s">
        <v>619</v>
      </c>
      <c r="C119" s="218"/>
      <c r="D119" s="218"/>
      <c r="E119" s="199"/>
      <c r="F119" s="226"/>
      <c r="G119" s="226"/>
      <c r="H119" s="226"/>
      <c r="I119" s="226"/>
      <c r="J119" s="226"/>
      <c r="K119" s="226"/>
      <c r="L119" s="307">
        <f t="shared" si="32"/>
        <v>0</v>
      </c>
      <c r="M119" s="307">
        <f t="shared" si="33"/>
        <v>0</v>
      </c>
      <c r="N119" s="307">
        <f t="shared" si="34"/>
        <v>0</v>
      </c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3"/>
      <c r="AE119" s="23"/>
    </row>
    <row r="120" spans="1:31" ht="15">
      <c r="A120" s="36" t="s">
        <v>811</v>
      </c>
      <c r="B120" s="37" t="s">
        <v>623</v>
      </c>
      <c r="C120" s="218"/>
      <c r="D120" s="218"/>
      <c r="E120" s="199"/>
      <c r="F120" s="229"/>
      <c r="G120" s="229"/>
      <c r="H120" s="229"/>
      <c r="I120" s="229"/>
      <c r="J120" s="229"/>
      <c r="K120" s="229"/>
      <c r="L120" s="307">
        <f t="shared" si="32"/>
        <v>0</v>
      </c>
      <c r="M120" s="307">
        <f t="shared" si="33"/>
        <v>0</v>
      </c>
      <c r="N120" s="307">
        <f t="shared" si="34"/>
        <v>0</v>
      </c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3"/>
      <c r="AE120" s="23"/>
    </row>
    <row r="121" spans="1:31" ht="15">
      <c r="A121" s="12" t="s">
        <v>624</v>
      </c>
      <c r="B121" s="5" t="s">
        <v>625</v>
      </c>
      <c r="C121" s="218"/>
      <c r="D121" s="218"/>
      <c r="E121" s="199"/>
      <c r="F121" s="224"/>
      <c r="G121" s="224"/>
      <c r="H121" s="224"/>
      <c r="I121" s="224"/>
      <c r="J121" s="224"/>
      <c r="K121" s="224"/>
      <c r="L121" s="307">
        <f t="shared" si="32"/>
        <v>0</v>
      </c>
      <c r="M121" s="307">
        <f t="shared" si="33"/>
        <v>0</v>
      </c>
      <c r="N121" s="307">
        <f t="shared" si="34"/>
        <v>0</v>
      </c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3"/>
      <c r="AE121" s="23"/>
    </row>
    <row r="122" spans="1:31" ht="15.75">
      <c r="A122" s="98" t="s">
        <v>845</v>
      </c>
      <c r="B122" s="99" t="s">
        <v>626</v>
      </c>
      <c r="C122" s="230">
        <f>C115+C120</f>
        <v>87627</v>
      </c>
      <c r="D122" s="230">
        <f>D115</f>
        <v>316487</v>
      </c>
      <c r="E122" s="230">
        <f>E115</f>
        <v>316487</v>
      </c>
      <c r="F122" s="231"/>
      <c r="G122" s="231">
        <f>G115</f>
        <v>0</v>
      </c>
      <c r="H122" s="231">
        <f>H115</f>
        <v>0</v>
      </c>
      <c r="I122" s="231"/>
      <c r="J122" s="231"/>
      <c r="K122" s="231">
        <f>K115+K120</f>
        <v>0</v>
      </c>
      <c r="L122" s="223">
        <f t="shared" si="32"/>
        <v>87627</v>
      </c>
      <c r="M122" s="223">
        <f t="shared" si="33"/>
        <v>316487</v>
      </c>
      <c r="N122" s="223">
        <f t="shared" si="34"/>
        <v>316487</v>
      </c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3"/>
      <c r="AE122" s="23"/>
    </row>
    <row r="123" spans="1:31" ht="16.5">
      <c r="A123" s="105" t="s">
        <v>881</v>
      </c>
      <c r="B123" s="109"/>
      <c r="C123" s="232">
        <f aca="true" t="shared" si="35" ref="C123:K123">C99+C122</f>
        <v>347467</v>
      </c>
      <c r="D123" s="232">
        <f t="shared" si="35"/>
        <v>587362</v>
      </c>
      <c r="E123" s="232">
        <f t="shared" si="35"/>
        <v>567077</v>
      </c>
      <c r="F123" s="232">
        <f t="shared" si="35"/>
        <v>29073</v>
      </c>
      <c r="G123" s="232">
        <f t="shared" si="35"/>
        <v>66635</v>
      </c>
      <c r="H123" s="232">
        <f t="shared" si="35"/>
        <v>64872</v>
      </c>
      <c r="I123" s="232">
        <f t="shared" si="35"/>
        <v>0</v>
      </c>
      <c r="J123" s="232">
        <f t="shared" si="35"/>
        <v>0</v>
      </c>
      <c r="K123" s="232">
        <f t="shared" si="35"/>
        <v>0</v>
      </c>
      <c r="L123" s="232">
        <f t="shared" si="32"/>
        <v>376540</v>
      </c>
      <c r="M123" s="232">
        <f t="shared" si="33"/>
        <v>653997</v>
      </c>
      <c r="N123" s="232">
        <f t="shared" si="34"/>
        <v>631949</v>
      </c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</row>
    <row r="124" spans="2:31" ht="15">
      <c r="B124" s="23"/>
      <c r="C124" s="209"/>
      <c r="D124" s="209"/>
      <c r="E124" s="209"/>
      <c r="F124" s="209"/>
      <c r="G124" s="209"/>
      <c r="H124" s="209"/>
      <c r="I124" s="209"/>
      <c r="J124" s="209"/>
      <c r="K124" s="209"/>
      <c r="L124" s="233"/>
      <c r="M124" s="233"/>
      <c r="N124" s="23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</row>
    <row r="125" spans="2:31" ht="15">
      <c r="B125" s="23"/>
      <c r="C125" s="209"/>
      <c r="D125" s="209"/>
      <c r="E125" s="209"/>
      <c r="F125" s="209"/>
      <c r="G125" s="209"/>
      <c r="H125" s="209"/>
      <c r="I125" s="209"/>
      <c r="J125" s="209"/>
      <c r="K125" s="209"/>
      <c r="L125" s="233"/>
      <c r="M125" s="233"/>
      <c r="N125" s="23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</row>
    <row r="126" spans="2:31" ht="15">
      <c r="B126" s="23"/>
      <c r="C126" s="209"/>
      <c r="D126" s="209"/>
      <c r="E126" s="209"/>
      <c r="F126" s="209"/>
      <c r="G126" s="209"/>
      <c r="H126" s="209"/>
      <c r="I126" s="209"/>
      <c r="J126" s="209"/>
      <c r="K126" s="209"/>
      <c r="L126" s="233"/>
      <c r="M126" s="233"/>
      <c r="N126" s="23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</row>
    <row r="127" spans="2:31" ht="15">
      <c r="B127" s="23"/>
      <c r="C127" s="209"/>
      <c r="D127" s="209"/>
      <c r="E127" s="209"/>
      <c r="F127" s="209"/>
      <c r="G127" s="209"/>
      <c r="H127" s="209"/>
      <c r="I127" s="209"/>
      <c r="J127" s="209"/>
      <c r="K127" s="209"/>
      <c r="L127" s="233"/>
      <c r="M127" s="233"/>
      <c r="N127" s="23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</row>
    <row r="128" spans="2:31" ht="15">
      <c r="B128" s="23"/>
      <c r="C128" s="209"/>
      <c r="D128" s="209"/>
      <c r="E128" s="209"/>
      <c r="F128" s="209"/>
      <c r="G128" s="209"/>
      <c r="H128" s="209"/>
      <c r="I128" s="209"/>
      <c r="J128" s="209"/>
      <c r="K128" s="209"/>
      <c r="L128" s="233"/>
      <c r="M128" s="233"/>
      <c r="N128" s="23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</row>
    <row r="129" spans="2:31" ht="15">
      <c r="B129" s="23"/>
      <c r="C129" s="209"/>
      <c r="D129" s="209"/>
      <c r="E129" s="209"/>
      <c r="F129" s="209"/>
      <c r="G129" s="209"/>
      <c r="H129" s="209"/>
      <c r="I129" s="209"/>
      <c r="J129" s="209"/>
      <c r="K129" s="209"/>
      <c r="L129" s="233"/>
      <c r="M129" s="233"/>
      <c r="N129" s="23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</row>
    <row r="130" spans="2:31" ht="15">
      <c r="B130" s="23"/>
      <c r="C130" s="209"/>
      <c r="D130" s="209"/>
      <c r="E130" s="209"/>
      <c r="F130" s="209"/>
      <c r="G130" s="209"/>
      <c r="H130" s="209"/>
      <c r="I130" s="209"/>
      <c r="J130" s="209"/>
      <c r="K130" s="209"/>
      <c r="L130" s="233"/>
      <c r="M130" s="233"/>
      <c r="N130" s="23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</row>
    <row r="131" spans="2:31" ht="15">
      <c r="B131" s="23"/>
      <c r="C131" s="209"/>
      <c r="D131" s="209"/>
      <c r="E131" s="209"/>
      <c r="F131" s="209"/>
      <c r="G131" s="209"/>
      <c r="H131" s="209"/>
      <c r="I131" s="209"/>
      <c r="J131" s="209"/>
      <c r="K131" s="209"/>
      <c r="L131" s="233"/>
      <c r="M131" s="233"/>
      <c r="N131" s="23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</row>
    <row r="132" spans="2:31" ht="15">
      <c r="B132" s="23"/>
      <c r="C132" s="209"/>
      <c r="D132" s="209"/>
      <c r="E132" s="209"/>
      <c r="F132" s="209"/>
      <c r="G132" s="209"/>
      <c r="H132" s="209"/>
      <c r="I132" s="209"/>
      <c r="J132" s="209"/>
      <c r="K132" s="209"/>
      <c r="L132" s="233"/>
      <c r="M132" s="233"/>
      <c r="N132" s="23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</row>
    <row r="133" spans="2:31" ht="15">
      <c r="B133" s="23"/>
      <c r="C133" s="209"/>
      <c r="D133" s="209"/>
      <c r="E133" s="209"/>
      <c r="F133" s="209"/>
      <c r="G133" s="209"/>
      <c r="H133" s="209"/>
      <c r="I133" s="209"/>
      <c r="J133" s="209"/>
      <c r="K133" s="209"/>
      <c r="L133" s="233"/>
      <c r="M133" s="233"/>
      <c r="N133" s="23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</row>
    <row r="134" spans="2:31" ht="15">
      <c r="B134" s="23"/>
      <c r="C134" s="209"/>
      <c r="D134" s="209"/>
      <c r="E134" s="209"/>
      <c r="F134" s="209"/>
      <c r="G134" s="209"/>
      <c r="H134" s="209"/>
      <c r="I134" s="209"/>
      <c r="J134" s="209"/>
      <c r="K134" s="209"/>
      <c r="L134" s="233"/>
      <c r="M134" s="233"/>
      <c r="N134" s="23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</row>
    <row r="135" spans="2:31" ht="15">
      <c r="B135" s="23"/>
      <c r="C135" s="209"/>
      <c r="D135" s="209"/>
      <c r="E135" s="209"/>
      <c r="F135" s="209"/>
      <c r="G135" s="209"/>
      <c r="H135" s="209"/>
      <c r="I135" s="209"/>
      <c r="J135" s="209"/>
      <c r="K135" s="209"/>
      <c r="L135" s="233"/>
      <c r="M135" s="233"/>
      <c r="N135" s="23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</row>
    <row r="136" spans="2:31" ht="15">
      <c r="B136" s="23"/>
      <c r="C136" s="209"/>
      <c r="D136" s="209"/>
      <c r="E136" s="209"/>
      <c r="F136" s="209"/>
      <c r="G136" s="209"/>
      <c r="H136" s="209"/>
      <c r="I136" s="209"/>
      <c r="J136" s="209"/>
      <c r="K136" s="209"/>
      <c r="L136" s="233"/>
      <c r="M136" s="233"/>
      <c r="N136" s="23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</row>
    <row r="137" spans="2:31" ht="15">
      <c r="B137" s="23"/>
      <c r="C137" s="209"/>
      <c r="D137" s="209"/>
      <c r="E137" s="209"/>
      <c r="F137" s="209"/>
      <c r="G137" s="209"/>
      <c r="H137" s="209"/>
      <c r="I137" s="209"/>
      <c r="J137" s="209"/>
      <c r="K137" s="209"/>
      <c r="L137" s="233"/>
      <c r="M137" s="233"/>
      <c r="N137" s="23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</row>
    <row r="138" spans="2:31" ht="15">
      <c r="B138" s="23"/>
      <c r="C138" s="209"/>
      <c r="D138" s="209"/>
      <c r="E138" s="209"/>
      <c r="F138" s="209"/>
      <c r="G138" s="209"/>
      <c r="H138" s="209"/>
      <c r="I138" s="209"/>
      <c r="J138" s="209"/>
      <c r="K138" s="209"/>
      <c r="L138" s="233"/>
      <c r="M138" s="233"/>
      <c r="N138" s="23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</row>
    <row r="139" spans="2:31" ht="15">
      <c r="B139" s="23"/>
      <c r="C139" s="209"/>
      <c r="D139" s="209"/>
      <c r="E139" s="209"/>
      <c r="F139" s="209"/>
      <c r="G139" s="209"/>
      <c r="H139" s="209"/>
      <c r="I139" s="209"/>
      <c r="J139" s="209"/>
      <c r="K139" s="209"/>
      <c r="L139" s="233"/>
      <c r="M139" s="233"/>
      <c r="N139" s="23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</row>
    <row r="140" spans="2:31" ht="15">
      <c r="B140" s="23"/>
      <c r="C140" s="209"/>
      <c r="D140" s="209"/>
      <c r="E140" s="209"/>
      <c r="F140" s="209"/>
      <c r="G140" s="209"/>
      <c r="H140" s="209"/>
      <c r="I140" s="209"/>
      <c r="J140" s="209"/>
      <c r="K140" s="209"/>
      <c r="L140" s="233"/>
      <c r="M140" s="233"/>
      <c r="N140" s="23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</row>
    <row r="141" spans="2:31" ht="15">
      <c r="B141" s="23"/>
      <c r="C141" s="209"/>
      <c r="D141" s="209"/>
      <c r="E141" s="209"/>
      <c r="F141" s="209"/>
      <c r="G141" s="209"/>
      <c r="H141" s="209"/>
      <c r="I141" s="209"/>
      <c r="J141" s="209"/>
      <c r="K141" s="209"/>
      <c r="L141" s="233"/>
      <c r="M141" s="233"/>
      <c r="N141" s="23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</row>
    <row r="142" spans="2:31" ht="15">
      <c r="B142" s="23"/>
      <c r="C142" s="209"/>
      <c r="D142" s="209"/>
      <c r="E142" s="209"/>
      <c r="F142" s="209"/>
      <c r="G142" s="209"/>
      <c r="H142" s="209"/>
      <c r="I142" s="209"/>
      <c r="J142" s="209"/>
      <c r="K142" s="209"/>
      <c r="L142" s="233"/>
      <c r="M142" s="233"/>
      <c r="N142" s="23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</row>
    <row r="143" spans="2:31" ht="15">
      <c r="B143" s="23"/>
      <c r="C143" s="209"/>
      <c r="D143" s="209"/>
      <c r="E143" s="209"/>
      <c r="F143" s="209"/>
      <c r="G143" s="209"/>
      <c r="H143" s="209"/>
      <c r="I143" s="209"/>
      <c r="J143" s="209"/>
      <c r="K143" s="209"/>
      <c r="L143" s="233"/>
      <c r="M143" s="233"/>
      <c r="N143" s="23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</row>
    <row r="144" spans="2:31" ht="15">
      <c r="B144" s="23"/>
      <c r="C144" s="209"/>
      <c r="D144" s="209"/>
      <c r="E144" s="209"/>
      <c r="F144" s="209"/>
      <c r="G144" s="209"/>
      <c r="H144" s="209"/>
      <c r="I144" s="209"/>
      <c r="J144" s="209"/>
      <c r="K144" s="209"/>
      <c r="L144" s="233"/>
      <c r="M144" s="233"/>
      <c r="N144" s="23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</row>
    <row r="145" spans="2:31" ht="15">
      <c r="B145" s="23"/>
      <c r="C145" s="209"/>
      <c r="D145" s="209"/>
      <c r="E145" s="209"/>
      <c r="F145" s="209"/>
      <c r="G145" s="209"/>
      <c r="H145" s="209"/>
      <c r="I145" s="209"/>
      <c r="J145" s="209"/>
      <c r="K145" s="209"/>
      <c r="L145" s="233"/>
      <c r="M145" s="233"/>
      <c r="N145" s="23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</row>
    <row r="146" spans="2:31" ht="15">
      <c r="B146" s="23"/>
      <c r="C146" s="209"/>
      <c r="D146" s="209"/>
      <c r="E146" s="209"/>
      <c r="F146" s="209"/>
      <c r="G146" s="209"/>
      <c r="H146" s="209"/>
      <c r="I146" s="209"/>
      <c r="J146" s="209"/>
      <c r="K146" s="209"/>
      <c r="L146" s="233"/>
      <c r="M146" s="233"/>
      <c r="N146" s="23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</row>
    <row r="147" spans="2:31" ht="15">
      <c r="B147" s="23"/>
      <c r="C147" s="209"/>
      <c r="D147" s="209"/>
      <c r="E147" s="209"/>
      <c r="F147" s="209"/>
      <c r="G147" s="209"/>
      <c r="H147" s="209"/>
      <c r="I147" s="209"/>
      <c r="J147" s="209"/>
      <c r="K147" s="209"/>
      <c r="L147" s="233"/>
      <c r="M147" s="233"/>
      <c r="N147" s="23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</row>
    <row r="148" spans="2:31" ht="15">
      <c r="B148" s="23"/>
      <c r="C148" s="209"/>
      <c r="D148" s="209"/>
      <c r="E148" s="209"/>
      <c r="F148" s="209"/>
      <c r="G148" s="209"/>
      <c r="H148" s="209"/>
      <c r="I148" s="209"/>
      <c r="J148" s="209"/>
      <c r="K148" s="209"/>
      <c r="L148" s="233"/>
      <c r="M148" s="233"/>
      <c r="N148" s="23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</row>
    <row r="149" spans="2:31" ht="15">
      <c r="B149" s="23"/>
      <c r="C149" s="209"/>
      <c r="D149" s="209"/>
      <c r="E149" s="209"/>
      <c r="F149" s="209"/>
      <c r="G149" s="209"/>
      <c r="H149" s="209"/>
      <c r="I149" s="209"/>
      <c r="J149" s="209"/>
      <c r="K149" s="209"/>
      <c r="L149" s="233"/>
      <c r="M149" s="233"/>
      <c r="N149" s="23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</row>
    <row r="150" spans="2:31" ht="15">
      <c r="B150" s="23"/>
      <c r="C150" s="209"/>
      <c r="D150" s="209"/>
      <c r="E150" s="209"/>
      <c r="F150" s="209"/>
      <c r="G150" s="209"/>
      <c r="H150" s="209"/>
      <c r="I150" s="209"/>
      <c r="J150" s="209"/>
      <c r="K150" s="209"/>
      <c r="L150" s="233"/>
      <c r="M150" s="233"/>
      <c r="N150" s="23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</row>
    <row r="151" spans="2:31" ht="15">
      <c r="B151" s="23"/>
      <c r="C151" s="209"/>
      <c r="D151" s="209"/>
      <c r="E151" s="209"/>
      <c r="F151" s="209"/>
      <c r="G151" s="209"/>
      <c r="H151" s="209"/>
      <c r="I151" s="209"/>
      <c r="J151" s="209"/>
      <c r="K151" s="209"/>
      <c r="L151" s="233"/>
      <c r="M151" s="233"/>
      <c r="N151" s="23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</row>
    <row r="152" spans="2:31" ht="15">
      <c r="B152" s="23"/>
      <c r="C152" s="209"/>
      <c r="D152" s="209"/>
      <c r="E152" s="209"/>
      <c r="F152" s="209"/>
      <c r="G152" s="209"/>
      <c r="H152" s="209"/>
      <c r="I152" s="209"/>
      <c r="J152" s="209"/>
      <c r="K152" s="209"/>
      <c r="L152" s="233"/>
      <c r="M152" s="233"/>
      <c r="N152" s="23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</row>
    <row r="153" spans="2:31" ht="15">
      <c r="B153" s="23"/>
      <c r="C153" s="209"/>
      <c r="D153" s="209"/>
      <c r="E153" s="209"/>
      <c r="F153" s="209"/>
      <c r="G153" s="209"/>
      <c r="H153" s="209"/>
      <c r="I153" s="209"/>
      <c r="J153" s="209"/>
      <c r="K153" s="209"/>
      <c r="L153" s="233"/>
      <c r="M153" s="233"/>
      <c r="N153" s="23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</row>
    <row r="154" spans="2:31" ht="15">
      <c r="B154" s="23"/>
      <c r="C154" s="209"/>
      <c r="D154" s="209"/>
      <c r="E154" s="209"/>
      <c r="F154" s="209"/>
      <c r="G154" s="209"/>
      <c r="H154" s="209"/>
      <c r="I154" s="209"/>
      <c r="J154" s="209"/>
      <c r="K154" s="209"/>
      <c r="L154" s="233"/>
      <c r="M154" s="233"/>
      <c r="N154" s="23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</row>
    <row r="155" spans="2:31" ht="15">
      <c r="B155" s="23"/>
      <c r="C155" s="209"/>
      <c r="D155" s="209"/>
      <c r="E155" s="209"/>
      <c r="F155" s="209"/>
      <c r="G155" s="209"/>
      <c r="H155" s="209"/>
      <c r="I155" s="209"/>
      <c r="J155" s="209"/>
      <c r="K155" s="209"/>
      <c r="L155" s="233"/>
      <c r="M155" s="233"/>
      <c r="N155" s="23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</row>
    <row r="156" spans="2:31" ht="15">
      <c r="B156" s="23"/>
      <c r="C156" s="209"/>
      <c r="D156" s="209"/>
      <c r="E156" s="209"/>
      <c r="F156" s="209"/>
      <c r="G156" s="209"/>
      <c r="H156" s="209"/>
      <c r="I156" s="209"/>
      <c r="J156" s="209"/>
      <c r="K156" s="209"/>
      <c r="L156" s="233"/>
      <c r="M156" s="233"/>
      <c r="N156" s="23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</row>
    <row r="157" spans="2:31" ht="15">
      <c r="B157" s="23"/>
      <c r="C157" s="209"/>
      <c r="D157" s="209"/>
      <c r="E157" s="209"/>
      <c r="F157" s="209"/>
      <c r="G157" s="209"/>
      <c r="H157" s="209"/>
      <c r="I157" s="209"/>
      <c r="J157" s="209"/>
      <c r="K157" s="209"/>
      <c r="L157" s="233"/>
      <c r="M157" s="233"/>
      <c r="N157" s="23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</row>
    <row r="158" spans="2:31" ht="15">
      <c r="B158" s="23"/>
      <c r="C158" s="209"/>
      <c r="D158" s="209"/>
      <c r="E158" s="209"/>
      <c r="F158" s="209"/>
      <c r="G158" s="209"/>
      <c r="H158" s="209"/>
      <c r="I158" s="209"/>
      <c r="J158" s="209"/>
      <c r="K158" s="209"/>
      <c r="L158" s="233"/>
      <c r="M158" s="233"/>
      <c r="N158" s="23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</row>
    <row r="159" spans="2:31" ht="15">
      <c r="B159" s="23"/>
      <c r="C159" s="209"/>
      <c r="D159" s="209"/>
      <c r="E159" s="209"/>
      <c r="F159" s="209"/>
      <c r="G159" s="209"/>
      <c r="H159" s="209"/>
      <c r="I159" s="209"/>
      <c r="J159" s="209"/>
      <c r="K159" s="209"/>
      <c r="L159" s="233"/>
      <c r="M159" s="233"/>
      <c r="N159" s="23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</row>
    <row r="160" spans="2:31" ht="15">
      <c r="B160" s="23"/>
      <c r="C160" s="209"/>
      <c r="D160" s="209"/>
      <c r="E160" s="209"/>
      <c r="F160" s="209"/>
      <c r="G160" s="209"/>
      <c r="H160" s="209"/>
      <c r="I160" s="209"/>
      <c r="J160" s="209"/>
      <c r="K160" s="209"/>
      <c r="L160" s="233"/>
      <c r="M160" s="233"/>
      <c r="N160" s="23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</row>
    <row r="161" spans="2:31" ht="15">
      <c r="B161" s="23"/>
      <c r="C161" s="209"/>
      <c r="D161" s="209"/>
      <c r="E161" s="209"/>
      <c r="F161" s="209"/>
      <c r="G161" s="209"/>
      <c r="H161" s="209"/>
      <c r="I161" s="209"/>
      <c r="J161" s="209"/>
      <c r="K161" s="209"/>
      <c r="L161" s="233"/>
      <c r="M161" s="233"/>
      <c r="N161" s="23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</row>
    <row r="162" spans="2:31" ht="15">
      <c r="B162" s="23"/>
      <c r="C162" s="209"/>
      <c r="D162" s="209"/>
      <c r="E162" s="209"/>
      <c r="F162" s="209"/>
      <c r="G162" s="209"/>
      <c r="H162" s="209"/>
      <c r="I162" s="209"/>
      <c r="J162" s="209"/>
      <c r="K162" s="209"/>
      <c r="L162" s="233"/>
      <c r="M162" s="233"/>
      <c r="N162" s="23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</row>
    <row r="163" spans="2:31" ht="15">
      <c r="B163" s="23"/>
      <c r="C163" s="209"/>
      <c r="D163" s="209"/>
      <c r="E163" s="209"/>
      <c r="F163" s="209"/>
      <c r="G163" s="209"/>
      <c r="H163" s="209"/>
      <c r="I163" s="209"/>
      <c r="J163" s="209"/>
      <c r="K163" s="209"/>
      <c r="L163" s="233"/>
      <c r="M163" s="233"/>
      <c r="N163" s="23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</row>
    <row r="164" spans="2:31" ht="15">
      <c r="B164" s="23"/>
      <c r="C164" s="209"/>
      <c r="D164" s="209"/>
      <c r="E164" s="209"/>
      <c r="F164" s="209"/>
      <c r="G164" s="209"/>
      <c r="H164" s="209"/>
      <c r="I164" s="209"/>
      <c r="J164" s="209"/>
      <c r="K164" s="209"/>
      <c r="L164" s="233"/>
      <c r="M164" s="233"/>
      <c r="N164" s="23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</row>
    <row r="165" spans="2:31" ht="15">
      <c r="B165" s="23"/>
      <c r="C165" s="209"/>
      <c r="D165" s="209"/>
      <c r="E165" s="209"/>
      <c r="F165" s="209"/>
      <c r="G165" s="209"/>
      <c r="H165" s="209"/>
      <c r="I165" s="209"/>
      <c r="J165" s="209"/>
      <c r="K165" s="209"/>
      <c r="L165" s="233"/>
      <c r="M165" s="233"/>
      <c r="N165" s="23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</row>
    <row r="166" spans="2:31" ht="15">
      <c r="B166" s="23"/>
      <c r="C166" s="209"/>
      <c r="D166" s="209"/>
      <c r="E166" s="209"/>
      <c r="F166" s="209"/>
      <c r="G166" s="209"/>
      <c r="H166" s="209"/>
      <c r="I166" s="209"/>
      <c r="J166" s="209"/>
      <c r="K166" s="209"/>
      <c r="L166" s="233"/>
      <c r="M166" s="233"/>
      <c r="N166" s="23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</row>
    <row r="167" spans="2:31" ht="15">
      <c r="B167" s="23"/>
      <c r="C167" s="209"/>
      <c r="D167" s="209"/>
      <c r="E167" s="209"/>
      <c r="F167" s="209"/>
      <c r="G167" s="209"/>
      <c r="H167" s="209"/>
      <c r="I167" s="209"/>
      <c r="J167" s="209"/>
      <c r="K167" s="209"/>
      <c r="L167" s="233"/>
      <c r="M167" s="233"/>
      <c r="N167" s="23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</row>
    <row r="168" spans="2:31" ht="15">
      <c r="B168" s="23"/>
      <c r="C168" s="209"/>
      <c r="D168" s="209"/>
      <c r="E168" s="209"/>
      <c r="F168" s="209"/>
      <c r="G168" s="209"/>
      <c r="H168" s="209"/>
      <c r="I168" s="209"/>
      <c r="J168" s="209"/>
      <c r="K168" s="209"/>
      <c r="L168" s="233"/>
      <c r="M168" s="233"/>
      <c r="N168" s="23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</row>
    <row r="169" spans="2:31" ht="15">
      <c r="B169" s="23"/>
      <c r="C169" s="209"/>
      <c r="D169" s="209"/>
      <c r="E169" s="209"/>
      <c r="F169" s="209"/>
      <c r="G169" s="209"/>
      <c r="H169" s="209"/>
      <c r="I169" s="209"/>
      <c r="J169" s="209"/>
      <c r="K169" s="209"/>
      <c r="L169" s="233"/>
      <c r="M169" s="233"/>
      <c r="N169" s="23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</row>
    <row r="170" spans="2:31" ht="15">
      <c r="B170" s="23"/>
      <c r="C170" s="209"/>
      <c r="D170" s="209"/>
      <c r="E170" s="209"/>
      <c r="F170" s="209"/>
      <c r="G170" s="209"/>
      <c r="H170" s="209"/>
      <c r="I170" s="209"/>
      <c r="J170" s="209"/>
      <c r="K170" s="209"/>
      <c r="L170" s="233"/>
      <c r="M170" s="233"/>
      <c r="N170" s="23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</row>
    <row r="171" spans="2:31" ht="15">
      <c r="B171" s="23"/>
      <c r="C171" s="209"/>
      <c r="D171" s="209"/>
      <c r="E171" s="209"/>
      <c r="F171" s="209"/>
      <c r="G171" s="209"/>
      <c r="H171" s="209"/>
      <c r="I171" s="209"/>
      <c r="J171" s="209"/>
      <c r="K171" s="209"/>
      <c r="L171" s="233"/>
      <c r="M171" s="233"/>
      <c r="N171" s="23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</row>
    <row r="172" spans="2:31" ht="15">
      <c r="B172" s="23"/>
      <c r="C172" s="209"/>
      <c r="D172" s="209"/>
      <c r="E172" s="209"/>
      <c r="F172" s="209"/>
      <c r="G172" s="209"/>
      <c r="H172" s="209"/>
      <c r="I172" s="209"/>
      <c r="J172" s="209"/>
      <c r="K172" s="209"/>
      <c r="L172" s="233"/>
      <c r="M172" s="233"/>
      <c r="N172" s="23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</row>
  </sheetData>
  <sheetProtection/>
  <mergeCells count="8">
    <mergeCell ref="A1:M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landscape" paperSize="8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65"/>
  <sheetViews>
    <sheetView zoomScale="110" zoomScaleNormal="110" workbookViewId="0" topLeftCell="A1">
      <selection activeCell="G51" sqref="G51"/>
    </sheetView>
  </sheetViews>
  <sheetFormatPr defaultColWidth="9.140625" defaultRowHeight="15"/>
  <cols>
    <col min="1" max="1" width="56.28125" style="186" customWidth="1"/>
    <col min="2" max="2" width="14.28125" style="153" hidden="1" customWidth="1"/>
    <col min="3" max="3" width="12.421875" style="153" hidden="1" customWidth="1"/>
    <col min="4" max="4" width="11.00390625" style="153" hidden="1" customWidth="1"/>
    <col min="5" max="5" width="11.00390625" style="155" hidden="1" customWidth="1"/>
    <col min="6" max="6" width="18.421875" style="153" customWidth="1"/>
    <col min="7" max="7" width="17.8515625" style="153" customWidth="1"/>
    <col min="8" max="8" width="18.00390625" style="153" customWidth="1"/>
    <col min="9" max="16384" width="9.140625" style="153" customWidth="1"/>
  </cols>
  <sheetData>
    <row r="1" spans="1:5" ht="24.75" customHeight="1">
      <c r="A1" s="152" t="s">
        <v>141</v>
      </c>
      <c r="B1" s="152"/>
      <c r="C1" s="152"/>
      <c r="D1" s="152"/>
      <c r="E1" s="152"/>
    </row>
    <row r="2" spans="1:5" ht="24.75" customHeight="1">
      <c r="A2" s="383" t="s">
        <v>949</v>
      </c>
      <c r="B2" s="383"/>
      <c r="C2" s="383"/>
      <c r="D2" s="383"/>
      <c r="E2" s="383"/>
    </row>
    <row r="3" spans="1:8" ht="24.75" customHeight="1">
      <c r="A3" s="154"/>
      <c r="B3" s="154"/>
      <c r="C3" s="154"/>
      <c r="H3" t="s">
        <v>182</v>
      </c>
    </row>
    <row r="4" spans="1:3" ht="23.25" customHeight="1" thickBot="1">
      <c r="A4" s="153"/>
      <c r="B4" s="384"/>
      <c r="C4" s="384"/>
    </row>
    <row r="5" spans="1:8" s="160" customFormat="1" ht="48.75" customHeight="1" thickBot="1">
      <c r="A5" s="156" t="s">
        <v>77</v>
      </c>
      <c r="B5" s="157" t="s">
        <v>142</v>
      </c>
      <c r="C5" s="158" t="s">
        <v>143</v>
      </c>
      <c r="D5" s="159" t="s">
        <v>144</v>
      </c>
      <c r="E5" s="187" t="s">
        <v>145</v>
      </c>
      <c r="F5" s="193" t="s">
        <v>950</v>
      </c>
      <c r="G5" s="193" t="s">
        <v>951</v>
      </c>
      <c r="H5" s="193" t="s">
        <v>167</v>
      </c>
    </row>
    <row r="6" spans="1:8" s="164" customFormat="1" ht="15" customHeight="1" thickBot="1">
      <c r="A6" s="161">
        <v>1</v>
      </c>
      <c r="B6" s="162">
        <v>3</v>
      </c>
      <c r="C6" s="162">
        <v>4</v>
      </c>
      <c r="D6" s="163">
        <v>3</v>
      </c>
      <c r="E6" s="188"/>
      <c r="F6" s="194"/>
      <c r="G6" s="194"/>
      <c r="H6" s="194"/>
    </row>
    <row r="7" spans="1:8" ht="18" customHeight="1">
      <c r="A7" s="165" t="s">
        <v>146</v>
      </c>
      <c r="B7" s="166" t="e">
        <f>B8+B9+B10+#REF!+B17+B11+B12</f>
        <v>#REF!</v>
      </c>
      <c r="C7" s="166" t="e">
        <f>C8+C9+C10+#REF!+C17+C11+C12</f>
        <v>#REF!</v>
      </c>
      <c r="D7" s="167">
        <f>SUM(D8:D15)</f>
        <v>337</v>
      </c>
      <c r="E7" s="189" t="e">
        <f>D7/#REF!*100</f>
        <v>#REF!</v>
      </c>
      <c r="F7" s="174">
        <f>SUM(F8:F19)</f>
        <v>2994</v>
      </c>
      <c r="G7" s="171"/>
      <c r="H7" s="171"/>
    </row>
    <row r="8" spans="1:8" ht="18" customHeight="1">
      <c r="A8" s="168" t="s">
        <v>147</v>
      </c>
      <c r="B8" s="169">
        <v>198</v>
      </c>
      <c r="C8" s="170"/>
      <c r="D8" s="171"/>
      <c r="E8" s="190"/>
      <c r="F8" s="171">
        <v>205</v>
      </c>
      <c r="G8" s="171"/>
      <c r="H8" s="171"/>
    </row>
    <row r="9" spans="1:8" ht="18" customHeight="1">
      <c r="A9" s="168" t="s">
        <v>148</v>
      </c>
      <c r="B9" s="169">
        <v>211</v>
      </c>
      <c r="C9" s="170"/>
      <c r="D9" s="171">
        <v>114</v>
      </c>
      <c r="E9" s="190"/>
      <c r="F9" s="171">
        <v>548</v>
      </c>
      <c r="G9" s="171"/>
      <c r="H9" s="171"/>
    </row>
    <row r="10" spans="1:8" ht="18" customHeight="1">
      <c r="A10" s="168" t="s">
        <v>149</v>
      </c>
      <c r="B10" s="169">
        <v>48</v>
      </c>
      <c r="C10" s="170"/>
      <c r="D10" s="172">
        <v>135</v>
      </c>
      <c r="E10" s="190"/>
      <c r="F10" s="171">
        <v>260</v>
      </c>
      <c r="G10" s="171"/>
      <c r="H10" s="171"/>
    </row>
    <row r="11" spans="1:8" ht="18" customHeight="1">
      <c r="A11" s="176" t="s">
        <v>952</v>
      </c>
      <c r="B11" s="169">
        <v>59</v>
      </c>
      <c r="C11" s="170"/>
      <c r="D11" s="171">
        <v>13</v>
      </c>
      <c r="E11" s="190"/>
      <c r="F11" s="171">
        <v>669</v>
      </c>
      <c r="G11" s="171"/>
      <c r="H11" s="171"/>
    </row>
    <row r="12" spans="1:8" ht="18" customHeight="1">
      <c r="A12" s="176" t="s">
        <v>151</v>
      </c>
      <c r="B12" s="280">
        <v>20</v>
      </c>
      <c r="C12" s="281"/>
      <c r="D12" s="282">
        <v>20</v>
      </c>
      <c r="E12" s="283" t="e">
        <f>D12/#REF!*100</f>
        <v>#REF!</v>
      </c>
      <c r="F12" s="282">
        <v>20</v>
      </c>
      <c r="G12" s="171"/>
      <c r="H12" s="171"/>
    </row>
    <row r="13" spans="1:8" ht="18" customHeight="1">
      <c r="A13" s="176" t="s">
        <v>953</v>
      </c>
      <c r="B13" s="280"/>
      <c r="C13" s="281"/>
      <c r="D13" s="282">
        <v>24</v>
      </c>
      <c r="E13" s="283"/>
      <c r="F13" s="282">
        <v>108</v>
      </c>
      <c r="G13" s="171"/>
      <c r="H13" s="171"/>
    </row>
    <row r="14" spans="1:8" ht="18" customHeight="1">
      <c r="A14" s="176" t="s">
        <v>954</v>
      </c>
      <c r="B14" s="280"/>
      <c r="C14" s="281"/>
      <c r="D14" s="282"/>
      <c r="E14" s="283"/>
      <c r="F14" s="282">
        <v>533</v>
      </c>
      <c r="G14" s="171"/>
      <c r="H14" s="171"/>
    </row>
    <row r="15" spans="1:8" ht="18" customHeight="1">
      <c r="A15" s="176" t="s">
        <v>955</v>
      </c>
      <c r="B15" s="280"/>
      <c r="C15" s="281"/>
      <c r="D15" s="282">
        <v>31</v>
      </c>
      <c r="E15" s="283"/>
      <c r="F15" s="282">
        <v>25</v>
      </c>
      <c r="G15" s="171"/>
      <c r="H15" s="171"/>
    </row>
    <row r="16" spans="1:8" s="175" customFormat="1" ht="18" customHeight="1">
      <c r="A16" s="284" t="s">
        <v>956</v>
      </c>
      <c r="B16" s="285"/>
      <c r="C16" s="286"/>
      <c r="D16" s="172"/>
      <c r="E16" s="287"/>
      <c r="F16" s="172">
        <v>118</v>
      </c>
      <c r="G16" s="174"/>
      <c r="H16" s="171"/>
    </row>
    <row r="17" spans="1:8" ht="18" customHeight="1">
      <c r="A17" s="168" t="s">
        <v>150</v>
      </c>
      <c r="B17" s="169">
        <v>33</v>
      </c>
      <c r="C17" s="170"/>
      <c r="D17" s="171">
        <v>200</v>
      </c>
      <c r="E17" s="190" t="e">
        <f>D17/#REF!*100</f>
        <v>#REF!</v>
      </c>
      <c r="F17" s="171">
        <v>350</v>
      </c>
      <c r="G17" s="171"/>
      <c r="H17" s="171"/>
    </row>
    <row r="18" spans="1:8" ht="18" customHeight="1">
      <c r="A18" s="176" t="s">
        <v>965</v>
      </c>
      <c r="B18" s="169"/>
      <c r="C18" s="170"/>
      <c r="D18" s="171"/>
      <c r="E18" s="190"/>
      <c r="F18" s="171">
        <v>24</v>
      </c>
      <c r="G18" s="171"/>
      <c r="H18" s="171"/>
    </row>
    <row r="19" spans="1:8" ht="18" customHeight="1">
      <c r="A19" s="176" t="s">
        <v>1001</v>
      </c>
      <c r="B19" s="169"/>
      <c r="C19" s="170"/>
      <c r="D19" s="171"/>
      <c r="E19" s="190"/>
      <c r="F19" s="171">
        <v>134</v>
      </c>
      <c r="G19" s="171"/>
      <c r="H19" s="171"/>
    </row>
    <row r="20" spans="1:8" s="175" customFormat="1" ht="18" customHeight="1">
      <c r="A20" s="165" t="s">
        <v>152</v>
      </c>
      <c r="B20" s="166">
        <v>8500</v>
      </c>
      <c r="C20" s="166">
        <v>8500</v>
      </c>
      <c r="D20" s="166">
        <v>8500</v>
      </c>
      <c r="E20" s="192">
        <v>8500</v>
      </c>
      <c r="F20" s="166">
        <f>SUM(F21:F36)</f>
        <v>30613</v>
      </c>
      <c r="G20" s="166"/>
      <c r="H20" s="166"/>
    </row>
    <row r="21" spans="1:8" ht="18" customHeight="1">
      <c r="A21" s="176" t="s">
        <v>153</v>
      </c>
      <c r="B21" s="169">
        <v>50</v>
      </c>
      <c r="C21" s="170"/>
      <c r="D21" s="171">
        <v>0</v>
      </c>
      <c r="E21" s="190" t="e">
        <f>D21/#REF!*100</f>
        <v>#REF!</v>
      </c>
      <c r="F21" s="171">
        <v>50</v>
      </c>
      <c r="G21" s="171"/>
      <c r="H21" s="171"/>
    </row>
    <row r="22" spans="1:8" ht="18" customHeight="1">
      <c r="A22" s="176" t="s">
        <v>154</v>
      </c>
      <c r="B22" s="169">
        <v>100</v>
      </c>
      <c r="C22" s="170"/>
      <c r="D22" s="171">
        <v>200</v>
      </c>
      <c r="E22" s="190" t="e">
        <f>D22/#REF!*100</f>
        <v>#REF!</v>
      </c>
      <c r="F22" s="171">
        <v>200</v>
      </c>
      <c r="G22" s="171"/>
      <c r="H22" s="171"/>
    </row>
    <row r="23" spans="1:8" ht="18" customHeight="1">
      <c r="A23" s="176" t="s">
        <v>155</v>
      </c>
      <c r="B23" s="169">
        <v>400</v>
      </c>
      <c r="C23" s="170"/>
      <c r="D23" s="171">
        <v>600</v>
      </c>
      <c r="E23" s="190" t="e">
        <f>D23/#REF!*100</f>
        <v>#REF!</v>
      </c>
      <c r="F23" s="171">
        <v>600</v>
      </c>
      <c r="G23" s="171"/>
      <c r="H23" s="171"/>
    </row>
    <row r="24" spans="1:8" ht="18" customHeight="1">
      <c r="A24" s="176" t="s">
        <v>156</v>
      </c>
      <c r="B24" s="169">
        <v>1100</v>
      </c>
      <c r="C24" s="170"/>
      <c r="D24" s="171">
        <v>1200</v>
      </c>
      <c r="E24" s="190" t="e">
        <f>D24/#REF!*100</f>
        <v>#REF!</v>
      </c>
      <c r="F24" s="171">
        <v>1200</v>
      </c>
      <c r="G24" s="171"/>
      <c r="H24" s="171"/>
    </row>
    <row r="25" spans="1:8" ht="18" customHeight="1">
      <c r="A25" s="176" t="s">
        <v>957</v>
      </c>
      <c r="B25" s="169">
        <v>600</v>
      </c>
      <c r="C25" s="170"/>
      <c r="D25" s="171">
        <v>3000</v>
      </c>
      <c r="E25" s="190" t="e">
        <f>D25/#REF!*100</f>
        <v>#REF!</v>
      </c>
      <c r="F25" s="171">
        <v>2305</v>
      </c>
      <c r="G25" s="171"/>
      <c r="H25" s="171"/>
    </row>
    <row r="26" spans="1:8" ht="18" customHeight="1">
      <c r="A26" s="176" t="s">
        <v>958</v>
      </c>
      <c r="B26" s="169"/>
      <c r="C26" s="170"/>
      <c r="D26" s="171"/>
      <c r="E26" s="190"/>
      <c r="F26" s="171">
        <v>100</v>
      </c>
      <c r="G26" s="171"/>
      <c r="H26" s="171"/>
    </row>
    <row r="27" spans="1:8" ht="18" customHeight="1">
      <c r="A27" s="176" t="s">
        <v>959</v>
      </c>
      <c r="B27" s="169">
        <v>60</v>
      </c>
      <c r="C27" s="170"/>
      <c r="D27" s="171"/>
      <c r="E27" s="190"/>
      <c r="F27" s="171">
        <v>100</v>
      </c>
      <c r="G27" s="171"/>
      <c r="H27" s="171"/>
    </row>
    <row r="28" spans="1:8" ht="18" customHeight="1">
      <c r="A28" s="176" t="s">
        <v>960</v>
      </c>
      <c r="B28" s="169">
        <v>20</v>
      </c>
      <c r="C28" s="170"/>
      <c r="D28" s="171">
        <v>40</v>
      </c>
      <c r="E28" s="190" t="e">
        <f>D28/#REF!*100</f>
        <v>#REF!</v>
      </c>
      <c r="F28" s="171">
        <v>10</v>
      </c>
      <c r="G28" s="171"/>
      <c r="H28" s="171"/>
    </row>
    <row r="29" spans="1:8" ht="18" customHeight="1">
      <c r="A29" s="176" t="s">
        <v>961</v>
      </c>
      <c r="B29" s="169">
        <v>50</v>
      </c>
      <c r="C29" s="170"/>
      <c r="D29" s="171"/>
      <c r="E29" s="190"/>
      <c r="F29" s="171">
        <v>50</v>
      </c>
      <c r="G29" s="171"/>
      <c r="H29" s="171"/>
    </row>
    <row r="30" spans="1:8" ht="18" customHeight="1">
      <c r="A30" s="176" t="s">
        <v>962</v>
      </c>
      <c r="B30" s="169"/>
      <c r="C30" s="170"/>
      <c r="D30" s="171"/>
      <c r="E30" s="190"/>
      <c r="F30" s="171">
        <v>200</v>
      </c>
      <c r="G30" s="171"/>
      <c r="H30" s="171"/>
    </row>
    <row r="31" spans="1:8" ht="18" customHeight="1">
      <c r="A31" s="176" t="s">
        <v>963</v>
      </c>
      <c r="B31" s="169"/>
      <c r="C31" s="170"/>
      <c r="D31" s="171"/>
      <c r="E31" s="190"/>
      <c r="F31" s="171">
        <v>10986</v>
      </c>
      <c r="G31" s="171"/>
      <c r="H31" s="171"/>
    </row>
    <row r="32" spans="1:8" ht="18" customHeight="1">
      <c r="A32" s="176" t="s">
        <v>964</v>
      </c>
      <c r="B32" s="169"/>
      <c r="C32" s="170"/>
      <c r="D32" s="171"/>
      <c r="E32" s="190"/>
      <c r="F32" s="171">
        <v>136</v>
      </c>
      <c r="G32" s="171"/>
      <c r="H32" s="171"/>
    </row>
    <row r="33" spans="1:8" ht="18" customHeight="1">
      <c r="A33" s="176" t="s">
        <v>157</v>
      </c>
      <c r="B33" s="169">
        <v>1400</v>
      </c>
      <c r="C33" s="170"/>
      <c r="D33" s="171">
        <v>1200</v>
      </c>
      <c r="E33" s="190" t="e">
        <f>D33/#REF!*100</f>
        <v>#REF!</v>
      </c>
      <c r="F33" s="171">
        <v>1300</v>
      </c>
      <c r="G33" s="171"/>
      <c r="H33" s="171"/>
    </row>
    <row r="34" spans="1:8" ht="18" customHeight="1">
      <c r="A34" s="176" t="s">
        <v>158</v>
      </c>
      <c r="B34" s="169"/>
      <c r="C34" s="170"/>
      <c r="D34" s="171"/>
      <c r="E34" s="190"/>
      <c r="F34" s="171">
        <v>1300</v>
      </c>
      <c r="G34" s="171"/>
      <c r="H34" s="171"/>
    </row>
    <row r="35" spans="1:8" ht="18" customHeight="1">
      <c r="A35" s="298" t="s">
        <v>159</v>
      </c>
      <c r="B35" s="169">
        <v>100</v>
      </c>
      <c r="C35" s="170"/>
      <c r="D35" s="171">
        <v>100</v>
      </c>
      <c r="E35" s="190" t="e">
        <f>D35/#REF!*100</f>
        <v>#REF!</v>
      </c>
      <c r="F35" s="171">
        <v>150</v>
      </c>
      <c r="G35" s="171"/>
      <c r="H35" s="171"/>
    </row>
    <row r="36" spans="1:6" ht="12.75">
      <c r="A36" s="299" t="s">
        <v>1002</v>
      </c>
      <c r="F36" s="153">
        <v>11926</v>
      </c>
    </row>
    <row r="37" spans="1:8" ht="18" customHeight="1">
      <c r="A37" s="165" t="s">
        <v>1003</v>
      </c>
      <c r="B37" s="177">
        <f>SUM(B42:B48)</f>
        <v>1945</v>
      </c>
      <c r="C37" s="177">
        <f>SUM(C42:C48)</f>
        <v>0</v>
      </c>
      <c r="D37" s="177">
        <f>SUM(D42:D48)</f>
        <v>1065</v>
      </c>
      <c r="E37" s="191" t="e">
        <f>D37/#REF!*100</f>
        <v>#REF!</v>
      </c>
      <c r="F37" s="174">
        <f>SUM(F38:F48)</f>
        <v>5684</v>
      </c>
      <c r="G37" s="174">
        <f>SUM(G38:G48)</f>
        <v>514</v>
      </c>
      <c r="H37" s="174">
        <f>F37+G37</f>
        <v>6198</v>
      </c>
    </row>
    <row r="38" spans="1:8" ht="18" customHeight="1">
      <c r="A38" s="195" t="s">
        <v>166</v>
      </c>
      <c r="B38" s="179"/>
      <c r="C38" s="173"/>
      <c r="D38" s="177"/>
      <c r="E38" s="191"/>
      <c r="F38" s="171"/>
      <c r="G38" s="171">
        <v>267</v>
      </c>
      <c r="H38" s="174">
        <f aca="true" t="shared" si="0" ref="H38:H48">F38+G38</f>
        <v>267</v>
      </c>
    </row>
    <row r="39" spans="1:8" ht="18" customHeight="1">
      <c r="A39" s="195" t="s">
        <v>168</v>
      </c>
      <c r="B39" s="179"/>
      <c r="C39" s="173"/>
      <c r="D39" s="177"/>
      <c r="E39" s="191"/>
      <c r="F39" s="171">
        <v>297</v>
      </c>
      <c r="G39" s="171"/>
      <c r="H39" s="174">
        <f t="shared" si="0"/>
        <v>297</v>
      </c>
    </row>
    <row r="40" spans="1:8" ht="18" customHeight="1">
      <c r="A40" s="195" t="s">
        <v>821</v>
      </c>
      <c r="B40" s="179"/>
      <c r="C40" s="173"/>
      <c r="D40" s="177"/>
      <c r="E40" s="191"/>
      <c r="F40" s="171"/>
      <c r="G40" s="171">
        <v>68</v>
      </c>
      <c r="H40" s="174">
        <f t="shared" si="0"/>
        <v>68</v>
      </c>
    </row>
    <row r="41" spans="1:8" ht="18" customHeight="1">
      <c r="A41" s="195" t="s">
        <v>822</v>
      </c>
      <c r="B41" s="179"/>
      <c r="C41" s="173"/>
      <c r="D41" s="177"/>
      <c r="E41" s="191"/>
      <c r="F41" s="171"/>
      <c r="G41" s="171">
        <v>179</v>
      </c>
      <c r="H41" s="174">
        <f t="shared" si="0"/>
        <v>179</v>
      </c>
    </row>
    <row r="42" spans="1:8" ht="18" customHeight="1">
      <c r="A42" s="178" t="s">
        <v>160</v>
      </c>
      <c r="B42" s="179"/>
      <c r="C42" s="180"/>
      <c r="D42" s="171">
        <v>500</v>
      </c>
      <c r="E42" s="190" t="e">
        <f>D42/#REF!*100</f>
        <v>#REF!</v>
      </c>
      <c r="F42" s="171">
        <v>1700</v>
      </c>
      <c r="G42" s="171"/>
      <c r="H42" s="174">
        <f t="shared" si="0"/>
        <v>1700</v>
      </c>
    </row>
    <row r="43" spans="1:8" ht="18" customHeight="1">
      <c r="A43" s="178" t="s">
        <v>161</v>
      </c>
      <c r="B43" s="181">
        <v>80</v>
      </c>
      <c r="C43" s="170"/>
      <c r="D43" s="171">
        <v>105</v>
      </c>
      <c r="E43" s="190" t="e">
        <f>D43/#REF!*100</f>
        <v>#REF!</v>
      </c>
      <c r="F43" s="171">
        <v>50</v>
      </c>
      <c r="G43" s="171"/>
      <c r="H43" s="174">
        <f t="shared" si="0"/>
        <v>50</v>
      </c>
    </row>
    <row r="44" spans="1:8" ht="18" customHeight="1">
      <c r="A44" s="178" t="s">
        <v>162</v>
      </c>
      <c r="B44" s="182">
        <v>184</v>
      </c>
      <c r="C44" s="170"/>
      <c r="D44" s="171">
        <v>220</v>
      </c>
      <c r="E44" s="190" t="e">
        <f>D44/#REF!*100</f>
        <v>#REF!</v>
      </c>
      <c r="F44" s="171">
        <v>220</v>
      </c>
      <c r="G44" s="171"/>
      <c r="H44" s="174">
        <f t="shared" si="0"/>
        <v>220</v>
      </c>
    </row>
    <row r="45" spans="1:8" ht="18" customHeight="1">
      <c r="A45" s="178" t="s">
        <v>163</v>
      </c>
      <c r="B45" s="182">
        <v>920</v>
      </c>
      <c r="C45" s="170"/>
      <c r="D45" s="171">
        <v>240</v>
      </c>
      <c r="E45" s="190" t="e">
        <f>D45/#REF!*100</f>
        <v>#REF!</v>
      </c>
      <c r="F45" s="171">
        <v>1580</v>
      </c>
      <c r="G45" s="171"/>
      <c r="H45" s="174">
        <f t="shared" si="0"/>
        <v>1580</v>
      </c>
    </row>
    <row r="46" spans="1:8" ht="18" customHeight="1">
      <c r="A46" s="178" t="s">
        <v>164</v>
      </c>
      <c r="B46" s="182">
        <v>649</v>
      </c>
      <c r="C46" s="170"/>
      <c r="D46" s="171"/>
      <c r="E46" s="190" t="e">
        <f>D46/#REF!*100</f>
        <v>#REF!</v>
      </c>
      <c r="F46" s="171">
        <v>1718</v>
      </c>
      <c r="G46" s="171"/>
      <c r="H46" s="174">
        <f t="shared" si="0"/>
        <v>1718</v>
      </c>
    </row>
    <row r="47" spans="1:8" ht="18" customHeight="1">
      <c r="A47" s="183" t="s">
        <v>966</v>
      </c>
      <c r="B47" s="182">
        <v>112</v>
      </c>
      <c r="C47" s="170"/>
      <c r="D47" s="171"/>
      <c r="E47" s="190" t="e">
        <f>D47/#REF!*100</f>
        <v>#REF!</v>
      </c>
      <c r="F47" s="171">
        <v>119</v>
      </c>
      <c r="G47" s="171"/>
      <c r="H47" s="174">
        <f t="shared" si="0"/>
        <v>119</v>
      </c>
    </row>
    <row r="48" spans="1:8" ht="18" customHeight="1">
      <c r="A48" s="183" t="s">
        <v>165</v>
      </c>
      <c r="B48" s="184"/>
      <c r="C48" s="185"/>
      <c r="D48" s="171"/>
      <c r="E48" s="190" t="e">
        <f>D48/#REF!*100</f>
        <v>#REF!</v>
      </c>
      <c r="F48" s="171"/>
      <c r="G48" s="171"/>
      <c r="H48" s="174">
        <f t="shared" si="0"/>
        <v>0</v>
      </c>
    </row>
    <row r="52" spans="1:3" ht="15">
      <c r="A52" s="279"/>
      <c r="B52" s="201">
        <v>220000</v>
      </c>
      <c r="C52" s="279"/>
    </row>
    <row r="53" spans="1:3" ht="15">
      <c r="A53" s="275"/>
      <c r="B53" s="201">
        <v>1580000</v>
      </c>
      <c r="C53" s="279"/>
    </row>
    <row r="54" spans="1:3" ht="15">
      <c r="A54" s="275"/>
      <c r="B54" s="201">
        <v>119035</v>
      </c>
      <c r="C54" s="279"/>
    </row>
    <row r="55" spans="1:3" ht="15">
      <c r="A55" s="275"/>
      <c r="B55" s="201">
        <v>1700000</v>
      </c>
      <c r="C55" s="279"/>
    </row>
    <row r="56" spans="1:3" ht="15">
      <c r="A56" s="279"/>
      <c r="B56" s="201">
        <v>220000</v>
      </c>
      <c r="C56" s="279"/>
    </row>
    <row r="57" spans="1:3" ht="15">
      <c r="A57" s="275"/>
      <c r="B57" s="201">
        <v>1580000</v>
      </c>
      <c r="C57" s="279"/>
    </row>
    <row r="58" spans="1:3" ht="15">
      <c r="A58" s="275"/>
      <c r="B58" s="201">
        <v>119035</v>
      </c>
      <c r="C58" s="279"/>
    </row>
    <row r="59" spans="1:3" ht="15">
      <c r="A59" s="275"/>
      <c r="B59" s="201">
        <v>1700000</v>
      </c>
      <c r="C59" s="279"/>
    </row>
    <row r="60" spans="1:3" ht="15">
      <c r="A60" s="275"/>
      <c r="B60" s="201">
        <v>259600</v>
      </c>
      <c r="C60" s="279"/>
    </row>
    <row r="61" spans="1:3" ht="15">
      <c r="A61" s="275"/>
      <c r="B61" s="201">
        <v>37500</v>
      </c>
      <c r="C61" s="279"/>
    </row>
    <row r="62" spans="1:3" ht="15">
      <c r="A62" s="275"/>
      <c r="B62" s="201">
        <v>1718006</v>
      </c>
      <c r="C62" s="279"/>
    </row>
    <row r="63" spans="1:3" ht="15.75" thickBot="1">
      <c r="A63" s="275"/>
      <c r="B63" s="201">
        <v>50000</v>
      </c>
      <c r="C63" s="279"/>
    </row>
    <row r="64" spans="1:3" ht="15.75" thickBot="1">
      <c r="A64" s="279"/>
      <c r="B64" s="276">
        <f>SUM(B56:B63)</f>
        <v>5684141</v>
      </c>
      <c r="C64" s="279"/>
    </row>
    <row r="65" spans="1:3" ht="15">
      <c r="A65" s="279"/>
      <c r="B65" s="279"/>
      <c r="C65" s="279"/>
    </row>
  </sheetData>
  <sheetProtection/>
  <mergeCells count="2">
    <mergeCell ref="A2:E2"/>
    <mergeCell ref="B4:C4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600" verticalDpi="600" orientation="portrait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115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76.57421875" style="0" customWidth="1"/>
    <col min="3" max="3" width="13.00390625" style="201" customWidth="1"/>
    <col min="4" max="4" width="12.7109375" style="201" customWidth="1"/>
    <col min="5" max="5" width="12.28125" style="201" customWidth="1"/>
  </cols>
  <sheetData>
    <row r="1" spans="1:13" ht="42" customHeight="1">
      <c r="A1" s="390" t="s">
        <v>939</v>
      </c>
      <c r="B1" s="390"/>
      <c r="C1" s="390"/>
      <c r="D1" s="390"/>
      <c r="E1" s="390"/>
      <c r="F1" s="389"/>
      <c r="G1" s="389"/>
      <c r="H1" s="389"/>
      <c r="I1" s="389"/>
      <c r="J1" s="389"/>
      <c r="K1" s="389"/>
      <c r="L1" s="389"/>
      <c r="M1" s="389"/>
    </row>
    <row r="2" spans="1:3" ht="25.5" customHeight="1">
      <c r="A2" s="323" t="s">
        <v>212</v>
      </c>
      <c r="B2" s="324"/>
      <c r="C2" s="324"/>
    </row>
    <row r="3" spans="1:5" ht="15.75" customHeight="1">
      <c r="A3" s="60"/>
      <c r="B3" s="61"/>
      <c r="C3" s="288"/>
      <c r="E3" s="201" t="s">
        <v>181</v>
      </c>
    </row>
    <row r="4" ht="21" customHeight="1">
      <c r="A4" s="4" t="s">
        <v>104</v>
      </c>
    </row>
    <row r="5" spans="1:5" ht="26.25">
      <c r="A5" s="39" t="s">
        <v>77</v>
      </c>
      <c r="B5" s="3" t="s">
        <v>448</v>
      </c>
      <c r="C5" s="272" t="s">
        <v>124</v>
      </c>
      <c r="D5" s="216" t="s">
        <v>225</v>
      </c>
      <c r="E5" s="272" t="s">
        <v>226</v>
      </c>
    </row>
    <row r="6" spans="1:5" ht="15">
      <c r="A6" s="12" t="s">
        <v>44</v>
      </c>
      <c r="B6" s="6" t="s">
        <v>644</v>
      </c>
      <c r="C6" s="205"/>
      <c r="D6" s="205"/>
      <c r="E6" s="205"/>
    </row>
    <row r="7" spans="1:5" ht="15">
      <c r="A7" s="12" t="s">
        <v>53</v>
      </c>
      <c r="B7" s="6" t="s">
        <v>644</v>
      </c>
      <c r="C7" s="205"/>
      <c r="D7" s="205"/>
      <c r="E7" s="205"/>
    </row>
    <row r="8" spans="1:5" ht="30">
      <c r="A8" s="12" t="s">
        <v>54</v>
      </c>
      <c r="B8" s="6" t="s">
        <v>644</v>
      </c>
      <c r="C8" s="205"/>
      <c r="D8" s="205"/>
      <c r="E8" s="205"/>
    </row>
    <row r="9" spans="1:5" ht="15">
      <c r="A9" s="12" t="s">
        <v>52</v>
      </c>
      <c r="B9" s="6" t="s">
        <v>644</v>
      </c>
      <c r="C9" s="205"/>
      <c r="D9" s="205"/>
      <c r="E9" s="205"/>
    </row>
    <row r="10" spans="1:5" ht="15">
      <c r="A10" s="12" t="s">
        <v>51</v>
      </c>
      <c r="B10" s="6" t="s">
        <v>644</v>
      </c>
      <c r="C10" s="205"/>
      <c r="D10" s="205"/>
      <c r="E10" s="205"/>
    </row>
    <row r="11" spans="1:5" ht="15">
      <c r="A11" s="12" t="s">
        <v>50</v>
      </c>
      <c r="B11" s="6" t="s">
        <v>644</v>
      </c>
      <c r="C11" s="205"/>
      <c r="D11" s="205"/>
      <c r="E11" s="205"/>
    </row>
    <row r="12" spans="1:5" ht="15">
      <c r="A12" s="12" t="s">
        <v>45</v>
      </c>
      <c r="B12" s="6" t="s">
        <v>644</v>
      </c>
      <c r="C12" s="205"/>
      <c r="D12" s="205"/>
      <c r="E12" s="205"/>
    </row>
    <row r="13" spans="1:5" ht="15">
      <c r="A13" s="12" t="s">
        <v>46</v>
      </c>
      <c r="B13" s="6" t="s">
        <v>644</v>
      </c>
      <c r="C13" s="205"/>
      <c r="D13" s="205"/>
      <c r="E13" s="205"/>
    </row>
    <row r="14" spans="1:5" ht="15">
      <c r="A14" s="12" t="s">
        <v>47</v>
      </c>
      <c r="B14" s="6" t="s">
        <v>644</v>
      </c>
      <c r="C14" s="205"/>
      <c r="D14" s="205"/>
      <c r="E14" s="205"/>
    </row>
    <row r="15" spans="1:5" ht="15">
      <c r="A15" s="12" t="s">
        <v>48</v>
      </c>
      <c r="B15" s="6" t="s">
        <v>644</v>
      </c>
      <c r="C15" s="205"/>
      <c r="D15" s="205"/>
      <c r="E15" s="205"/>
    </row>
    <row r="16" spans="1:8" ht="25.5">
      <c r="A16" s="7" t="s">
        <v>846</v>
      </c>
      <c r="B16" s="8" t="s">
        <v>644</v>
      </c>
      <c r="C16" s="205"/>
      <c r="D16" s="205"/>
      <c r="E16" s="205"/>
      <c r="H16" s="294"/>
    </row>
    <row r="17" spans="1:5" ht="15">
      <c r="A17" s="12" t="s">
        <v>44</v>
      </c>
      <c r="B17" s="6" t="s">
        <v>645</v>
      </c>
      <c r="C17" s="205"/>
      <c r="D17" s="205"/>
      <c r="E17" s="205"/>
    </row>
    <row r="18" spans="1:5" ht="15">
      <c r="A18" s="12" t="s">
        <v>53</v>
      </c>
      <c r="B18" s="6" t="s">
        <v>645</v>
      </c>
      <c r="C18" s="205"/>
      <c r="D18" s="205"/>
      <c r="E18" s="205"/>
    </row>
    <row r="19" spans="1:5" ht="30">
      <c r="A19" s="12" t="s">
        <v>54</v>
      </c>
      <c r="B19" s="6" t="s">
        <v>645</v>
      </c>
      <c r="C19" s="205"/>
      <c r="D19" s="205"/>
      <c r="E19" s="205"/>
    </row>
    <row r="20" spans="1:5" ht="15">
      <c r="A20" s="12" t="s">
        <v>52</v>
      </c>
      <c r="B20" s="6" t="s">
        <v>645</v>
      </c>
      <c r="C20" s="205"/>
      <c r="D20" s="205"/>
      <c r="E20" s="205"/>
    </row>
    <row r="21" spans="1:5" ht="15">
      <c r="A21" s="12" t="s">
        <v>51</v>
      </c>
      <c r="B21" s="6" t="s">
        <v>645</v>
      </c>
      <c r="C21" s="205"/>
      <c r="D21" s="205"/>
      <c r="E21" s="205"/>
    </row>
    <row r="22" spans="1:5" ht="15">
      <c r="A22" s="12" t="s">
        <v>50</v>
      </c>
      <c r="B22" s="6" t="s">
        <v>645</v>
      </c>
      <c r="C22" s="205"/>
      <c r="D22" s="205"/>
      <c r="E22" s="205"/>
    </row>
    <row r="23" spans="1:5" ht="15">
      <c r="A23" s="12" t="s">
        <v>45</v>
      </c>
      <c r="B23" s="6" t="s">
        <v>645</v>
      </c>
      <c r="C23" s="205"/>
      <c r="D23" s="205"/>
      <c r="E23" s="205"/>
    </row>
    <row r="24" spans="1:5" ht="15">
      <c r="A24" s="12" t="s">
        <v>46</v>
      </c>
      <c r="B24" s="6" t="s">
        <v>645</v>
      </c>
      <c r="C24" s="205"/>
      <c r="D24" s="205"/>
      <c r="E24" s="205"/>
    </row>
    <row r="25" spans="1:5" ht="15">
      <c r="A25" s="12" t="s">
        <v>47</v>
      </c>
      <c r="B25" s="6" t="s">
        <v>645</v>
      </c>
      <c r="C25" s="205"/>
      <c r="D25" s="205"/>
      <c r="E25" s="205"/>
    </row>
    <row r="26" spans="1:5" ht="15">
      <c r="A26" s="12" t="s">
        <v>48</v>
      </c>
      <c r="B26" s="6" t="s">
        <v>645</v>
      </c>
      <c r="C26" s="205"/>
      <c r="D26" s="205"/>
      <c r="E26" s="205"/>
    </row>
    <row r="27" spans="1:5" ht="25.5">
      <c r="A27" s="7" t="s">
        <v>903</v>
      </c>
      <c r="B27" s="8" t="s">
        <v>645</v>
      </c>
      <c r="C27" s="205"/>
      <c r="D27" s="205"/>
      <c r="E27" s="205"/>
    </row>
    <row r="28" spans="1:5" ht="15">
      <c r="A28" s="12" t="s">
        <v>44</v>
      </c>
      <c r="B28" s="6" t="s">
        <v>646</v>
      </c>
      <c r="C28" s="205"/>
      <c r="D28" s="205"/>
      <c r="E28" s="205"/>
    </row>
    <row r="29" spans="1:5" ht="15">
      <c r="A29" s="12" t="s">
        <v>53</v>
      </c>
      <c r="B29" s="6" t="s">
        <v>646</v>
      </c>
      <c r="C29" s="205"/>
      <c r="D29" s="205">
        <v>897</v>
      </c>
      <c r="E29" s="205">
        <v>897</v>
      </c>
    </row>
    <row r="30" spans="1:5" ht="30">
      <c r="A30" s="12" t="s">
        <v>54</v>
      </c>
      <c r="B30" s="6" t="s">
        <v>646</v>
      </c>
      <c r="C30" s="205"/>
      <c r="D30" s="205"/>
      <c r="E30" s="205"/>
    </row>
    <row r="31" spans="1:5" ht="15">
      <c r="A31" s="12" t="s">
        <v>52</v>
      </c>
      <c r="B31" s="6" t="s">
        <v>646</v>
      </c>
      <c r="C31" s="205"/>
      <c r="D31" s="205"/>
      <c r="E31" s="205"/>
    </row>
    <row r="32" spans="1:5" ht="15">
      <c r="A32" s="12" t="s">
        <v>51</v>
      </c>
      <c r="B32" s="6" t="s">
        <v>646</v>
      </c>
      <c r="C32" s="205"/>
      <c r="D32" s="205">
        <v>109</v>
      </c>
      <c r="E32" s="205">
        <v>109</v>
      </c>
    </row>
    <row r="33" spans="1:5" ht="15">
      <c r="A33" s="12" t="s">
        <v>50</v>
      </c>
      <c r="B33" s="6" t="s">
        <v>646</v>
      </c>
      <c r="C33" s="205"/>
      <c r="D33" s="205"/>
      <c r="E33" s="205"/>
    </row>
    <row r="34" spans="1:5" ht="15">
      <c r="A34" s="12" t="s">
        <v>45</v>
      </c>
      <c r="B34" s="6" t="s">
        <v>646</v>
      </c>
      <c r="C34" s="205">
        <v>30100</v>
      </c>
      <c r="D34" s="205">
        <v>1525</v>
      </c>
      <c r="E34" s="205">
        <v>1525</v>
      </c>
    </row>
    <row r="35" spans="1:5" ht="15">
      <c r="A35" s="12" t="s">
        <v>46</v>
      </c>
      <c r="B35" s="6" t="s">
        <v>646</v>
      </c>
      <c r="C35" s="205"/>
      <c r="D35" s="205"/>
      <c r="E35" s="205"/>
    </row>
    <row r="36" spans="1:5" ht="15">
      <c r="A36" s="12" t="s">
        <v>47</v>
      </c>
      <c r="B36" s="6" t="s">
        <v>646</v>
      </c>
      <c r="C36" s="205"/>
      <c r="D36" s="205"/>
      <c r="E36" s="205"/>
    </row>
    <row r="37" spans="1:6" ht="15">
      <c r="A37" s="12" t="s">
        <v>48</v>
      </c>
      <c r="B37" s="6" t="s">
        <v>646</v>
      </c>
      <c r="C37" s="205"/>
      <c r="D37" s="205"/>
      <c r="E37" s="205"/>
      <c r="F37" s="27"/>
    </row>
    <row r="38" spans="1:5" ht="15">
      <c r="A38" s="7" t="s">
        <v>902</v>
      </c>
      <c r="B38" s="8" t="s">
        <v>646</v>
      </c>
      <c r="C38" s="205">
        <v>30100</v>
      </c>
      <c r="D38" s="205">
        <v>2531</v>
      </c>
      <c r="E38" s="205">
        <f>SUM(E28:E37)</f>
        <v>2531</v>
      </c>
    </row>
    <row r="39" spans="1:5" ht="15">
      <c r="A39" s="12" t="s">
        <v>44</v>
      </c>
      <c r="B39" s="6" t="s">
        <v>652</v>
      </c>
      <c r="C39" s="205"/>
      <c r="D39" s="205"/>
      <c r="E39" s="205"/>
    </row>
    <row r="40" spans="1:5" ht="15">
      <c r="A40" s="12" t="s">
        <v>53</v>
      </c>
      <c r="B40" s="6" t="s">
        <v>652</v>
      </c>
      <c r="C40" s="205"/>
      <c r="D40" s="205"/>
      <c r="E40" s="205"/>
    </row>
    <row r="41" spans="1:5" ht="30">
      <c r="A41" s="12" t="s">
        <v>54</v>
      </c>
      <c r="B41" s="6" t="s">
        <v>652</v>
      </c>
      <c r="C41" s="205"/>
      <c r="D41" s="205"/>
      <c r="E41" s="205"/>
    </row>
    <row r="42" spans="1:5" ht="15">
      <c r="A42" s="12" t="s">
        <v>52</v>
      </c>
      <c r="B42" s="6" t="s">
        <v>652</v>
      </c>
      <c r="C42" s="205"/>
      <c r="D42" s="205"/>
      <c r="E42" s="205"/>
    </row>
    <row r="43" spans="1:5" ht="15">
      <c r="A43" s="12" t="s">
        <v>51</v>
      </c>
      <c r="B43" s="6" t="s">
        <v>652</v>
      </c>
      <c r="C43" s="205"/>
      <c r="D43" s="205"/>
      <c r="E43" s="205"/>
    </row>
    <row r="44" spans="1:5" ht="15">
      <c r="A44" s="12" t="s">
        <v>50</v>
      </c>
      <c r="B44" s="6" t="s">
        <v>652</v>
      </c>
      <c r="C44" s="205"/>
      <c r="D44" s="205"/>
      <c r="E44" s="205"/>
    </row>
    <row r="45" spans="1:5" ht="15">
      <c r="A45" s="12" t="s">
        <v>45</v>
      </c>
      <c r="B45" s="6" t="s">
        <v>652</v>
      </c>
      <c r="C45" s="205"/>
      <c r="D45" s="205"/>
      <c r="E45" s="205"/>
    </row>
    <row r="46" spans="1:5" ht="15">
      <c r="A46" s="12" t="s">
        <v>46</v>
      </c>
      <c r="B46" s="6" t="s">
        <v>652</v>
      </c>
      <c r="C46" s="205"/>
      <c r="D46" s="205"/>
      <c r="E46" s="205"/>
    </row>
    <row r="47" spans="1:5" ht="15">
      <c r="A47" s="12" t="s">
        <v>47</v>
      </c>
      <c r="B47" s="6" t="s">
        <v>652</v>
      </c>
      <c r="C47" s="205"/>
      <c r="D47" s="205"/>
      <c r="E47" s="205"/>
    </row>
    <row r="48" spans="1:5" ht="15">
      <c r="A48" s="12" t="s">
        <v>48</v>
      </c>
      <c r="B48" s="6" t="s">
        <v>652</v>
      </c>
      <c r="C48" s="205"/>
      <c r="D48" s="205"/>
      <c r="E48" s="205"/>
    </row>
    <row r="49" spans="1:5" ht="25.5">
      <c r="A49" s="7" t="s">
        <v>901</v>
      </c>
      <c r="B49" s="8" t="s">
        <v>652</v>
      </c>
      <c r="C49" s="205"/>
      <c r="D49" s="205"/>
      <c r="E49" s="205"/>
    </row>
    <row r="50" spans="1:5" ht="15">
      <c r="A50" s="12" t="s">
        <v>49</v>
      </c>
      <c r="B50" s="6" t="s">
        <v>653</v>
      </c>
      <c r="C50" s="205"/>
      <c r="D50" s="205"/>
      <c r="E50" s="205"/>
    </row>
    <row r="51" spans="1:5" ht="15">
      <c r="A51" s="12" t="s">
        <v>53</v>
      </c>
      <c r="B51" s="6" t="s">
        <v>653</v>
      </c>
      <c r="C51" s="205"/>
      <c r="D51" s="205"/>
      <c r="E51" s="205"/>
    </row>
    <row r="52" spans="1:5" ht="30">
      <c r="A52" s="12" t="s">
        <v>54</v>
      </c>
      <c r="B52" s="6" t="s">
        <v>653</v>
      </c>
      <c r="C52" s="205"/>
      <c r="D52" s="205"/>
      <c r="E52" s="205"/>
    </row>
    <row r="53" spans="1:5" ht="15">
      <c r="A53" s="12" t="s">
        <v>52</v>
      </c>
      <c r="B53" s="6" t="s">
        <v>653</v>
      </c>
      <c r="C53" s="205"/>
      <c r="D53" s="205"/>
      <c r="E53" s="205"/>
    </row>
    <row r="54" spans="1:5" ht="15">
      <c r="A54" s="12" t="s">
        <v>51</v>
      </c>
      <c r="B54" s="6" t="s">
        <v>653</v>
      </c>
      <c r="C54" s="205"/>
      <c r="D54" s="205"/>
      <c r="E54" s="205"/>
    </row>
    <row r="55" spans="1:5" ht="15">
      <c r="A55" s="12" t="s">
        <v>50</v>
      </c>
      <c r="B55" s="6" t="s">
        <v>653</v>
      </c>
      <c r="C55" s="205"/>
      <c r="D55" s="205"/>
      <c r="E55" s="205"/>
    </row>
    <row r="56" spans="1:5" ht="15">
      <c r="A56" s="12" t="s">
        <v>45</v>
      </c>
      <c r="B56" s="6" t="s">
        <v>653</v>
      </c>
      <c r="C56" s="205"/>
      <c r="D56" s="205"/>
      <c r="E56" s="205"/>
    </row>
    <row r="57" spans="1:5" ht="15">
      <c r="A57" s="12" t="s">
        <v>46</v>
      </c>
      <c r="B57" s="6" t="s">
        <v>653</v>
      </c>
      <c r="C57" s="205"/>
      <c r="D57" s="205"/>
      <c r="E57" s="205"/>
    </row>
    <row r="58" spans="1:5" ht="15">
      <c r="A58" s="12" t="s">
        <v>47</v>
      </c>
      <c r="B58" s="6" t="s">
        <v>653</v>
      </c>
      <c r="C58" s="205"/>
      <c r="D58" s="205"/>
      <c r="E58" s="205"/>
    </row>
    <row r="59" spans="1:5" ht="15">
      <c r="A59" s="12" t="s">
        <v>48</v>
      </c>
      <c r="B59" s="6" t="s">
        <v>653</v>
      </c>
      <c r="C59" s="205"/>
      <c r="D59" s="205"/>
      <c r="E59" s="205"/>
    </row>
    <row r="60" spans="1:5" ht="25.5">
      <c r="A60" s="7" t="s">
        <v>904</v>
      </c>
      <c r="B60" s="8" t="s">
        <v>653</v>
      </c>
      <c r="C60" s="205"/>
      <c r="D60" s="205"/>
      <c r="E60" s="205"/>
    </row>
    <row r="61" spans="1:5" ht="15">
      <c r="A61" s="12" t="s">
        <v>44</v>
      </c>
      <c r="B61" s="6" t="s">
        <v>654</v>
      </c>
      <c r="C61" s="205"/>
      <c r="D61" s="205"/>
      <c r="E61" s="205"/>
    </row>
    <row r="62" spans="1:5" ht="15">
      <c r="A62" s="12" t="s">
        <v>53</v>
      </c>
      <c r="B62" s="6" t="s">
        <v>654</v>
      </c>
      <c r="C62" s="205"/>
      <c r="D62" s="205"/>
      <c r="E62" s="205"/>
    </row>
    <row r="63" spans="1:5" ht="30">
      <c r="A63" s="12" t="s">
        <v>54</v>
      </c>
      <c r="B63" s="6" t="s">
        <v>654</v>
      </c>
      <c r="C63" s="205"/>
      <c r="D63" s="205"/>
      <c r="E63" s="205"/>
    </row>
    <row r="64" spans="1:5" ht="15">
      <c r="A64" s="12" t="s">
        <v>52</v>
      </c>
      <c r="B64" s="6" t="s">
        <v>654</v>
      </c>
      <c r="C64" s="205"/>
      <c r="D64" s="205"/>
      <c r="E64" s="205"/>
    </row>
    <row r="65" spans="1:5" ht="15">
      <c r="A65" s="12" t="s">
        <v>51</v>
      </c>
      <c r="B65" s="6" t="s">
        <v>654</v>
      </c>
      <c r="C65" s="205"/>
      <c r="D65" s="205"/>
      <c r="E65" s="205"/>
    </row>
    <row r="66" spans="1:5" ht="15">
      <c r="A66" s="12" t="s">
        <v>50</v>
      </c>
      <c r="B66" s="6" t="s">
        <v>654</v>
      </c>
      <c r="C66" s="205"/>
      <c r="D66" s="205"/>
      <c r="E66" s="205"/>
    </row>
    <row r="67" spans="1:5" ht="15">
      <c r="A67" s="12" t="s">
        <v>45</v>
      </c>
      <c r="B67" s="6" t="s">
        <v>654</v>
      </c>
      <c r="C67" s="205"/>
      <c r="D67" s="205"/>
      <c r="E67" s="205"/>
    </row>
    <row r="68" spans="1:5" ht="15">
      <c r="A68" s="12" t="s">
        <v>46</v>
      </c>
      <c r="B68" s="6" t="s">
        <v>654</v>
      </c>
      <c r="C68" s="205"/>
      <c r="D68" s="205"/>
      <c r="E68" s="205"/>
    </row>
    <row r="69" spans="1:5" ht="15">
      <c r="A69" s="12" t="s">
        <v>47</v>
      </c>
      <c r="B69" s="6" t="s">
        <v>654</v>
      </c>
      <c r="C69" s="205"/>
      <c r="D69" s="205"/>
      <c r="E69" s="205"/>
    </row>
    <row r="70" spans="1:5" ht="15">
      <c r="A70" s="12" t="s">
        <v>48</v>
      </c>
      <c r="B70" s="6" t="s">
        <v>654</v>
      </c>
      <c r="C70" s="205"/>
      <c r="D70" s="205"/>
      <c r="E70" s="205"/>
    </row>
    <row r="71" spans="1:5" ht="15">
      <c r="A71" s="7" t="s">
        <v>851</v>
      </c>
      <c r="B71" s="8" t="s">
        <v>654</v>
      </c>
      <c r="C71" s="205"/>
      <c r="D71" s="205"/>
      <c r="E71" s="205"/>
    </row>
    <row r="72" spans="1:5" ht="15">
      <c r="A72" s="12" t="s">
        <v>55</v>
      </c>
      <c r="B72" s="5" t="s">
        <v>704</v>
      </c>
      <c r="C72" s="205"/>
      <c r="D72" s="205"/>
      <c r="E72" s="205"/>
    </row>
    <row r="73" spans="1:5" ht="15">
      <c r="A73" s="12" t="s">
        <v>56</v>
      </c>
      <c r="B73" s="5" t="s">
        <v>704</v>
      </c>
      <c r="C73" s="205"/>
      <c r="D73" s="205"/>
      <c r="E73" s="205"/>
    </row>
    <row r="74" spans="1:5" ht="15">
      <c r="A74" s="12" t="s">
        <v>64</v>
      </c>
      <c r="B74" s="5" t="s">
        <v>704</v>
      </c>
      <c r="C74" s="205"/>
      <c r="D74" s="205"/>
      <c r="E74" s="205"/>
    </row>
    <row r="75" spans="1:5" ht="15">
      <c r="A75" s="5" t="s">
        <v>63</v>
      </c>
      <c r="B75" s="5" t="s">
        <v>704</v>
      </c>
      <c r="C75" s="205"/>
      <c r="D75" s="205"/>
      <c r="E75" s="205"/>
    </row>
    <row r="76" spans="1:5" ht="15">
      <c r="A76" s="5" t="s">
        <v>62</v>
      </c>
      <c r="B76" s="5" t="s">
        <v>704</v>
      </c>
      <c r="C76" s="205"/>
      <c r="D76" s="205"/>
      <c r="E76" s="205"/>
    </row>
    <row r="77" spans="1:5" ht="15">
      <c r="A77" s="5" t="s">
        <v>61</v>
      </c>
      <c r="B77" s="5" t="s">
        <v>704</v>
      </c>
      <c r="C77" s="205"/>
      <c r="D77" s="205"/>
      <c r="E77" s="205"/>
    </row>
    <row r="78" spans="1:5" ht="15">
      <c r="A78" s="12" t="s">
        <v>60</v>
      </c>
      <c r="B78" s="5" t="s">
        <v>704</v>
      </c>
      <c r="C78" s="205"/>
      <c r="D78" s="205"/>
      <c r="E78" s="205"/>
    </row>
    <row r="79" spans="1:5" ht="15">
      <c r="A79" s="12" t="s">
        <v>65</v>
      </c>
      <c r="B79" s="5" t="s">
        <v>704</v>
      </c>
      <c r="C79" s="205"/>
      <c r="D79" s="205"/>
      <c r="E79" s="205"/>
    </row>
    <row r="80" spans="1:5" ht="15">
      <c r="A80" s="12" t="s">
        <v>57</v>
      </c>
      <c r="B80" s="5" t="s">
        <v>704</v>
      </c>
      <c r="C80" s="205"/>
      <c r="D80" s="205"/>
      <c r="E80" s="205"/>
    </row>
    <row r="81" spans="1:5" ht="15">
      <c r="A81" s="12" t="s">
        <v>58</v>
      </c>
      <c r="B81" s="5" t="s">
        <v>704</v>
      </c>
      <c r="C81" s="205"/>
      <c r="D81" s="205"/>
      <c r="E81" s="205"/>
    </row>
    <row r="82" spans="1:5" ht="25.5">
      <c r="A82" s="7" t="s">
        <v>920</v>
      </c>
      <c r="B82" s="8" t="s">
        <v>704</v>
      </c>
      <c r="C82" s="205"/>
      <c r="D82" s="205"/>
      <c r="E82" s="205"/>
    </row>
    <row r="83" spans="1:5" ht="15">
      <c r="A83" s="12" t="s">
        <v>55</v>
      </c>
      <c r="B83" s="5" t="s">
        <v>705</v>
      </c>
      <c r="C83" s="205"/>
      <c r="D83" s="205"/>
      <c r="E83" s="205"/>
    </row>
    <row r="84" spans="1:5" ht="15">
      <c r="A84" s="12" t="s">
        <v>56</v>
      </c>
      <c r="B84" s="5" t="s">
        <v>705</v>
      </c>
      <c r="C84" s="205"/>
      <c r="D84" s="205"/>
      <c r="E84" s="205"/>
    </row>
    <row r="85" spans="1:5" ht="15">
      <c r="A85" s="12" t="s">
        <v>64</v>
      </c>
      <c r="B85" s="5" t="s">
        <v>705</v>
      </c>
      <c r="C85" s="205"/>
      <c r="D85" s="205"/>
      <c r="E85" s="205"/>
    </row>
    <row r="86" spans="1:5" ht="15">
      <c r="A86" s="5" t="s">
        <v>63</v>
      </c>
      <c r="B86" s="5" t="s">
        <v>705</v>
      </c>
      <c r="C86" s="205"/>
      <c r="D86" s="205"/>
      <c r="E86" s="205"/>
    </row>
    <row r="87" spans="1:5" ht="15">
      <c r="A87" s="5" t="s">
        <v>62</v>
      </c>
      <c r="B87" s="5" t="s">
        <v>705</v>
      </c>
      <c r="C87" s="205"/>
      <c r="D87" s="205"/>
      <c r="E87" s="205"/>
    </row>
    <row r="88" spans="1:5" ht="15">
      <c r="A88" s="5" t="s">
        <v>61</v>
      </c>
      <c r="B88" s="5" t="s">
        <v>705</v>
      </c>
      <c r="C88" s="205"/>
      <c r="D88" s="205"/>
      <c r="E88" s="205"/>
    </row>
    <row r="89" spans="1:5" ht="15">
      <c r="A89" s="12" t="s">
        <v>60</v>
      </c>
      <c r="B89" s="5" t="s">
        <v>705</v>
      </c>
      <c r="C89" s="205"/>
      <c r="D89" s="205"/>
      <c r="E89" s="205"/>
    </row>
    <row r="90" spans="1:5" ht="15">
      <c r="A90" s="12" t="s">
        <v>59</v>
      </c>
      <c r="B90" s="5" t="s">
        <v>705</v>
      </c>
      <c r="C90" s="205"/>
      <c r="D90" s="205"/>
      <c r="E90" s="205"/>
    </row>
    <row r="91" spans="1:5" ht="15">
      <c r="A91" s="12" t="s">
        <v>57</v>
      </c>
      <c r="B91" s="5" t="s">
        <v>705</v>
      </c>
      <c r="C91" s="205"/>
      <c r="D91" s="205"/>
      <c r="E91" s="205"/>
    </row>
    <row r="92" spans="1:5" ht="15">
      <c r="A92" s="12" t="s">
        <v>58</v>
      </c>
      <c r="B92" s="5" t="s">
        <v>705</v>
      </c>
      <c r="C92" s="205"/>
      <c r="D92" s="205"/>
      <c r="E92" s="205"/>
    </row>
    <row r="93" spans="1:5" ht="15">
      <c r="A93" s="14" t="s">
        <v>921</v>
      </c>
      <c r="B93" s="8" t="s">
        <v>705</v>
      </c>
      <c r="C93" s="205"/>
      <c r="D93" s="205"/>
      <c r="E93" s="205"/>
    </row>
    <row r="94" spans="1:5" ht="15">
      <c r="A94" s="12" t="s">
        <v>55</v>
      </c>
      <c r="B94" s="5" t="s">
        <v>709</v>
      </c>
      <c r="C94" s="205"/>
      <c r="D94" s="205"/>
      <c r="E94" s="205"/>
    </row>
    <row r="95" spans="1:5" ht="15">
      <c r="A95" s="12" t="s">
        <v>56</v>
      </c>
      <c r="B95" s="5" t="s">
        <v>709</v>
      </c>
      <c r="C95" s="205"/>
      <c r="D95" s="205"/>
      <c r="E95" s="205"/>
    </row>
    <row r="96" spans="1:5" ht="15">
      <c r="A96" s="12" t="s">
        <v>64</v>
      </c>
      <c r="B96" s="5" t="s">
        <v>709</v>
      </c>
      <c r="C96" s="205"/>
      <c r="D96" s="205"/>
      <c r="E96" s="205"/>
    </row>
    <row r="97" spans="1:5" ht="15">
      <c r="A97" s="5" t="s">
        <v>63</v>
      </c>
      <c r="B97" s="5" t="s">
        <v>709</v>
      </c>
      <c r="C97" s="205"/>
      <c r="D97" s="205"/>
      <c r="E97" s="205"/>
    </row>
    <row r="98" spans="1:5" ht="15">
      <c r="A98" s="5" t="s">
        <v>62</v>
      </c>
      <c r="B98" s="5" t="s">
        <v>709</v>
      </c>
      <c r="C98" s="205"/>
      <c r="D98" s="205"/>
      <c r="E98" s="205"/>
    </row>
    <row r="99" spans="1:5" ht="15">
      <c r="A99" s="5" t="s">
        <v>61</v>
      </c>
      <c r="B99" s="5" t="s">
        <v>709</v>
      </c>
      <c r="C99" s="205"/>
      <c r="D99" s="205"/>
      <c r="E99" s="205"/>
    </row>
    <row r="100" spans="1:5" ht="15">
      <c r="A100" s="12" t="s">
        <v>60</v>
      </c>
      <c r="B100" s="5" t="s">
        <v>709</v>
      </c>
      <c r="C100" s="205"/>
      <c r="D100" s="205"/>
      <c r="E100" s="205"/>
    </row>
    <row r="101" spans="1:5" ht="15">
      <c r="A101" s="12" t="s">
        <v>65</v>
      </c>
      <c r="B101" s="5" t="s">
        <v>709</v>
      </c>
      <c r="C101" s="205"/>
      <c r="D101" s="205"/>
      <c r="E101" s="205"/>
    </row>
    <row r="102" spans="1:5" ht="15">
      <c r="A102" s="12" t="s">
        <v>57</v>
      </c>
      <c r="B102" s="5" t="s">
        <v>709</v>
      </c>
      <c r="C102" s="205"/>
      <c r="D102" s="205"/>
      <c r="E102" s="205"/>
    </row>
    <row r="103" spans="1:5" ht="15">
      <c r="A103" s="12" t="s">
        <v>58</v>
      </c>
      <c r="B103" s="5" t="s">
        <v>709</v>
      </c>
      <c r="C103" s="205"/>
      <c r="D103" s="205"/>
      <c r="E103" s="205"/>
    </row>
    <row r="104" spans="1:5" ht="25.5">
      <c r="A104" s="7" t="s">
        <v>922</v>
      </c>
      <c r="B104" s="8" t="s">
        <v>709</v>
      </c>
      <c r="C104" s="205"/>
      <c r="D104" s="205"/>
      <c r="E104" s="205"/>
    </row>
    <row r="105" spans="1:5" ht="15">
      <c r="A105" s="12" t="s">
        <v>55</v>
      </c>
      <c r="B105" s="5" t="s">
        <v>710</v>
      </c>
      <c r="C105" s="205"/>
      <c r="D105" s="205"/>
      <c r="E105" s="205"/>
    </row>
    <row r="106" spans="1:5" ht="15">
      <c r="A106" s="12" t="s">
        <v>56</v>
      </c>
      <c r="B106" s="5" t="s">
        <v>710</v>
      </c>
      <c r="C106" s="205"/>
      <c r="D106" s="205"/>
      <c r="E106" s="205"/>
    </row>
    <row r="107" spans="1:5" ht="15">
      <c r="A107" s="12" t="s">
        <v>64</v>
      </c>
      <c r="B107" s="5" t="s">
        <v>710</v>
      </c>
      <c r="C107" s="205"/>
      <c r="D107" s="205"/>
      <c r="E107" s="205"/>
    </row>
    <row r="108" spans="1:5" ht="15">
      <c r="A108" s="5" t="s">
        <v>63</v>
      </c>
      <c r="B108" s="5" t="s">
        <v>710</v>
      </c>
      <c r="C108" s="205"/>
      <c r="D108" s="205"/>
      <c r="E108" s="205"/>
    </row>
    <row r="109" spans="1:5" ht="15">
      <c r="A109" s="5" t="s">
        <v>62</v>
      </c>
      <c r="B109" s="5" t="s">
        <v>710</v>
      </c>
      <c r="C109" s="205"/>
      <c r="D109" s="205"/>
      <c r="E109" s="205"/>
    </row>
    <row r="110" spans="1:5" ht="15">
      <c r="A110" s="5" t="s">
        <v>61</v>
      </c>
      <c r="B110" s="5" t="s">
        <v>710</v>
      </c>
      <c r="C110" s="205"/>
      <c r="D110" s="205"/>
      <c r="E110" s="205"/>
    </row>
    <row r="111" spans="1:5" ht="15">
      <c r="A111" s="12" t="s">
        <v>60</v>
      </c>
      <c r="B111" s="5" t="s">
        <v>710</v>
      </c>
      <c r="C111" s="205"/>
      <c r="D111" s="205"/>
      <c r="E111" s="205"/>
    </row>
    <row r="112" spans="1:5" ht="15">
      <c r="A112" s="12" t="s">
        <v>59</v>
      </c>
      <c r="B112" s="5" t="s">
        <v>710</v>
      </c>
      <c r="C112" s="205"/>
      <c r="D112" s="205"/>
      <c r="E112" s="205"/>
    </row>
    <row r="113" spans="1:5" ht="15">
      <c r="A113" s="12" t="s">
        <v>57</v>
      </c>
      <c r="B113" s="5" t="s">
        <v>710</v>
      </c>
      <c r="C113" s="205"/>
      <c r="D113" s="205"/>
      <c r="E113" s="205"/>
    </row>
    <row r="114" spans="1:5" ht="15">
      <c r="A114" s="12" t="s">
        <v>58</v>
      </c>
      <c r="B114" s="5" t="s">
        <v>710</v>
      </c>
      <c r="C114" s="205"/>
      <c r="D114" s="205"/>
      <c r="E114" s="205"/>
    </row>
    <row r="115" spans="1:5" ht="15">
      <c r="A115" s="14" t="s">
        <v>923</v>
      </c>
      <c r="B115" s="8" t="s">
        <v>710</v>
      </c>
      <c r="C115" s="205"/>
      <c r="D115" s="205"/>
      <c r="E115" s="205"/>
    </row>
  </sheetData>
  <sheetProtection/>
  <mergeCells count="2">
    <mergeCell ref="A2:C2"/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32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65.00390625" style="0" customWidth="1"/>
    <col min="3" max="3" width="13.28125" style="201" customWidth="1"/>
    <col min="4" max="4" width="11.7109375" style="201" customWidth="1"/>
    <col min="5" max="5" width="12.7109375" style="201" customWidth="1"/>
  </cols>
  <sheetData>
    <row r="1" spans="1:13" ht="34.5" customHeight="1">
      <c r="A1" s="390" t="s">
        <v>939</v>
      </c>
      <c r="B1" s="390"/>
      <c r="C1" s="390"/>
      <c r="D1" s="390"/>
      <c r="E1" s="390"/>
      <c r="F1" s="389"/>
      <c r="G1" s="389"/>
      <c r="H1" s="389"/>
      <c r="I1" s="389"/>
      <c r="J1" s="389"/>
      <c r="K1" s="389"/>
      <c r="L1" s="389"/>
      <c r="M1" s="389"/>
    </row>
    <row r="2" spans="1:5" ht="26.25" customHeight="1">
      <c r="A2" s="323" t="s">
        <v>209</v>
      </c>
      <c r="B2" s="324"/>
      <c r="C2" s="324"/>
      <c r="D2" s="326"/>
      <c r="E2" s="326"/>
    </row>
    <row r="3" ht="15">
      <c r="E3" s="201" t="s">
        <v>180</v>
      </c>
    </row>
    <row r="4" spans="1:5" ht="26.25">
      <c r="A4" s="39" t="s">
        <v>77</v>
      </c>
      <c r="B4" s="3" t="s">
        <v>448</v>
      </c>
      <c r="C4" s="272" t="s">
        <v>124</v>
      </c>
      <c r="D4" s="216" t="s">
        <v>225</v>
      </c>
      <c r="E4" s="272" t="s">
        <v>226</v>
      </c>
    </row>
    <row r="5" spans="1:5" ht="15">
      <c r="A5" s="5" t="s">
        <v>905</v>
      </c>
      <c r="B5" s="5" t="s">
        <v>661</v>
      </c>
      <c r="C5" s="205"/>
      <c r="D5" s="205"/>
      <c r="E5" s="205"/>
    </row>
    <row r="6" spans="1:5" ht="15">
      <c r="A6" s="5" t="s">
        <v>906</v>
      </c>
      <c r="B6" s="5" t="s">
        <v>661</v>
      </c>
      <c r="C6" s="205"/>
      <c r="D6" s="205"/>
      <c r="E6" s="205"/>
    </row>
    <row r="7" spans="1:5" ht="15">
      <c r="A7" s="5" t="s">
        <v>907</v>
      </c>
      <c r="B7" s="5" t="s">
        <v>661</v>
      </c>
      <c r="C7" s="205"/>
      <c r="D7" s="205"/>
      <c r="E7" s="205"/>
    </row>
    <row r="8" spans="1:5" ht="15">
      <c r="A8" s="5" t="s">
        <v>908</v>
      </c>
      <c r="B8" s="5" t="s">
        <v>661</v>
      </c>
      <c r="C8" s="205"/>
      <c r="D8" s="205"/>
      <c r="E8" s="205"/>
    </row>
    <row r="9" spans="1:5" ht="15">
      <c r="A9" s="7" t="s">
        <v>856</v>
      </c>
      <c r="B9" s="8" t="s">
        <v>661</v>
      </c>
      <c r="C9" s="205">
        <f aca="true" t="shared" si="0" ref="C9:E10">SUM(C10)</f>
        <v>200000</v>
      </c>
      <c r="D9" s="205">
        <f t="shared" si="0"/>
        <v>290472</v>
      </c>
      <c r="E9" s="205">
        <f t="shared" si="0"/>
        <v>310458</v>
      </c>
    </row>
    <row r="10" spans="1:5" ht="15">
      <c r="A10" s="5" t="s">
        <v>857</v>
      </c>
      <c r="B10" s="6" t="s">
        <v>662</v>
      </c>
      <c r="C10" s="205">
        <f t="shared" si="0"/>
        <v>200000</v>
      </c>
      <c r="D10" s="205">
        <f t="shared" si="0"/>
        <v>290472</v>
      </c>
      <c r="E10" s="205">
        <f t="shared" si="0"/>
        <v>310458</v>
      </c>
    </row>
    <row r="11" spans="1:5" ht="27">
      <c r="A11" s="46" t="s">
        <v>663</v>
      </c>
      <c r="B11" s="46" t="s">
        <v>662</v>
      </c>
      <c r="C11" s="205">
        <v>200000</v>
      </c>
      <c r="D11" s="205">
        <v>290472</v>
      </c>
      <c r="E11" s="205">
        <v>310458</v>
      </c>
    </row>
    <row r="12" spans="1:5" ht="27">
      <c r="A12" s="46" t="s">
        <v>664</v>
      </c>
      <c r="B12" s="46" t="s">
        <v>662</v>
      </c>
      <c r="C12" s="205"/>
      <c r="D12" s="205"/>
      <c r="E12" s="205"/>
    </row>
    <row r="13" spans="1:5" ht="15">
      <c r="A13" s="5" t="s">
        <v>859</v>
      </c>
      <c r="B13" s="6" t="s">
        <v>668</v>
      </c>
      <c r="C13" s="205">
        <f>SUM(C14:C15)</f>
        <v>4700</v>
      </c>
      <c r="D13" s="205">
        <f>SUM(D14:D15)</f>
        <v>4781</v>
      </c>
      <c r="E13" s="205">
        <f>SUM(E14:E15)</f>
        <v>4781</v>
      </c>
    </row>
    <row r="14" spans="1:5" ht="27">
      <c r="A14" s="46" t="s">
        <v>669</v>
      </c>
      <c r="B14" s="46" t="s">
        <v>668</v>
      </c>
      <c r="C14" s="205"/>
      <c r="D14" s="205"/>
      <c r="E14" s="205"/>
    </row>
    <row r="15" spans="1:5" ht="27">
      <c r="A15" s="46" t="s">
        <v>670</v>
      </c>
      <c r="B15" s="46" t="s">
        <v>668</v>
      </c>
      <c r="C15" s="205">
        <v>4700</v>
      </c>
      <c r="D15" s="205">
        <v>4781</v>
      </c>
      <c r="E15" s="205">
        <v>4781</v>
      </c>
    </row>
    <row r="16" spans="1:5" ht="15">
      <c r="A16" s="46" t="s">
        <v>671</v>
      </c>
      <c r="B16" s="46" t="s">
        <v>668</v>
      </c>
      <c r="C16" s="205"/>
      <c r="D16" s="205"/>
      <c r="E16" s="205"/>
    </row>
    <row r="17" spans="1:5" ht="15">
      <c r="A17" s="46" t="s">
        <v>672</v>
      </c>
      <c r="B17" s="46" t="s">
        <v>668</v>
      </c>
      <c r="C17" s="205"/>
      <c r="D17" s="205"/>
      <c r="E17" s="205"/>
    </row>
    <row r="18" spans="1:5" ht="15">
      <c r="A18" s="5" t="s">
        <v>909</v>
      </c>
      <c r="B18" s="6" t="s">
        <v>673</v>
      </c>
      <c r="C18" s="205">
        <f>SUM(C19:C20)</f>
        <v>0</v>
      </c>
      <c r="D18" s="205">
        <f>SUM(D19:D20)</f>
        <v>387</v>
      </c>
      <c r="E18" s="205">
        <f>SUM(E19:E20)</f>
        <v>387</v>
      </c>
    </row>
    <row r="19" spans="1:5" ht="15">
      <c r="A19" s="46" t="s">
        <v>674</v>
      </c>
      <c r="B19" s="46" t="s">
        <v>673</v>
      </c>
      <c r="C19" s="205"/>
      <c r="D19" s="205"/>
      <c r="E19" s="205"/>
    </row>
    <row r="20" spans="1:5" ht="15">
      <c r="A20" s="46" t="s">
        <v>675</v>
      </c>
      <c r="B20" s="46" t="s">
        <v>673</v>
      </c>
      <c r="C20" s="205">
        <v>0</v>
      </c>
      <c r="D20" s="205">
        <v>387</v>
      </c>
      <c r="E20" s="205">
        <v>387</v>
      </c>
    </row>
    <row r="21" spans="1:5" ht="15">
      <c r="A21" s="7" t="s">
        <v>888</v>
      </c>
      <c r="B21" s="8" t="s">
        <v>676</v>
      </c>
      <c r="C21" s="205">
        <f>C9+C13+C18</f>
        <v>204700</v>
      </c>
      <c r="D21" s="205">
        <f>D9+D13+D18</f>
        <v>295640</v>
      </c>
      <c r="E21" s="205">
        <f>E9+E13+E18</f>
        <v>315626</v>
      </c>
    </row>
    <row r="22" spans="1:5" ht="15">
      <c r="A22" s="5" t="s">
        <v>910</v>
      </c>
      <c r="B22" s="5" t="s">
        <v>677</v>
      </c>
      <c r="C22" s="205"/>
      <c r="D22" s="205"/>
      <c r="E22" s="205"/>
    </row>
    <row r="23" spans="1:5" ht="15">
      <c r="A23" s="5" t="s">
        <v>911</v>
      </c>
      <c r="B23" s="5" t="s">
        <v>677</v>
      </c>
      <c r="C23" s="205">
        <v>50</v>
      </c>
      <c r="D23" s="205">
        <v>50</v>
      </c>
      <c r="E23" s="205">
        <v>10</v>
      </c>
    </row>
    <row r="24" spans="1:5" ht="15">
      <c r="A24" s="5" t="s">
        <v>912</v>
      </c>
      <c r="B24" s="5" t="s">
        <v>677</v>
      </c>
      <c r="C24" s="205"/>
      <c r="D24" s="205"/>
      <c r="E24" s="205"/>
    </row>
    <row r="25" spans="1:5" ht="15">
      <c r="A25" s="5" t="s">
        <v>913</v>
      </c>
      <c r="B25" s="5" t="s">
        <v>677</v>
      </c>
      <c r="C25" s="205"/>
      <c r="D25" s="205"/>
      <c r="E25" s="205"/>
    </row>
    <row r="26" spans="1:5" ht="15">
      <c r="A26" s="5" t="s">
        <v>914</v>
      </c>
      <c r="B26" s="5" t="s">
        <v>677</v>
      </c>
      <c r="C26" s="205"/>
      <c r="D26" s="205"/>
      <c r="E26" s="205"/>
    </row>
    <row r="27" spans="1:5" ht="15">
      <c r="A27" s="5" t="s">
        <v>915</v>
      </c>
      <c r="B27" s="5" t="s">
        <v>677</v>
      </c>
      <c r="C27" s="205"/>
      <c r="D27" s="205"/>
      <c r="E27" s="205"/>
    </row>
    <row r="28" spans="1:5" ht="15">
      <c r="A28" s="5" t="s">
        <v>916</v>
      </c>
      <c r="B28" s="5" t="s">
        <v>677</v>
      </c>
      <c r="C28" s="205"/>
      <c r="D28" s="205"/>
      <c r="E28" s="205"/>
    </row>
    <row r="29" spans="1:5" ht="15">
      <c r="A29" s="5" t="s">
        <v>917</v>
      </c>
      <c r="B29" s="5" t="s">
        <v>677</v>
      </c>
      <c r="C29" s="205"/>
      <c r="D29" s="205"/>
      <c r="E29" s="205"/>
    </row>
    <row r="30" spans="1:5" ht="45">
      <c r="A30" s="5" t="s">
        <v>918</v>
      </c>
      <c r="B30" s="5" t="s">
        <v>677</v>
      </c>
      <c r="C30" s="205"/>
      <c r="D30" s="205"/>
      <c r="E30" s="205">
        <v>49</v>
      </c>
    </row>
    <row r="31" spans="1:5" ht="15">
      <c r="A31" s="5" t="s">
        <v>919</v>
      </c>
      <c r="B31" s="5" t="s">
        <v>677</v>
      </c>
      <c r="C31" s="205"/>
      <c r="D31" s="205"/>
      <c r="E31" s="205"/>
    </row>
    <row r="32" spans="1:5" ht="15">
      <c r="A32" s="7" t="s">
        <v>861</v>
      </c>
      <c r="B32" s="8" t="s">
        <v>677</v>
      </c>
      <c r="C32" s="205">
        <f>SUM(C22:C31)</f>
        <v>50</v>
      </c>
      <c r="D32" s="205">
        <f>SUM(D22:D31)</f>
        <v>50</v>
      </c>
      <c r="E32" s="205">
        <f>SUM(E22:E31)</f>
        <v>59</v>
      </c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80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67.140625" style="0" customWidth="1"/>
    <col min="2" max="2" width="14.28125" style="0" customWidth="1"/>
    <col min="3" max="3" width="15.8515625" style="0" customWidth="1"/>
    <col min="4" max="4" width="17.28125" style="0" customWidth="1"/>
    <col min="5" max="5" width="14.7109375" style="0" customWidth="1"/>
  </cols>
  <sheetData>
    <row r="1" spans="1:13" ht="39.75" customHeight="1">
      <c r="A1" s="390" t="s">
        <v>939</v>
      </c>
      <c r="B1" s="390"/>
      <c r="C1" s="390"/>
      <c r="D1" s="390"/>
      <c r="E1" s="390"/>
      <c r="F1" s="389"/>
      <c r="G1" s="389"/>
      <c r="H1" s="389"/>
      <c r="I1" s="389"/>
      <c r="J1" s="389"/>
      <c r="K1" s="389"/>
      <c r="L1" s="389"/>
      <c r="M1" s="389"/>
    </row>
    <row r="2" spans="1:5" ht="23.25" customHeight="1">
      <c r="A2" s="323" t="s">
        <v>406</v>
      </c>
      <c r="B2" s="385"/>
      <c r="C2" s="385"/>
      <c r="D2" s="385"/>
      <c r="E2" s="326"/>
    </row>
    <row r="3" ht="15">
      <c r="E3" t="s">
        <v>179</v>
      </c>
    </row>
    <row r="5" spans="1:6" ht="39">
      <c r="A5" s="69" t="s">
        <v>77</v>
      </c>
      <c r="B5" s="69" t="s">
        <v>426</v>
      </c>
      <c r="C5" s="198" t="s">
        <v>169</v>
      </c>
      <c r="D5" s="198" t="s">
        <v>140</v>
      </c>
      <c r="E5" s="125" t="s">
        <v>214</v>
      </c>
      <c r="F5" s="4"/>
    </row>
    <row r="6" spans="1:6" ht="15">
      <c r="A6" s="84" t="s">
        <v>407</v>
      </c>
      <c r="B6" s="85">
        <v>427811</v>
      </c>
      <c r="C6" s="38">
        <v>3757</v>
      </c>
      <c r="D6" s="38">
        <v>641</v>
      </c>
      <c r="E6" s="199">
        <f>SUM(B6:D6)</f>
        <v>432209</v>
      </c>
      <c r="F6" s="4"/>
    </row>
    <row r="7" spans="1:6" ht="15">
      <c r="A7" s="84" t="s">
        <v>408</v>
      </c>
      <c r="B7" s="85">
        <v>315462</v>
      </c>
      <c r="C7" s="38">
        <v>43368</v>
      </c>
      <c r="D7" s="38">
        <v>52160</v>
      </c>
      <c r="E7" s="199">
        <f aca="true" t="shared" si="0" ref="E7:E22">SUM(B7:D7)</f>
        <v>410990</v>
      </c>
      <c r="F7" s="4"/>
    </row>
    <row r="8" spans="1:6" ht="15">
      <c r="A8" s="86" t="s">
        <v>409</v>
      </c>
      <c r="B8" s="87">
        <f>B6-B7</f>
        <v>112349</v>
      </c>
      <c r="C8" s="87">
        <f>C6-C7</f>
        <v>-39611</v>
      </c>
      <c r="D8" s="87">
        <v>-51519</v>
      </c>
      <c r="E8" s="292">
        <f t="shared" si="0"/>
        <v>21219</v>
      </c>
      <c r="F8" s="4"/>
    </row>
    <row r="9" spans="1:6" ht="15">
      <c r="A9" s="84" t="s">
        <v>410</v>
      </c>
      <c r="B9" s="85">
        <v>252195</v>
      </c>
      <c r="C9" s="38">
        <v>40710</v>
      </c>
      <c r="D9" s="38">
        <v>52041</v>
      </c>
      <c r="E9" s="199">
        <f t="shared" si="0"/>
        <v>344946</v>
      </c>
      <c r="F9" s="4"/>
    </row>
    <row r="10" spans="1:6" ht="15">
      <c r="A10" s="84" t="s">
        <v>411</v>
      </c>
      <c r="B10" s="85">
        <v>317993</v>
      </c>
      <c r="C10" s="38"/>
      <c r="D10" s="38"/>
      <c r="E10" s="199">
        <f t="shared" si="0"/>
        <v>317993</v>
      </c>
      <c r="F10" s="4"/>
    </row>
    <row r="11" spans="1:6" ht="15">
      <c r="A11" s="86" t="s">
        <v>412</v>
      </c>
      <c r="B11" s="87">
        <f>B9-B10</f>
        <v>-65798</v>
      </c>
      <c r="C11" s="87">
        <f>C9-C10</f>
        <v>40710</v>
      </c>
      <c r="D11" s="87">
        <f>D9-D10</f>
        <v>52041</v>
      </c>
      <c r="E11" s="292">
        <f t="shared" si="0"/>
        <v>26953</v>
      </c>
      <c r="F11" s="4"/>
    </row>
    <row r="12" spans="1:6" ht="15">
      <c r="A12" s="122" t="s">
        <v>413</v>
      </c>
      <c r="B12" s="88">
        <f>B8+B11</f>
        <v>46551</v>
      </c>
      <c r="C12" s="200">
        <f>C11+C8</f>
        <v>1099</v>
      </c>
      <c r="D12" s="200">
        <f>D11+D8</f>
        <v>522</v>
      </c>
      <c r="E12" s="200">
        <f t="shared" si="0"/>
        <v>48172</v>
      </c>
      <c r="F12" s="4"/>
    </row>
    <row r="13" spans="1:6" ht="15">
      <c r="A13" s="84" t="s">
        <v>414</v>
      </c>
      <c r="B13" s="85"/>
      <c r="C13" s="38"/>
      <c r="D13" s="38"/>
      <c r="E13" s="199"/>
      <c r="F13" s="4"/>
    </row>
    <row r="14" spans="1:6" ht="15">
      <c r="A14" s="84" t="s">
        <v>415</v>
      </c>
      <c r="B14" s="85"/>
      <c r="C14" s="38"/>
      <c r="D14" s="38"/>
      <c r="E14" s="199"/>
      <c r="F14" s="4"/>
    </row>
    <row r="15" spans="1:6" ht="25.5">
      <c r="A15" s="86" t="s">
        <v>416</v>
      </c>
      <c r="B15" s="87"/>
      <c r="C15" s="38"/>
      <c r="D15" s="38"/>
      <c r="E15" s="199"/>
      <c r="F15" s="4"/>
    </row>
    <row r="16" spans="1:6" ht="15">
      <c r="A16" s="84" t="s">
        <v>417</v>
      </c>
      <c r="B16" s="85"/>
      <c r="C16" s="38"/>
      <c r="D16" s="38"/>
      <c r="E16" s="199"/>
      <c r="F16" s="4"/>
    </row>
    <row r="17" spans="1:6" ht="15">
      <c r="A17" s="84" t="s">
        <v>418</v>
      </c>
      <c r="B17" s="85"/>
      <c r="C17" s="38"/>
      <c r="D17" s="38"/>
      <c r="E17" s="199"/>
      <c r="F17" s="4"/>
    </row>
    <row r="18" spans="1:6" ht="25.5">
      <c r="A18" s="86" t="s">
        <v>419</v>
      </c>
      <c r="B18" s="87"/>
      <c r="C18" s="38"/>
      <c r="D18" s="38"/>
      <c r="E18" s="199"/>
      <c r="F18" s="4"/>
    </row>
    <row r="19" spans="1:6" ht="15">
      <c r="A19" s="126" t="s">
        <v>420</v>
      </c>
      <c r="B19" s="127">
        <v>0</v>
      </c>
      <c r="C19" s="97">
        <v>0</v>
      </c>
      <c r="D19" s="97">
        <v>0</v>
      </c>
      <c r="E19" s="97">
        <v>0</v>
      </c>
      <c r="F19" s="4"/>
    </row>
    <row r="20" spans="1:6" ht="15">
      <c r="A20" s="86" t="s">
        <v>421</v>
      </c>
      <c r="B20" s="85">
        <f>B12+B19</f>
        <v>46551</v>
      </c>
      <c r="C20" s="199">
        <f>C12+C19</f>
        <v>1099</v>
      </c>
      <c r="D20" s="199">
        <f>D12+D19</f>
        <v>522</v>
      </c>
      <c r="E20" s="199">
        <f t="shared" si="0"/>
        <v>48172</v>
      </c>
      <c r="F20" s="4"/>
    </row>
    <row r="21" spans="1:6" ht="25.5">
      <c r="A21" s="122" t="s">
        <v>422</v>
      </c>
      <c r="B21" s="291">
        <v>3078</v>
      </c>
      <c r="C21" s="91">
        <v>58</v>
      </c>
      <c r="D21" s="91">
        <v>0</v>
      </c>
      <c r="E21" s="200">
        <v>3136</v>
      </c>
      <c r="F21" s="4"/>
    </row>
    <row r="22" spans="1:6" ht="15">
      <c r="A22" s="122" t="s">
        <v>423</v>
      </c>
      <c r="B22" s="290">
        <f>B20-B21</f>
        <v>43473</v>
      </c>
      <c r="C22" s="200">
        <f>C12-C21</f>
        <v>1041</v>
      </c>
      <c r="D22" s="200">
        <f>D12-D21</f>
        <v>522</v>
      </c>
      <c r="E22" s="200">
        <f t="shared" si="0"/>
        <v>45036</v>
      </c>
      <c r="F22" s="4"/>
    </row>
    <row r="23" spans="1:6" ht="25.5">
      <c r="A23" s="126" t="s">
        <v>424</v>
      </c>
      <c r="B23" s="127"/>
      <c r="C23" s="97"/>
      <c r="D23" s="97"/>
      <c r="E23" s="97"/>
      <c r="F23" s="4"/>
    </row>
    <row r="24" spans="1:6" ht="25.5">
      <c r="A24" s="126" t="s">
        <v>425</v>
      </c>
      <c r="B24" s="127"/>
      <c r="C24" s="97"/>
      <c r="D24" s="97"/>
      <c r="E24" s="97"/>
      <c r="F24" s="4"/>
    </row>
    <row r="25" spans="1:6" ht="27" customHeight="1">
      <c r="A25" s="128" t="s">
        <v>427</v>
      </c>
      <c r="B25" s="91"/>
      <c r="C25" s="91"/>
      <c r="D25" s="91"/>
      <c r="E25" s="91"/>
      <c r="F25" s="4"/>
    </row>
    <row r="26" spans="1:6" ht="15">
      <c r="A26" s="4"/>
      <c r="B26" s="4"/>
      <c r="C26" s="4"/>
      <c r="D26" s="4"/>
      <c r="E26" s="4"/>
      <c r="F26" s="4"/>
    </row>
    <row r="27" spans="1:6" ht="15">
      <c r="A27" s="4"/>
      <c r="B27" s="4"/>
      <c r="C27" s="4"/>
      <c r="D27" s="4"/>
      <c r="E27" s="4"/>
      <c r="F27" s="4"/>
    </row>
    <row r="28" spans="1:6" ht="15">
      <c r="A28" s="4"/>
      <c r="B28" s="4"/>
      <c r="C28" s="4"/>
      <c r="D28" s="4"/>
      <c r="E28" s="4"/>
      <c r="F28" s="4"/>
    </row>
    <row r="29" spans="1:6" ht="15">
      <c r="A29" s="4"/>
      <c r="B29" s="4"/>
      <c r="C29" s="4"/>
      <c r="D29" s="4"/>
      <c r="E29" s="4"/>
      <c r="F29" s="4"/>
    </row>
    <row r="30" spans="1:6" ht="15">
      <c r="A30" s="4"/>
      <c r="B30" s="4"/>
      <c r="C30" s="4"/>
      <c r="D30" s="4"/>
      <c r="E30" s="4"/>
      <c r="F30" s="4"/>
    </row>
    <row r="31" spans="1:6" ht="15">
      <c r="A31" s="4"/>
      <c r="B31" s="4"/>
      <c r="C31" s="4"/>
      <c r="D31" s="4"/>
      <c r="E31" s="4"/>
      <c r="F31" s="4"/>
    </row>
    <row r="32" spans="1:6" ht="15">
      <c r="A32" s="4"/>
      <c r="B32" s="4"/>
      <c r="C32" s="4"/>
      <c r="D32" s="4"/>
      <c r="E32" s="4"/>
      <c r="F32" s="4"/>
    </row>
    <row r="33" spans="1:6" ht="15">
      <c r="A33" s="4"/>
      <c r="B33" s="4"/>
      <c r="C33" s="4"/>
      <c r="D33" s="4"/>
      <c r="E33" s="4"/>
      <c r="F33" s="4"/>
    </row>
    <row r="34" spans="1:6" ht="15">
      <c r="A34" s="4"/>
      <c r="B34" s="4"/>
      <c r="C34" s="4"/>
      <c r="D34" s="4"/>
      <c r="E34" s="4"/>
      <c r="F34" s="4"/>
    </row>
    <row r="35" spans="1:6" ht="15">
      <c r="A35" s="4"/>
      <c r="B35" s="4"/>
      <c r="C35" s="4"/>
      <c r="D35" s="4"/>
      <c r="E35" s="4"/>
      <c r="F35" s="4"/>
    </row>
    <row r="36" spans="1:6" ht="15">
      <c r="A36" s="4"/>
      <c r="B36" s="4"/>
      <c r="C36" s="4"/>
      <c r="D36" s="4"/>
      <c r="E36" s="4"/>
      <c r="F36" s="4"/>
    </row>
    <row r="37" spans="1:6" ht="15">
      <c r="A37" s="4"/>
      <c r="B37" s="4"/>
      <c r="C37" s="4"/>
      <c r="D37" s="4"/>
      <c r="E37" s="4"/>
      <c r="F37" s="4"/>
    </row>
    <row r="38" spans="1:6" ht="15">
      <c r="A38" s="4"/>
      <c r="B38" s="4"/>
      <c r="C38" s="4"/>
      <c r="D38" s="4"/>
      <c r="E38" s="4"/>
      <c r="F38" s="4"/>
    </row>
    <row r="39" spans="1:6" ht="15">
      <c r="A39" s="4"/>
      <c r="B39" s="4"/>
      <c r="C39" s="4"/>
      <c r="D39" s="4"/>
      <c r="E39" s="4"/>
      <c r="F39" s="4"/>
    </row>
    <row r="40" spans="1:6" ht="15">
      <c r="A40" s="4"/>
      <c r="B40" s="4"/>
      <c r="C40" s="4"/>
      <c r="D40" s="4"/>
      <c r="E40" s="4"/>
      <c r="F40" s="4"/>
    </row>
    <row r="41" spans="1:6" ht="15">
      <c r="A41" s="4"/>
      <c r="B41" s="4"/>
      <c r="C41" s="4"/>
      <c r="D41" s="4"/>
      <c r="E41" s="4"/>
      <c r="F41" s="4"/>
    </row>
    <row r="42" spans="1:6" ht="15">
      <c r="A42" s="4"/>
      <c r="B42" s="4"/>
      <c r="C42" s="4"/>
      <c r="D42" s="4"/>
      <c r="E42" s="4"/>
      <c r="F42" s="4"/>
    </row>
    <row r="43" spans="1:6" ht="15">
      <c r="A43" s="4"/>
      <c r="B43" s="4"/>
      <c r="C43" s="4"/>
      <c r="D43" s="4"/>
      <c r="E43" s="4"/>
      <c r="F43" s="4"/>
    </row>
    <row r="44" spans="1:6" ht="15">
      <c r="A44" s="4"/>
      <c r="B44" s="4"/>
      <c r="C44" s="4"/>
      <c r="D44" s="4"/>
      <c r="E44" s="4"/>
      <c r="F44" s="4"/>
    </row>
    <row r="45" spans="1:6" ht="15">
      <c r="A45" s="4"/>
      <c r="B45" s="4"/>
      <c r="C45" s="4"/>
      <c r="D45" s="4"/>
      <c r="E45" s="4"/>
      <c r="F45" s="4"/>
    </row>
    <row r="46" spans="1:6" ht="15">
      <c r="A46" s="4"/>
      <c r="B46" s="4"/>
      <c r="C46" s="4"/>
      <c r="D46" s="4"/>
      <c r="E46" s="4"/>
      <c r="F46" s="4"/>
    </row>
    <row r="47" spans="1:6" ht="15">
      <c r="A47" s="4"/>
      <c r="B47" s="4"/>
      <c r="C47" s="4"/>
      <c r="D47" s="4"/>
      <c r="E47" s="4"/>
      <c r="F47" s="4"/>
    </row>
    <row r="48" spans="1:6" ht="15">
      <c r="A48" s="4"/>
      <c r="B48" s="4"/>
      <c r="C48" s="4"/>
      <c r="D48" s="4"/>
      <c r="E48" s="4"/>
      <c r="F48" s="4"/>
    </row>
    <row r="49" spans="1:6" ht="15">
      <c r="A49" s="4"/>
      <c r="B49" s="4"/>
      <c r="C49" s="4"/>
      <c r="D49" s="4"/>
      <c r="E49" s="4"/>
      <c r="F49" s="4"/>
    </row>
    <row r="50" spans="1:6" ht="15">
      <c r="A50" s="4"/>
      <c r="B50" s="4"/>
      <c r="C50" s="4"/>
      <c r="D50" s="4"/>
      <c r="E50" s="4"/>
      <c r="F50" s="4"/>
    </row>
    <row r="51" spans="1:6" ht="15">
      <c r="A51" s="4"/>
      <c r="B51" s="4"/>
      <c r="C51" s="4"/>
      <c r="D51" s="4"/>
      <c r="E51" s="4"/>
      <c r="F51" s="4"/>
    </row>
    <row r="52" spans="1:6" ht="15">
      <c r="A52" s="4"/>
      <c r="B52" s="4"/>
      <c r="C52" s="4"/>
      <c r="D52" s="4"/>
      <c r="E52" s="4"/>
      <c r="F52" s="4"/>
    </row>
    <row r="53" spans="1:6" ht="15">
      <c r="A53" s="4"/>
      <c r="B53" s="4"/>
      <c r="C53" s="4"/>
      <c r="D53" s="4"/>
      <c r="E53" s="4"/>
      <c r="F53" s="4"/>
    </row>
    <row r="54" spans="1:6" ht="15">
      <c r="A54" s="4"/>
      <c r="B54" s="4"/>
      <c r="C54" s="4"/>
      <c r="D54" s="4"/>
      <c r="E54" s="4"/>
      <c r="F54" s="4"/>
    </row>
    <row r="55" spans="1:6" ht="15">
      <c r="A55" s="4"/>
      <c r="B55" s="4"/>
      <c r="C55" s="4"/>
      <c r="D55" s="4"/>
      <c r="E55" s="4"/>
      <c r="F55" s="4"/>
    </row>
    <row r="56" spans="1:6" ht="15">
      <c r="A56" s="4"/>
      <c r="B56" s="4"/>
      <c r="C56" s="4"/>
      <c r="D56" s="4"/>
      <c r="E56" s="4"/>
      <c r="F56" s="4"/>
    </row>
    <row r="57" spans="1:6" ht="15">
      <c r="A57" s="4"/>
      <c r="B57" s="4"/>
      <c r="C57" s="4"/>
      <c r="D57" s="4"/>
      <c r="E57" s="4"/>
      <c r="F57" s="4"/>
    </row>
    <row r="58" spans="1:6" ht="15">
      <c r="A58" s="4"/>
      <c r="B58" s="4"/>
      <c r="C58" s="4"/>
      <c r="D58" s="4"/>
      <c r="E58" s="4"/>
      <c r="F58" s="4"/>
    </row>
    <row r="59" spans="1:6" ht="15">
      <c r="A59" s="4"/>
      <c r="B59" s="4"/>
      <c r="C59" s="4"/>
      <c r="D59" s="4"/>
      <c r="E59" s="4"/>
      <c r="F59" s="4"/>
    </row>
    <row r="60" spans="1:6" ht="15">
      <c r="A60" s="4"/>
      <c r="B60" s="4"/>
      <c r="C60" s="4"/>
      <c r="D60" s="4"/>
      <c r="E60" s="4"/>
      <c r="F60" s="4"/>
    </row>
    <row r="61" spans="1:6" ht="15">
      <c r="A61" s="4"/>
      <c r="B61" s="4"/>
      <c r="C61" s="4"/>
      <c r="D61" s="4"/>
      <c r="E61" s="4"/>
      <c r="F61" s="4"/>
    </row>
    <row r="62" spans="1:6" ht="15">
      <c r="A62" s="4"/>
      <c r="B62" s="4"/>
      <c r="C62" s="4"/>
      <c r="D62" s="4"/>
      <c r="E62" s="4"/>
      <c r="F62" s="4"/>
    </row>
    <row r="63" spans="1:6" ht="15">
      <c r="A63" s="4"/>
      <c r="B63" s="4"/>
      <c r="C63" s="4"/>
      <c r="D63" s="4"/>
      <c r="E63" s="4"/>
      <c r="F63" s="4"/>
    </row>
    <row r="64" spans="1:6" ht="15">
      <c r="A64" s="4"/>
      <c r="B64" s="4"/>
      <c r="C64" s="4"/>
      <c r="D64" s="4"/>
      <c r="E64" s="4"/>
      <c r="F64" s="4"/>
    </row>
    <row r="65" spans="1:6" ht="15">
      <c r="A65" s="4"/>
      <c r="B65" s="4"/>
      <c r="C65" s="4"/>
      <c r="D65" s="4"/>
      <c r="E65" s="4"/>
      <c r="F65" s="4"/>
    </row>
    <row r="66" spans="1:6" ht="15">
      <c r="A66" s="4"/>
      <c r="B66" s="4"/>
      <c r="C66" s="4"/>
      <c r="D66" s="4"/>
      <c r="E66" s="4"/>
      <c r="F66" s="4"/>
    </row>
    <row r="67" spans="1:6" ht="15">
      <c r="A67" s="4"/>
      <c r="B67" s="4"/>
      <c r="C67" s="4"/>
      <c r="D67" s="4"/>
      <c r="E67" s="4"/>
      <c r="F67" s="4"/>
    </row>
    <row r="68" spans="1:6" ht="15">
      <c r="A68" s="4"/>
      <c r="B68" s="4"/>
      <c r="C68" s="4"/>
      <c r="D68" s="4"/>
      <c r="E68" s="4"/>
      <c r="F68" s="4"/>
    </row>
    <row r="69" spans="1:6" ht="15">
      <c r="A69" s="4"/>
      <c r="B69" s="4"/>
      <c r="C69" s="4"/>
      <c r="D69" s="4"/>
      <c r="E69" s="4"/>
      <c r="F69" s="4"/>
    </row>
    <row r="70" spans="1:6" ht="15">
      <c r="A70" s="4"/>
      <c r="B70" s="4"/>
      <c r="C70" s="4"/>
      <c r="D70" s="4"/>
      <c r="E70" s="4"/>
      <c r="F70" s="4"/>
    </row>
    <row r="71" spans="1:6" ht="15">
      <c r="A71" s="4"/>
      <c r="B71" s="4"/>
      <c r="C71" s="4"/>
      <c r="D71" s="4"/>
      <c r="E71" s="4"/>
      <c r="F71" s="4"/>
    </row>
    <row r="72" spans="1:6" ht="15">
      <c r="A72" s="4"/>
      <c r="B72" s="4"/>
      <c r="C72" s="4"/>
      <c r="D72" s="4"/>
      <c r="E72" s="4"/>
      <c r="F72" s="4"/>
    </row>
    <row r="73" spans="1:6" ht="15">
      <c r="A73" s="4"/>
      <c r="B73" s="4"/>
      <c r="C73" s="4"/>
      <c r="D73" s="4"/>
      <c r="E73" s="4"/>
      <c r="F73" s="4"/>
    </row>
    <row r="74" spans="1:6" ht="15">
      <c r="A74" s="4"/>
      <c r="B74" s="4"/>
      <c r="C74" s="4"/>
      <c r="D74" s="4"/>
      <c r="E74" s="4"/>
      <c r="F74" s="4"/>
    </row>
    <row r="75" spans="1:6" ht="15">
      <c r="A75" s="4"/>
      <c r="B75" s="4"/>
      <c r="C75" s="4"/>
      <c r="D75" s="4"/>
      <c r="E75" s="4"/>
      <c r="F75" s="4"/>
    </row>
    <row r="76" spans="1:6" ht="15">
      <c r="A76" s="4"/>
      <c r="B76" s="4"/>
      <c r="C76" s="4"/>
      <c r="D76" s="4"/>
      <c r="E76" s="4"/>
      <c r="F76" s="4"/>
    </row>
    <row r="77" spans="1:6" ht="15">
      <c r="A77" s="4"/>
      <c r="B77" s="4"/>
      <c r="C77" s="4"/>
      <c r="D77" s="4"/>
      <c r="E77" s="4"/>
      <c r="F77" s="4"/>
    </row>
    <row r="78" spans="1:6" ht="15">
      <c r="A78" s="4"/>
      <c r="B78" s="4"/>
      <c r="C78" s="4"/>
      <c r="D78" s="4"/>
      <c r="E78" s="4"/>
      <c r="F78" s="4"/>
    </row>
    <row r="79" spans="1:6" ht="15">
      <c r="A79" s="4"/>
      <c r="B79" s="4"/>
      <c r="C79" s="4"/>
      <c r="D79" s="4"/>
      <c r="E79" s="4"/>
      <c r="F79" s="4"/>
    </row>
    <row r="80" spans="1:6" ht="15">
      <c r="A80" s="4"/>
      <c r="B80" s="4"/>
      <c r="C80" s="4"/>
      <c r="D80" s="4"/>
      <c r="E80" s="4"/>
      <c r="F80" s="4"/>
    </row>
  </sheetData>
  <sheetProtection/>
  <mergeCells count="2">
    <mergeCell ref="A2:E2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46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65.00390625" style="0" customWidth="1"/>
    <col min="2" max="2" width="12.28125" style="0" customWidth="1"/>
    <col min="3" max="3" width="14.421875" style="0" customWidth="1"/>
    <col min="4" max="4" width="14.28125" style="0" customWidth="1"/>
  </cols>
  <sheetData>
    <row r="1" spans="1:13" ht="46.5" customHeight="1">
      <c r="A1" s="390" t="s">
        <v>939</v>
      </c>
      <c r="B1" s="390"/>
      <c r="C1" s="390"/>
      <c r="D1" s="390"/>
      <c r="E1" s="389"/>
      <c r="F1" s="389"/>
      <c r="G1" s="389"/>
      <c r="H1" s="389"/>
      <c r="I1" s="389"/>
      <c r="J1" s="389"/>
      <c r="K1" s="389"/>
      <c r="L1" s="389"/>
      <c r="M1" s="389"/>
    </row>
    <row r="2" spans="1:4" ht="18">
      <c r="A2" s="60"/>
      <c r="B2" s="124"/>
      <c r="C2" s="124"/>
      <c r="D2" t="s">
        <v>178</v>
      </c>
    </row>
    <row r="3" spans="1:4" ht="15.75">
      <c r="A3" s="386" t="s">
        <v>171</v>
      </c>
      <c r="B3" s="386"/>
      <c r="C3" s="386"/>
      <c r="D3" s="386"/>
    </row>
    <row r="4" spans="1:4" ht="38.25">
      <c r="A4" s="39" t="s">
        <v>77</v>
      </c>
      <c r="B4" s="123" t="s">
        <v>967</v>
      </c>
      <c r="C4" s="123" t="s">
        <v>336</v>
      </c>
      <c r="D4" s="123" t="s">
        <v>968</v>
      </c>
    </row>
    <row r="5" spans="1:4" ht="15">
      <c r="A5" s="84" t="s">
        <v>364</v>
      </c>
      <c r="B5" s="85">
        <v>215397</v>
      </c>
      <c r="C5" s="85"/>
      <c r="D5" s="85">
        <v>314026</v>
      </c>
    </row>
    <row r="6" spans="1:4" ht="30">
      <c r="A6" s="84" t="s">
        <v>365</v>
      </c>
      <c r="B6" s="85">
        <v>13620</v>
      </c>
      <c r="C6" s="85"/>
      <c r="D6" s="85">
        <v>11721</v>
      </c>
    </row>
    <row r="7" spans="1:4" ht="15">
      <c r="A7" s="84" t="s">
        <v>366</v>
      </c>
      <c r="B7" s="85">
        <v>11445</v>
      </c>
      <c r="C7" s="85"/>
      <c r="D7" s="85">
        <v>11767</v>
      </c>
    </row>
    <row r="8" spans="1:4" ht="25.5">
      <c r="A8" s="86" t="s">
        <v>367</v>
      </c>
      <c r="B8" s="87">
        <f>SUM(B5:B7)</f>
        <v>240462</v>
      </c>
      <c r="C8" s="87"/>
      <c r="D8" s="87">
        <f>SUM(D5:D7)</f>
        <v>337514</v>
      </c>
    </row>
    <row r="9" spans="1:4" ht="15">
      <c r="A9" s="84" t="s">
        <v>368</v>
      </c>
      <c r="B9" s="85"/>
      <c r="C9" s="85"/>
      <c r="D9" s="85"/>
    </row>
    <row r="10" spans="1:4" ht="15">
      <c r="A10" s="84" t="s">
        <v>369</v>
      </c>
      <c r="B10" s="85"/>
      <c r="C10" s="85"/>
      <c r="D10" s="85"/>
    </row>
    <row r="11" spans="1:4" ht="25.5">
      <c r="A11" s="86" t="s">
        <v>370</v>
      </c>
      <c r="B11" s="87"/>
      <c r="C11" s="87"/>
      <c r="D11" s="87"/>
    </row>
    <row r="12" spans="1:4" ht="30">
      <c r="A12" s="84" t="s">
        <v>371</v>
      </c>
      <c r="B12" s="85">
        <v>70069</v>
      </c>
      <c r="C12" s="85"/>
      <c r="D12" s="85">
        <v>52750</v>
      </c>
    </row>
    <row r="13" spans="1:4" ht="30">
      <c r="A13" s="84" t="s">
        <v>372</v>
      </c>
      <c r="B13" s="85">
        <v>1435</v>
      </c>
      <c r="C13" s="85"/>
      <c r="D13" s="85">
        <v>3111</v>
      </c>
    </row>
    <row r="14" spans="1:4" ht="15">
      <c r="A14" s="84" t="s">
        <v>373</v>
      </c>
      <c r="B14" s="85">
        <v>26286</v>
      </c>
      <c r="C14" s="85"/>
      <c r="D14" s="85">
        <v>12655</v>
      </c>
    </row>
    <row r="15" spans="1:4" ht="25.5">
      <c r="A15" s="86" t="s">
        <v>374</v>
      </c>
      <c r="B15" s="87">
        <f>SUM(B12:B14)</f>
        <v>97790</v>
      </c>
      <c r="C15" s="87"/>
      <c r="D15" s="87">
        <f>SUM(D12:D14)</f>
        <v>68516</v>
      </c>
    </row>
    <row r="16" spans="1:4" ht="15">
      <c r="A16" s="84" t="s">
        <v>375</v>
      </c>
      <c r="B16" s="85">
        <v>20590</v>
      </c>
      <c r="C16" s="85"/>
      <c r="D16" s="85">
        <v>3794</v>
      </c>
    </row>
    <row r="17" spans="1:4" ht="15">
      <c r="A17" s="84" t="s">
        <v>376</v>
      </c>
      <c r="B17" s="85">
        <v>41394</v>
      </c>
      <c r="C17" s="85"/>
      <c r="D17" s="85">
        <v>60491</v>
      </c>
    </row>
    <row r="18" spans="1:4" ht="15">
      <c r="A18" s="84" t="s">
        <v>377</v>
      </c>
      <c r="B18" s="85"/>
      <c r="C18" s="85"/>
      <c r="D18" s="85"/>
    </row>
    <row r="19" spans="1:4" ht="15">
      <c r="A19" s="84" t="s">
        <v>378</v>
      </c>
      <c r="B19" s="85"/>
      <c r="C19" s="85"/>
      <c r="D19" s="85"/>
    </row>
    <row r="20" spans="1:4" ht="25.5">
      <c r="A20" s="86" t="s">
        <v>379</v>
      </c>
      <c r="B20" s="87">
        <f>SUM(B16:B19)</f>
        <v>61984</v>
      </c>
      <c r="C20" s="87"/>
      <c r="D20" s="87">
        <f>SUM(D16:D19)</f>
        <v>64285</v>
      </c>
    </row>
    <row r="21" spans="1:4" ht="15">
      <c r="A21" s="84" t="s">
        <v>380</v>
      </c>
      <c r="B21" s="85">
        <v>21397</v>
      </c>
      <c r="C21" s="85"/>
      <c r="D21" s="85">
        <v>11405</v>
      </c>
    </row>
    <row r="22" spans="1:4" ht="15">
      <c r="A22" s="84" t="s">
        <v>381</v>
      </c>
      <c r="B22" s="85">
        <v>5733</v>
      </c>
      <c r="C22" s="85"/>
      <c r="D22" s="85">
        <v>13766</v>
      </c>
    </row>
    <row r="23" spans="1:4" ht="15">
      <c r="A23" s="84" t="s">
        <v>382</v>
      </c>
      <c r="B23" s="85">
        <v>7190</v>
      </c>
      <c r="C23" s="85"/>
      <c r="D23" s="85">
        <v>6817</v>
      </c>
    </row>
    <row r="24" spans="1:4" ht="25.5">
      <c r="A24" s="86" t="s">
        <v>383</v>
      </c>
      <c r="B24" s="87">
        <f>SUM(B21:B23)</f>
        <v>34320</v>
      </c>
      <c r="C24" s="87"/>
      <c r="D24" s="87">
        <f>SUM(D21:D23)</f>
        <v>31988</v>
      </c>
    </row>
    <row r="25" spans="1:4" ht="15">
      <c r="A25" s="86" t="s">
        <v>384</v>
      </c>
      <c r="B25" s="87">
        <v>39234</v>
      </c>
      <c r="C25" s="87"/>
      <c r="D25" s="87">
        <v>43423</v>
      </c>
    </row>
    <row r="26" spans="1:4" ht="15">
      <c r="A26" s="86" t="s">
        <v>385</v>
      </c>
      <c r="B26" s="87">
        <v>169957</v>
      </c>
      <c r="C26" s="87"/>
      <c r="D26" s="87">
        <v>191776</v>
      </c>
    </row>
    <row r="27" spans="1:4" ht="25.5">
      <c r="A27" s="86" t="s">
        <v>386</v>
      </c>
      <c r="B27" s="87">
        <f>B8+B11+B15-B20-B24-B25-B26</f>
        <v>32757</v>
      </c>
      <c r="C27" s="87"/>
      <c r="D27" s="87">
        <f>D8+D11+D15-D20-D24-D25-D26</f>
        <v>74558</v>
      </c>
    </row>
    <row r="28" spans="1:4" ht="15">
      <c r="A28" s="84" t="s">
        <v>387</v>
      </c>
      <c r="B28" s="85"/>
      <c r="C28" s="85"/>
      <c r="D28" s="85"/>
    </row>
    <row r="29" spans="1:4" ht="30">
      <c r="A29" s="84" t="s">
        <v>388</v>
      </c>
      <c r="B29" s="85"/>
      <c r="C29" s="85"/>
      <c r="D29" s="85"/>
    </row>
    <row r="30" spans="1:4" ht="30">
      <c r="A30" s="84" t="s">
        <v>389</v>
      </c>
      <c r="B30" s="85">
        <v>2373</v>
      </c>
      <c r="C30" s="85"/>
      <c r="D30" s="85">
        <v>105</v>
      </c>
    </row>
    <row r="31" spans="1:4" ht="15">
      <c r="A31" s="84" t="s">
        <v>390</v>
      </c>
      <c r="B31" s="85"/>
      <c r="C31" s="85"/>
      <c r="D31" s="85"/>
    </row>
    <row r="32" spans="1:4" ht="25.5">
      <c r="A32" s="86" t="s">
        <v>391</v>
      </c>
      <c r="B32" s="87">
        <f>SUM(B28:B31)</f>
        <v>2373</v>
      </c>
      <c r="C32" s="87"/>
      <c r="D32" s="87">
        <f>SUM(D28:D31)</f>
        <v>105</v>
      </c>
    </row>
    <row r="33" spans="1:4" ht="15">
      <c r="A33" s="84" t="s">
        <v>392</v>
      </c>
      <c r="B33" s="85">
        <v>61</v>
      </c>
      <c r="C33" s="85"/>
      <c r="D33" s="85">
        <v>0</v>
      </c>
    </row>
    <row r="34" spans="1:4" ht="15">
      <c r="A34" s="84" t="s">
        <v>393</v>
      </c>
      <c r="B34" s="85"/>
      <c r="C34" s="85"/>
      <c r="D34" s="85"/>
    </row>
    <row r="35" spans="1:4" ht="15">
      <c r="A35" s="84" t="s">
        <v>394</v>
      </c>
      <c r="B35" s="85"/>
      <c r="C35" s="85"/>
      <c r="D35" s="85"/>
    </row>
    <row r="36" spans="1:4" ht="15">
      <c r="A36" s="84" t="s">
        <v>395</v>
      </c>
      <c r="B36" s="85"/>
      <c r="C36" s="85"/>
      <c r="D36" s="85"/>
    </row>
    <row r="37" spans="1:4" ht="25.5">
      <c r="A37" s="86" t="s">
        <v>396</v>
      </c>
      <c r="B37" s="87">
        <f>SUM(B33:B36)</f>
        <v>61</v>
      </c>
      <c r="C37" s="87"/>
      <c r="D37" s="87">
        <f>SUM(D33:D36)</f>
        <v>0</v>
      </c>
    </row>
    <row r="38" spans="1:4" ht="25.5">
      <c r="A38" s="86" t="s">
        <v>397</v>
      </c>
      <c r="B38" s="87">
        <f>B32-B37</f>
        <v>2312</v>
      </c>
      <c r="C38" s="87"/>
      <c r="D38" s="87">
        <f>D32-D37</f>
        <v>105</v>
      </c>
    </row>
    <row r="39" spans="1:4" ht="15">
      <c r="A39" s="86" t="s">
        <v>398</v>
      </c>
      <c r="B39" s="87">
        <f>B27+B38</f>
        <v>35069</v>
      </c>
      <c r="C39" s="87"/>
      <c r="D39" s="87">
        <f>D27+D38</f>
        <v>74663</v>
      </c>
    </row>
    <row r="40" spans="1:4" ht="30">
      <c r="A40" s="84" t="s">
        <v>399</v>
      </c>
      <c r="B40" s="85">
        <v>8552</v>
      </c>
      <c r="C40" s="85"/>
      <c r="D40" s="85">
        <v>1939</v>
      </c>
    </row>
    <row r="41" spans="1:4" ht="15">
      <c r="A41" s="84" t="s">
        <v>400</v>
      </c>
      <c r="B41" s="85">
        <v>775</v>
      </c>
      <c r="C41" s="85"/>
      <c r="D41" s="85">
        <v>2513</v>
      </c>
    </row>
    <row r="42" spans="1:4" ht="25.5">
      <c r="A42" s="86" t="s">
        <v>401</v>
      </c>
      <c r="B42" s="87">
        <f>SUM(B40:B41)</f>
        <v>9327</v>
      </c>
      <c r="C42" s="87"/>
      <c r="D42" s="87">
        <f>SUM(D40:D41)</f>
        <v>4452</v>
      </c>
    </row>
    <row r="43" spans="1:4" ht="15">
      <c r="A43" s="86" t="s">
        <v>402</v>
      </c>
      <c r="B43" s="87">
        <v>474</v>
      </c>
      <c r="C43" s="87"/>
      <c r="D43" s="87">
        <v>0</v>
      </c>
    </row>
    <row r="44" spans="1:4" ht="15">
      <c r="A44" s="86" t="s">
        <v>403</v>
      </c>
      <c r="B44" s="87">
        <f>B42-B43</f>
        <v>8853</v>
      </c>
      <c r="C44" s="87"/>
      <c r="D44" s="87">
        <f>D42-D43</f>
        <v>4452</v>
      </c>
    </row>
    <row r="45" spans="1:4" ht="15">
      <c r="A45" s="86" t="s">
        <v>404</v>
      </c>
      <c r="B45" s="87">
        <f>B39+B44</f>
        <v>43922</v>
      </c>
      <c r="C45" s="87">
        <f>C39+C44</f>
        <v>0</v>
      </c>
      <c r="D45" s="87">
        <f>D39+D44</f>
        <v>79115</v>
      </c>
    </row>
    <row r="46" spans="1:4" ht="15">
      <c r="A46" s="4"/>
      <c r="B46" s="4"/>
      <c r="C46" s="4"/>
      <c r="D46" s="4"/>
    </row>
  </sheetData>
  <sheetProtection/>
  <mergeCells count="2"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47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65.00390625" style="0" customWidth="1"/>
    <col min="2" max="2" width="12.28125" style="0" customWidth="1"/>
    <col min="3" max="3" width="14.421875" style="0" customWidth="1"/>
    <col min="4" max="4" width="14.28125" style="0" customWidth="1"/>
  </cols>
  <sheetData>
    <row r="1" spans="1:13" ht="57.75" customHeight="1">
      <c r="A1" s="390" t="s">
        <v>939</v>
      </c>
      <c r="B1" s="390"/>
      <c r="C1" s="390"/>
      <c r="D1" s="390"/>
      <c r="E1" s="389"/>
      <c r="F1" s="389"/>
      <c r="G1" s="389"/>
      <c r="H1" s="389"/>
      <c r="I1" s="389"/>
      <c r="J1" s="389"/>
      <c r="K1" s="389"/>
      <c r="L1" s="389"/>
      <c r="M1" s="389"/>
    </row>
    <row r="2" spans="1:4" ht="21" customHeight="1">
      <c r="A2" s="323" t="s">
        <v>405</v>
      </c>
      <c r="B2" s="385"/>
      <c r="C2" s="385"/>
      <c r="D2" s="385"/>
    </row>
    <row r="3" spans="1:4" ht="18">
      <c r="A3" s="60"/>
      <c r="B3" s="124"/>
      <c r="C3" s="124"/>
      <c r="D3" t="s">
        <v>177</v>
      </c>
    </row>
    <row r="4" spans="1:4" ht="15.75">
      <c r="A4" s="386" t="s">
        <v>139</v>
      </c>
      <c r="B4" s="386"/>
      <c r="C4" s="386"/>
      <c r="D4" s="386"/>
    </row>
    <row r="5" spans="1:4" ht="38.25">
      <c r="A5" s="39" t="s">
        <v>77</v>
      </c>
      <c r="B5" s="123" t="s">
        <v>967</v>
      </c>
      <c r="C5" s="123" t="s">
        <v>336</v>
      </c>
      <c r="D5" s="123" t="s">
        <v>968</v>
      </c>
    </row>
    <row r="6" spans="1:4" ht="15">
      <c r="A6" s="84" t="s">
        <v>364</v>
      </c>
      <c r="B6" s="85">
        <v>2017</v>
      </c>
      <c r="C6" s="85"/>
      <c r="D6" s="85">
        <v>2404</v>
      </c>
    </row>
    <row r="7" spans="1:4" ht="30">
      <c r="A7" s="84" t="s">
        <v>365</v>
      </c>
      <c r="B7" s="85"/>
      <c r="C7" s="85"/>
      <c r="D7" s="85"/>
    </row>
    <row r="8" spans="1:4" ht="15">
      <c r="A8" s="84" t="s">
        <v>366</v>
      </c>
      <c r="B8" s="85"/>
      <c r="C8" s="85"/>
      <c r="D8" s="85"/>
    </row>
    <row r="9" spans="1:4" ht="25.5">
      <c r="A9" s="86" t="s">
        <v>367</v>
      </c>
      <c r="B9" s="87">
        <f>SUM(B6:B8)</f>
        <v>2017</v>
      </c>
      <c r="C9" s="87"/>
      <c r="D9" s="87">
        <f>SUM(D6:D8)</f>
        <v>2404</v>
      </c>
    </row>
    <row r="10" spans="1:4" ht="15">
      <c r="A10" s="84" t="s">
        <v>368</v>
      </c>
      <c r="B10" s="85"/>
      <c r="C10" s="85"/>
      <c r="D10" s="85"/>
    </row>
    <row r="11" spans="1:4" ht="15">
      <c r="A11" s="84" t="s">
        <v>369</v>
      </c>
      <c r="B11" s="85"/>
      <c r="C11" s="85"/>
      <c r="D11" s="85"/>
    </row>
    <row r="12" spans="1:4" ht="25.5">
      <c r="A12" s="86" t="s">
        <v>370</v>
      </c>
      <c r="B12" s="87"/>
      <c r="C12" s="87"/>
      <c r="D12" s="87"/>
    </row>
    <row r="13" spans="1:4" ht="30">
      <c r="A13" s="84" t="s">
        <v>371</v>
      </c>
      <c r="B13" s="85">
        <v>38821</v>
      </c>
      <c r="C13" s="85"/>
      <c r="D13" s="85">
        <v>39740</v>
      </c>
    </row>
    <row r="14" spans="1:4" ht="30">
      <c r="A14" s="84" t="s">
        <v>372</v>
      </c>
      <c r="B14" s="85">
        <v>621</v>
      </c>
      <c r="C14" s="85"/>
      <c r="D14" s="85">
        <v>75</v>
      </c>
    </row>
    <row r="15" spans="1:4" ht="15">
      <c r="A15" s="84" t="s">
        <v>373</v>
      </c>
      <c r="B15" s="85">
        <v>80</v>
      </c>
      <c r="C15" s="85"/>
      <c r="D15" s="85">
        <v>5</v>
      </c>
    </row>
    <row r="16" spans="1:4" ht="25.5">
      <c r="A16" s="86" t="s">
        <v>374</v>
      </c>
      <c r="B16" s="87">
        <f>SUM(B13:B15)</f>
        <v>39522</v>
      </c>
      <c r="C16" s="87"/>
      <c r="D16" s="87">
        <f>SUM(D13:D15)</f>
        <v>39820</v>
      </c>
    </row>
    <row r="17" spans="1:4" ht="15">
      <c r="A17" s="84" t="s">
        <v>375</v>
      </c>
      <c r="B17" s="85">
        <v>5341</v>
      </c>
      <c r="C17" s="85"/>
      <c r="D17" s="85">
        <v>1038</v>
      </c>
    </row>
    <row r="18" spans="1:4" ht="15">
      <c r="A18" s="84" t="s">
        <v>376</v>
      </c>
      <c r="B18" s="85">
        <v>3697</v>
      </c>
      <c r="C18" s="85"/>
      <c r="D18" s="85">
        <v>6794</v>
      </c>
    </row>
    <row r="19" spans="1:4" ht="15">
      <c r="A19" s="84" t="s">
        <v>377</v>
      </c>
      <c r="B19" s="85"/>
      <c r="C19" s="85"/>
      <c r="D19" s="85"/>
    </row>
    <row r="20" spans="1:4" ht="15">
      <c r="A20" s="84" t="s">
        <v>378</v>
      </c>
      <c r="B20" s="85"/>
      <c r="C20" s="85"/>
      <c r="D20" s="85"/>
    </row>
    <row r="21" spans="1:4" ht="25.5">
      <c r="A21" s="86" t="s">
        <v>379</v>
      </c>
      <c r="B21" s="87">
        <f>SUM(B17:B20)</f>
        <v>9038</v>
      </c>
      <c r="C21" s="87"/>
      <c r="D21" s="87">
        <f>SUM(D17:D20)</f>
        <v>7832</v>
      </c>
    </row>
    <row r="22" spans="1:4" ht="15">
      <c r="A22" s="84" t="s">
        <v>380</v>
      </c>
      <c r="B22" s="85">
        <v>25549</v>
      </c>
      <c r="C22" s="85"/>
      <c r="D22" s="85">
        <v>23825</v>
      </c>
    </row>
    <row r="23" spans="1:4" ht="15">
      <c r="A23" s="84" t="s">
        <v>381</v>
      </c>
      <c r="B23" s="85">
        <v>1553</v>
      </c>
      <c r="C23" s="85"/>
      <c r="D23" s="85">
        <v>2185</v>
      </c>
    </row>
    <row r="24" spans="1:4" ht="15">
      <c r="A24" s="84" t="s">
        <v>382</v>
      </c>
      <c r="B24" s="85">
        <v>7482</v>
      </c>
      <c r="C24" s="85"/>
      <c r="D24" s="85">
        <v>7149</v>
      </c>
    </row>
    <row r="25" spans="1:4" ht="25.5">
      <c r="A25" s="86" t="s">
        <v>383</v>
      </c>
      <c r="B25" s="87">
        <f>SUM(B22:B24)</f>
        <v>34584</v>
      </c>
      <c r="C25" s="87"/>
      <c r="D25" s="87">
        <f>SUM(D22:D24)</f>
        <v>33159</v>
      </c>
    </row>
    <row r="26" spans="1:4" ht="15">
      <c r="A26" s="86" t="s">
        <v>384</v>
      </c>
      <c r="B26" s="87">
        <v>363</v>
      </c>
      <c r="C26" s="87"/>
      <c r="D26" s="87">
        <v>211</v>
      </c>
    </row>
    <row r="27" spans="1:4" ht="15">
      <c r="A27" s="86" t="s">
        <v>385</v>
      </c>
      <c r="B27" s="87">
        <v>692</v>
      </c>
      <c r="C27" s="87"/>
      <c r="D27" s="87">
        <v>636</v>
      </c>
    </row>
    <row r="28" spans="1:4" ht="25.5">
      <c r="A28" s="86" t="s">
        <v>386</v>
      </c>
      <c r="B28" s="87">
        <f>B9+B12+B16-B21-B25-B26-B27</f>
        <v>-3138</v>
      </c>
      <c r="C28" s="87"/>
      <c r="D28" s="87">
        <f>D9+D12+D16-D21-D25-D26-D27</f>
        <v>386</v>
      </c>
    </row>
    <row r="29" spans="1:4" ht="15">
      <c r="A29" s="84" t="s">
        <v>387</v>
      </c>
      <c r="B29" s="85"/>
      <c r="C29" s="85"/>
      <c r="D29" s="85"/>
    </row>
    <row r="30" spans="1:4" ht="30">
      <c r="A30" s="84" t="s">
        <v>388</v>
      </c>
      <c r="B30" s="85"/>
      <c r="C30" s="85"/>
      <c r="D30" s="85"/>
    </row>
    <row r="31" spans="1:4" ht="30">
      <c r="A31" s="84" t="s">
        <v>389</v>
      </c>
      <c r="B31" s="85"/>
      <c r="C31" s="85"/>
      <c r="D31" s="85"/>
    </row>
    <row r="32" spans="1:4" ht="15">
      <c r="A32" s="84" t="s">
        <v>390</v>
      </c>
      <c r="B32" s="85"/>
      <c r="C32" s="85"/>
      <c r="D32" s="85"/>
    </row>
    <row r="33" spans="1:4" ht="25.5">
      <c r="A33" s="86" t="s">
        <v>391</v>
      </c>
      <c r="B33" s="87"/>
      <c r="C33" s="87"/>
      <c r="D33" s="87"/>
    </row>
    <row r="34" spans="1:4" ht="15">
      <c r="A34" s="84" t="s">
        <v>392</v>
      </c>
      <c r="B34" s="85"/>
      <c r="C34" s="85"/>
      <c r="D34" s="85"/>
    </row>
    <row r="35" spans="1:4" ht="15">
      <c r="A35" s="84" t="s">
        <v>393</v>
      </c>
      <c r="B35" s="85"/>
      <c r="C35" s="85"/>
      <c r="D35" s="85"/>
    </row>
    <row r="36" spans="1:4" ht="15">
      <c r="A36" s="84" t="s">
        <v>394</v>
      </c>
      <c r="B36" s="85"/>
      <c r="C36" s="85"/>
      <c r="D36" s="85"/>
    </row>
    <row r="37" spans="1:4" ht="15">
      <c r="A37" s="84" t="s">
        <v>395</v>
      </c>
      <c r="B37" s="85"/>
      <c r="C37" s="85"/>
      <c r="D37" s="85"/>
    </row>
    <row r="38" spans="1:4" ht="25.5">
      <c r="A38" s="86" t="s">
        <v>396</v>
      </c>
      <c r="B38" s="87"/>
      <c r="C38" s="87"/>
      <c r="D38" s="87"/>
    </row>
    <row r="39" spans="1:4" ht="25.5">
      <c r="A39" s="86" t="s">
        <v>397</v>
      </c>
      <c r="B39" s="87"/>
      <c r="C39" s="87"/>
      <c r="D39" s="87"/>
    </row>
    <row r="40" spans="1:4" ht="15">
      <c r="A40" s="86" t="s">
        <v>398</v>
      </c>
      <c r="B40" s="87">
        <f>B28+B39</f>
        <v>-3138</v>
      </c>
      <c r="C40" s="87"/>
      <c r="D40" s="87">
        <f>D28+D39</f>
        <v>386</v>
      </c>
    </row>
    <row r="41" spans="1:4" ht="30">
      <c r="A41" s="84" t="s">
        <v>399</v>
      </c>
      <c r="B41" s="85"/>
      <c r="C41" s="85"/>
      <c r="D41" s="85"/>
    </row>
    <row r="42" spans="1:4" ht="15">
      <c r="A42" s="84" t="s">
        <v>400</v>
      </c>
      <c r="B42" s="85"/>
      <c r="C42" s="85"/>
      <c r="D42" s="85"/>
    </row>
    <row r="43" spans="1:4" ht="25.5">
      <c r="A43" s="86" t="s">
        <v>401</v>
      </c>
      <c r="B43" s="87"/>
      <c r="C43" s="87"/>
      <c r="D43" s="87"/>
    </row>
    <row r="44" spans="1:4" ht="15">
      <c r="A44" s="86" t="s">
        <v>402</v>
      </c>
      <c r="B44" s="87"/>
      <c r="C44" s="87"/>
      <c r="D44" s="87"/>
    </row>
    <row r="45" spans="1:4" ht="15">
      <c r="A45" s="86" t="s">
        <v>403</v>
      </c>
      <c r="B45" s="87"/>
      <c r="C45" s="87"/>
      <c r="D45" s="87"/>
    </row>
    <row r="46" spans="1:4" ht="15">
      <c r="A46" s="86" t="s">
        <v>404</v>
      </c>
      <c r="B46" s="87">
        <f>B40</f>
        <v>-3138</v>
      </c>
      <c r="C46" s="87"/>
      <c r="D46" s="87">
        <f>D40</f>
        <v>386</v>
      </c>
    </row>
    <row r="47" spans="1:4" ht="15">
      <c r="A47" s="4"/>
      <c r="B47" s="4"/>
      <c r="C47" s="4"/>
      <c r="D47" s="4"/>
    </row>
  </sheetData>
  <sheetProtection/>
  <mergeCells count="3">
    <mergeCell ref="A2:D2"/>
    <mergeCell ref="A4:D4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47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65.00390625" style="0" customWidth="1"/>
    <col min="2" max="2" width="12.28125" style="0" customWidth="1"/>
    <col min="3" max="3" width="14.421875" style="0" customWidth="1"/>
    <col min="4" max="4" width="14.28125" style="0" customWidth="1"/>
  </cols>
  <sheetData>
    <row r="1" spans="1:13" ht="56.25" customHeight="1">
      <c r="A1" s="390" t="s">
        <v>939</v>
      </c>
      <c r="B1" s="390"/>
      <c r="C1" s="390"/>
      <c r="D1" s="390"/>
      <c r="E1" s="389"/>
      <c r="F1" s="389"/>
      <c r="G1" s="389"/>
      <c r="H1" s="389"/>
      <c r="I1" s="389"/>
      <c r="J1" s="389"/>
      <c r="K1" s="389"/>
      <c r="L1" s="389"/>
      <c r="M1" s="389"/>
    </row>
    <row r="2" spans="1:4" ht="39.75" customHeight="1">
      <c r="A2" s="370" t="s">
        <v>170</v>
      </c>
      <c r="B2" s="387"/>
      <c r="C2" s="387"/>
      <c r="D2" s="387"/>
    </row>
    <row r="3" spans="1:4" ht="18">
      <c r="A3" s="60"/>
      <c r="B3" s="124"/>
      <c r="C3" s="124"/>
      <c r="D3" t="s">
        <v>176</v>
      </c>
    </row>
    <row r="4" spans="1:4" ht="15">
      <c r="A4" s="4"/>
      <c r="B4" s="4"/>
      <c r="C4" s="4"/>
      <c r="D4" s="4"/>
    </row>
    <row r="5" spans="1:4" ht="38.25">
      <c r="A5" s="39" t="s">
        <v>77</v>
      </c>
      <c r="B5" s="123" t="s">
        <v>967</v>
      </c>
      <c r="C5" s="123" t="s">
        <v>336</v>
      </c>
      <c r="D5" s="123" t="s">
        <v>968</v>
      </c>
    </row>
    <row r="6" spans="1:4" ht="15">
      <c r="A6" s="84" t="s">
        <v>364</v>
      </c>
      <c r="B6" s="85">
        <v>1</v>
      </c>
      <c r="C6" s="85"/>
      <c r="D6" s="85">
        <v>0</v>
      </c>
    </row>
    <row r="7" spans="1:4" ht="30">
      <c r="A7" s="84" t="s">
        <v>365</v>
      </c>
      <c r="B7" s="85"/>
      <c r="C7" s="85"/>
      <c r="D7" s="85"/>
    </row>
    <row r="8" spans="1:4" ht="15">
      <c r="A8" s="84" t="s">
        <v>366</v>
      </c>
      <c r="B8" s="85"/>
      <c r="C8" s="85"/>
      <c r="D8" s="85"/>
    </row>
    <row r="9" spans="1:4" ht="25.5">
      <c r="A9" s="86" t="s">
        <v>367</v>
      </c>
      <c r="B9" s="87">
        <f>SUM(B6:B8)</f>
        <v>1</v>
      </c>
      <c r="C9" s="87"/>
      <c r="D9" s="87">
        <f>SUM(D6:D8)</f>
        <v>0</v>
      </c>
    </row>
    <row r="10" spans="1:4" ht="15">
      <c r="A10" s="84" t="s">
        <v>368</v>
      </c>
      <c r="B10" s="85"/>
      <c r="C10" s="85"/>
      <c r="D10" s="85"/>
    </row>
    <row r="11" spans="1:4" ht="15">
      <c r="A11" s="84" t="s">
        <v>369</v>
      </c>
      <c r="B11" s="85"/>
      <c r="C11" s="85"/>
      <c r="D11" s="85"/>
    </row>
    <row r="12" spans="1:4" ht="25.5">
      <c r="A12" s="86" t="s">
        <v>370</v>
      </c>
      <c r="B12" s="87"/>
      <c r="C12" s="87"/>
      <c r="D12" s="87"/>
    </row>
    <row r="13" spans="1:4" ht="30">
      <c r="A13" s="84" t="s">
        <v>371</v>
      </c>
      <c r="B13" s="85">
        <v>47759</v>
      </c>
      <c r="C13" s="85"/>
      <c r="D13" s="85">
        <v>51747</v>
      </c>
    </row>
    <row r="14" spans="1:4" ht="30">
      <c r="A14" s="84" t="s">
        <v>372</v>
      </c>
      <c r="B14" s="85">
        <v>6110</v>
      </c>
      <c r="C14" s="85"/>
      <c r="D14" s="85">
        <v>534</v>
      </c>
    </row>
    <row r="15" spans="1:4" ht="15">
      <c r="A15" s="84" t="s">
        <v>373</v>
      </c>
      <c r="B15" s="85"/>
      <c r="C15" s="85"/>
      <c r="D15" s="85">
        <v>103</v>
      </c>
    </row>
    <row r="16" spans="1:4" ht="25.5">
      <c r="A16" s="86" t="s">
        <v>374</v>
      </c>
      <c r="B16" s="87">
        <f>SUM(B13:B15)</f>
        <v>53869</v>
      </c>
      <c r="C16" s="87"/>
      <c r="D16" s="87">
        <f>SUM(D13:D15)</f>
        <v>52384</v>
      </c>
    </row>
    <row r="17" spans="1:4" ht="15">
      <c r="A17" s="84" t="s">
        <v>375</v>
      </c>
      <c r="B17" s="85">
        <v>1036</v>
      </c>
      <c r="C17" s="85"/>
      <c r="D17" s="85">
        <v>1145</v>
      </c>
    </row>
    <row r="18" spans="1:4" ht="15">
      <c r="A18" s="84" t="s">
        <v>376</v>
      </c>
      <c r="B18" s="85">
        <v>4225</v>
      </c>
      <c r="C18" s="85"/>
      <c r="D18" s="85">
        <v>3476</v>
      </c>
    </row>
    <row r="19" spans="1:4" ht="15">
      <c r="A19" s="84" t="s">
        <v>377</v>
      </c>
      <c r="B19" s="85"/>
      <c r="C19" s="85"/>
      <c r="D19" s="85"/>
    </row>
    <row r="20" spans="1:4" ht="15">
      <c r="A20" s="84" t="s">
        <v>378</v>
      </c>
      <c r="B20" s="85"/>
      <c r="C20" s="85"/>
      <c r="D20" s="85"/>
    </row>
    <row r="21" spans="1:4" ht="25.5">
      <c r="A21" s="86" t="s">
        <v>379</v>
      </c>
      <c r="B21" s="87">
        <f>SUM(B17:B20)</f>
        <v>5261</v>
      </c>
      <c r="C21" s="87"/>
      <c r="D21" s="87">
        <f>SUM(D17:D20)</f>
        <v>4621</v>
      </c>
    </row>
    <row r="22" spans="1:4" ht="15">
      <c r="A22" s="84" t="s">
        <v>380</v>
      </c>
      <c r="B22" s="85">
        <v>35967</v>
      </c>
      <c r="C22" s="85"/>
      <c r="D22" s="85">
        <v>32155</v>
      </c>
    </row>
    <row r="23" spans="1:4" ht="15">
      <c r="A23" s="84" t="s">
        <v>381</v>
      </c>
      <c r="B23" s="85">
        <v>2272</v>
      </c>
      <c r="C23" s="85"/>
      <c r="D23" s="85">
        <v>4325</v>
      </c>
    </row>
    <row r="24" spans="1:4" ht="15">
      <c r="A24" s="84" t="s">
        <v>382</v>
      </c>
      <c r="B24" s="85">
        <v>10868</v>
      </c>
      <c r="C24" s="85"/>
      <c r="D24" s="85">
        <v>10080</v>
      </c>
    </row>
    <row r="25" spans="1:4" ht="25.5">
      <c r="A25" s="86" t="s">
        <v>383</v>
      </c>
      <c r="B25" s="87">
        <f>SUM(B22:B24)</f>
        <v>49107</v>
      </c>
      <c r="C25" s="87"/>
      <c r="D25" s="87">
        <f>SUM(D22:D24)</f>
        <v>46560</v>
      </c>
    </row>
    <row r="26" spans="1:4" ht="15">
      <c r="A26" s="86" t="s">
        <v>384</v>
      </c>
      <c r="B26" s="87">
        <v>544</v>
      </c>
      <c r="C26" s="87"/>
      <c r="D26" s="87">
        <v>557</v>
      </c>
    </row>
    <row r="27" spans="1:4" ht="15">
      <c r="A27" s="86" t="s">
        <v>385</v>
      </c>
      <c r="B27" s="87">
        <v>2388</v>
      </c>
      <c r="C27" s="87"/>
      <c r="D27" s="87">
        <v>1366</v>
      </c>
    </row>
    <row r="28" spans="1:4" ht="25.5">
      <c r="A28" s="86" t="s">
        <v>386</v>
      </c>
      <c r="B28" s="87">
        <f>B9+B12+B16-B21-B25-B26-B27</f>
        <v>-3430</v>
      </c>
      <c r="C28" s="87"/>
      <c r="D28" s="87">
        <f>D9+D12+D16-D21-D25-D26-D27</f>
        <v>-720</v>
      </c>
    </row>
    <row r="29" spans="1:4" ht="15">
      <c r="A29" s="84" t="s">
        <v>387</v>
      </c>
      <c r="B29" s="85"/>
      <c r="C29" s="85"/>
      <c r="D29" s="85"/>
    </row>
    <row r="30" spans="1:4" ht="30">
      <c r="A30" s="84" t="s">
        <v>388</v>
      </c>
      <c r="B30" s="85"/>
      <c r="C30" s="85"/>
      <c r="D30" s="85"/>
    </row>
    <row r="31" spans="1:4" ht="30">
      <c r="A31" s="84" t="s">
        <v>389</v>
      </c>
      <c r="B31" s="85">
        <v>6</v>
      </c>
      <c r="C31" s="85"/>
      <c r="D31" s="85">
        <v>4</v>
      </c>
    </row>
    <row r="32" spans="1:4" ht="15">
      <c r="A32" s="84" t="s">
        <v>390</v>
      </c>
      <c r="B32" s="85"/>
      <c r="C32" s="85"/>
      <c r="D32" s="85"/>
    </row>
    <row r="33" spans="1:4" ht="25.5">
      <c r="A33" s="86" t="s">
        <v>391</v>
      </c>
      <c r="B33" s="87">
        <f>SUM(B29:B32)</f>
        <v>6</v>
      </c>
      <c r="C33" s="87"/>
      <c r="D33" s="87">
        <f>SUM(D29:D32)</f>
        <v>4</v>
      </c>
    </row>
    <row r="34" spans="1:4" ht="15">
      <c r="A34" s="84" t="s">
        <v>392</v>
      </c>
      <c r="B34" s="85"/>
      <c r="C34" s="85"/>
      <c r="D34" s="85"/>
    </row>
    <row r="35" spans="1:4" ht="15">
      <c r="A35" s="84" t="s">
        <v>393</v>
      </c>
      <c r="B35" s="85"/>
      <c r="C35" s="85"/>
      <c r="D35" s="85"/>
    </row>
    <row r="36" spans="1:4" ht="15">
      <c r="A36" s="84" t="s">
        <v>394</v>
      </c>
      <c r="B36" s="85"/>
      <c r="C36" s="85"/>
      <c r="D36" s="85"/>
    </row>
    <row r="37" spans="1:4" ht="15">
      <c r="A37" s="84" t="s">
        <v>395</v>
      </c>
      <c r="B37" s="85"/>
      <c r="C37" s="85"/>
      <c r="D37" s="85"/>
    </row>
    <row r="38" spans="1:4" ht="25.5">
      <c r="A38" s="86" t="s">
        <v>396</v>
      </c>
      <c r="B38" s="87">
        <v>0</v>
      </c>
      <c r="C38" s="87"/>
      <c r="D38" s="87">
        <v>0</v>
      </c>
    </row>
    <row r="39" spans="1:4" ht="25.5">
      <c r="A39" s="86" t="s">
        <v>397</v>
      </c>
      <c r="B39" s="87">
        <f>B33-B38</f>
        <v>6</v>
      </c>
      <c r="C39" s="87"/>
      <c r="D39" s="87">
        <f>D33-D38</f>
        <v>4</v>
      </c>
    </row>
    <row r="40" spans="1:4" ht="15">
      <c r="A40" s="86" t="s">
        <v>398</v>
      </c>
      <c r="B40" s="87">
        <f>B28+B39</f>
        <v>-3424</v>
      </c>
      <c r="C40" s="87"/>
      <c r="D40" s="87">
        <f>D28+D39</f>
        <v>-716</v>
      </c>
    </row>
    <row r="41" spans="1:4" ht="30">
      <c r="A41" s="84" t="s">
        <v>399</v>
      </c>
      <c r="B41" s="85"/>
      <c r="C41" s="85"/>
      <c r="D41" s="85"/>
    </row>
    <row r="42" spans="1:4" ht="15">
      <c r="A42" s="84" t="s">
        <v>400</v>
      </c>
      <c r="B42" s="85"/>
      <c r="C42" s="85"/>
      <c r="D42" s="85"/>
    </row>
    <row r="43" spans="1:4" ht="25.5">
      <c r="A43" s="86" t="s">
        <v>401</v>
      </c>
      <c r="B43" s="87"/>
      <c r="C43" s="87"/>
      <c r="D43" s="87"/>
    </row>
    <row r="44" spans="1:4" ht="15">
      <c r="A44" s="86" t="s">
        <v>402</v>
      </c>
      <c r="B44" s="87"/>
      <c r="C44" s="87"/>
      <c r="D44" s="87"/>
    </row>
    <row r="45" spans="1:4" ht="15">
      <c r="A45" s="86" t="s">
        <v>403</v>
      </c>
      <c r="B45" s="87"/>
      <c r="C45" s="87"/>
      <c r="D45" s="87"/>
    </row>
    <row r="46" spans="1:4" ht="15">
      <c r="A46" s="86" t="s">
        <v>404</v>
      </c>
      <c r="B46" s="87">
        <f>B40+B45</f>
        <v>-3424</v>
      </c>
      <c r="C46" s="87"/>
      <c r="D46" s="87">
        <f>D40+D45</f>
        <v>-716</v>
      </c>
    </row>
    <row r="47" spans="1:4" ht="15">
      <c r="A47" s="4"/>
      <c r="B47" s="4"/>
      <c r="C47" s="4"/>
      <c r="D47" s="4"/>
    </row>
  </sheetData>
  <sheetProtection/>
  <mergeCells count="2">
    <mergeCell ref="A2:D2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136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73.140625" style="0" customWidth="1"/>
    <col min="2" max="2" width="13.140625" style="0" customWidth="1"/>
    <col min="3" max="3" width="17.28125" style="0" customWidth="1"/>
    <col min="4" max="4" width="14.28125" style="0" customWidth="1"/>
  </cols>
  <sheetData>
    <row r="1" spans="1:13" ht="51" customHeight="1">
      <c r="A1" s="390" t="s">
        <v>939</v>
      </c>
      <c r="B1" s="390"/>
      <c r="C1" s="390"/>
      <c r="D1" s="390"/>
      <c r="E1" s="389"/>
      <c r="F1" s="389"/>
      <c r="G1" s="389"/>
      <c r="H1" s="389"/>
      <c r="I1" s="389"/>
      <c r="J1" s="389"/>
      <c r="K1" s="389"/>
      <c r="L1" s="389"/>
      <c r="M1" s="389"/>
    </row>
    <row r="2" spans="1:6" ht="25.5" customHeight="1">
      <c r="A2" s="323" t="s">
        <v>337</v>
      </c>
      <c r="B2" s="324"/>
      <c r="C2" s="324"/>
      <c r="D2" s="324"/>
      <c r="E2" s="61"/>
      <c r="F2" s="78"/>
    </row>
    <row r="3" ht="15">
      <c r="D3" t="s">
        <v>175</v>
      </c>
    </row>
    <row r="4" spans="1:6" ht="15.75">
      <c r="A4" s="386" t="s">
        <v>172</v>
      </c>
      <c r="B4" s="386"/>
      <c r="C4" s="386"/>
      <c r="D4" s="386"/>
      <c r="E4" s="4"/>
      <c r="F4" s="4"/>
    </row>
    <row r="5" spans="1:6" ht="38.25">
      <c r="A5" s="39" t="s">
        <v>77</v>
      </c>
      <c r="B5" s="123" t="s">
        <v>967</v>
      </c>
      <c r="C5" s="123" t="s">
        <v>336</v>
      </c>
      <c r="D5" s="123" t="s">
        <v>968</v>
      </c>
      <c r="E5" s="4"/>
      <c r="F5" s="4"/>
    </row>
    <row r="6" spans="1:6" ht="15">
      <c r="A6" s="86" t="s">
        <v>335</v>
      </c>
      <c r="B6" s="38">
        <v>0</v>
      </c>
      <c r="C6" s="38"/>
      <c r="D6" s="38">
        <v>12399</v>
      </c>
      <c r="E6" s="4"/>
      <c r="F6" s="4"/>
    </row>
    <row r="7" spans="1:6" ht="15">
      <c r="A7" s="84" t="s">
        <v>228</v>
      </c>
      <c r="B7" s="85">
        <v>1710</v>
      </c>
      <c r="C7" s="85"/>
      <c r="D7" s="85">
        <v>7572</v>
      </c>
      <c r="E7" s="4"/>
      <c r="F7" s="4"/>
    </row>
    <row r="8" spans="1:6" ht="15">
      <c r="A8" s="84" t="s">
        <v>229</v>
      </c>
      <c r="B8" s="85"/>
      <c r="C8" s="85"/>
      <c r="D8" s="85"/>
      <c r="E8" s="4"/>
      <c r="F8" s="4"/>
    </row>
    <row r="9" spans="1:6" ht="15">
      <c r="A9" s="84" t="s">
        <v>230</v>
      </c>
      <c r="B9" s="85"/>
      <c r="C9" s="85"/>
      <c r="D9" s="85"/>
      <c r="E9" s="4"/>
      <c r="F9" s="4"/>
    </row>
    <row r="10" spans="1:6" ht="15">
      <c r="A10" s="86" t="s">
        <v>310</v>
      </c>
      <c r="B10" s="87">
        <f>SUM(B6:B9)</f>
        <v>1710</v>
      </c>
      <c r="C10" s="87"/>
      <c r="D10" s="87">
        <f>SUM(D6:D9)</f>
        <v>19971</v>
      </c>
      <c r="E10" s="4"/>
      <c r="F10" s="4"/>
    </row>
    <row r="11" spans="1:6" ht="15">
      <c r="A11" s="84" t="s">
        <v>231</v>
      </c>
      <c r="B11" s="85">
        <v>1065191</v>
      </c>
      <c r="C11" s="85"/>
      <c r="D11" s="85">
        <v>1540805</v>
      </c>
      <c r="E11" s="4"/>
      <c r="F11" s="4"/>
    </row>
    <row r="12" spans="1:6" ht="15">
      <c r="A12" s="84" t="s">
        <v>232</v>
      </c>
      <c r="B12" s="85">
        <v>24124</v>
      </c>
      <c r="C12" s="85"/>
      <c r="D12" s="85">
        <v>92780</v>
      </c>
      <c r="E12" s="4"/>
      <c r="F12" s="4"/>
    </row>
    <row r="13" spans="1:6" ht="15">
      <c r="A13" s="84" t="s">
        <v>233</v>
      </c>
      <c r="B13" s="85"/>
      <c r="C13" s="85"/>
      <c r="D13" s="85"/>
      <c r="E13" s="4"/>
      <c r="F13" s="4"/>
    </row>
    <row r="14" spans="1:6" ht="15">
      <c r="A14" s="84" t="s">
        <v>234</v>
      </c>
      <c r="B14" s="85">
        <v>80102</v>
      </c>
      <c r="C14" s="85"/>
      <c r="D14" s="85">
        <v>57535</v>
      </c>
      <c r="E14" s="4"/>
      <c r="F14" s="4"/>
    </row>
    <row r="15" spans="1:6" ht="15">
      <c r="A15" s="84" t="s">
        <v>235</v>
      </c>
      <c r="B15" s="85"/>
      <c r="C15" s="85"/>
      <c r="D15" s="85"/>
      <c r="E15" s="4"/>
      <c r="F15" s="4"/>
    </row>
    <row r="16" spans="1:6" ht="15">
      <c r="A16" s="86" t="s">
        <v>311</v>
      </c>
      <c r="B16" s="87">
        <f>SUM(B11:B15)</f>
        <v>1169417</v>
      </c>
      <c r="C16" s="87"/>
      <c r="D16" s="87">
        <f>SUM(D11:D15)</f>
        <v>1691120</v>
      </c>
      <c r="E16" s="4"/>
      <c r="F16" s="4"/>
    </row>
    <row r="17" spans="1:6" ht="15">
      <c r="A17" s="84" t="s">
        <v>307</v>
      </c>
      <c r="B17" s="85">
        <v>129</v>
      </c>
      <c r="C17" s="85"/>
      <c r="D17" s="85">
        <v>129</v>
      </c>
      <c r="E17" s="4"/>
      <c r="F17" s="4"/>
    </row>
    <row r="18" spans="1:6" ht="15">
      <c r="A18" s="84" t="s">
        <v>308</v>
      </c>
      <c r="B18" s="85"/>
      <c r="C18" s="85"/>
      <c r="D18" s="85"/>
      <c r="E18" s="4"/>
      <c r="F18" s="4"/>
    </row>
    <row r="19" spans="1:6" ht="15">
      <c r="A19" s="84" t="s">
        <v>236</v>
      </c>
      <c r="B19" s="85"/>
      <c r="C19" s="85"/>
      <c r="D19" s="85"/>
      <c r="E19" s="4"/>
      <c r="F19" s="4"/>
    </row>
    <row r="20" spans="1:6" ht="15">
      <c r="A20" s="86" t="s">
        <v>309</v>
      </c>
      <c r="B20" s="87">
        <f>SUM(B17:B19)</f>
        <v>129</v>
      </c>
      <c r="C20" s="87"/>
      <c r="D20" s="87">
        <f>SUM(D17:D19)</f>
        <v>129</v>
      </c>
      <c r="E20" s="4"/>
      <c r="F20" s="4"/>
    </row>
    <row r="21" spans="1:6" ht="15">
      <c r="A21" s="84" t="s">
        <v>237</v>
      </c>
      <c r="B21" s="85"/>
      <c r="C21" s="85"/>
      <c r="D21" s="85"/>
      <c r="E21" s="4"/>
      <c r="F21" s="4"/>
    </row>
    <row r="22" spans="1:6" ht="30">
      <c r="A22" s="84" t="s">
        <v>238</v>
      </c>
      <c r="B22" s="85"/>
      <c r="C22" s="85"/>
      <c r="D22" s="85"/>
      <c r="E22" s="4"/>
      <c r="F22" s="4"/>
    </row>
    <row r="23" spans="1:6" ht="15">
      <c r="A23" s="86" t="s">
        <v>338</v>
      </c>
      <c r="B23" s="87"/>
      <c r="C23" s="87"/>
      <c r="D23" s="87"/>
      <c r="E23" s="4"/>
      <c r="F23" s="4"/>
    </row>
    <row r="24" spans="1:6" ht="15">
      <c r="A24" s="86" t="s">
        <v>312</v>
      </c>
      <c r="B24" s="87">
        <f>B10+B16+B20</f>
        <v>1171256</v>
      </c>
      <c r="C24" s="87"/>
      <c r="D24" s="87">
        <f>D10+D16+D20</f>
        <v>1711220</v>
      </c>
      <c r="E24" s="4"/>
      <c r="F24" s="4"/>
    </row>
    <row r="25" spans="1:6" ht="15">
      <c r="A25" s="84" t="s">
        <v>239</v>
      </c>
      <c r="B25" s="85"/>
      <c r="C25" s="85"/>
      <c r="D25" s="85">
        <v>14507</v>
      </c>
      <c r="E25" s="4"/>
      <c r="F25" s="4"/>
    </row>
    <row r="26" spans="1:6" ht="15">
      <c r="A26" s="84" t="s">
        <v>240</v>
      </c>
      <c r="B26" s="85"/>
      <c r="C26" s="85"/>
      <c r="D26" s="85"/>
      <c r="E26" s="4"/>
      <c r="F26" s="4"/>
    </row>
    <row r="27" spans="1:6" ht="15">
      <c r="A27" s="84" t="s">
        <v>241</v>
      </c>
      <c r="B27" s="85"/>
      <c r="C27" s="85"/>
      <c r="D27" s="85"/>
      <c r="E27" s="4"/>
      <c r="F27" s="4"/>
    </row>
    <row r="28" spans="1:6" ht="15">
      <c r="A28" s="84" t="s">
        <v>242</v>
      </c>
      <c r="B28" s="85"/>
      <c r="C28" s="85"/>
      <c r="D28" s="85"/>
      <c r="E28" s="4"/>
      <c r="F28" s="4"/>
    </row>
    <row r="29" spans="1:6" ht="15">
      <c r="A29" s="84" t="s">
        <v>243</v>
      </c>
      <c r="B29" s="85"/>
      <c r="C29" s="85"/>
      <c r="D29" s="85"/>
      <c r="E29" s="4"/>
      <c r="F29" s="4"/>
    </row>
    <row r="30" spans="1:6" ht="15">
      <c r="A30" s="86" t="s">
        <v>339</v>
      </c>
      <c r="B30" s="87"/>
      <c r="C30" s="87"/>
      <c r="D30" s="87">
        <f>SUM(D25:D29)</f>
        <v>14507</v>
      </c>
      <c r="E30" s="4"/>
      <c r="F30" s="4"/>
    </row>
    <row r="31" spans="1:6" ht="15">
      <c r="A31" s="84" t="s">
        <v>244</v>
      </c>
      <c r="B31" s="85"/>
      <c r="C31" s="85"/>
      <c r="D31" s="85"/>
      <c r="E31" s="4"/>
      <c r="F31" s="4"/>
    </row>
    <row r="32" spans="1:6" ht="15">
      <c r="A32" s="84" t="s">
        <v>313</v>
      </c>
      <c r="B32" s="85">
        <v>105190</v>
      </c>
      <c r="C32" s="85"/>
      <c r="D32" s="85">
        <v>170190</v>
      </c>
      <c r="E32" s="4"/>
      <c r="F32" s="4"/>
    </row>
    <row r="33" spans="1:6" ht="15">
      <c r="A33" s="84" t="s">
        <v>245</v>
      </c>
      <c r="B33" s="85"/>
      <c r="C33" s="85"/>
      <c r="D33" s="85"/>
      <c r="E33" s="4"/>
      <c r="F33" s="4"/>
    </row>
    <row r="34" spans="1:6" ht="15">
      <c r="A34" s="84" t="s">
        <v>246</v>
      </c>
      <c r="B34" s="85"/>
      <c r="C34" s="85"/>
      <c r="D34" s="85"/>
      <c r="E34" s="4"/>
      <c r="F34" s="4"/>
    </row>
    <row r="35" spans="1:6" ht="15">
      <c r="A35" s="84" t="s">
        <v>247</v>
      </c>
      <c r="B35" s="85"/>
      <c r="C35" s="85"/>
      <c r="D35" s="85"/>
      <c r="E35" s="4"/>
      <c r="F35" s="4"/>
    </row>
    <row r="36" spans="1:6" ht="15">
      <c r="A36" s="84" t="s">
        <v>248</v>
      </c>
      <c r="B36" s="85"/>
      <c r="C36" s="85"/>
      <c r="D36" s="85"/>
      <c r="E36" s="4"/>
      <c r="F36" s="4"/>
    </row>
    <row r="37" spans="1:6" ht="15">
      <c r="A37" s="84" t="s">
        <v>249</v>
      </c>
      <c r="B37" s="85">
        <v>105190</v>
      </c>
      <c r="C37" s="85"/>
      <c r="D37" s="85">
        <v>105190</v>
      </c>
      <c r="E37" s="4"/>
      <c r="F37" s="4"/>
    </row>
    <row r="38" spans="1:6" ht="15">
      <c r="A38" s="86" t="s">
        <v>314</v>
      </c>
      <c r="B38" s="87">
        <f>SUM(B37)</f>
        <v>105190</v>
      </c>
      <c r="C38" s="87"/>
      <c r="D38" s="87">
        <v>170190</v>
      </c>
      <c r="E38" s="4"/>
      <c r="F38" s="4"/>
    </row>
    <row r="39" spans="1:6" ht="15">
      <c r="A39" s="86" t="s">
        <v>340</v>
      </c>
      <c r="B39" s="87">
        <f>B38</f>
        <v>105190</v>
      </c>
      <c r="C39" s="87"/>
      <c r="D39" s="87">
        <f>D30+D38</f>
        <v>184697</v>
      </c>
      <c r="E39" s="4"/>
      <c r="F39" s="4"/>
    </row>
    <row r="40" spans="1:6" ht="15">
      <c r="A40" s="84" t="s">
        <v>250</v>
      </c>
      <c r="B40" s="85"/>
      <c r="C40" s="85"/>
      <c r="D40" s="85"/>
      <c r="E40" s="4"/>
      <c r="F40" s="4"/>
    </row>
    <row r="41" spans="1:6" ht="15">
      <c r="A41" s="84" t="s">
        <v>251</v>
      </c>
      <c r="B41" s="85">
        <v>424</v>
      </c>
      <c r="C41" s="85"/>
      <c r="D41" s="85">
        <v>347</v>
      </c>
      <c r="E41" s="4"/>
      <c r="F41" s="4"/>
    </row>
    <row r="42" spans="1:6" ht="15">
      <c r="A42" s="84" t="s">
        <v>252</v>
      </c>
      <c r="B42" s="85">
        <v>79222</v>
      </c>
      <c r="C42" s="85"/>
      <c r="D42" s="85">
        <v>61585</v>
      </c>
      <c r="E42" s="4"/>
      <c r="F42" s="4"/>
    </row>
    <row r="43" spans="1:6" ht="15">
      <c r="A43" s="84" t="s">
        <v>253</v>
      </c>
      <c r="B43" s="85"/>
      <c r="C43" s="85"/>
      <c r="D43" s="85"/>
      <c r="E43" s="4"/>
      <c r="F43" s="4"/>
    </row>
    <row r="44" spans="1:6" ht="15">
      <c r="A44" s="84" t="s">
        <v>254</v>
      </c>
      <c r="B44" s="85"/>
      <c r="C44" s="85"/>
      <c r="D44" s="85"/>
      <c r="E44" s="4"/>
      <c r="F44" s="4"/>
    </row>
    <row r="45" spans="1:6" ht="15">
      <c r="A45" s="86" t="s">
        <v>315</v>
      </c>
      <c r="B45" s="87">
        <f>SUM(B40:B44)</f>
        <v>79646</v>
      </c>
      <c r="C45" s="87"/>
      <c r="D45" s="87">
        <f>SUM(D40:D44)</f>
        <v>61932</v>
      </c>
      <c r="E45" s="4"/>
      <c r="F45" s="4"/>
    </row>
    <row r="46" spans="1:6" ht="30">
      <c r="A46" s="84" t="s">
        <v>341</v>
      </c>
      <c r="B46" s="85"/>
      <c r="C46" s="85"/>
      <c r="D46" s="85"/>
      <c r="E46" s="4"/>
      <c r="F46" s="4"/>
    </row>
    <row r="47" spans="1:6" ht="30">
      <c r="A47" s="84" t="s">
        <v>342</v>
      </c>
      <c r="B47" s="85"/>
      <c r="C47" s="85"/>
      <c r="D47" s="85"/>
      <c r="E47" s="4"/>
      <c r="F47" s="4"/>
    </row>
    <row r="48" spans="1:6" ht="30">
      <c r="A48" s="84" t="s">
        <v>255</v>
      </c>
      <c r="B48" s="85">
        <v>4206</v>
      </c>
      <c r="C48" s="85"/>
      <c r="D48" s="85">
        <v>555</v>
      </c>
      <c r="E48" s="4"/>
      <c r="F48" s="4"/>
    </row>
    <row r="49" spans="1:6" ht="15">
      <c r="A49" s="84" t="s">
        <v>256</v>
      </c>
      <c r="B49" s="85">
        <v>3915</v>
      </c>
      <c r="C49" s="85"/>
      <c r="D49" s="85">
        <v>2811</v>
      </c>
      <c r="E49" s="4"/>
      <c r="F49" s="4"/>
    </row>
    <row r="50" spans="1:6" ht="30">
      <c r="A50" s="84" t="s">
        <v>257</v>
      </c>
      <c r="B50" s="85"/>
      <c r="C50" s="85"/>
      <c r="D50" s="85"/>
      <c r="E50" s="4"/>
      <c r="F50" s="4"/>
    </row>
    <row r="51" spans="1:6" ht="30">
      <c r="A51" s="84" t="s">
        <v>343</v>
      </c>
      <c r="B51" s="85"/>
      <c r="C51" s="85"/>
      <c r="D51" s="85"/>
      <c r="E51" s="4"/>
      <c r="F51" s="4"/>
    </row>
    <row r="52" spans="1:6" ht="30">
      <c r="A52" s="84" t="s">
        <v>344</v>
      </c>
      <c r="B52" s="85"/>
      <c r="C52" s="85"/>
      <c r="D52" s="85">
        <v>997</v>
      </c>
      <c r="E52" s="4"/>
      <c r="F52" s="4"/>
    </row>
    <row r="53" spans="1:6" ht="30">
      <c r="A53" s="84" t="s">
        <v>345</v>
      </c>
      <c r="B53" s="85"/>
      <c r="C53" s="85"/>
      <c r="D53" s="85"/>
      <c r="E53" s="4"/>
      <c r="F53" s="4"/>
    </row>
    <row r="54" spans="1:6" ht="15">
      <c r="A54" s="86" t="s">
        <v>346</v>
      </c>
      <c r="B54" s="87">
        <f>SUM(B46:B53)</f>
        <v>8121</v>
      </c>
      <c r="C54" s="87"/>
      <c r="D54" s="87">
        <f>SUM(D46:D53)</f>
        <v>4363</v>
      </c>
      <c r="E54" s="4"/>
      <c r="F54" s="4"/>
    </row>
    <row r="55" spans="1:6" ht="30">
      <c r="A55" s="84" t="s">
        <v>347</v>
      </c>
      <c r="B55" s="85"/>
      <c r="C55" s="85"/>
      <c r="D55" s="85"/>
      <c r="E55" s="4"/>
      <c r="F55" s="4"/>
    </row>
    <row r="56" spans="1:6" ht="30">
      <c r="A56" s="84" t="s">
        <v>351</v>
      </c>
      <c r="B56" s="85"/>
      <c r="C56" s="85"/>
      <c r="D56" s="85"/>
      <c r="E56" s="4"/>
      <c r="F56" s="4"/>
    </row>
    <row r="57" spans="1:6" ht="30">
      <c r="A57" s="84" t="s">
        <v>258</v>
      </c>
      <c r="B57" s="85"/>
      <c r="C57" s="85"/>
      <c r="D57" s="85"/>
      <c r="E57" s="4"/>
      <c r="F57" s="4"/>
    </row>
    <row r="58" spans="1:6" ht="30">
      <c r="A58" s="84" t="s">
        <v>259</v>
      </c>
      <c r="B58" s="85"/>
      <c r="C58" s="85"/>
      <c r="D58" s="85"/>
      <c r="E58" s="4"/>
      <c r="F58" s="4"/>
    </row>
    <row r="59" spans="1:6" ht="30">
      <c r="A59" s="84" t="s">
        <v>260</v>
      </c>
      <c r="B59" s="85"/>
      <c r="C59" s="85"/>
      <c r="D59" s="85"/>
      <c r="E59" s="4"/>
      <c r="F59" s="4"/>
    </row>
    <row r="60" spans="1:6" ht="30">
      <c r="A60" s="84" t="s">
        <v>350</v>
      </c>
      <c r="B60" s="85"/>
      <c r="C60" s="85"/>
      <c r="D60" s="85"/>
      <c r="E60" s="4"/>
      <c r="F60" s="4"/>
    </row>
    <row r="61" spans="1:6" ht="30">
      <c r="A61" s="84" t="s">
        <v>349</v>
      </c>
      <c r="B61" s="85">
        <v>6074</v>
      </c>
      <c r="C61" s="85"/>
      <c r="D61" s="85">
        <v>0</v>
      </c>
      <c r="E61" s="4"/>
      <c r="F61" s="4"/>
    </row>
    <row r="62" spans="1:6" ht="30">
      <c r="A62" s="84" t="s">
        <v>348</v>
      </c>
      <c r="B62" s="85"/>
      <c r="C62" s="85"/>
      <c r="D62" s="85"/>
      <c r="E62" s="4"/>
      <c r="F62" s="4"/>
    </row>
    <row r="63" spans="1:6" ht="15">
      <c r="A63" s="86" t="s">
        <v>316</v>
      </c>
      <c r="B63" s="87">
        <f>SUM(B61:B62)</f>
        <v>6074</v>
      </c>
      <c r="C63" s="87"/>
      <c r="D63" s="87">
        <v>0</v>
      </c>
      <c r="E63" s="4"/>
      <c r="F63" s="4"/>
    </row>
    <row r="64" spans="1:6" ht="15">
      <c r="A64" s="84" t="s">
        <v>317</v>
      </c>
      <c r="B64" s="85">
        <v>26856</v>
      </c>
      <c r="C64" s="85"/>
      <c r="D64" s="85">
        <v>174</v>
      </c>
      <c r="E64" s="4"/>
      <c r="F64" s="4"/>
    </row>
    <row r="65" spans="1:6" ht="15">
      <c r="A65" s="84" t="s">
        <v>261</v>
      </c>
      <c r="B65" s="85"/>
      <c r="C65" s="85"/>
      <c r="D65" s="85"/>
      <c r="E65" s="4"/>
      <c r="F65" s="4"/>
    </row>
    <row r="66" spans="1:6" ht="15">
      <c r="A66" s="84" t="s">
        <v>262</v>
      </c>
      <c r="B66" s="85">
        <v>2000</v>
      </c>
      <c r="C66" s="85"/>
      <c r="D66" s="85"/>
      <c r="E66" s="4"/>
      <c r="F66" s="4"/>
    </row>
    <row r="67" spans="1:6" ht="15">
      <c r="A67" s="84" t="s">
        <v>263</v>
      </c>
      <c r="B67" s="85"/>
      <c r="C67" s="85"/>
      <c r="D67" s="85"/>
      <c r="E67" s="4"/>
      <c r="F67" s="4"/>
    </row>
    <row r="68" spans="1:6" ht="15">
      <c r="A68" s="84" t="s">
        <v>264</v>
      </c>
      <c r="B68" s="85">
        <v>24856</v>
      </c>
      <c r="C68" s="85"/>
      <c r="D68" s="85">
        <v>174</v>
      </c>
      <c r="E68" s="4"/>
      <c r="F68" s="4"/>
    </row>
    <row r="69" spans="1:6" ht="15">
      <c r="A69" s="84" t="s">
        <v>265</v>
      </c>
      <c r="B69" s="85"/>
      <c r="C69" s="85"/>
      <c r="D69" s="85"/>
      <c r="E69" s="4"/>
      <c r="F69" s="4"/>
    </row>
    <row r="70" spans="1:6" ht="30">
      <c r="A70" s="84" t="s">
        <v>266</v>
      </c>
      <c r="B70" s="85"/>
      <c r="C70" s="85"/>
      <c r="D70" s="85"/>
      <c r="E70" s="4"/>
      <c r="F70" s="4"/>
    </row>
    <row r="71" spans="1:6" ht="15">
      <c r="A71" s="84" t="s">
        <v>267</v>
      </c>
      <c r="B71" s="85"/>
      <c r="C71" s="85"/>
      <c r="D71" s="85"/>
      <c r="E71" s="4"/>
      <c r="F71" s="4"/>
    </row>
    <row r="72" spans="1:6" ht="15">
      <c r="A72" s="84" t="s">
        <v>268</v>
      </c>
      <c r="B72" s="85"/>
      <c r="C72" s="85"/>
      <c r="D72" s="85">
        <v>35</v>
      </c>
      <c r="E72" s="4"/>
      <c r="F72" s="4"/>
    </row>
    <row r="73" spans="1:6" ht="30">
      <c r="A73" s="84" t="s">
        <v>269</v>
      </c>
      <c r="B73" s="85"/>
      <c r="C73" s="85"/>
      <c r="D73" s="85"/>
      <c r="E73" s="4"/>
      <c r="F73" s="4"/>
    </row>
    <row r="74" spans="1:6" ht="30">
      <c r="A74" s="84" t="s">
        <v>270</v>
      </c>
      <c r="B74" s="85"/>
      <c r="C74" s="85"/>
      <c r="D74" s="85"/>
      <c r="E74" s="4"/>
      <c r="F74" s="4"/>
    </row>
    <row r="75" spans="1:6" ht="30">
      <c r="A75" s="84" t="s">
        <v>271</v>
      </c>
      <c r="B75" s="85"/>
      <c r="C75" s="85"/>
      <c r="D75" s="85"/>
      <c r="E75" s="4"/>
      <c r="F75" s="4"/>
    </row>
    <row r="76" spans="1:6" ht="15">
      <c r="A76" s="86" t="s">
        <v>318</v>
      </c>
      <c r="B76" s="87">
        <f>B64</f>
        <v>26856</v>
      </c>
      <c r="C76" s="87"/>
      <c r="D76" s="87">
        <f>D64+D72</f>
        <v>209</v>
      </c>
      <c r="E76" s="4"/>
      <c r="F76" s="4"/>
    </row>
    <row r="77" spans="1:6" ht="15">
      <c r="A77" s="86" t="s">
        <v>353</v>
      </c>
      <c r="B77" s="87">
        <f>B54+B63+B76</f>
        <v>41051</v>
      </c>
      <c r="C77" s="87"/>
      <c r="D77" s="87">
        <f>D54+D63+D76</f>
        <v>4572</v>
      </c>
      <c r="E77" s="4"/>
      <c r="F77" s="4"/>
    </row>
    <row r="78" spans="1:6" s="289" customFormat="1" ht="15">
      <c r="A78" s="84" t="s">
        <v>969</v>
      </c>
      <c r="B78" s="85">
        <v>5399</v>
      </c>
      <c r="C78" s="87"/>
      <c r="D78" s="85">
        <v>4222</v>
      </c>
      <c r="E78" s="4"/>
      <c r="F78" s="4"/>
    </row>
    <row r="79" spans="1:6" ht="15">
      <c r="A79" s="86" t="s">
        <v>272</v>
      </c>
      <c r="B79" s="87">
        <f>SUM(B78)</f>
        <v>5399</v>
      </c>
      <c r="C79" s="87"/>
      <c r="D79" s="87">
        <f>SUM(D78)</f>
        <v>4222</v>
      </c>
      <c r="E79" s="4"/>
      <c r="F79" s="4"/>
    </row>
    <row r="80" spans="1:6" ht="15">
      <c r="A80" s="84" t="s">
        <v>273</v>
      </c>
      <c r="B80" s="85">
        <v>317</v>
      </c>
      <c r="C80" s="85"/>
      <c r="D80" s="85">
        <v>98</v>
      </c>
      <c r="E80" s="4"/>
      <c r="F80" s="4"/>
    </row>
    <row r="81" spans="1:6" ht="15">
      <c r="A81" s="84" t="s">
        <v>274</v>
      </c>
      <c r="B81" s="85">
        <v>6</v>
      </c>
      <c r="C81" s="85"/>
      <c r="D81" s="85"/>
      <c r="E81" s="4"/>
      <c r="F81" s="293"/>
    </row>
    <row r="82" spans="1:6" ht="15">
      <c r="A82" s="84" t="s">
        <v>275</v>
      </c>
      <c r="B82" s="85"/>
      <c r="C82" s="85"/>
      <c r="D82" s="85"/>
      <c r="E82" s="4"/>
      <c r="F82" s="4"/>
    </row>
    <row r="83" spans="1:6" ht="15">
      <c r="A83" s="86" t="s">
        <v>352</v>
      </c>
      <c r="B83" s="87">
        <f>SUM(B80:B82)</f>
        <v>323</v>
      </c>
      <c r="C83" s="87"/>
      <c r="D83" s="87">
        <f>SUM(D80:D82)</f>
        <v>98</v>
      </c>
      <c r="E83" s="4"/>
      <c r="F83" s="4"/>
    </row>
    <row r="84" spans="1:6" ht="15">
      <c r="A84" s="122" t="s">
        <v>319</v>
      </c>
      <c r="B84" s="88">
        <f>B24+B39+B45+B77+B79+B83</f>
        <v>1402865</v>
      </c>
      <c r="C84" s="88"/>
      <c r="D84" s="88">
        <f>D24+D39+D45+D77+D79+D83</f>
        <v>1966741</v>
      </c>
      <c r="E84" s="4"/>
      <c r="F84" s="4"/>
    </row>
    <row r="85" spans="1:6" ht="15">
      <c r="A85" s="86" t="s">
        <v>276</v>
      </c>
      <c r="B85" s="38"/>
      <c r="C85" s="38"/>
      <c r="D85" s="38"/>
      <c r="E85" s="4"/>
      <c r="F85" s="4"/>
    </row>
    <row r="86" spans="1:6" ht="15">
      <c r="A86" s="84" t="s">
        <v>277</v>
      </c>
      <c r="B86" s="85">
        <v>1499764</v>
      </c>
      <c r="C86" s="85"/>
      <c r="D86" s="85">
        <v>1499764</v>
      </c>
      <c r="E86" s="4"/>
      <c r="F86" s="4"/>
    </row>
    <row r="87" spans="1:6" ht="15">
      <c r="A87" s="84" t="s">
        <v>278</v>
      </c>
      <c r="B87" s="85">
        <v>0</v>
      </c>
      <c r="C87" s="85"/>
      <c r="D87" s="85">
        <v>449632</v>
      </c>
      <c r="E87" s="4"/>
      <c r="F87" s="4"/>
    </row>
    <row r="88" spans="1:6" ht="15">
      <c r="A88" s="84" t="s">
        <v>279</v>
      </c>
      <c r="B88" s="85">
        <v>86486</v>
      </c>
      <c r="C88" s="85"/>
      <c r="D88" s="85">
        <v>86486</v>
      </c>
      <c r="E88" s="4"/>
      <c r="F88" s="4"/>
    </row>
    <row r="89" spans="1:6" ht="15">
      <c r="A89" s="84" t="s">
        <v>280</v>
      </c>
      <c r="B89" s="85">
        <v>-296863</v>
      </c>
      <c r="C89" s="85"/>
      <c r="D89" s="85">
        <v>-252946</v>
      </c>
      <c r="E89" s="4"/>
      <c r="F89" s="4"/>
    </row>
    <row r="90" spans="1:6" ht="15">
      <c r="A90" s="84" t="s">
        <v>281</v>
      </c>
      <c r="B90" s="85"/>
      <c r="C90" s="85"/>
      <c r="D90" s="85"/>
      <c r="E90" s="4"/>
      <c r="F90" s="4"/>
    </row>
    <row r="91" spans="1:6" ht="15">
      <c r="A91" s="84" t="s">
        <v>282</v>
      </c>
      <c r="B91" s="85">
        <v>43922</v>
      </c>
      <c r="C91" s="85"/>
      <c r="D91" s="85">
        <v>79115</v>
      </c>
      <c r="E91" s="4"/>
      <c r="F91" s="4"/>
    </row>
    <row r="92" spans="1:6" ht="15">
      <c r="A92" s="86" t="s">
        <v>354</v>
      </c>
      <c r="B92" s="87">
        <f>SUM(B86:B91)</f>
        <v>1333309</v>
      </c>
      <c r="C92" s="87"/>
      <c r="D92" s="87">
        <f>SUM(D86:D91)</f>
        <v>1862051</v>
      </c>
      <c r="E92" s="4"/>
      <c r="F92" s="4"/>
    </row>
    <row r="93" spans="1:6" ht="30">
      <c r="A93" s="84" t="s">
        <v>283</v>
      </c>
      <c r="B93" s="85"/>
      <c r="C93" s="85"/>
      <c r="D93" s="85"/>
      <c r="E93" s="4"/>
      <c r="F93" s="4"/>
    </row>
    <row r="94" spans="1:6" ht="30">
      <c r="A94" s="84" t="s">
        <v>284</v>
      </c>
      <c r="B94" s="85"/>
      <c r="C94" s="85"/>
      <c r="D94" s="85"/>
      <c r="E94" s="4"/>
      <c r="F94" s="4"/>
    </row>
    <row r="95" spans="1:6" ht="30">
      <c r="A95" s="84" t="s">
        <v>285</v>
      </c>
      <c r="B95" s="85">
        <v>590</v>
      </c>
      <c r="C95" s="85"/>
      <c r="D95" s="85">
        <v>653</v>
      </c>
      <c r="E95" s="4"/>
      <c r="F95" s="4"/>
    </row>
    <row r="96" spans="1:6" ht="30">
      <c r="A96" s="84" t="s">
        <v>286</v>
      </c>
      <c r="B96" s="85"/>
      <c r="C96" s="85"/>
      <c r="D96" s="85"/>
      <c r="E96" s="4"/>
      <c r="F96" s="4"/>
    </row>
    <row r="97" spans="1:6" ht="30">
      <c r="A97" s="84" t="s">
        <v>355</v>
      </c>
      <c r="B97" s="85"/>
      <c r="C97" s="85"/>
      <c r="D97" s="85"/>
      <c r="E97" s="4"/>
      <c r="F97" s="4"/>
    </row>
    <row r="98" spans="1:6" ht="15">
      <c r="A98" s="84" t="s">
        <v>287</v>
      </c>
      <c r="B98" s="85">
        <v>1597</v>
      </c>
      <c r="C98" s="85"/>
      <c r="D98" s="85"/>
      <c r="E98" s="4"/>
      <c r="F98" s="4"/>
    </row>
    <row r="99" spans="1:6" ht="15">
      <c r="A99" s="84" t="s">
        <v>288</v>
      </c>
      <c r="B99" s="85">
        <v>1332</v>
      </c>
      <c r="C99" s="85"/>
      <c r="D99" s="85"/>
      <c r="E99" s="4"/>
      <c r="F99" s="4"/>
    </row>
    <row r="100" spans="1:6" ht="30">
      <c r="A100" s="84" t="s">
        <v>356</v>
      </c>
      <c r="B100" s="85"/>
      <c r="C100" s="85"/>
      <c r="D100" s="85"/>
      <c r="E100" s="4"/>
      <c r="F100" s="4"/>
    </row>
    <row r="101" spans="1:6" ht="30">
      <c r="A101" s="84" t="s">
        <v>357</v>
      </c>
      <c r="B101" s="85"/>
      <c r="C101" s="85"/>
      <c r="D101" s="85"/>
      <c r="E101" s="4"/>
      <c r="F101" s="4"/>
    </row>
    <row r="102" spans="1:6" ht="15">
      <c r="A102" s="86" t="s">
        <v>320</v>
      </c>
      <c r="B102" s="87">
        <f>SUM(B93:B101)</f>
        <v>3519</v>
      </c>
      <c r="C102" s="87"/>
      <c r="D102" s="87">
        <f>SUM(D93:D101)</f>
        <v>653</v>
      </c>
      <c r="E102" s="4"/>
      <c r="F102" s="4"/>
    </row>
    <row r="103" spans="1:6" ht="30">
      <c r="A103" s="84" t="s">
        <v>289</v>
      </c>
      <c r="B103" s="85">
        <v>148</v>
      </c>
      <c r="C103" s="85"/>
      <c r="D103" s="85"/>
      <c r="E103" s="4"/>
      <c r="F103" s="4"/>
    </row>
    <row r="104" spans="1:6" ht="30">
      <c r="A104" s="84" t="s">
        <v>290</v>
      </c>
      <c r="B104" s="85"/>
      <c r="C104" s="85"/>
      <c r="D104" s="85"/>
      <c r="E104" s="4"/>
      <c r="F104" s="4"/>
    </row>
    <row r="105" spans="1:6" ht="30">
      <c r="A105" s="84" t="s">
        <v>291</v>
      </c>
      <c r="B105" s="85">
        <v>983</v>
      </c>
      <c r="C105" s="85"/>
      <c r="D105" s="85">
        <v>207</v>
      </c>
      <c r="E105" s="4"/>
      <c r="F105" s="4"/>
    </row>
    <row r="106" spans="1:6" ht="30">
      <c r="A106" s="84" t="s">
        <v>292</v>
      </c>
      <c r="B106" s="85"/>
      <c r="C106" s="85"/>
      <c r="D106" s="85"/>
      <c r="E106" s="4"/>
      <c r="F106" s="4"/>
    </row>
    <row r="107" spans="1:6" ht="30">
      <c r="A107" s="84" t="s">
        <v>358</v>
      </c>
      <c r="B107" s="85"/>
      <c r="C107" s="85"/>
      <c r="D107" s="85">
        <v>5</v>
      </c>
      <c r="E107" s="4"/>
      <c r="F107" s="4"/>
    </row>
    <row r="108" spans="1:6" ht="30">
      <c r="A108" s="84" t="s">
        <v>293</v>
      </c>
      <c r="B108" s="85"/>
      <c r="C108" s="85"/>
      <c r="D108" s="85"/>
      <c r="E108" s="4"/>
      <c r="F108" s="4"/>
    </row>
    <row r="109" spans="1:6" ht="30">
      <c r="A109" s="84" t="s">
        <v>294</v>
      </c>
      <c r="B109" s="85">
        <v>957</v>
      </c>
      <c r="C109" s="85"/>
      <c r="D109" s="85"/>
      <c r="E109" s="4"/>
      <c r="F109" s="4"/>
    </row>
    <row r="110" spans="1:6" ht="30">
      <c r="A110" s="84" t="s">
        <v>359</v>
      </c>
      <c r="B110" s="85"/>
      <c r="C110" s="85"/>
      <c r="D110" s="85"/>
      <c r="E110" s="4"/>
      <c r="F110" s="4"/>
    </row>
    <row r="111" spans="1:6" ht="30">
      <c r="A111" s="84" t="s">
        <v>360</v>
      </c>
      <c r="B111" s="85">
        <v>1506</v>
      </c>
      <c r="C111" s="85"/>
      <c r="D111" s="85">
        <v>1424</v>
      </c>
      <c r="E111" s="4"/>
      <c r="F111" s="4"/>
    </row>
    <row r="112" spans="1:6" ht="15">
      <c r="A112" s="86" t="s">
        <v>321</v>
      </c>
      <c r="B112" s="87">
        <f>SUM(B103:B111)</f>
        <v>3594</v>
      </c>
      <c r="C112" s="87"/>
      <c r="D112" s="87">
        <f>SUM(D103:D111)</f>
        <v>1636</v>
      </c>
      <c r="E112" s="4"/>
      <c r="F112" s="4"/>
    </row>
    <row r="113" spans="1:6" ht="15">
      <c r="A113" s="84" t="s">
        <v>295</v>
      </c>
      <c r="B113" s="85">
        <v>13191</v>
      </c>
      <c r="C113" s="85"/>
      <c r="D113" s="85">
        <v>14717</v>
      </c>
      <c r="E113" s="4"/>
      <c r="F113" s="4"/>
    </row>
    <row r="114" spans="1:6" ht="30">
      <c r="A114" s="84" t="s">
        <v>296</v>
      </c>
      <c r="B114" s="85"/>
      <c r="C114" s="85"/>
      <c r="D114" s="85"/>
      <c r="E114" s="4"/>
      <c r="F114" s="4"/>
    </row>
    <row r="115" spans="1:6" ht="15">
      <c r="A115" s="84" t="s">
        <v>297</v>
      </c>
      <c r="B115" s="85"/>
      <c r="C115" s="85"/>
      <c r="D115" s="85">
        <v>56</v>
      </c>
      <c r="E115" s="4"/>
      <c r="F115" s="4"/>
    </row>
    <row r="116" spans="1:6" ht="15">
      <c r="A116" s="84" t="s">
        <v>298</v>
      </c>
      <c r="B116" s="85"/>
      <c r="C116" s="85"/>
      <c r="D116" s="85"/>
      <c r="E116" s="4"/>
      <c r="F116" s="4"/>
    </row>
    <row r="117" spans="1:6" ht="30">
      <c r="A117" s="84" t="s">
        <v>299</v>
      </c>
      <c r="B117" s="85"/>
      <c r="C117" s="85"/>
      <c r="D117" s="85"/>
      <c r="E117" s="4"/>
      <c r="F117" s="4"/>
    </row>
    <row r="118" spans="1:6" ht="30">
      <c r="A118" s="84" t="s">
        <v>300</v>
      </c>
      <c r="B118" s="85"/>
      <c r="C118" s="85"/>
      <c r="D118" s="85"/>
      <c r="E118" s="4"/>
      <c r="F118" s="4"/>
    </row>
    <row r="119" spans="1:6" ht="30">
      <c r="A119" s="84" t="s">
        <v>301</v>
      </c>
      <c r="B119" s="85"/>
      <c r="C119" s="85"/>
      <c r="D119" s="85"/>
      <c r="E119" s="4"/>
      <c r="F119" s="4"/>
    </row>
    <row r="120" spans="1:6" ht="15">
      <c r="A120" s="86" t="s">
        <v>361</v>
      </c>
      <c r="B120" s="85">
        <f>SUM(B113:B119)</f>
        <v>13191</v>
      </c>
      <c r="C120" s="85"/>
      <c r="D120" s="85">
        <f>SUM(D113:D119)</f>
        <v>14773</v>
      </c>
      <c r="E120" s="4"/>
      <c r="F120" s="4"/>
    </row>
    <row r="121" spans="1:6" ht="15">
      <c r="A121" s="86" t="s">
        <v>322</v>
      </c>
      <c r="B121" s="87">
        <f>B102+B112+B120</f>
        <v>20304</v>
      </c>
      <c r="C121" s="87"/>
      <c r="D121" s="87">
        <f>D102+D112+D120</f>
        <v>17062</v>
      </c>
      <c r="E121" s="4"/>
      <c r="F121" s="4"/>
    </row>
    <row r="122" spans="1:6" ht="15">
      <c r="A122" s="86" t="s">
        <v>302</v>
      </c>
      <c r="B122" s="87"/>
      <c r="C122" s="87"/>
      <c r="D122" s="87"/>
      <c r="E122" s="4"/>
      <c r="F122" s="4"/>
    </row>
    <row r="123" spans="1:6" ht="25.5">
      <c r="A123" s="86" t="s">
        <v>303</v>
      </c>
      <c r="B123" s="87"/>
      <c r="C123" s="87"/>
      <c r="D123" s="87"/>
      <c r="E123" s="4"/>
      <c r="F123" s="4"/>
    </row>
    <row r="124" spans="1:6" ht="15">
      <c r="A124" s="84" t="s">
        <v>304</v>
      </c>
      <c r="B124" s="85"/>
      <c r="C124" s="85"/>
      <c r="D124" s="85"/>
      <c r="E124" s="4"/>
      <c r="F124" s="4"/>
    </row>
    <row r="125" spans="1:6" ht="15">
      <c r="A125" s="84" t="s">
        <v>305</v>
      </c>
      <c r="B125" s="85">
        <v>2003</v>
      </c>
      <c r="C125" s="85"/>
      <c r="D125" s="85">
        <v>4187</v>
      </c>
      <c r="E125" s="4"/>
      <c r="F125" s="4"/>
    </row>
    <row r="126" spans="1:6" ht="15">
      <c r="A126" s="84" t="s">
        <v>306</v>
      </c>
      <c r="B126" s="85">
        <v>47249</v>
      </c>
      <c r="C126" s="85"/>
      <c r="D126" s="85">
        <v>83441</v>
      </c>
      <c r="E126" s="4"/>
      <c r="F126" s="4"/>
    </row>
    <row r="127" spans="1:6" ht="15">
      <c r="A127" s="86" t="s">
        <v>362</v>
      </c>
      <c r="B127" s="87">
        <f>SUM(B125:B126)</f>
        <v>49252</v>
      </c>
      <c r="C127" s="87"/>
      <c r="D127" s="87">
        <f>SUM(D125:D126)</f>
        <v>87628</v>
      </c>
      <c r="E127" s="4"/>
      <c r="F127" s="4"/>
    </row>
    <row r="128" spans="1:6" ht="15">
      <c r="A128" s="122" t="s">
        <v>363</v>
      </c>
      <c r="B128" s="88">
        <f>B92+B121+B122+B123+B127</f>
        <v>1402865</v>
      </c>
      <c r="C128" s="88"/>
      <c r="D128" s="88">
        <f>D92+D121+D122+D123+D127</f>
        <v>1966741</v>
      </c>
      <c r="E128" s="4"/>
      <c r="F128" s="4"/>
    </row>
    <row r="129" spans="1:6" ht="15">
      <c r="A129" s="4"/>
      <c r="B129" s="4"/>
      <c r="C129" s="4"/>
      <c r="D129" s="4"/>
      <c r="E129" s="4"/>
      <c r="F129" s="4"/>
    </row>
    <row r="130" spans="1:6" ht="15">
      <c r="A130" s="4"/>
      <c r="B130" s="4"/>
      <c r="C130" s="4"/>
      <c r="D130" s="4"/>
      <c r="E130" s="4"/>
      <c r="F130" s="4"/>
    </row>
    <row r="131" spans="1:6" ht="15">
      <c r="A131" s="4"/>
      <c r="B131" s="4"/>
      <c r="C131" s="4"/>
      <c r="D131" s="4"/>
      <c r="E131" s="4"/>
      <c r="F131" s="4"/>
    </row>
    <row r="132" spans="1:6" ht="15">
      <c r="A132" s="4"/>
      <c r="B132" s="4"/>
      <c r="C132" s="4"/>
      <c r="D132" s="4"/>
      <c r="E132" s="4"/>
      <c r="F132" s="4"/>
    </row>
    <row r="133" spans="1:6" ht="15">
      <c r="A133" s="4"/>
      <c r="B133" s="4"/>
      <c r="C133" s="4"/>
      <c r="D133" s="4"/>
      <c r="E133" s="4"/>
      <c r="F133" s="4"/>
    </row>
    <row r="134" spans="1:6" ht="15">
      <c r="A134" s="4"/>
      <c r="B134" s="4"/>
      <c r="C134" s="4"/>
      <c r="D134" s="4"/>
      <c r="E134" s="4"/>
      <c r="F134" s="4"/>
    </row>
    <row r="135" spans="1:6" ht="15">
      <c r="A135" s="4"/>
      <c r="B135" s="4"/>
      <c r="C135" s="4"/>
      <c r="D135" s="4"/>
      <c r="E135" s="4"/>
      <c r="F135" s="4"/>
    </row>
    <row r="136" spans="1:6" ht="15">
      <c r="A136" s="4"/>
      <c r="B136" s="4"/>
      <c r="C136" s="4"/>
      <c r="D136" s="4"/>
      <c r="E136" s="4"/>
      <c r="F136" s="4"/>
    </row>
  </sheetData>
  <sheetProtection/>
  <mergeCells count="3">
    <mergeCell ref="A2:D2"/>
    <mergeCell ref="A4:D4"/>
    <mergeCell ref="A1:D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M135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73.140625" style="0" customWidth="1"/>
    <col min="2" max="2" width="13.140625" style="0" customWidth="1"/>
    <col min="3" max="3" width="17.28125" style="0" customWidth="1"/>
    <col min="4" max="4" width="14.28125" style="0" customWidth="1"/>
  </cols>
  <sheetData>
    <row r="1" spans="1:13" ht="39.75" customHeight="1">
      <c r="A1" s="390" t="s">
        <v>939</v>
      </c>
      <c r="B1" s="390"/>
      <c r="C1" s="390"/>
      <c r="D1" s="390"/>
      <c r="E1" s="389"/>
      <c r="F1" s="389"/>
      <c r="G1" s="389"/>
      <c r="H1" s="389"/>
      <c r="I1" s="389"/>
      <c r="J1" s="389"/>
      <c r="K1" s="389"/>
      <c r="L1" s="389"/>
      <c r="M1" s="389"/>
    </row>
    <row r="2" spans="1:6" ht="25.5" customHeight="1">
      <c r="A2" s="323" t="s">
        <v>337</v>
      </c>
      <c r="B2" s="324"/>
      <c r="C2" s="324"/>
      <c r="D2" s="324"/>
      <c r="E2" s="61"/>
      <c r="F2" s="78"/>
    </row>
    <row r="3" ht="15">
      <c r="D3" t="s">
        <v>174</v>
      </c>
    </row>
    <row r="4" spans="1:6" ht="15.75">
      <c r="A4" s="386" t="s">
        <v>970</v>
      </c>
      <c r="B4" s="386"/>
      <c r="C4" s="386"/>
      <c r="D4" s="386"/>
      <c r="E4" s="4"/>
      <c r="F4" s="4"/>
    </row>
    <row r="5" spans="1:6" ht="38.25">
      <c r="A5" s="39" t="s">
        <v>77</v>
      </c>
      <c r="B5" s="123" t="s">
        <v>967</v>
      </c>
      <c r="C5" s="123" t="s">
        <v>336</v>
      </c>
      <c r="D5" s="123" t="s">
        <v>968</v>
      </c>
      <c r="E5" s="4"/>
      <c r="F5" s="4"/>
    </row>
    <row r="6" spans="1:6" ht="15">
      <c r="A6" s="86" t="s">
        <v>335</v>
      </c>
      <c r="B6" s="38"/>
      <c r="C6" s="38"/>
      <c r="D6" s="38"/>
      <c r="E6" s="4"/>
      <c r="F6" s="4"/>
    </row>
    <row r="7" spans="1:6" ht="15">
      <c r="A7" s="84" t="s">
        <v>228</v>
      </c>
      <c r="B7" s="85"/>
      <c r="C7" s="85"/>
      <c r="D7" s="85"/>
      <c r="E7" s="4"/>
      <c r="F7" s="4"/>
    </row>
    <row r="8" spans="1:6" ht="15">
      <c r="A8" s="84" t="s">
        <v>229</v>
      </c>
      <c r="B8" s="85"/>
      <c r="C8" s="85"/>
      <c r="D8" s="85"/>
      <c r="E8" s="4"/>
      <c r="F8" s="4"/>
    </row>
    <row r="9" spans="1:6" ht="15">
      <c r="A9" s="84" t="s">
        <v>230</v>
      </c>
      <c r="B9" s="85"/>
      <c r="C9" s="85"/>
      <c r="D9" s="85"/>
      <c r="E9" s="4"/>
      <c r="F9" s="4"/>
    </row>
    <row r="10" spans="1:6" ht="15">
      <c r="A10" s="86" t="s">
        <v>310</v>
      </c>
      <c r="B10" s="87"/>
      <c r="C10" s="87"/>
      <c r="D10" s="87"/>
      <c r="E10" s="4"/>
      <c r="F10" s="4"/>
    </row>
    <row r="11" spans="1:6" ht="15">
      <c r="A11" s="84" t="s">
        <v>231</v>
      </c>
      <c r="B11" s="85"/>
      <c r="C11" s="85"/>
      <c r="D11" s="85"/>
      <c r="E11" s="4"/>
      <c r="F11" s="4"/>
    </row>
    <row r="12" spans="1:6" ht="15">
      <c r="A12" s="84" t="s">
        <v>232</v>
      </c>
      <c r="B12" s="85"/>
      <c r="C12" s="85"/>
      <c r="D12" s="85"/>
      <c r="E12" s="4"/>
      <c r="F12" s="4"/>
    </row>
    <row r="13" spans="1:6" ht="15">
      <c r="A13" s="84" t="s">
        <v>233</v>
      </c>
      <c r="B13" s="85"/>
      <c r="C13" s="85"/>
      <c r="D13" s="85"/>
      <c r="E13" s="4"/>
      <c r="F13" s="4"/>
    </row>
    <row r="14" spans="1:6" ht="15">
      <c r="A14" s="84" t="s">
        <v>234</v>
      </c>
      <c r="B14" s="85"/>
      <c r="C14" s="85"/>
      <c r="D14" s="85"/>
      <c r="E14" s="4"/>
      <c r="F14" s="4"/>
    </row>
    <row r="15" spans="1:6" ht="15">
      <c r="A15" s="84" t="s">
        <v>235</v>
      </c>
      <c r="B15" s="85"/>
      <c r="C15" s="85"/>
      <c r="D15" s="85"/>
      <c r="E15" s="4"/>
      <c r="F15" s="4"/>
    </row>
    <row r="16" spans="1:6" ht="15">
      <c r="A16" s="86" t="s">
        <v>311</v>
      </c>
      <c r="B16" s="87"/>
      <c r="C16" s="87"/>
      <c r="D16" s="87"/>
      <c r="E16" s="4"/>
      <c r="F16" s="4"/>
    </row>
    <row r="17" spans="1:6" ht="15">
      <c r="A17" s="84" t="s">
        <v>307</v>
      </c>
      <c r="B17" s="85"/>
      <c r="C17" s="85"/>
      <c r="D17" s="85"/>
      <c r="E17" s="4"/>
      <c r="F17" s="4"/>
    </row>
    <row r="18" spans="1:6" ht="15">
      <c r="A18" s="84" t="s">
        <v>308</v>
      </c>
      <c r="B18" s="85"/>
      <c r="C18" s="85"/>
      <c r="D18" s="85"/>
      <c r="E18" s="4"/>
      <c r="F18" s="4"/>
    </row>
    <row r="19" spans="1:6" ht="15">
      <c r="A19" s="84" t="s">
        <v>236</v>
      </c>
      <c r="B19" s="85"/>
      <c r="C19" s="85"/>
      <c r="D19" s="85"/>
      <c r="E19" s="4"/>
      <c r="F19" s="4"/>
    </row>
    <row r="20" spans="1:6" ht="15">
      <c r="A20" s="86" t="s">
        <v>309</v>
      </c>
      <c r="B20" s="87"/>
      <c r="C20" s="87"/>
      <c r="D20" s="87"/>
      <c r="E20" s="4"/>
      <c r="F20" s="4"/>
    </row>
    <row r="21" spans="1:6" ht="15">
      <c r="A21" s="84" t="s">
        <v>237</v>
      </c>
      <c r="B21" s="85"/>
      <c r="C21" s="85"/>
      <c r="D21" s="85"/>
      <c r="E21" s="4"/>
      <c r="F21" s="4"/>
    </row>
    <row r="22" spans="1:6" ht="30">
      <c r="A22" s="84" t="s">
        <v>238</v>
      </c>
      <c r="B22" s="85"/>
      <c r="C22" s="85"/>
      <c r="D22" s="85"/>
      <c r="E22" s="4"/>
      <c r="F22" s="4"/>
    </row>
    <row r="23" spans="1:6" ht="15">
      <c r="A23" s="86" t="s">
        <v>338</v>
      </c>
      <c r="B23" s="87"/>
      <c r="C23" s="87"/>
      <c r="D23" s="87"/>
      <c r="E23" s="4"/>
      <c r="F23" s="4"/>
    </row>
    <row r="24" spans="1:6" ht="15">
      <c r="A24" s="86" t="s">
        <v>312</v>
      </c>
      <c r="B24" s="87">
        <f>B16+B20+B10</f>
        <v>0</v>
      </c>
      <c r="C24" s="87"/>
      <c r="D24" s="87">
        <f>D16+D20+D10</f>
        <v>0</v>
      </c>
      <c r="E24" s="4"/>
      <c r="F24" s="4"/>
    </row>
    <row r="25" spans="1:6" ht="15">
      <c r="A25" s="84" t="s">
        <v>239</v>
      </c>
      <c r="B25" s="85"/>
      <c r="C25" s="85"/>
      <c r="D25" s="85"/>
      <c r="E25" s="4"/>
      <c r="F25" s="4"/>
    </row>
    <row r="26" spans="1:6" ht="15">
      <c r="A26" s="84" t="s">
        <v>240</v>
      </c>
      <c r="B26" s="85"/>
      <c r="C26" s="85"/>
      <c r="D26" s="85"/>
      <c r="E26" s="4"/>
      <c r="F26" s="4"/>
    </row>
    <row r="27" spans="1:6" ht="15">
      <c r="A27" s="84" t="s">
        <v>241</v>
      </c>
      <c r="B27" s="85"/>
      <c r="C27" s="85"/>
      <c r="D27" s="85"/>
      <c r="E27" s="4"/>
      <c r="F27" s="4"/>
    </row>
    <row r="28" spans="1:6" ht="15">
      <c r="A28" s="84" t="s">
        <v>242</v>
      </c>
      <c r="B28" s="85"/>
      <c r="C28" s="85"/>
      <c r="D28" s="85"/>
      <c r="E28" s="4"/>
      <c r="F28" s="4"/>
    </row>
    <row r="29" spans="1:6" ht="15">
      <c r="A29" s="84" t="s">
        <v>243</v>
      </c>
      <c r="B29" s="85"/>
      <c r="C29" s="85"/>
      <c r="D29" s="85"/>
      <c r="E29" s="4"/>
      <c r="F29" s="4"/>
    </row>
    <row r="30" spans="1:6" ht="15">
      <c r="A30" s="86" t="s">
        <v>339</v>
      </c>
      <c r="B30" s="87"/>
      <c r="C30" s="87"/>
      <c r="D30" s="87"/>
      <c r="E30" s="4"/>
      <c r="F30" s="4"/>
    </row>
    <row r="31" spans="1:6" ht="15">
      <c r="A31" s="84" t="s">
        <v>244</v>
      </c>
      <c r="B31" s="85"/>
      <c r="C31" s="85"/>
      <c r="D31" s="85"/>
      <c r="E31" s="4"/>
      <c r="F31" s="4"/>
    </row>
    <row r="32" spans="1:6" ht="15">
      <c r="A32" s="84" t="s">
        <v>313</v>
      </c>
      <c r="B32" s="85"/>
      <c r="C32" s="85"/>
      <c r="D32" s="85"/>
      <c r="E32" s="4"/>
      <c r="F32" s="4"/>
    </row>
    <row r="33" spans="1:6" ht="15">
      <c r="A33" s="84" t="s">
        <v>245</v>
      </c>
      <c r="B33" s="85"/>
      <c r="C33" s="85"/>
      <c r="D33" s="85"/>
      <c r="E33" s="4"/>
      <c r="F33" s="4"/>
    </row>
    <row r="34" spans="1:6" ht="15">
      <c r="A34" s="84" t="s">
        <v>246</v>
      </c>
      <c r="B34" s="85"/>
      <c r="C34" s="85"/>
      <c r="D34" s="85"/>
      <c r="E34" s="4"/>
      <c r="F34" s="4"/>
    </row>
    <row r="35" spans="1:6" ht="15">
      <c r="A35" s="84" t="s">
        <v>247</v>
      </c>
      <c r="B35" s="85"/>
      <c r="C35" s="85"/>
      <c r="D35" s="85"/>
      <c r="E35" s="4"/>
      <c r="F35" s="4"/>
    </row>
    <row r="36" spans="1:6" ht="15">
      <c r="A36" s="84" t="s">
        <v>248</v>
      </c>
      <c r="B36" s="85"/>
      <c r="C36" s="85"/>
      <c r="D36" s="85"/>
      <c r="E36" s="4"/>
      <c r="F36" s="4"/>
    </row>
    <row r="37" spans="1:6" ht="15">
      <c r="A37" s="84" t="s">
        <v>249</v>
      </c>
      <c r="B37" s="85"/>
      <c r="C37" s="85"/>
      <c r="D37" s="85"/>
      <c r="E37" s="4"/>
      <c r="F37" s="4"/>
    </row>
    <row r="38" spans="1:6" ht="15">
      <c r="A38" s="86" t="s">
        <v>314</v>
      </c>
      <c r="B38" s="87">
        <f>SUM(B31:B32)</f>
        <v>0</v>
      </c>
      <c r="C38" s="87"/>
      <c r="D38" s="87">
        <f>SUM(D31:D32)</f>
        <v>0</v>
      </c>
      <c r="E38" s="4"/>
      <c r="F38" s="4"/>
    </row>
    <row r="39" spans="1:6" ht="15">
      <c r="A39" s="86" t="s">
        <v>340</v>
      </c>
      <c r="B39" s="87">
        <f>B30+B38</f>
        <v>0</v>
      </c>
      <c r="C39" s="87"/>
      <c r="D39" s="87">
        <f>D30+D38</f>
        <v>0</v>
      </c>
      <c r="E39" s="4"/>
      <c r="F39" s="4"/>
    </row>
    <row r="40" spans="1:6" ht="15">
      <c r="A40" s="84" t="s">
        <v>250</v>
      </c>
      <c r="B40" s="85"/>
      <c r="C40" s="85"/>
      <c r="D40" s="85"/>
      <c r="E40" s="4"/>
      <c r="F40" s="4"/>
    </row>
    <row r="41" spans="1:6" ht="15">
      <c r="A41" s="84" t="s">
        <v>251</v>
      </c>
      <c r="B41" s="85">
        <v>79</v>
      </c>
      <c r="C41" s="85"/>
      <c r="D41" s="85">
        <v>3</v>
      </c>
      <c r="E41" s="4"/>
      <c r="F41" s="4"/>
    </row>
    <row r="42" spans="1:6" ht="15">
      <c r="A42" s="84" t="s">
        <v>252</v>
      </c>
      <c r="B42" s="85">
        <v>889</v>
      </c>
      <c r="C42" s="85"/>
      <c r="D42" s="85">
        <v>589</v>
      </c>
      <c r="E42" s="4"/>
      <c r="F42" s="4"/>
    </row>
    <row r="43" spans="1:6" ht="15">
      <c r="A43" s="84" t="s">
        <v>253</v>
      </c>
      <c r="B43" s="85"/>
      <c r="C43" s="85"/>
      <c r="D43" s="85"/>
      <c r="E43" s="4"/>
      <c r="F43" s="4"/>
    </row>
    <row r="44" spans="1:6" ht="15">
      <c r="A44" s="84" t="s">
        <v>254</v>
      </c>
      <c r="B44" s="85"/>
      <c r="C44" s="85"/>
      <c r="D44" s="85"/>
      <c r="E44" s="4"/>
      <c r="F44" s="4"/>
    </row>
    <row r="45" spans="1:6" ht="15">
      <c r="A45" s="86" t="s">
        <v>315</v>
      </c>
      <c r="B45" s="87">
        <f>SUM(B40:B44)</f>
        <v>968</v>
      </c>
      <c r="C45" s="87"/>
      <c r="D45" s="87">
        <f>SUM(D40:D44)</f>
        <v>592</v>
      </c>
      <c r="E45" s="4"/>
      <c r="F45" s="4"/>
    </row>
    <row r="46" spans="1:6" ht="30">
      <c r="A46" s="84" t="s">
        <v>341</v>
      </c>
      <c r="B46" s="85"/>
      <c r="C46" s="85"/>
      <c r="D46" s="85"/>
      <c r="E46" s="4"/>
      <c r="F46" s="4"/>
    </row>
    <row r="47" spans="1:6" ht="30">
      <c r="A47" s="84" t="s">
        <v>342</v>
      </c>
      <c r="B47" s="85"/>
      <c r="C47" s="85"/>
      <c r="D47" s="85"/>
      <c r="E47" s="4"/>
      <c r="F47" s="4"/>
    </row>
    <row r="48" spans="1:6" ht="30">
      <c r="A48" s="84" t="s">
        <v>255</v>
      </c>
      <c r="B48" s="85"/>
      <c r="C48" s="85"/>
      <c r="D48" s="85"/>
      <c r="E48" s="4"/>
      <c r="F48" s="4"/>
    </row>
    <row r="49" spans="1:6" ht="15">
      <c r="A49" s="84" t="s">
        <v>256</v>
      </c>
      <c r="B49" s="85"/>
      <c r="C49" s="85"/>
      <c r="D49" s="85"/>
      <c r="E49" s="4"/>
      <c r="F49" s="4"/>
    </row>
    <row r="50" spans="1:6" ht="30">
      <c r="A50" s="84" t="s">
        <v>257</v>
      </c>
      <c r="B50" s="85"/>
      <c r="C50" s="85"/>
      <c r="D50" s="85"/>
      <c r="E50" s="4"/>
      <c r="F50" s="4"/>
    </row>
    <row r="51" spans="1:6" ht="30">
      <c r="A51" s="84" t="s">
        <v>343</v>
      </c>
      <c r="B51" s="85"/>
      <c r="C51" s="85"/>
      <c r="D51" s="85"/>
      <c r="E51" s="4"/>
      <c r="F51" s="4"/>
    </row>
    <row r="52" spans="1:6" ht="30">
      <c r="A52" s="84" t="s">
        <v>344</v>
      </c>
      <c r="B52" s="85"/>
      <c r="C52" s="85"/>
      <c r="D52" s="85"/>
      <c r="E52" s="4"/>
      <c r="F52" s="4"/>
    </row>
    <row r="53" spans="1:6" ht="30">
      <c r="A53" s="84" t="s">
        <v>345</v>
      </c>
      <c r="B53" s="85"/>
      <c r="C53" s="85"/>
      <c r="D53" s="85"/>
      <c r="E53" s="4"/>
      <c r="F53" s="4"/>
    </row>
    <row r="54" spans="1:6" ht="15">
      <c r="A54" s="86" t="s">
        <v>346</v>
      </c>
      <c r="B54" s="87">
        <f>SUM(B48:B53)</f>
        <v>0</v>
      </c>
      <c r="C54" s="87"/>
      <c r="D54" s="87">
        <f>SUM(D48:D53)</f>
        <v>0</v>
      </c>
      <c r="E54" s="4"/>
      <c r="F54" s="4"/>
    </row>
    <row r="55" spans="1:6" ht="30">
      <c r="A55" s="84" t="s">
        <v>347</v>
      </c>
      <c r="B55" s="85"/>
      <c r="C55" s="85"/>
      <c r="D55" s="85"/>
      <c r="E55" s="4"/>
      <c r="F55" s="4"/>
    </row>
    <row r="56" spans="1:6" ht="30">
      <c r="A56" s="84" t="s">
        <v>351</v>
      </c>
      <c r="B56" s="85"/>
      <c r="C56" s="85"/>
      <c r="D56" s="85"/>
      <c r="E56" s="4"/>
      <c r="F56" s="4"/>
    </row>
    <row r="57" spans="1:6" ht="30">
      <c r="A57" s="84" t="s">
        <v>258</v>
      </c>
      <c r="B57" s="85"/>
      <c r="C57" s="85"/>
      <c r="D57" s="85"/>
      <c r="E57" s="4"/>
      <c r="F57" s="4"/>
    </row>
    <row r="58" spans="1:6" ht="30">
      <c r="A58" s="84" t="s">
        <v>259</v>
      </c>
      <c r="B58" s="85">
        <v>173</v>
      </c>
      <c r="C58" s="85"/>
      <c r="D58" s="85">
        <v>231</v>
      </c>
      <c r="E58" s="4"/>
      <c r="F58" s="4"/>
    </row>
    <row r="59" spans="1:6" ht="30">
      <c r="A59" s="84" t="s">
        <v>260</v>
      </c>
      <c r="B59" s="85"/>
      <c r="C59" s="85"/>
      <c r="D59" s="85"/>
      <c r="E59" s="4"/>
      <c r="F59" s="4"/>
    </row>
    <row r="60" spans="1:6" ht="30">
      <c r="A60" s="84" t="s">
        <v>350</v>
      </c>
      <c r="B60" s="85"/>
      <c r="C60" s="85"/>
      <c r="D60" s="85"/>
      <c r="E60" s="4"/>
      <c r="F60" s="4"/>
    </row>
    <row r="61" spans="1:6" ht="30">
      <c r="A61" s="84" t="s">
        <v>349</v>
      </c>
      <c r="B61" s="85"/>
      <c r="C61" s="85"/>
      <c r="D61" s="85"/>
      <c r="E61" s="4"/>
      <c r="F61" s="4"/>
    </row>
    <row r="62" spans="1:6" ht="30">
      <c r="A62" s="84" t="s">
        <v>348</v>
      </c>
      <c r="B62" s="85"/>
      <c r="C62" s="85"/>
      <c r="D62" s="85"/>
      <c r="E62" s="4"/>
      <c r="F62" s="4"/>
    </row>
    <row r="63" spans="1:6" ht="15">
      <c r="A63" s="86" t="s">
        <v>316</v>
      </c>
      <c r="B63" s="87">
        <f>SUM(B55:B62)</f>
        <v>173</v>
      </c>
      <c r="C63" s="87"/>
      <c r="D63" s="87">
        <f>SUM(D55:D62)</f>
        <v>231</v>
      </c>
      <c r="E63" s="4"/>
      <c r="F63" s="4"/>
    </row>
    <row r="64" spans="1:6" ht="15">
      <c r="A64" s="84" t="s">
        <v>317</v>
      </c>
      <c r="B64" s="85"/>
      <c r="C64" s="85"/>
      <c r="D64" s="85">
        <v>505</v>
      </c>
      <c r="E64" s="4"/>
      <c r="F64" s="4"/>
    </row>
    <row r="65" spans="1:6" ht="15">
      <c r="A65" s="84" t="s">
        <v>261</v>
      </c>
      <c r="B65" s="85"/>
      <c r="C65" s="85"/>
      <c r="D65" s="85"/>
      <c r="E65" s="4"/>
      <c r="F65" s="4"/>
    </row>
    <row r="66" spans="1:6" ht="15">
      <c r="A66" s="84" t="s">
        <v>262</v>
      </c>
      <c r="B66" s="85"/>
      <c r="C66" s="85"/>
      <c r="D66" s="85"/>
      <c r="E66" s="4"/>
      <c r="F66" s="4"/>
    </row>
    <row r="67" spans="1:6" ht="15">
      <c r="A67" s="84" t="s">
        <v>263</v>
      </c>
      <c r="B67" s="85"/>
      <c r="C67" s="85"/>
      <c r="D67" s="85"/>
      <c r="E67" s="4"/>
      <c r="F67" s="4"/>
    </row>
    <row r="68" spans="1:6" ht="15">
      <c r="A68" s="84" t="s">
        <v>264</v>
      </c>
      <c r="B68" s="85"/>
      <c r="C68" s="85"/>
      <c r="D68" s="85"/>
      <c r="E68" s="4"/>
      <c r="F68" s="4"/>
    </row>
    <row r="69" spans="1:6" ht="15">
      <c r="A69" s="84" t="s">
        <v>265</v>
      </c>
      <c r="B69" s="85"/>
      <c r="C69" s="85"/>
      <c r="D69" s="85"/>
      <c r="E69" s="4"/>
      <c r="F69" s="4"/>
    </row>
    <row r="70" spans="1:6" ht="30">
      <c r="A70" s="84" t="s">
        <v>266</v>
      </c>
      <c r="B70" s="85"/>
      <c r="C70" s="85"/>
      <c r="D70" s="85"/>
      <c r="E70" s="4"/>
      <c r="F70" s="4"/>
    </row>
    <row r="71" spans="1:6" ht="15">
      <c r="A71" s="84" t="s">
        <v>267</v>
      </c>
      <c r="B71" s="85"/>
      <c r="C71" s="85"/>
      <c r="D71" s="85"/>
      <c r="E71" s="4"/>
      <c r="F71" s="4"/>
    </row>
    <row r="72" spans="1:6" ht="15">
      <c r="A72" s="84" t="s">
        <v>268</v>
      </c>
      <c r="B72" s="85"/>
      <c r="C72" s="85"/>
      <c r="D72" s="85"/>
      <c r="E72" s="4"/>
      <c r="F72" s="4"/>
    </row>
    <row r="73" spans="1:6" ht="30">
      <c r="A73" s="84" t="s">
        <v>269</v>
      </c>
      <c r="B73" s="85"/>
      <c r="C73" s="85"/>
      <c r="D73" s="85"/>
      <c r="E73" s="4"/>
      <c r="F73" s="4"/>
    </row>
    <row r="74" spans="1:6" ht="30">
      <c r="A74" s="84" t="s">
        <v>270</v>
      </c>
      <c r="B74" s="85"/>
      <c r="C74" s="85"/>
      <c r="D74" s="85"/>
      <c r="E74" s="4"/>
      <c r="F74" s="4"/>
    </row>
    <row r="75" spans="1:6" ht="30">
      <c r="A75" s="84" t="s">
        <v>271</v>
      </c>
      <c r="B75" s="85"/>
      <c r="C75" s="85"/>
      <c r="D75" s="85"/>
      <c r="E75" s="4"/>
      <c r="F75" s="4"/>
    </row>
    <row r="76" spans="1:6" ht="15">
      <c r="A76" s="86" t="s">
        <v>318</v>
      </c>
      <c r="B76" s="87"/>
      <c r="C76" s="87"/>
      <c r="D76" s="87">
        <f>SUM(D64:D75)</f>
        <v>505</v>
      </c>
      <c r="E76" s="4"/>
      <c r="F76" s="4"/>
    </row>
    <row r="77" spans="1:6" ht="15">
      <c r="A77" s="86" t="s">
        <v>353</v>
      </c>
      <c r="B77" s="87">
        <f>B54+B63+B76</f>
        <v>173</v>
      </c>
      <c r="C77" s="87"/>
      <c r="D77" s="87">
        <f>D54+D63+D76</f>
        <v>736</v>
      </c>
      <c r="E77" s="4"/>
      <c r="F77" s="4"/>
    </row>
    <row r="78" spans="1:6" ht="15">
      <c r="A78" s="86" t="s">
        <v>272</v>
      </c>
      <c r="B78" s="87"/>
      <c r="C78" s="87"/>
      <c r="D78" s="87">
        <v>0</v>
      </c>
      <c r="E78" s="4"/>
      <c r="F78" s="4"/>
    </row>
    <row r="79" spans="1:6" ht="15">
      <c r="A79" s="84" t="s">
        <v>273</v>
      </c>
      <c r="B79" s="85"/>
      <c r="C79" s="85"/>
      <c r="D79" s="85"/>
      <c r="E79" s="4"/>
      <c r="F79" s="4"/>
    </row>
    <row r="80" spans="1:6" ht="15">
      <c r="A80" s="84" t="s">
        <v>274</v>
      </c>
      <c r="B80" s="85">
        <v>35</v>
      </c>
      <c r="C80" s="85"/>
      <c r="D80" s="85">
        <v>0</v>
      </c>
      <c r="E80" s="4"/>
      <c r="F80" s="4"/>
    </row>
    <row r="81" spans="1:6" ht="15">
      <c r="A81" s="84" t="s">
        <v>275</v>
      </c>
      <c r="B81" s="85"/>
      <c r="C81" s="85"/>
      <c r="D81" s="85"/>
      <c r="E81" s="4"/>
      <c r="F81" s="4"/>
    </row>
    <row r="82" spans="1:6" ht="15">
      <c r="A82" s="86" t="s">
        <v>352</v>
      </c>
      <c r="B82" s="87">
        <f>SUM(B79:B81)</f>
        <v>35</v>
      </c>
      <c r="C82" s="87"/>
      <c r="D82" s="87">
        <f>SUM(D79:D81)</f>
        <v>0</v>
      </c>
      <c r="E82" s="4"/>
      <c r="F82" s="4"/>
    </row>
    <row r="83" spans="1:6" ht="15">
      <c r="A83" s="122" t="s">
        <v>319</v>
      </c>
      <c r="B83" s="88">
        <f>B24+B39+B45+B77+B78+B82</f>
        <v>1176</v>
      </c>
      <c r="C83" s="88"/>
      <c r="D83" s="88">
        <f>D24+D39+D45+D77+D78+D82</f>
        <v>1328</v>
      </c>
      <c r="E83" s="4"/>
      <c r="F83" s="4"/>
    </row>
    <row r="84" spans="1:6" ht="15">
      <c r="A84" s="86" t="s">
        <v>276</v>
      </c>
      <c r="B84" s="38"/>
      <c r="C84" s="38"/>
      <c r="D84" s="38"/>
      <c r="E84" s="4"/>
      <c r="F84" s="4"/>
    </row>
    <row r="85" spans="1:6" ht="15">
      <c r="A85" s="84" t="s">
        <v>277</v>
      </c>
      <c r="B85" s="85"/>
      <c r="C85" s="85"/>
      <c r="D85" s="85"/>
      <c r="E85" s="4"/>
      <c r="F85" s="4"/>
    </row>
    <row r="86" spans="1:6" ht="15">
      <c r="A86" s="84" t="s">
        <v>278</v>
      </c>
      <c r="B86" s="85"/>
      <c r="C86" s="85"/>
      <c r="D86" s="85"/>
      <c r="E86" s="4"/>
      <c r="F86" s="4"/>
    </row>
    <row r="87" spans="1:6" ht="15">
      <c r="A87" s="84" t="s">
        <v>279</v>
      </c>
      <c r="B87" s="85">
        <v>67</v>
      </c>
      <c r="C87" s="85"/>
      <c r="D87" s="85">
        <v>67</v>
      </c>
      <c r="E87" s="4"/>
      <c r="F87" s="4"/>
    </row>
    <row r="88" spans="1:6" ht="15">
      <c r="A88" s="84" t="s">
        <v>280</v>
      </c>
      <c r="B88" s="85">
        <v>1269</v>
      </c>
      <c r="C88" s="85"/>
      <c r="D88" s="85">
        <v>-1869</v>
      </c>
      <c r="E88" s="4"/>
      <c r="F88" s="4"/>
    </row>
    <row r="89" spans="1:6" ht="15">
      <c r="A89" s="84" t="s">
        <v>281</v>
      </c>
      <c r="B89" s="85"/>
      <c r="C89" s="85"/>
      <c r="D89" s="85"/>
      <c r="E89" s="4"/>
      <c r="F89" s="4"/>
    </row>
    <row r="90" spans="1:6" ht="15">
      <c r="A90" s="84" t="s">
        <v>282</v>
      </c>
      <c r="B90" s="85">
        <v>-3138</v>
      </c>
      <c r="C90" s="85"/>
      <c r="D90" s="85">
        <v>386</v>
      </c>
      <c r="E90" s="4"/>
      <c r="F90" s="4"/>
    </row>
    <row r="91" spans="1:6" ht="15">
      <c r="A91" s="86" t="s">
        <v>354</v>
      </c>
      <c r="B91" s="87">
        <f>SUM(B85:B90)</f>
        <v>-1802</v>
      </c>
      <c r="C91" s="87"/>
      <c r="D91" s="87">
        <f>SUM(D85:D90)</f>
        <v>-1416</v>
      </c>
      <c r="E91" s="4"/>
      <c r="F91" s="4"/>
    </row>
    <row r="92" spans="1:6" ht="30">
      <c r="A92" s="84" t="s">
        <v>283</v>
      </c>
      <c r="B92" s="85"/>
      <c r="C92" s="85"/>
      <c r="D92" s="85">
        <v>38</v>
      </c>
      <c r="E92" s="4"/>
      <c r="F92" s="4"/>
    </row>
    <row r="93" spans="1:6" ht="30">
      <c r="A93" s="84" t="s">
        <v>284</v>
      </c>
      <c r="B93" s="85"/>
      <c r="C93" s="85"/>
      <c r="D93" s="85"/>
      <c r="E93" s="4"/>
      <c r="F93" s="4"/>
    </row>
    <row r="94" spans="1:6" ht="30">
      <c r="A94" s="84" t="s">
        <v>285</v>
      </c>
      <c r="B94" s="85">
        <v>42</v>
      </c>
      <c r="C94" s="85"/>
      <c r="D94" s="85">
        <v>19</v>
      </c>
      <c r="E94" s="4"/>
      <c r="F94" s="4"/>
    </row>
    <row r="95" spans="1:6" ht="30">
      <c r="A95" s="84" t="s">
        <v>286</v>
      </c>
      <c r="B95" s="85"/>
      <c r="C95" s="85"/>
      <c r="D95" s="85"/>
      <c r="E95" s="4"/>
      <c r="F95" s="4"/>
    </row>
    <row r="96" spans="1:6" ht="30">
      <c r="A96" s="84" t="s">
        <v>355</v>
      </c>
      <c r="B96" s="85"/>
      <c r="C96" s="85"/>
      <c r="D96" s="85"/>
      <c r="E96" s="4"/>
      <c r="F96" s="4"/>
    </row>
    <row r="97" spans="1:6" ht="15">
      <c r="A97" s="84" t="s">
        <v>287</v>
      </c>
      <c r="B97" s="85"/>
      <c r="C97" s="85"/>
      <c r="D97" s="85"/>
      <c r="E97" s="4"/>
      <c r="F97" s="4"/>
    </row>
    <row r="98" spans="1:6" ht="15">
      <c r="A98" s="84" t="s">
        <v>288</v>
      </c>
      <c r="B98" s="85"/>
      <c r="C98" s="85"/>
      <c r="D98" s="85"/>
      <c r="E98" s="4"/>
      <c r="F98" s="4"/>
    </row>
    <row r="99" spans="1:6" ht="30">
      <c r="A99" s="84" t="s">
        <v>356</v>
      </c>
      <c r="B99" s="85"/>
      <c r="C99" s="85"/>
      <c r="D99" s="85"/>
      <c r="E99" s="4"/>
      <c r="F99" s="4"/>
    </row>
    <row r="100" spans="1:6" ht="30">
      <c r="A100" s="84" t="s">
        <v>357</v>
      </c>
      <c r="B100" s="85"/>
      <c r="C100" s="85"/>
      <c r="D100" s="85"/>
      <c r="E100" s="4"/>
      <c r="F100" s="4"/>
    </row>
    <row r="101" spans="1:6" ht="15">
      <c r="A101" s="86" t="s">
        <v>320</v>
      </c>
      <c r="B101" s="87">
        <f>SUM(B92:B100)</f>
        <v>42</v>
      </c>
      <c r="C101" s="87"/>
      <c r="D101" s="87">
        <f>SUM(D92:D100)</f>
        <v>57</v>
      </c>
      <c r="E101" s="4"/>
      <c r="F101" s="4"/>
    </row>
    <row r="102" spans="1:6" ht="30">
      <c r="A102" s="84" t="s">
        <v>289</v>
      </c>
      <c r="B102" s="85"/>
      <c r="C102" s="85"/>
      <c r="D102" s="85"/>
      <c r="E102" s="4"/>
      <c r="F102" s="4"/>
    </row>
    <row r="103" spans="1:6" ht="30">
      <c r="A103" s="84" t="s">
        <v>290</v>
      </c>
      <c r="B103" s="85"/>
      <c r="C103" s="85"/>
      <c r="D103" s="85"/>
      <c r="E103" s="4"/>
      <c r="F103" s="4"/>
    </row>
    <row r="104" spans="1:6" ht="30">
      <c r="A104" s="84" t="s">
        <v>291</v>
      </c>
      <c r="B104" s="85"/>
      <c r="C104" s="85"/>
      <c r="D104" s="85"/>
      <c r="E104" s="4"/>
      <c r="F104" s="4"/>
    </row>
    <row r="105" spans="1:6" ht="30">
      <c r="A105" s="84" t="s">
        <v>292</v>
      </c>
      <c r="B105" s="85"/>
      <c r="C105" s="85"/>
      <c r="D105" s="85"/>
      <c r="E105" s="4"/>
      <c r="F105" s="4"/>
    </row>
    <row r="106" spans="1:6" ht="30">
      <c r="A106" s="84" t="s">
        <v>358</v>
      </c>
      <c r="B106" s="85"/>
      <c r="C106" s="85"/>
      <c r="D106" s="85"/>
      <c r="E106" s="4"/>
      <c r="F106" s="4"/>
    </row>
    <row r="107" spans="1:6" ht="30">
      <c r="A107" s="84" t="s">
        <v>293</v>
      </c>
      <c r="B107" s="85"/>
      <c r="C107" s="85"/>
      <c r="D107" s="85"/>
      <c r="E107" s="4"/>
      <c r="F107" s="4"/>
    </row>
    <row r="108" spans="1:6" ht="30">
      <c r="A108" s="84" t="s">
        <v>294</v>
      </c>
      <c r="B108" s="85"/>
      <c r="C108" s="85"/>
      <c r="D108" s="85"/>
      <c r="E108" s="4"/>
      <c r="F108" s="4"/>
    </row>
    <row r="109" spans="1:6" ht="30">
      <c r="A109" s="84" t="s">
        <v>359</v>
      </c>
      <c r="B109" s="85"/>
      <c r="C109" s="85"/>
      <c r="D109" s="85"/>
      <c r="E109" s="4"/>
      <c r="F109" s="4"/>
    </row>
    <row r="110" spans="1:6" ht="30">
      <c r="A110" s="84" t="s">
        <v>360</v>
      </c>
      <c r="B110" s="85"/>
      <c r="C110" s="85"/>
      <c r="D110" s="85"/>
      <c r="E110" s="4"/>
      <c r="F110" s="4"/>
    </row>
    <row r="111" spans="1:6" ht="15">
      <c r="A111" s="86" t="s">
        <v>321</v>
      </c>
      <c r="B111" s="87">
        <f>SUM(B102:B110)</f>
        <v>0</v>
      </c>
      <c r="C111" s="87">
        <f>SUM(C102:C110)</f>
        <v>0</v>
      </c>
      <c r="D111" s="87">
        <f>SUM(D102:D110)</f>
        <v>0</v>
      </c>
      <c r="E111" s="4"/>
      <c r="F111" s="4"/>
    </row>
    <row r="112" spans="1:6" ht="15">
      <c r="A112" s="84" t="s">
        <v>295</v>
      </c>
      <c r="B112" s="85"/>
      <c r="C112" s="85"/>
      <c r="D112" s="85"/>
      <c r="E112" s="4"/>
      <c r="F112" s="4"/>
    </row>
    <row r="113" spans="1:6" ht="30">
      <c r="A113" s="84" t="s">
        <v>296</v>
      </c>
      <c r="B113" s="85"/>
      <c r="C113" s="85"/>
      <c r="D113" s="85"/>
      <c r="E113" s="4"/>
      <c r="F113" s="4"/>
    </row>
    <row r="114" spans="1:6" ht="15">
      <c r="A114" s="84" t="s">
        <v>297</v>
      </c>
      <c r="B114" s="85"/>
      <c r="C114" s="85"/>
      <c r="D114" s="85"/>
      <c r="E114" s="4"/>
      <c r="F114" s="4"/>
    </row>
    <row r="115" spans="1:6" ht="15">
      <c r="A115" s="84" t="s">
        <v>298</v>
      </c>
      <c r="B115" s="85"/>
      <c r="C115" s="85"/>
      <c r="D115" s="85"/>
      <c r="E115" s="4"/>
      <c r="F115" s="4"/>
    </row>
    <row r="116" spans="1:6" ht="30">
      <c r="A116" s="84" t="s">
        <v>299</v>
      </c>
      <c r="B116" s="85"/>
      <c r="C116" s="85"/>
      <c r="D116" s="85"/>
      <c r="E116" s="4"/>
      <c r="F116" s="4"/>
    </row>
    <row r="117" spans="1:6" ht="30">
      <c r="A117" s="84" t="s">
        <v>300</v>
      </c>
      <c r="B117" s="85"/>
      <c r="C117" s="85"/>
      <c r="D117" s="85"/>
      <c r="E117" s="4"/>
      <c r="F117" s="4"/>
    </row>
    <row r="118" spans="1:6" ht="30">
      <c r="A118" s="84" t="s">
        <v>301</v>
      </c>
      <c r="B118" s="85"/>
      <c r="C118" s="85"/>
      <c r="D118" s="85"/>
      <c r="E118" s="4"/>
      <c r="F118" s="4"/>
    </row>
    <row r="119" spans="1:6" ht="15">
      <c r="A119" s="86" t="s">
        <v>361</v>
      </c>
      <c r="B119" s="85"/>
      <c r="C119" s="85"/>
      <c r="D119" s="85"/>
      <c r="E119" s="4"/>
      <c r="F119" s="4"/>
    </row>
    <row r="120" spans="1:6" ht="15">
      <c r="A120" s="86" t="s">
        <v>322</v>
      </c>
      <c r="B120" s="87">
        <f>B101+B111+B119</f>
        <v>42</v>
      </c>
      <c r="C120" s="87"/>
      <c r="D120" s="87">
        <f>D101+D111+D119</f>
        <v>57</v>
      </c>
      <c r="E120" s="4"/>
      <c r="F120" s="4"/>
    </row>
    <row r="121" spans="1:6" ht="15">
      <c r="A121" s="86" t="s">
        <v>302</v>
      </c>
      <c r="B121" s="87"/>
      <c r="C121" s="87"/>
      <c r="D121" s="87"/>
      <c r="E121" s="4"/>
      <c r="F121" s="4"/>
    </row>
    <row r="122" spans="1:6" ht="25.5">
      <c r="A122" s="86" t="s">
        <v>303</v>
      </c>
      <c r="B122" s="87"/>
      <c r="C122" s="87"/>
      <c r="D122" s="87"/>
      <c r="E122" s="4"/>
      <c r="F122" s="4"/>
    </row>
    <row r="123" spans="1:6" ht="15">
      <c r="A123" s="84" t="s">
        <v>304</v>
      </c>
      <c r="B123" s="85"/>
      <c r="C123" s="85"/>
      <c r="D123" s="85"/>
      <c r="E123" s="4"/>
      <c r="F123" s="4"/>
    </row>
    <row r="124" spans="1:6" ht="15">
      <c r="A124" s="84" t="s">
        <v>305</v>
      </c>
      <c r="B124" s="85">
        <v>2936</v>
      </c>
      <c r="C124" s="85"/>
      <c r="D124" s="85">
        <v>2687</v>
      </c>
      <c r="E124" s="4"/>
      <c r="F124" s="4"/>
    </row>
    <row r="125" spans="1:6" ht="15">
      <c r="A125" s="84" t="s">
        <v>306</v>
      </c>
      <c r="B125" s="85"/>
      <c r="C125" s="85"/>
      <c r="D125" s="85"/>
      <c r="E125" s="4"/>
      <c r="F125" s="4"/>
    </row>
    <row r="126" spans="1:6" ht="15">
      <c r="A126" s="86" t="s">
        <v>362</v>
      </c>
      <c r="B126" s="87">
        <f>SUM(B123:B125)</f>
        <v>2936</v>
      </c>
      <c r="C126" s="87"/>
      <c r="D126" s="87">
        <f>SUM(D123:D125)</f>
        <v>2687</v>
      </c>
      <c r="E126" s="4"/>
      <c r="F126" s="4"/>
    </row>
    <row r="127" spans="1:6" ht="15">
      <c r="A127" s="122" t="s">
        <v>363</v>
      </c>
      <c r="B127" s="88">
        <f>B91+B120+B121+B122+B126</f>
        <v>1176</v>
      </c>
      <c r="C127" s="88">
        <f>C91+C120+C121+C122+C126</f>
        <v>0</v>
      </c>
      <c r="D127" s="88">
        <f>D91+D120+D121+D122+D126</f>
        <v>1328</v>
      </c>
      <c r="E127" s="4"/>
      <c r="F127" s="4"/>
    </row>
    <row r="128" spans="1:6" ht="15">
      <c r="A128" s="4"/>
      <c r="B128" s="4"/>
      <c r="C128" s="4"/>
      <c r="D128" s="4"/>
      <c r="E128" s="4"/>
      <c r="F128" s="4"/>
    </row>
    <row r="129" spans="1:6" ht="15">
      <c r="A129" s="4"/>
      <c r="B129" s="4"/>
      <c r="C129" s="4"/>
      <c r="D129" s="4"/>
      <c r="E129" s="4"/>
      <c r="F129" s="4"/>
    </row>
    <row r="130" spans="1:6" ht="15">
      <c r="A130" s="4"/>
      <c r="B130" s="4"/>
      <c r="C130" s="4"/>
      <c r="D130" s="4"/>
      <c r="E130" s="4"/>
      <c r="F130" s="4"/>
    </row>
    <row r="131" spans="1:6" ht="15">
      <c r="A131" s="4"/>
      <c r="B131" s="4"/>
      <c r="C131" s="4"/>
      <c r="D131" s="4"/>
      <c r="E131" s="4"/>
      <c r="F131" s="4"/>
    </row>
    <row r="132" spans="1:6" ht="15">
      <c r="A132" s="4"/>
      <c r="B132" s="4"/>
      <c r="C132" s="4"/>
      <c r="D132" s="4"/>
      <c r="E132" s="4"/>
      <c r="F132" s="4"/>
    </row>
    <row r="133" spans="1:6" ht="15">
      <c r="A133" s="4"/>
      <c r="B133" s="4"/>
      <c r="C133" s="4"/>
      <c r="D133" s="4"/>
      <c r="E133" s="4"/>
      <c r="F133" s="4"/>
    </row>
    <row r="134" spans="1:6" ht="15">
      <c r="A134" s="4"/>
      <c r="B134" s="4"/>
      <c r="C134" s="4"/>
      <c r="D134" s="4"/>
      <c r="E134" s="4"/>
      <c r="F134" s="4"/>
    </row>
    <row r="135" spans="1:6" ht="15">
      <c r="A135" s="4"/>
      <c r="B135" s="4"/>
      <c r="C135" s="4"/>
      <c r="D135" s="4"/>
      <c r="E135" s="4"/>
      <c r="F135" s="4"/>
    </row>
  </sheetData>
  <sheetProtection/>
  <mergeCells count="3">
    <mergeCell ref="A2:D2"/>
    <mergeCell ref="A4:D4"/>
    <mergeCell ref="A1:D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F135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73.140625" style="0" customWidth="1"/>
    <col min="2" max="2" width="13.140625" style="0" customWidth="1"/>
    <col min="3" max="3" width="17.28125" style="0" customWidth="1"/>
    <col min="4" max="4" width="14.28125" style="0" customWidth="1"/>
  </cols>
  <sheetData>
    <row r="1" spans="1:5" s="295" customFormat="1" ht="39.75" customHeight="1">
      <c r="A1" s="390" t="s">
        <v>939</v>
      </c>
      <c r="B1" s="390"/>
      <c r="C1" s="390"/>
      <c r="D1" s="390"/>
      <c r="E1" s="389"/>
    </row>
    <row r="2" spans="1:6" ht="25.5" customHeight="1">
      <c r="A2" s="323" t="s">
        <v>337</v>
      </c>
      <c r="B2" s="324"/>
      <c r="C2" s="324"/>
      <c r="D2" s="324"/>
      <c r="E2" s="61"/>
      <c r="F2" s="78"/>
    </row>
    <row r="3" ht="15">
      <c r="D3" t="s">
        <v>173</v>
      </c>
    </row>
    <row r="4" spans="1:6" ht="15.75">
      <c r="A4" s="386" t="s">
        <v>971</v>
      </c>
      <c r="B4" s="386"/>
      <c r="C4" s="386"/>
      <c r="D4" s="386"/>
      <c r="E4" s="4"/>
      <c r="F4" s="4"/>
    </row>
    <row r="5" spans="1:6" ht="38.25">
      <c r="A5" s="39" t="s">
        <v>77</v>
      </c>
      <c r="B5" s="123" t="s">
        <v>967</v>
      </c>
      <c r="C5" s="123" t="s">
        <v>336</v>
      </c>
      <c r="D5" s="123" t="s">
        <v>968</v>
      </c>
      <c r="E5" s="4"/>
      <c r="F5" s="4"/>
    </row>
    <row r="6" spans="1:6" ht="15">
      <c r="A6" s="86" t="s">
        <v>335</v>
      </c>
      <c r="B6" s="38"/>
      <c r="C6" s="38"/>
      <c r="D6" s="38"/>
      <c r="E6" s="4"/>
      <c r="F6" s="4"/>
    </row>
    <row r="7" spans="1:6" ht="15">
      <c r="A7" s="84" t="s">
        <v>228</v>
      </c>
      <c r="B7" s="85"/>
      <c r="C7" s="85"/>
      <c r="D7" s="85"/>
      <c r="E7" s="4"/>
      <c r="F7" s="4"/>
    </row>
    <row r="8" spans="1:6" ht="15">
      <c r="A8" s="84" t="s">
        <v>229</v>
      </c>
      <c r="B8" s="85">
        <v>462</v>
      </c>
      <c r="C8" s="85"/>
      <c r="D8" s="85">
        <v>220</v>
      </c>
      <c r="E8" s="4"/>
      <c r="F8" s="4"/>
    </row>
    <row r="9" spans="1:6" ht="15">
      <c r="A9" s="84" t="s">
        <v>230</v>
      </c>
      <c r="B9" s="85"/>
      <c r="C9" s="85"/>
      <c r="D9" s="85"/>
      <c r="E9" s="4"/>
      <c r="F9" s="4"/>
    </row>
    <row r="10" spans="1:6" ht="15">
      <c r="A10" s="86" t="s">
        <v>310</v>
      </c>
      <c r="B10" s="87">
        <f>SUM(B8:B9)</f>
        <v>462</v>
      </c>
      <c r="C10" s="87"/>
      <c r="D10" s="87">
        <f>SUM(D8:D9)</f>
        <v>220</v>
      </c>
      <c r="E10" s="4"/>
      <c r="F10" s="4"/>
    </row>
    <row r="11" spans="1:6" ht="15">
      <c r="A11" s="84" t="s">
        <v>231</v>
      </c>
      <c r="B11" s="85"/>
      <c r="C11" s="85"/>
      <c r="D11" s="85"/>
      <c r="E11" s="4"/>
      <c r="F11" s="4"/>
    </row>
    <row r="12" spans="1:6" ht="15">
      <c r="A12" s="84" t="s">
        <v>232</v>
      </c>
      <c r="B12" s="85">
        <v>345</v>
      </c>
      <c r="C12" s="85"/>
      <c r="D12" s="85">
        <v>30</v>
      </c>
      <c r="E12" s="4"/>
      <c r="F12" s="4"/>
    </row>
    <row r="13" spans="1:6" ht="15">
      <c r="A13" s="84" t="s">
        <v>233</v>
      </c>
      <c r="B13" s="85"/>
      <c r="C13" s="85"/>
      <c r="D13" s="85"/>
      <c r="E13" s="4"/>
      <c r="F13" s="4"/>
    </row>
    <row r="14" spans="1:6" ht="15">
      <c r="A14" s="84" t="s">
        <v>234</v>
      </c>
      <c r="B14" s="85"/>
      <c r="C14" s="85"/>
      <c r="D14" s="85"/>
      <c r="E14" s="4"/>
      <c r="F14" s="4"/>
    </row>
    <row r="15" spans="1:6" ht="15">
      <c r="A15" s="84" t="s">
        <v>235</v>
      </c>
      <c r="B15" s="85"/>
      <c r="C15" s="85"/>
      <c r="D15" s="85"/>
      <c r="E15" s="4"/>
      <c r="F15" s="4"/>
    </row>
    <row r="16" spans="1:6" ht="15">
      <c r="A16" s="86" t="s">
        <v>311</v>
      </c>
      <c r="B16" s="87">
        <f>SUM(B11:B15)</f>
        <v>345</v>
      </c>
      <c r="C16" s="87"/>
      <c r="D16" s="87">
        <f>SUM(D11:D15)</f>
        <v>30</v>
      </c>
      <c r="E16" s="4"/>
      <c r="F16" s="4"/>
    </row>
    <row r="17" spans="1:6" ht="15">
      <c r="A17" s="84" t="s">
        <v>307</v>
      </c>
      <c r="B17" s="85"/>
      <c r="C17" s="85"/>
      <c r="D17" s="85"/>
      <c r="E17" s="4"/>
      <c r="F17" s="4"/>
    </row>
    <row r="18" spans="1:6" ht="15">
      <c r="A18" s="84" t="s">
        <v>308</v>
      </c>
      <c r="B18" s="85"/>
      <c r="C18" s="85"/>
      <c r="D18" s="85"/>
      <c r="E18" s="4"/>
      <c r="F18" s="4"/>
    </row>
    <row r="19" spans="1:6" ht="15">
      <c r="A19" s="84" t="s">
        <v>236</v>
      </c>
      <c r="B19" s="85"/>
      <c r="C19" s="85"/>
      <c r="D19" s="85"/>
      <c r="E19" s="4"/>
      <c r="F19" s="4"/>
    </row>
    <row r="20" spans="1:6" ht="15">
      <c r="A20" s="86" t="s">
        <v>309</v>
      </c>
      <c r="B20" s="87"/>
      <c r="C20" s="87"/>
      <c r="D20" s="87"/>
      <c r="E20" s="4"/>
      <c r="F20" s="4"/>
    </row>
    <row r="21" spans="1:6" ht="15">
      <c r="A21" s="84" t="s">
        <v>237</v>
      </c>
      <c r="B21" s="85"/>
      <c r="C21" s="85"/>
      <c r="D21" s="85"/>
      <c r="E21" s="4"/>
      <c r="F21" s="4"/>
    </row>
    <row r="22" spans="1:6" ht="30">
      <c r="A22" s="84" t="s">
        <v>238</v>
      </c>
      <c r="B22" s="85"/>
      <c r="C22" s="85"/>
      <c r="D22" s="85"/>
      <c r="E22" s="4"/>
      <c r="F22" s="4"/>
    </row>
    <row r="23" spans="1:6" ht="15">
      <c r="A23" s="86" t="s">
        <v>338</v>
      </c>
      <c r="B23" s="87"/>
      <c r="C23" s="87"/>
      <c r="D23" s="87"/>
      <c r="E23" s="4"/>
      <c r="F23" s="4"/>
    </row>
    <row r="24" spans="1:6" ht="15">
      <c r="A24" s="86" t="s">
        <v>312</v>
      </c>
      <c r="B24" s="87">
        <f>B10+B16+B20+B23</f>
        <v>807</v>
      </c>
      <c r="C24" s="87"/>
      <c r="D24" s="87">
        <f>D10+D16+D20+D23</f>
        <v>250</v>
      </c>
      <c r="E24" s="4"/>
      <c r="F24" s="4"/>
    </row>
    <row r="25" spans="1:6" ht="15">
      <c r="A25" s="84" t="s">
        <v>239</v>
      </c>
      <c r="B25" s="85"/>
      <c r="C25" s="85"/>
      <c r="D25" s="85"/>
      <c r="E25" s="4"/>
      <c r="F25" s="4"/>
    </row>
    <row r="26" spans="1:6" ht="15">
      <c r="A26" s="84" t="s">
        <v>240</v>
      </c>
      <c r="B26" s="85"/>
      <c r="C26" s="85"/>
      <c r="D26" s="85"/>
      <c r="E26" s="4"/>
      <c r="F26" s="4"/>
    </row>
    <row r="27" spans="1:6" ht="15">
      <c r="A27" s="84" t="s">
        <v>241</v>
      </c>
      <c r="B27" s="85"/>
      <c r="C27" s="85"/>
      <c r="D27" s="85"/>
      <c r="E27" s="4"/>
      <c r="F27" s="4"/>
    </row>
    <row r="28" spans="1:6" ht="15">
      <c r="A28" s="84" t="s">
        <v>242</v>
      </c>
      <c r="B28" s="85"/>
      <c r="C28" s="85"/>
      <c r="D28" s="85"/>
      <c r="E28" s="4"/>
      <c r="F28" s="4"/>
    </row>
    <row r="29" spans="1:6" ht="15">
      <c r="A29" s="84" t="s">
        <v>243</v>
      </c>
      <c r="B29" s="85"/>
      <c r="C29" s="85"/>
      <c r="D29" s="85"/>
      <c r="E29" s="4"/>
      <c r="F29" s="4"/>
    </row>
    <row r="30" spans="1:6" ht="15">
      <c r="A30" s="86" t="s">
        <v>339</v>
      </c>
      <c r="B30" s="87"/>
      <c r="C30" s="87"/>
      <c r="D30" s="87"/>
      <c r="E30" s="4"/>
      <c r="F30" s="4"/>
    </row>
    <row r="31" spans="1:6" ht="15">
      <c r="A31" s="84" t="s">
        <v>244</v>
      </c>
      <c r="B31" s="85"/>
      <c r="C31" s="85"/>
      <c r="D31" s="85"/>
      <c r="E31" s="4"/>
      <c r="F31" s="4"/>
    </row>
    <row r="32" spans="1:6" ht="15">
      <c r="A32" s="84" t="s">
        <v>313</v>
      </c>
      <c r="B32" s="85"/>
      <c r="C32" s="85"/>
      <c r="D32" s="85"/>
      <c r="E32" s="4"/>
      <c r="F32" s="4"/>
    </row>
    <row r="33" spans="1:6" ht="15">
      <c r="A33" s="84" t="s">
        <v>245</v>
      </c>
      <c r="B33" s="85"/>
      <c r="C33" s="85"/>
      <c r="D33" s="85"/>
      <c r="E33" s="4"/>
      <c r="F33" s="4"/>
    </row>
    <row r="34" spans="1:6" ht="15">
      <c r="A34" s="84" t="s">
        <v>246</v>
      </c>
      <c r="B34" s="85"/>
      <c r="C34" s="85"/>
      <c r="D34" s="85"/>
      <c r="E34" s="4"/>
      <c r="F34" s="4"/>
    </row>
    <row r="35" spans="1:6" ht="15">
      <c r="A35" s="84" t="s">
        <v>247</v>
      </c>
      <c r="B35" s="85"/>
      <c r="C35" s="85"/>
      <c r="D35" s="85"/>
      <c r="E35" s="4"/>
      <c r="F35" s="4"/>
    </row>
    <row r="36" spans="1:6" ht="15">
      <c r="A36" s="84" t="s">
        <v>248</v>
      </c>
      <c r="B36" s="85"/>
      <c r="C36" s="85"/>
      <c r="D36" s="85"/>
      <c r="E36" s="4"/>
      <c r="F36" s="4"/>
    </row>
    <row r="37" spans="1:6" ht="15">
      <c r="A37" s="84" t="s">
        <v>249</v>
      </c>
      <c r="B37" s="85"/>
      <c r="C37" s="85"/>
      <c r="D37" s="85"/>
      <c r="E37" s="4"/>
      <c r="F37" s="4"/>
    </row>
    <row r="38" spans="1:6" ht="15">
      <c r="A38" s="86" t="s">
        <v>314</v>
      </c>
      <c r="B38" s="87"/>
      <c r="C38" s="87"/>
      <c r="D38" s="87"/>
      <c r="E38" s="4"/>
      <c r="F38" s="4"/>
    </row>
    <row r="39" spans="1:6" ht="15">
      <c r="A39" s="86" t="s">
        <v>340</v>
      </c>
      <c r="B39" s="87"/>
      <c r="C39" s="87"/>
      <c r="D39" s="87"/>
      <c r="E39" s="4"/>
      <c r="F39" s="4"/>
    </row>
    <row r="40" spans="1:6" ht="15">
      <c r="A40" s="84" t="s">
        <v>250</v>
      </c>
      <c r="B40" s="85"/>
      <c r="C40" s="85"/>
      <c r="D40" s="85"/>
      <c r="E40" s="4"/>
      <c r="F40" s="4"/>
    </row>
    <row r="41" spans="1:6" ht="15">
      <c r="A41" s="84" t="s">
        <v>251</v>
      </c>
      <c r="B41" s="85">
        <v>168</v>
      </c>
      <c r="C41" s="85"/>
      <c r="D41" s="85">
        <v>182</v>
      </c>
      <c r="E41" s="4"/>
      <c r="F41" s="4"/>
    </row>
    <row r="42" spans="1:6" ht="15">
      <c r="A42" s="84" t="s">
        <v>252</v>
      </c>
      <c r="B42" s="85">
        <v>126</v>
      </c>
      <c r="C42" s="85"/>
      <c r="D42" s="85">
        <v>327</v>
      </c>
      <c r="E42" s="4"/>
      <c r="F42" s="4"/>
    </row>
    <row r="43" spans="1:6" ht="15">
      <c r="A43" s="84" t="s">
        <v>253</v>
      </c>
      <c r="B43" s="85"/>
      <c r="C43" s="85"/>
      <c r="D43" s="85"/>
      <c r="E43" s="4"/>
      <c r="F43" s="4"/>
    </row>
    <row r="44" spans="1:6" ht="15">
      <c r="A44" s="84" t="s">
        <v>254</v>
      </c>
      <c r="B44" s="85"/>
      <c r="C44" s="85"/>
      <c r="D44" s="85"/>
      <c r="E44" s="4"/>
      <c r="F44" s="4"/>
    </row>
    <row r="45" spans="1:6" ht="15">
      <c r="A45" s="86" t="s">
        <v>315</v>
      </c>
      <c r="B45" s="87">
        <f>SUM(B41:B44)</f>
        <v>294</v>
      </c>
      <c r="C45" s="87"/>
      <c r="D45" s="87">
        <f>SUM(D41:D44)</f>
        <v>509</v>
      </c>
      <c r="E45" s="4"/>
      <c r="F45" s="4"/>
    </row>
    <row r="46" spans="1:6" ht="30">
      <c r="A46" s="84" t="s">
        <v>341</v>
      </c>
      <c r="B46" s="85"/>
      <c r="C46" s="85"/>
      <c r="D46" s="85"/>
      <c r="E46" s="4"/>
      <c r="F46" s="4"/>
    </row>
    <row r="47" spans="1:6" ht="30">
      <c r="A47" s="84" t="s">
        <v>342</v>
      </c>
      <c r="B47" s="85"/>
      <c r="C47" s="85"/>
      <c r="D47" s="85"/>
      <c r="E47" s="4"/>
      <c r="F47" s="4"/>
    </row>
    <row r="48" spans="1:6" ht="30">
      <c r="A48" s="84" t="s">
        <v>255</v>
      </c>
      <c r="B48" s="85"/>
      <c r="C48" s="85"/>
      <c r="D48" s="85"/>
      <c r="E48" s="4"/>
      <c r="F48" s="4"/>
    </row>
    <row r="49" spans="1:6" ht="15">
      <c r="A49" s="84" t="s">
        <v>256</v>
      </c>
      <c r="B49" s="85"/>
      <c r="C49" s="85"/>
      <c r="D49" s="85"/>
      <c r="E49" s="4"/>
      <c r="F49" s="4"/>
    </row>
    <row r="50" spans="1:6" ht="30">
      <c r="A50" s="84" t="s">
        <v>257</v>
      </c>
      <c r="B50" s="85"/>
      <c r="C50" s="85"/>
      <c r="D50" s="85"/>
      <c r="E50" s="4"/>
      <c r="F50" s="4"/>
    </row>
    <row r="51" spans="1:6" ht="30">
      <c r="A51" s="84" t="s">
        <v>343</v>
      </c>
      <c r="B51" s="85"/>
      <c r="C51" s="85"/>
      <c r="D51" s="85"/>
      <c r="E51" s="4"/>
      <c r="F51" s="4"/>
    </row>
    <row r="52" spans="1:6" ht="30">
      <c r="A52" s="84" t="s">
        <v>344</v>
      </c>
      <c r="B52" s="85"/>
      <c r="C52" s="85"/>
      <c r="D52" s="85"/>
      <c r="E52" s="4"/>
      <c r="F52" s="4"/>
    </row>
    <row r="53" spans="1:6" ht="30">
      <c r="A53" s="84" t="s">
        <v>345</v>
      </c>
      <c r="B53" s="85"/>
      <c r="C53" s="85"/>
      <c r="D53" s="85"/>
      <c r="E53" s="4"/>
      <c r="F53" s="4"/>
    </row>
    <row r="54" spans="1:6" ht="15">
      <c r="A54" s="86" t="s">
        <v>346</v>
      </c>
      <c r="B54" s="87"/>
      <c r="C54" s="87"/>
      <c r="D54" s="87"/>
      <c r="E54" s="4"/>
      <c r="F54" s="4"/>
    </row>
    <row r="55" spans="1:6" ht="30">
      <c r="A55" s="84" t="s">
        <v>347</v>
      </c>
      <c r="B55" s="85"/>
      <c r="C55" s="85"/>
      <c r="D55" s="85"/>
      <c r="E55" s="4"/>
      <c r="F55" s="4"/>
    </row>
    <row r="56" spans="1:6" ht="30">
      <c r="A56" s="84" t="s">
        <v>351</v>
      </c>
      <c r="B56" s="85"/>
      <c r="C56" s="85"/>
      <c r="D56" s="85"/>
      <c r="E56" s="4"/>
      <c r="F56" s="4"/>
    </row>
    <row r="57" spans="1:6" ht="30">
      <c r="A57" s="84" t="s">
        <v>258</v>
      </c>
      <c r="B57" s="85"/>
      <c r="C57" s="85"/>
      <c r="D57" s="85"/>
      <c r="E57" s="4"/>
      <c r="F57" s="4"/>
    </row>
    <row r="58" spans="1:6" ht="30">
      <c r="A58" s="84" t="s">
        <v>259</v>
      </c>
      <c r="B58" s="85"/>
      <c r="C58" s="85"/>
      <c r="D58" s="85"/>
      <c r="E58" s="4"/>
      <c r="F58" s="4"/>
    </row>
    <row r="59" spans="1:6" ht="30">
      <c r="A59" s="84" t="s">
        <v>260</v>
      </c>
      <c r="B59" s="85"/>
      <c r="C59" s="85"/>
      <c r="D59" s="85"/>
      <c r="E59" s="4"/>
      <c r="F59" s="4"/>
    </row>
    <row r="60" spans="1:6" ht="30">
      <c r="A60" s="84" t="s">
        <v>350</v>
      </c>
      <c r="B60" s="85"/>
      <c r="C60" s="85"/>
      <c r="D60" s="85"/>
      <c r="E60" s="4"/>
      <c r="F60" s="4"/>
    </row>
    <row r="61" spans="1:6" ht="30">
      <c r="A61" s="84" t="s">
        <v>349</v>
      </c>
      <c r="B61" s="85"/>
      <c r="C61" s="85"/>
      <c r="D61" s="85"/>
      <c r="E61" s="4"/>
      <c r="F61" s="4"/>
    </row>
    <row r="62" spans="1:6" ht="30">
      <c r="A62" s="84" t="s">
        <v>348</v>
      </c>
      <c r="B62" s="85"/>
      <c r="C62" s="85"/>
      <c r="D62" s="85"/>
      <c r="E62" s="4"/>
      <c r="F62" s="4"/>
    </row>
    <row r="63" spans="1:6" ht="15">
      <c r="A63" s="86" t="s">
        <v>316</v>
      </c>
      <c r="B63" s="87"/>
      <c r="C63" s="87"/>
      <c r="D63" s="87"/>
      <c r="E63" s="4"/>
      <c r="F63" s="4"/>
    </row>
    <row r="64" spans="1:6" ht="15">
      <c r="A64" s="84" t="s">
        <v>317</v>
      </c>
      <c r="B64" s="85"/>
      <c r="C64" s="85"/>
      <c r="D64" s="85">
        <v>12</v>
      </c>
      <c r="E64" s="4"/>
      <c r="F64" s="4"/>
    </row>
    <row r="65" spans="1:6" ht="15">
      <c r="A65" s="84" t="s">
        <v>261</v>
      </c>
      <c r="B65" s="85"/>
      <c r="C65" s="85"/>
      <c r="D65" s="85"/>
      <c r="E65" s="4"/>
      <c r="F65" s="4"/>
    </row>
    <row r="66" spans="1:6" ht="15">
      <c r="A66" s="84" t="s">
        <v>262</v>
      </c>
      <c r="B66" s="85"/>
      <c r="C66" s="85"/>
      <c r="D66" s="85"/>
      <c r="E66" s="4"/>
      <c r="F66" s="4"/>
    </row>
    <row r="67" spans="1:6" ht="15">
      <c r="A67" s="84" t="s">
        <v>263</v>
      </c>
      <c r="B67" s="85"/>
      <c r="C67" s="85"/>
      <c r="D67" s="85"/>
      <c r="E67" s="4"/>
      <c r="F67" s="4"/>
    </row>
    <row r="68" spans="1:6" ht="15">
      <c r="A68" s="84" t="s">
        <v>264</v>
      </c>
      <c r="B68" s="85"/>
      <c r="C68" s="85"/>
      <c r="D68" s="85"/>
      <c r="E68" s="4"/>
      <c r="F68" s="4"/>
    </row>
    <row r="69" spans="1:6" ht="15">
      <c r="A69" s="84" t="s">
        <v>265</v>
      </c>
      <c r="B69" s="85"/>
      <c r="C69" s="85"/>
      <c r="D69" s="85"/>
      <c r="E69" s="4"/>
      <c r="F69" s="4"/>
    </row>
    <row r="70" spans="1:6" ht="30">
      <c r="A70" s="84" t="s">
        <v>266</v>
      </c>
      <c r="B70" s="85"/>
      <c r="C70" s="85"/>
      <c r="D70" s="85"/>
      <c r="E70" s="4"/>
      <c r="F70" s="4"/>
    </row>
    <row r="71" spans="1:6" ht="15">
      <c r="A71" s="84" t="s">
        <v>267</v>
      </c>
      <c r="B71" s="85"/>
      <c r="C71" s="85"/>
      <c r="D71" s="85"/>
      <c r="E71" s="4"/>
      <c r="F71" s="4"/>
    </row>
    <row r="72" spans="1:6" ht="15">
      <c r="A72" s="84" t="s">
        <v>268</v>
      </c>
      <c r="B72" s="85"/>
      <c r="C72" s="85"/>
      <c r="D72" s="85"/>
      <c r="E72" s="4"/>
      <c r="F72" s="4"/>
    </row>
    <row r="73" spans="1:6" ht="30">
      <c r="A73" s="84" t="s">
        <v>269</v>
      </c>
      <c r="B73" s="85"/>
      <c r="C73" s="85"/>
      <c r="D73" s="85"/>
      <c r="E73" s="4"/>
      <c r="F73" s="4"/>
    </row>
    <row r="74" spans="1:6" ht="30">
      <c r="A74" s="84" t="s">
        <v>270</v>
      </c>
      <c r="B74" s="85"/>
      <c r="C74" s="85"/>
      <c r="D74" s="85"/>
      <c r="E74" s="4"/>
      <c r="F74" s="4"/>
    </row>
    <row r="75" spans="1:6" ht="30">
      <c r="A75" s="84" t="s">
        <v>271</v>
      </c>
      <c r="B75" s="85"/>
      <c r="C75" s="85"/>
      <c r="D75" s="85"/>
      <c r="E75" s="4"/>
      <c r="F75" s="4"/>
    </row>
    <row r="76" spans="1:6" ht="15">
      <c r="A76" s="86" t="s">
        <v>318</v>
      </c>
      <c r="B76" s="87"/>
      <c r="C76" s="87"/>
      <c r="D76" s="87">
        <f>SUM(D64:D75)</f>
        <v>12</v>
      </c>
      <c r="E76" s="4"/>
      <c r="F76" s="4"/>
    </row>
    <row r="77" spans="1:6" ht="15">
      <c r="A77" s="86" t="s">
        <v>353</v>
      </c>
      <c r="B77" s="87"/>
      <c r="C77" s="87"/>
      <c r="D77" s="87"/>
      <c r="E77" s="4"/>
      <c r="F77" s="4"/>
    </row>
    <row r="78" spans="1:6" ht="15">
      <c r="A78" s="86" t="s">
        <v>272</v>
      </c>
      <c r="B78" s="87"/>
      <c r="C78" s="87"/>
      <c r="D78" s="87"/>
      <c r="E78" s="4"/>
      <c r="F78" s="4"/>
    </row>
    <row r="79" spans="1:6" ht="15">
      <c r="A79" s="84" t="s">
        <v>273</v>
      </c>
      <c r="B79" s="85"/>
      <c r="C79" s="85"/>
      <c r="D79" s="85"/>
      <c r="E79" s="4"/>
      <c r="F79" s="4"/>
    </row>
    <row r="80" spans="1:6" ht="15">
      <c r="A80" s="84" t="s">
        <v>274</v>
      </c>
      <c r="B80" s="85">
        <v>12</v>
      </c>
      <c r="C80" s="85"/>
      <c r="D80" s="85"/>
      <c r="E80" s="4"/>
      <c r="F80" s="4"/>
    </row>
    <row r="81" spans="1:6" ht="15">
      <c r="A81" s="84" t="s">
        <v>275</v>
      </c>
      <c r="B81" s="85"/>
      <c r="C81" s="85"/>
      <c r="D81" s="85"/>
      <c r="E81" s="4"/>
      <c r="F81" s="4"/>
    </row>
    <row r="82" spans="1:6" ht="15">
      <c r="A82" s="86" t="s">
        <v>352</v>
      </c>
      <c r="B82" s="87">
        <f>SUM(B79:B81)</f>
        <v>12</v>
      </c>
      <c r="C82" s="87"/>
      <c r="D82" s="87">
        <f>SUM(D79:D81)</f>
        <v>0</v>
      </c>
      <c r="E82" s="4"/>
      <c r="F82" s="4"/>
    </row>
    <row r="83" spans="1:6" ht="15">
      <c r="A83" s="122" t="s">
        <v>319</v>
      </c>
      <c r="B83" s="88">
        <f>B24+B39+B45+B77+B78+B82</f>
        <v>1113</v>
      </c>
      <c r="C83" s="88"/>
      <c r="D83" s="88">
        <f>D24+D39+D45+D77+D78+D82+D76</f>
        <v>771</v>
      </c>
      <c r="E83" s="4"/>
      <c r="F83" s="4"/>
    </row>
    <row r="84" spans="1:6" ht="15">
      <c r="A84" s="86" t="s">
        <v>276</v>
      </c>
      <c r="B84" s="38"/>
      <c r="C84" s="38"/>
      <c r="D84" s="38"/>
      <c r="E84" s="4"/>
      <c r="F84" s="4"/>
    </row>
    <row r="85" spans="1:6" ht="15">
      <c r="A85" s="84" t="s">
        <v>277</v>
      </c>
      <c r="B85" s="85">
        <v>1370</v>
      </c>
      <c r="C85" s="85"/>
      <c r="D85" s="85">
        <v>1370</v>
      </c>
      <c r="E85" s="4"/>
      <c r="F85" s="4"/>
    </row>
    <row r="86" spans="1:6" ht="15">
      <c r="A86" s="84" t="s">
        <v>278</v>
      </c>
      <c r="B86" s="85">
        <v>84</v>
      </c>
      <c r="C86" s="85"/>
      <c r="D86" s="85">
        <v>84</v>
      </c>
      <c r="E86" s="4"/>
      <c r="F86" s="4"/>
    </row>
    <row r="87" spans="1:6" ht="15">
      <c r="A87" s="84" t="s">
        <v>279</v>
      </c>
      <c r="B87" s="85"/>
      <c r="C87" s="85"/>
      <c r="D87" s="85"/>
      <c r="E87" s="4"/>
      <c r="F87" s="4"/>
    </row>
    <row r="88" spans="1:6" ht="15">
      <c r="A88" s="84" t="s">
        <v>280</v>
      </c>
      <c r="B88" s="85">
        <v>-414</v>
      </c>
      <c r="C88" s="85"/>
      <c r="D88" s="85">
        <v>-3838</v>
      </c>
      <c r="E88" s="4"/>
      <c r="F88" s="4"/>
    </row>
    <row r="89" spans="1:6" ht="15">
      <c r="A89" s="84" t="s">
        <v>281</v>
      </c>
      <c r="B89" s="85"/>
      <c r="C89" s="85"/>
      <c r="D89" s="85"/>
      <c r="E89" s="4"/>
      <c r="F89" s="4"/>
    </row>
    <row r="90" spans="1:6" ht="15">
      <c r="A90" s="84" t="s">
        <v>282</v>
      </c>
      <c r="B90" s="85">
        <v>-3424</v>
      </c>
      <c r="C90" s="85"/>
      <c r="D90" s="85">
        <v>-716</v>
      </c>
      <c r="E90" s="4"/>
      <c r="F90" s="4"/>
    </row>
    <row r="91" spans="1:6" ht="15">
      <c r="A91" s="86" t="s">
        <v>354</v>
      </c>
      <c r="B91" s="87">
        <f>SUM(B85:B90)</f>
        <v>-2384</v>
      </c>
      <c r="C91" s="87"/>
      <c r="D91" s="87">
        <f>SUM(D85:D90)</f>
        <v>-3100</v>
      </c>
      <c r="E91" s="4"/>
      <c r="F91" s="4"/>
    </row>
    <row r="92" spans="1:6" ht="30">
      <c r="A92" s="84" t="s">
        <v>283</v>
      </c>
      <c r="B92" s="85"/>
      <c r="C92" s="85"/>
      <c r="D92" s="85"/>
      <c r="E92" s="4"/>
      <c r="F92" s="4"/>
    </row>
    <row r="93" spans="1:6" ht="30">
      <c r="A93" s="84" t="s">
        <v>284</v>
      </c>
      <c r="B93" s="85"/>
      <c r="C93" s="85"/>
      <c r="D93" s="85"/>
      <c r="E93" s="4"/>
      <c r="F93" s="4"/>
    </row>
    <row r="94" spans="1:6" ht="30">
      <c r="A94" s="84" t="s">
        <v>285</v>
      </c>
      <c r="B94" s="85"/>
      <c r="C94" s="85"/>
      <c r="D94" s="85"/>
      <c r="E94" s="4"/>
      <c r="F94" s="4"/>
    </row>
    <row r="95" spans="1:6" ht="30">
      <c r="A95" s="84" t="s">
        <v>286</v>
      </c>
      <c r="B95" s="85"/>
      <c r="C95" s="85"/>
      <c r="D95" s="85"/>
      <c r="E95" s="4"/>
      <c r="F95" s="4"/>
    </row>
    <row r="96" spans="1:6" ht="30">
      <c r="A96" s="84" t="s">
        <v>355</v>
      </c>
      <c r="B96" s="85"/>
      <c r="C96" s="85"/>
      <c r="D96" s="85"/>
      <c r="E96" s="4"/>
      <c r="F96" s="4"/>
    </row>
    <row r="97" spans="1:6" ht="15">
      <c r="A97" s="84" t="s">
        <v>287</v>
      </c>
      <c r="B97" s="85"/>
      <c r="C97" s="85"/>
      <c r="D97" s="85"/>
      <c r="E97" s="4"/>
      <c r="F97" s="4"/>
    </row>
    <row r="98" spans="1:6" ht="15">
      <c r="A98" s="84" t="s">
        <v>288</v>
      </c>
      <c r="B98" s="85"/>
      <c r="C98" s="85"/>
      <c r="D98" s="85"/>
      <c r="E98" s="4"/>
      <c r="F98" s="4"/>
    </row>
    <row r="99" spans="1:6" ht="30">
      <c r="A99" s="84" t="s">
        <v>356</v>
      </c>
      <c r="B99" s="85"/>
      <c r="C99" s="85"/>
      <c r="D99" s="85"/>
      <c r="E99" s="4"/>
      <c r="F99" s="4"/>
    </row>
    <row r="100" spans="1:6" ht="30">
      <c r="A100" s="84" t="s">
        <v>357</v>
      </c>
      <c r="B100" s="85"/>
      <c r="C100" s="85"/>
      <c r="D100" s="85"/>
      <c r="E100" s="4"/>
      <c r="F100" s="4"/>
    </row>
    <row r="101" spans="1:6" ht="15">
      <c r="A101" s="86" t="s">
        <v>320</v>
      </c>
      <c r="B101" s="87"/>
      <c r="C101" s="87"/>
      <c r="D101" s="87"/>
      <c r="E101" s="4"/>
      <c r="F101" s="4"/>
    </row>
    <row r="102" spans="1:6" ht="30">
      <c r="A102" s="84" t="s">
        <v>289</v>
      </c>
      <c r="B102" s="85"/>
      <c r="C102" s="85"/>
      <c r="D102" s="85"/>
      <c r="E102" s="4"/>
      <c r="F102" s="4"/>
    </row>
    <row r="103" spans="1:6" ht="30">
      <c r="A103" s="84" t="s">
        <v>290</v>
      </c>
      <c r="B103" s="85"/>
      <c r="C103" s="85"/>
      <c r="D103" s="85"/>
      <c r="E103" s="4"/>
      <c r="F103" s="4"/>
    </row>
    <row r="104" spans="1:6" ht="30">
      <c r="A104" s="84" t="s">
        <v>291</v>
      </c>
      <c r="B104" s="85"/>
      <c r="C104" s="85"/>
      <c r="D104" s="85"/>
      <c r="E104" s="4"/>
      <c r="F104" s="4"/>
    </row>
    <row r="105" spans="1:6" ht="30">
      <c r="A105" s="84" t="s">
        <v>292</v>
      </c>
      <c r="B105" s="85"/>
      <c r="C105" s="85"/>
      <c r="D105" s="85"/>
      <c r="E105" s="4"/>
      <c r="F105" s="4"/>
    </row>
    <row r="106" spans="1:6" ht="30">
      <c r="A106" s="84" t="s">
        <v>358</v>
      </c>
      <c r="B106" s="85"/>
      <c r="C106" s="85"/>
      <c r="D106" s="85"/>
      <c r="E106" s="4"/>
      <c r="F106" s="4"/>
    </row>
    <row r="107" spans="1:6" ht="30">
      <c r="A107" s="84" t="s">
        <v>293</v>
      </c>
      <c r="B107" s="85"/>
      <c r="C107" s="85"/>
      <c r="D107" s="85"/>
      <c r="E107" s="4"/>
      <c r="F107" s="4"/>
    </row>
    <row r="108" spans="1:6" ht="30">
      <c r="A108" s="84" t="s">
        <v>294</v>
      </c>
      <c r="B108" s="85"/>
      <c r="C108" s="85"/>
      <c r="D108" s="85"/>
      <c r="E108" s="4"/>
      <c r="F108" s="4"/>
    </row>
    <row r="109" spans="1:6" ht="30">
      <c r="A109" s="84" t="s">
        <v>359</v>
      </c>
      <c r="B109" s="85"/>
      <c r="C109" s="85"/>
      <c r="D109" s="85"/>
      <c r="E109" s="4"/>
      <c r="F109" s="4"/>
    </row>
    <row r="110" spans="1:6" ht="30">
      <c r="A110" s="84" t="s">
        <v>360</v>
      </c>
      <c r="B110" s="85"/>
      <c r="C110" s="85"/>
      <c r="D110" s="85"/>
      <c r="E110" s="4"/>
      <c r="F110" s="4"/>
    </row>
    <row r="111" spans="1:6" ht="15">
      <c r="A111" s="86" t="s">
        <v>321</v>
      </c>
      <c r="B111" s="87"/>
      <c r="C111" s="87"/>
      <c r="D111" s="87"/>
      <c r="E111" s="4"/>
      <c r="F111" s="4"/>
    </row>
    <row r="112" spans="1:6" ht="15">
      <c r="A112" s="84" t="s">
        <v>295</v>
      </c>
      <c r="B112" s="85"/>
      <c r="C112" s="85"/>
      <c r="D112" s="85"/>
      <c r="E112" s="4"/>
      <c r="F112" s="4"/>
    </row>
    <row r="113" spans="1:6" ht="30">
      <c r="A113" s="84" t="s">
        <v>296</v>
      </c>
      <c r="B113" s="85"/>
      <c r="C113" s="85"/>
      <c r="D113" s="85"/>
      <c r="E113" s="4"/>
      <c r="F113" s="4"/>
    </row>
    <row r="114" spans="1:6" ht="15">
      <c r="A114" s="84" t="s">
        <v>297</v>
      </c>
      <c r="B114" s="85"/>
      <c r="C114" s="85"/>
      <c r="D114" s="85"/>
      <c r="E114" s="4"/>
      <c r="F114" s="4"/>
    </row>
    <row r="115" spans="1:6" ht="15">
      <c r="A115" s="84" t="s">
        <v>298</v>
      </c>
      <c r="B115" s="85"/>
      <c r="C115" s="85"/>
      <c r="D115" s="85"/>
      <c r="E115" s="4"/>
      <c r="F115" s="4"/>
    </row>
    <row r="116" spans="1:6" ht="30">
      <c r="A116" s="84" t="s">
        <v>299</v>
      </c>
      <c r="B116" s="85"/>
      <c r="C116" s="85"/>
      <c r="D116" s="85"/>
      <c r="E116" s="4"/>
      <c r="F116" s="4"/>
    </row>
    <row r="117" spans="1:6" ht="30">
      <c r="A117" s="84" t="s">
        <v>300</v>
      </c>
      <c r="B117" s="85"/>
      <c r="C117" s="85"/>
      <c r="D117" s="85"/>
      <c r="E117" s="4"/>
      <c r="F117" s="4"/>
    </row>
    <row r="118" spans="1:6" ht="30">
      <c r="A118" s="84" t="s">
        <v>301</v>
      </c>
      <c r="B118" s="85"/>
      <c r="C118" s="85"/>
      <c r="D118" s="85"/>
      <c r="E118" s="4"/>
      <c r="F118" s="4"/>
    </row>
    <row r="119" spans="1:6" ht="15">
      <c r="A119" s="86" t="s">
        <v>361</v>
      </c>
      <c r="B119" s="85"/>
      <c r="C119" s="85"/>
      <c r="D119" s="85"/>
      <c r="E119" s="4"/>
      <c r="F119" s="4"/>
    </row>
    <row r="120" spans="1:6" ht="15">
      <c r="A120" s="86" t="s">
        <v>322</v>
      </c>
      <c r="B120" s="87"/>
      <c r="C120" s="87"/>
      <c r="D120" s="87"/>
      <c r="E120" s="4"/>
      <c r="F120" s="4"/>
    </row>
    <row r="121" spans="1:6" ht="15">
      <c r="A121" s="86" t="s">
        <v>302</v>
      </c>
      <c r="B121" s="87"/>
      <c r="C121" s="87"/>
      <c r="D121" s="87"/>
      <c r="E121" s="4"/>
      <c r="F121" s="4"/>
    </row>
    <row r="122" spans="1:6" ht="25.5">
      <c r="A122" s="86" t="s">
        <v>303</v>
      </c>
      <c r="B122" s="87"/>
      <c r="C122" s="87"/>
      <c r="D122" s="87"/>
      <c r="E122" s="4"/>
      <c r="F122" s="4"/>
    </row>
    <row r="123" spans="1:6" ht="15">
      <c r="A123" s="84" t="s">
        <v>304</v>
      </c>
      <c r="B123" s="85"/>
      <c r="C123" s="85"/>
      <c r="D123" s="85"/>
      <c r="E123" s="4"/>
      <c r="F123" s="4"/>
    </row>
    <row r="124" spans="1:6" ht="15">
      <c r="A124" s="84" t="s">
        <v>305</v>
      </c>
      <c r="B124" s="85">
        <v>3497</v>
      </c>
      <c r="C124" s="85"/>
      <c r="D124" s="85">
        <v>3871</v>
      </c>
      <c r="E124" s="4"/>
      <c r="F124" s="4"/>
    </row>
    <row r="125" spans="1:6" ht="15">
      <c r="A125" s="84" t="s">
        <v>306</v>
      </c>
      <c r="B125" s="85"/>
      <c r="C125" s="85"/>
      <c r="D125" s="85"/>
      <c r="E125" s="4"/>
      <c r="F125" s="4"/>
    </row>
    <row r="126" spans="1:6" ht="15">
      <c r="A126" s="86" t="s">
        <v>362</v>
      </c>
      <c r="B126" s="87">
        <f>SUM(B124:B125)</f>
        <v>3497</v>
      </c>
      <c r="C126" s="87"/>
      <c r="D126" s="87">
        <f>SUM(D124:D125)</f>
        <v>3871</v>
      </c>
      <c r="E126" s="4"/>
      <c r="F126" s="4"/>
    </row>
    <row r="127" spans="1:6" ht="15">
      <c r="A127" s="122" t="s">
        <v>363</v>
      </c>
      <c r="B127" s="88">
        <f>B91+B120+B121+B122+B126</f>
        <v>1113</v>
      </c>
      <c r="C127" s="88"/>
      <c r="D127" s="88">
        <f>D91+D120+D121+D122+D126</f>
        <v>771</v>
      </c>
      <c r="E127" s="4"/>
      <c r="F127" s="4"/>
    </row>
    <row r="128" spans="1:6" ht="15">
      <c r="A128" s="4"/>
      <c r="B128" s="4"/>
      <c r="C128" s="4"/>
      <c r="D128" s="4"/>
      <c r="E128" s="4"/>
      <c r="F128" s="4"/>
    </row>
    <row r="129" spans="1:6" ht="15">
      <c r="A129" s="4"/>
      <c r="B129" s="4"/>
      <c r="C129" s="4"/>
      <c r="D129" s="4"/>
      <c r="E129" s="4"/>
      <c r="F129" s="4"/>
    </row>
    <row r="130" spans="1:6" ht="15">
      <c r="A130" s="4"/>
      <c r="B130" s="4"/>
      <c r="C130" s="4"/>
      <c r="D130" s="4"/>
      <c r="E130" s="4"/>
      <c r="F130" s="4"/>
    </row>
    <row r="131" spans="1:6" ht="15">
      <c r="A131" s="4"/>
      <c r="B131" s="4"/>
      <c r="C131" s="4"/>
      <c r="D131" s="4"/>
      <c r="E131" s="4"/>
      <c r="F131" s="4"/>
    </row>
    <row r="132" spans="1:6" ht="15">
      <c r="A132" s="4"/>
      <c r="B132" s="4"/>
      <c r="C132" s="4"/>
      <c r="D132" s="4"/>
      <c r="E132" s="4"/>
      <c r="F132" s="4"/>
    </row>
    <row r="133" spans="1:6" ht="15">
      <c r="A133" s="4"/>
      <c r="B133" s="4"/>
      <c r="C133" s="4"/>
      <c r="D133" s="4"/>
      <c r="E133" s="4"/>
      <c r="F133" s="4"/>
    </row>
    <row r="134" spans="1:6" ht="15">
      <c r="A134" s="4"/>
      <c r="B134" s="4"/>
      <c r="C134" s="4"/>
      <c r="D134" s="4"/>
      <c r="E134" s="4"/>
      <c r="F134" s="4"/>
    </row>
    <row r="135" spans="1:6" ht="15">
      <c r="A135" s="4"/>
      <c r="B135" s="4"/>
      <c r="C135" s="4"/>
      <c r="D135" s="4"/>
      <c r="E135" s="4"/>
      <c r="F135" s="4"/>
    </row>
  </sheetData>
  <sheetProtection/>
  <mergeCells count="3">
    <mergeCell ref="A2:D2"/>
    <mergeCell ref="A4:D4"/>
    <mergeCell ref="A1:D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E172"/>
  <sheetViews>
    <sheetView zoomScalePageLayoutView="0" workbookViewId="0" topLeftCell="D1">
      <selection activeCell="Q13" sqref="Q13"/>
    </sheetView>
  </sheetViews>
  <sheetFormatPr defaultColWidth="9.140625" defaultRowHeight="15"/>
  <cols>
    <col min="1" max="1" width="83.421875" style="0" customWidth="1"/>
    <col min="3" max="3" width="9.140625" style="201" customWidth="1"/>
    <col min="4" max="4" width="12.7109375" style="201" customWidth="1"/>
    <col min="5" max="5" width="11.421875" style="201" customWidth="1"/>
    <col min="6" max="7" width="10.28125" style="201" customWidth="1"/>
    <col min="8" max="8" width="12.00390625" style="201" customWidth="1"/>
    <col min="9" max="9" width="12.8515625" style="201" customWidth="1"/>
    <col min="10" max="10" width="13.421875" style="201" customWidth="1"/>
    <col min="11" max="11" width="11.57421875" style="201" customWidth="1"/>
    <col min="12" max="12" width="10.00390625" style="201" customWidth="1"/>
    <col min="13" max="13" width="12.00390625" style="201" customWidth="1"/>
    <col min="14" max="14" width="9.140625" style="201" customWidth="1"/>
  </cols>
  <sheetData>
    <row r="1" spans="1:14" ht="21" customHeight="1">
      <c r="A1" s="317" t="s">
        <v>939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213"/>
    </row>
    <row r="2" spans="1:14" ht="18.75" customHeight="1">
      <c r="A2" s="323" t="s">
        <v>929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5"/>
      <c r="M2" s="326"/>
      <c r="N2" s="326"/>
    </row>
    <row r="3" ht="18">
      <c r="A3" s="41"/>
    </row>
    <row r="4" spans="1:14" ht="15">
      <c r="A4" s="293" t="s">
        <v>1006</v>
      </c>
      <c r="N4" s="201" t="s">
        <v>199</v>
      </c>
    </row>
    <row r="5" spans="1:14" ht="25.5" customHeight="1">
      <c r="A5" s="327" t="s">
        <v>447</v>
      </c>
      <c r="B5" s="329" t="s">
        <v>448</v>
      </c>
      <c r="C5" s="331" t="s">
        <v>20</v>
      </c>
      <c r="D5" s="332"/>
      <c r="E5" s="333"/>
      <c r="F5" s="331" t="s">
        <v>21</v>
      </c>
      <c r="G5" s="332"/>
      <c r="H5" s="333"/>
      <c r="I5" s="331" t="s">
        <v>22</v>
      </c>
      <c r="J5" s="332"/>
      <c r="K5" s="333"/>
      <c r="L5" s="335" t="s">
        <v>121</v>
      </c>
      <c r="M5" s="336"/>
      <c r="N5" s="336"/>
    </row>
    <row r="6" spans="1:14" ht="26.25">
      <c r="A6" s="328"/>
      <c r="B6" s="330"/>
      <c r="C6" s="215" t="s">
        <v>124</v>
      </c>
      <c r="D6" s="215" t="s">
        <v>225</v>
      </c>
      <c r="E6" s="216" t="s">
        <v>226</v>
      </c>
      <c r="F6" s="215" t="s">
        <v>124</v>
      </c>
      <c r="G6" s="215" t="s">
        <v>225</v>
      </c>
      <c r="H6" s="216" t="s">
        <v>226</v>
      </c>
      <c r="I6" s="215" t="s">
        <v>124</v>
      </c>
      <c r="J6" s="215" t="s">
        <v>225</v>
      </c>
      <c r="K6" s="216" t="s">
        <v>226</v>
      </c>
      <c r="L6" s="215" t="s">
        <v>124</v>
      </c>
      <c r="M6" s="215" t="s">
        <v>225</v>
      </c>
      <c r="N6" s="216" t="s">
        <v>226</v>
      </c>
    </row>
    <row r="7" spans="1:14" ht="15">
      <c r="A7" s="28" t="s">
        <v>449</v>
      </c>
      <c r="B7" s="29" t="s">
        <v>450</v>
      </c>
      <c r="C7" s="218">
        <v>24683</v>
      </c>
      <c r="D7" s="218">
        <v>24120</v>
      </c>
      <c r="E7" s="199">
        <v>24120</v>
      </c>
      <c r="F7" s="199"/>
      <c r="G7" s="199"/>
      <c r="H7" s="199"/>
      <c r="I7" s="199"/>
      <c r="J7" s="199"/>
      <c r="K7" s="199"/>
      <c r="L7" s="218">
        <f>C7+F7+I7</f>
        <v>24683</v>
      </c>
      <c r="M7" s="218">
        <f>D7+G7+J7</f>
        <v>24120</v>
      </c>
      <c r="N7" s="218">
        <f>E7+H7+K7</f>
        <v>24120</v>
      </c>
    </row>
    <row r="8" spans="1:14" ht="15">
      <c r="A8" s="28" t="s">
        <v>451</v>
      </c>
      <c r="B8" s="30" t="s">
        <v>452</v>
      </c>
      <c r="C8" s="205">
        <v>300</v>
      </c>
      <c r="D8" s="205">
        <v>50</v>
      </c>
      <c r="E8" s="205">
        <v>0</v>
      </c>
      <c r="F8" s="199"/>
      <c r="G8" s="199"/>
      <c r="H8" s="199"/>
      <c r="I8" s="199"/>
      <c r="J8" s="199"/>
      <c r="K8" s="199"/>
      <c r="L8" s="218">
        <f aca="true" t="shared" si="0" ref="L8:L51">C8+F8+I8</f>
        <v>300</v>
      </c>
      <c r="M8" s="218">
        <f aca="true" t="shared" si="1" ref="M8:M51">D8+G8+J8</f>
        <v>50</v>
      </c>
      <c r="N8" s="218">
        <f aca="true" t="shared" si="2" ref="N8:N51">E8+H8+K8</f>
        <v>0</v>
      </c>
    </row>
    <row r="9" spans="1:14" ht="15">
      <c r="A9" s="28" t="s">
        <v>453</v>
      </c>
      <c r="B9" s="30" t="s">
        <v>454</v>
      </c>
      <c r="C9" s="205">
        <v>0</v>
      </c>
      <c r="D9" s="205"/>
      <c r="E9" s="205"/>
      <c r="F9" s="199"/>
      <c r="G9" s="199"/>
      <c r="H9" s="199"/>
      <c r="I9" s="199"/>
      <c r="J9" s="199"/>
      <c r="K9" s="199"/>
      <c r="L9" s="218"/>
      <c r="M9" s="218"/>
      <c r="N9" s="218"/>
    </row>
    <row r="10" spans="1:14" ht="15">
      <c r="A10" s="31" t="s">
        <v>455</v>
      </c>
      <c r="B10" s="30" t="s">
        <v>456</v>
      </c>
      <c r="C10" s="205">
        <v>0</v>
      </c>
      <c r="D10" s="205"/>
      <c r="E10" s="205"/>
      <c r="F10" s="199"/>
      <c r="G10" s="199"/>
      <c r="H10" s="199"/>
      <c r="I10" s="199"/>
      <c r="J10" s="199"/>
      <c r="K10" s="199"/>
      <c r="L10" s="218"/>
      <c r="M10" s="218"/>
      <c r="N10" s="218"/>
    </row>
    <row r="11" spans="1:14" ht="15">
      <c r="A11" s="31" t="s">
        <v>457</v>
      </c>
      <c r="B11" s="30" t="s">
        <v>458</v>
      </c>
      <c r="C11" s="205">
        <v>0</v>
      </c>
      <c r="D11" s="205"/>
      <c r="E11" s="205"/>
      <c r="F11" s="199"/>
      <c r="G11" s="199"/>
      <c r="H11" s="199"/>
      <c r="I11" s="199"/>
      <c r="J11" s="199"/>
      <c r="K11" s="199"/>
      <c r="L11" s="218"/>
      <c r="M11" s="218"/>
      <c r="N11" s="218"/>
    </row>
    <row r="12" spans="1:14" ht="15">
      <c r="A12" s="31" t="s">
        <v>459</v>
      </c>
      <c r="B12" s="30" t="s">
        <v>460</v>
      </c>
      <c r="C12" s="205"/>
      <c r="D12" s="205"/>
      <c r="E12" s="205"/>
      <c r="F12" s="199"/>
      <c r="G12" s="199"/>
      <c r="H12" s="199"/>
      <c r="I12" s="199"/>
      <c r="J12" s="199"/>
      <c r="K12" s="199"/>
      <c r="L12" s="218"/>
      <c r="M12" s="218"/>
      <c r="N12" s="218"/>
    </row>
    <row r="13" spans="1:14" ht="15">
      <c r="A13" s="31" t="s">
        <v>461</v>
      </c>
      <c r="B13" s="30" t="s">
        <v>462</v>
      </c>
      <c r="C13" s="205">
        <v>1611</v>
      </c>
      <c r="D13" s="205">
        <v>1529</v>
      </c>
      <c r="E13" s="205">
        <v>1529</v>
      </c>
      <c r="F13" s="199"/>
      <c r="G13" s="199"/>
      <c r="H13" s="199"/>
      <c r="I13" s="199"/>
      <c r="J13" s="199"/>
      <c r="K13" s="199"/>
      <c r="L13" s="218">
        <f t="shared" si="0"/>
        <v>1611</v>
      </c>
      <c r="M13" s="218">
        <f t="shared" si="1"/>
        <v>1529</v>
      </c>
      <c r="N13" s="218">
        <f t="shared" si="2"/>
        <v>1529</v>
      </c>
    </row>
    <row r="14" spans="1:14" ht="15">
      <c r="A14" s="31" t="s">
        <v>463</v>
      </c>
      <c r="B14" s="30" t="s">
        <v>464</v>
      </c>
      <c r="C14" s="205"/>
      <c r="D14" s="205"/>
      <c r="E14" s="205"/>
      <c r="F14" s="199"/>
      <c r="G14" s="199"/>
      <c r="H14" s="199"/>
      <c r="I14" s="199"/>
      <c r="J14" s="199"/>
      <c r="K14" s="199"/>
      <c r="L14" s="218"/>
      <c r="M14" s="218"/>
      <c r="N14" s="218"/>
    </row>
    <row r="15" spans="1:14" ht="15">
      <c r="A15" s="5" t="s">
        <v>465</v>
      </c>
      <c r="B15" s="30" t="s">
        <v>466</v>
      </c>
      <c r="C15" s="205">
        <v>170</v>
      </c>
      <c r="D15" s="205">
        <v>170</v>
      </c>
      <c r="E15" s="205">
        <v>168</v>
      </c>
      <c r="F15" s="199"/>
      <c r="G15" s="199"/>
      <c r="H15" s="199"/>
      <c r="I15" s="199"/>
      <c r="J15" s="199"/>
      <c r="K15" s="199"/>
      <c r="L15" s="218">
        <f t="shared" si="0"/>
        <v>170</v>
      </c>
      <c r="M15" s="218">
        <f t="shared" si="1"/>
        <v>170</v>
      </c>
      <c r="N15" s="218">
        <f t="shared" si="2"/>
        <v>168</v>
      </c>
    </row>
    <row r="16" spans="1:14" ht="15">
      <c r="A16" s="5" t="s">
        <v>467</v>
      </c>
      <c r="B16" s="30" t="s">
        <v>468</v>
      </c>
      <c r="C16" s="205"/>
      <c r="D16" s="205"/>
      <c r="E16" s="205"/>
      <c r="F16" s="199"/>
      <c r="G16" s="199"/>
      <c r="H16" s="199"/>
      <c r="I16" s="199"/>
      <c r="J16" s="199"/>
      <c r="K16" s="199"/>
      <c r="L16" s="218"/>
      <c r="M16" s="218"/>
      <c r="N16" s="218"/>
    </row>
    <row r="17" spans="1:14" ht="15">
      <c r="A17" s="5" t="s">
        <v>469</v>
      </c>
      <c r="B17" s="30" t="s">
        <v>470</v>
      </c>
      <c r="C17" s="205"/>
      <c r="D17" s="205"/>
      <c r="E17" s="205"/>
      <c r="F17" s="199"/>
      <c r="G17" s="199"/>
      <c r="H17" s="199"/>
      <c r="I17" s="199"/>
      <c r="J17" s="199"/>
      <c r="K17" s="199"/>
      <c r="L17" s="218"/>
      <c r="M17" s="218"/>
      <c r="N17" s="218"/>
    </row>
    <row r="18" spans="1:14" ht="15">
      <c r="A18" s="5" t="s">
        <v>471</v>
      </c>
      <c r="B18" s="30" t="s">
        <v>472</v>
      </c>
      <c r="C18" s="205"/>
      <c r="D18" s="205"/>
      <c r="E18" s="205"/>
      <c r="F18" s="199"/>
      <c r="G18" s="199"/>
      <c r="H18" s="199"/>
      <c r="I18" s="199"/>
      <c r="J18" s="199"/>
      <c r="K18" s="199"/>
      <c r="L18" s="218"/>
      <c r="M18" s="218"/>
      <c r="N18" s="218"/>
    </row>
    <row r="19" spans="1:14" ht="15">
      <c r="A19" s="5" t="s">
        <v>812</v>
      </c>
      <c r="B19" s="30" t="s">
        <v>473</v>
      </c>
      <c r="C19" s="205"/>
      <c r="D19" s="205">
        <v>311</v>
      </c>
      <c r="E19" s="205">
        <v>311</v>
      </c>
      <c r="F19" s="199"/>
      <c r="G19" s="199"/>
      <c r="H19" s="199"/>
      <c r="I19" s="199"/>
      <c r="J19" s="199"/>
      <c r="K19" s="199"/>
      <c r="L19" s="218">
        <f t="shared" si="0"/>
        <v>0</v>
      </c>
      <c r="M19" s="218">
        <f t="shared" si="1"/>
        <v>311</v>
      </c>
      <c r="N19" s="218">
        <f t="shared" si="2"/>
        <v>311</v>
      </c>
    </row>
    <row r="20" spans="1:14" ht="15">
      <c r="A20" s="32" t="s">
        <v>750</v>
      </c>
      <c r="B20" s="33" t="s">
        <v>474</v>
      </c>
      <c r="C20" s="205">
        <f>SUM(C7:C19)</f>
        <v>26764</v>
      </c>
      <c r="D20" s="205">
        <f>SUM(D7:D19)</f>
        <v>26180</v>
      </c>
      <c r="E20" s="205">
        <f>SUM(E7:E19)</f>
        <v>26128</v>
      </c>
      <c r="F20" s="199"/>
      <c r="G20" s="199"/>
      <c r="H20" s="199"/>
      <c r="I20" s="199"/>
      <c r="J20" s="199"/>
      <c r="K20" s="199"/>
      <c r="L20" s="218">
        <f t="shared" si="0"/>
        <v>26764</v>
      </c>
      <c r="M20" s="218">
        <f t="shared" si="1"/>
        <v>26180</v>
      </c>
      <c r="N20" s="218">
        <f t="shared" si="2"/>
        <v>26128</v>
      </c>
    </row>
    <row r="21" spans="1:14" ht="15">
      <c r="A21" s="5" t="s">
        <v>475</v>
      </c>
      <c r="B21" s="30" t="s">
        <v>476</v>
      </c>
      <c r="C21" s="205"/>
      <c r="D21" s="205"/>
      <c r="E21" s="205"/>
      <c r="F21" s="199"/>
      <c r="G21" s="199"/>
      <c r="H21" s="199"/>
      <c r="I21" s="199"/>
      <c r="J21" s="199"/>
      <c r="K21" s="199"/>
      <c r="L21" s="218"/>
      <c r="M21" s="218"/>
      <c r="N21" s="218"/>
    </row>
    <row r="22" spans="1:14" ht="33.75" customHeight="1">
      <c r="A22" s="5" t="s">
        <v>477</v>
      </c>
      <c r="B22" s="30" t="s">
        <v>478</v>
      </c>
      <c r="C22" s="205"/>
      <c r="D22" s="205">
        <v>136</v>
      </c>
      <c r="E22" s="205">
        <v>136</v>
      </c>
      <c r="F22" s="199"/>
      <c r="G22" s="199"/>
      <c r="H22" s="199"/>
      <c r="I22" s="199"/>
      <c r="J22" s="199"/>
      <c r="K22" s="199"/>
      <c r="L22" s="218">
        <f t="shared" si="0"/>
        <v>0</v>
      </c>
      <c r="M22" s="218">
        <f t="shared" si="1"/>
        <v>136</v>
      </c>
      <c r="N22" s="218">
        <f t="shared" si="2"/>
        <v>136</v>
      </c>
    </row>
    <row r="23" spans="1:14" ht="15">
      <c r="A23" s="6" t="s">
        <v>479</v>
      </c>
      <c r="B23" s="30" t="s">
        <v>480</v>
      </c>
      <c r="C23" s="205">
        <v>350</v>
      </c>
      <c r="D23" s="205">
        <v>3</v>
      </c>
      <c r="E23" s="205">
        <v>2</v>
      </c>
      <c r="F23" s="199"/>
      <c r="G23" s="199"/>
      <c r="H23" s="199"/>
      <c r="I23" s="199"/>
      <c r="J23" s="199"/>
      <c r="K23" s="199"/>
      <c r="L23" s="218">
        <f t="shared" si="0"/>
        <v>350</v>
      </c>
      <c r="M23" s="218">
        <f t="shared" si="1"/>
        <v>3</v>
      </c>
      <c r="N23" s="218">
        <f t="shared" si="2"/>
        <v>2</v>
      </c>
    </row>
    <row r="24" spans="1:14" ht="15">
      <c r="A24" s="7" t="s">
        <v>751</v>
      </c>
      <c r="B24" s="33" t="s">
        <v>481</v>
      </c>
      <c r="C24" s="205">
        <f>SUM(C21:C23)</f>
        <v>350</v>
      </c>
      <c r="D24" s="205">
        <f>SUM(D21:D23)</f>
        <v>139</v>
      </c>
      <c r="E24" s="205">
        <f>SUM(E21:E23)</f>
        <v>138</v>
      </c>
      <c r="F24" s="199"/>
      <c r="G24" s="199"/>
      <c r="H24" s="199"/>
      <c r="I24" s="199"/>
      <c r="J24" s="199"/>
      <c r="K24" s="199"/>
      <c r="L24" s="218">
        <f t="shared" si="0"/>
        <v>350</v>
      </c>
      <c r="M24" s="218">
        <f t="shared" si="1"/>
        <v>139</v>
      </c>
      <c r="N24" s="218">
        <f t="shared" si="2"/>
        <v>138</v>
      </c>
    </row>
    <row r="25" spans="1:14" ht="15">
      <c r="A25" s="44" t="s">
        <v>842</v>
      </c>
      <c r="B25" s="45" t="s">
        <v>482</v>
      </c>
      <c r="C25" s="205">
        <f>C20+C24</f>
        <v>27114</v>
      </c>
      <c r="D25" s="205">
        <f>D20+D24</f>
        <v>26319</v>
      </c>
      <c r="E25" s="205">
        <f>E20+E24</f>
        <v>26266</v>
      </c>
      <c r="F25" s="199"/>
      <c r="G25" s="199"/>
      <c r="H25" s="199"/>
      <c r="I25" s="199"/>
      <c r="J25" s="199"/>
      <c r="K25" s="199"/>
      <c r="L25" s="218">
        <f t="shared" si="0"/>
        <v>27114</v>
      </c>
      <c r="M25" s="218">
        <f t="shared" si="1"/>
        <v>26319</v>
      </c>
      <c r="N25" s="218">
        <f t="shared" si="2"/>
        <v>26266</v>
      </c>
    </row>
    <row r="26" spans="1:14" ht="15">
      <c r="A26" s="37" t="s">
        <v>813</v>
      </c>
      <c r="B26" s="45" t="s">
        <v>483</v>
      </c>
      <c r="C26" s="205">
        <v>7556</v>
      </c>
      <c r="D26" s="205">
        <v>7104</v>
      </c>
      <c r="E26" s="205">
        <v>7104</v>
      </c>
      <c r="F26" s="199"/>
      <c r="G26" s="199"/>
      <c r="H26" s="199"/>
      <c r="I26" s="199"/>
      <c r="J26" s="199"/>
      <c r="K26" s="199"/>
      <c r="L26" s="218">
        <f t="shared" si="0"/>
        <v>7556</v>
      </c>
      <c r="M26" s="218">
        <f t="shared" si="1"/>
        <v>7104</v>
      </c>
      <c r="N26" s="218">
        <f t="shared" si="2"/>
        <v>7104</v>
      </c>
    </row>
    <row r="27" spans="1:14" ht="15">
      <c r="A27" s="5" t="s">
        <v>484</v>
      </c>
      <c r="B27" s="30" t="s">
        <v>485</v>
      </c>
      <c r="C27" s="205">
        <v>950</v>
      </c>
      <c r="D27" s="205">
        <v>595</v>
      </c>
      <c r="E27" s="205">
        <v>587</v>
      </c>
      <c r="F27" s="199"/>
      <c r="G27" s="199"/>
      <c r="H27" s="199"/>
      <c r="I27" s="199"/>
      <c r="J27" s="199"/>
      <c r="K27" s="199"/>
      <c r="L27" s="218">
        <f t="shared" si="0"/>
        <v>950</v>
      </c>
      <c r="M27" s="218">
        <f t="shared" si="1"/>
        <v>595</v>
      </c>
      <c r="N27" s="218">
        <f t="shared" si="2"/>
        <v>587</v>
      </c>
    </row>
    <row r="28" spans="1:14" ht="15">
      <c r="A28" s="5" t="s">
        <v>486</v>
      </c>
      <c r="B28" s="30" t="s">
        <v>487</v>
      </c>
      <c r="C28" s="205">
        <v>580</v>
      </c>
      <c r="D28" s="205">
        <v>580</v>
      </c>
      <c r="E28" s="205">
        <v>443</v>
      </c>
      <c r="F28" s="199"/>
      <c r="G28" s="199"/>
      <c r="H28" s="199"/>
      <c r="I28" s="199"/>
      <c r="J28" s="199"/>
      <c r="K28" s="199"/>
      <c r="L28" s="218">
        <f t="shared" si="0"/>
        <v>580</v>
      </c>
      <c r="M28" s="218">
        <f t="shared" si="1"/>
        <v>580</v>
      </c>
      <c r="N28" s="218">
        <f t="shared" si="2"/>
        <v>443</v>
      </c>
    </row>
    <row r="29" spans="1:14" ht="15">
      <c r="A29" s="5" t="s">
        <v>488</v>
      </c>
      <c r="B29" s="30" t="s">
        <v>489</v>
      </c>
      <c r="C29" s="205"/>
      <c r="D29" s="205"/>
      <c r="E29" s="205"/>
      <c r="F29" s="199"/>
      <c r="G29" s="199"/>
      <c r="H29" s="199"/>
      <c r="I29" s="199"/>
      <c r="J29" s="199"/>
      <c r="K29" s="199"/>
      <c r="L29" s="218"/>
      <c r="M29" s="218"/>
      <c r="N29" s="218"/>
    </row>
    <row r="30" spans="1:14" ht="15">
      <c r="A30" s="7" t="s">
        <v>752</v>
      </c>
      <c r="B30" s="33" t="s">
        <v>490</v>
      </c>
      <c r="C30" s="205">
        <f>SUM(C27:C29)</f>
        <v>1530</v>
      </c>
      <c r="D30" s="205">
        <f>SUM(D27:D29)</f>
        <v>1175</v>
      </c>
      <c r="E30" s="205">
        <f>SUM(E27:E29)</f>
        <v>1030</v>
      </c>
      <c r="F30" s="199"/>
      <c r="G30" s="199"/>
      <c r="H30" s="199"/>
      <c r="I30" s="199"/>
      <c r="J30" s="199"/>
      <c r="K30" s="199"/>
      <c r="L30" s="218">
        <f t="shared" si="0"/>
        <v>1530</v>
      </c>
      <c r="M30" s="218">
        <f t="shared" si="1"/>
        <v>1175</v>
      </c>
      <c r="N30" s="218">
        <f t="shared" si="2"/>
        <v>1030</v>
      </c>
    </row>
    <row r="31" spans="1:14" ht="15">
      <c r="A31" s="5" t="s">
        <v>491</v>
      </c>
      <c r="B31" s="30" t="s">
        <v>492</v>
      </c>
      <c r="C31" s="205"/>
      <c r="D31" s="205">
        <v>10</v>
      </c>
      <c r="E31" s="205">
        <v>9</v>
      </c>
      <c r="F31" s="199"/>
      <c r="G31" s="199"/>
      <c r="H31" s="199"/>
      <c r="I31" s="199"/>
      <c r="J31" s="199"/>
      <c r="K31" s="199"/>
      <c r="L31" s="218">
        <f t="shared" si="0"/>
        <v>0</v>
      </c>
      <c r="M31" s="218">
        <f t="shared" si="1"/>
        <v>10</v>
      </c>
      <c r="N31" s="218">
        <f t="shared" si="2"/>
        <v>9</v>
      </c>
    </row>
    <row r="32" spans="1:14" ht="15">
      <c r="A32" s="5" t="s">
        <v>493</v>
      </c>
      <c r="B32" s="30" t="s">
        <v>494</v>
      </c>
      <c r="C32" s="205">
        <v>140</v>
      </c>
      <c r="D32" s="205">
        <v>158</v>
      </c>
      <c r="E32" s="205">
        <v>158</v>
      </c>
      <c r="F32" s="199"/>
      <c r="G32" s="199"/>
      <c r="H32" s="199"/>
      <c r="I32" s="199"/>
      <c r="J32" s="199"/>
      <c r="K32" s="199"/>
      <c r="L32" s="218">
        <f t="shared" si="0"/>
        <v>140</v>
      </c>
      <c r="M32" s="218">
        <f t="shared" si="1"/>
        <v>158</v>
      </c>
      <c r="N32" s="218">
        <f t="shared" si="2"/>
        <v>158</v>
      </c>
    </row>
    <row r="33" spans="1:14" ht="15" customHeight="1">
      <c r="A33" s="7" t="s">
        <v>843</v>
      </c>
      <c r="B33" s="33" t="s">
        <v>495</v>
      </c>
      <c r="C33" s="205">
        <f>SUM(C31:C32)</f>
        <v>140</v>
      </c>
      <c r="D33" s="205">
        <f>SUM(D31:D32)</f>
        <v>168</v>
      </c>
      <c r="E33" s="205">
        <f>SUM(E31:E32)</f>
        <v>167</v>
      </c>
      <c r="F33" s="199"/>
      <c r="G33" s="199"/>
      <c r="H33" s="199"/>
      <c r="I33" s="199"/>
      <c r="J33" s="199"/>
      <c r="K33" s="199"/>
      <c r="L33" s="218">
        <f t="shared" si="0"/>
        <v>140</v>
      </c>
      <c r="M33" s="218">
        <f t="shared" si="1"/>
        <v>168</v>
      </c>
      <c r="N33" s="218">
        <f t="shared" si="2"/>
        <v>167</v>
      </c>
    </row>
    <row r="34" spans="1:14" ht="15">
      <c r="A34" s="5" t="s">
        <v>496</v>
      </c>
      <c r="B34" s="30" t="s">
        <v>497</v>
      </c>
      <c r="C34" s="205">
        <v>2290</v>
      </c>
      <c r="D34" s="205">
        <v>1135</v>
      </c>
      <c r="E34" s="205">
        <v>1135</v>
      </c>
      <c r="F34" s="199"/>
      <c r="G34" s="199"/>
      <c r="H34" s="199"/>
      <c r="I34" s="199"/>
      <c r="J34" s="199"/>
      <c r="K34" s="199"/>
      <c r="L34" s="218">
        <f t="shared" si="0"/>
        <v>2290</v>
      </c>
      <c r="M34" s="218">
        <f t="shared" si="1"/>
        <v>1135</v>
      </c>
      <c r="N34" s="218">
        <f t="shared" si="2"/>
        <v>1135</v>
      </c>
    </row>
    <row r="35" spans="1:14" ht="15">
      <c r="A35" s="5" t="s">
        <v>498</v>
      </c>
      <c r="B35" s="30" t="s">
        <v>499</v>
      </c>
      <c r="C35" s="205">
        <v>4500</v>
      </c>
      <c r="D35" s="205">
        <v>4631</v>
      </c>
      <c r="E35" s="205">
        <v>4631</v>
      </c>
      <c r="F35" s="199"/>
      <c r="G35" s="199"/>
      <c r="H35" s="199"/>
      <c r="I35" s="199"/>
      <c r="J35" s="199"/>
      <c r="K35" s="199"/>
      <c r="L35" s="218">
        <f t="shared" si="0"/>
        <v>4500</v>
      </c>
      <c r="M35" s="218">
        <f t="shared" si="1"/>
        <v>4631</v>
      </c>
      <c r="N35" s="218">
        <f t="shared" si="2"/>
        <v>4631</v>
      </c>
    </row>
    <row r="36" spans="1:14" ht="15">
      <c r="A36" s="5" t="s">
        <v>814</v>
      </c>
      <c r="B36" s="30" t="s">
        <v>500</v>
      </c>
      <c r="C36" s="205"/>
      <c r="D36" s="205"/>
      <c r="E36" s="205"/>
      <c r="F36" s="199"/>
      <c r="G36" s="199"/>
      <c r="H36" s="199"/>
      <c r="I36" s="199"/>
      <c r="J36" s="199"/>
      <c r="K36" s="199"/>
      <c r="L36" s="218"/>
      <c r="M36" s="218"/>
      <c r="N36" s="218"/>
    </row>
    <row r="37" spans="1:14" ht="15">
      <c r="A37" s="5" t="s">
        <v>501</v>
      </c>
      <c r="B37" s="30" t="s">
        <v>502</v>
      </c>
      <c r="C37" s="205">
        <v>850</v>
      </c>
      <c r="D37" s="205">
        <v>548</v>
      </c>
      <c r="E37" s="205">
        <v>171</v>
      </c>
      <c r="F37" s="199"/>
      <c r="G37" s="199"/>
      <c r="H37" s="199"/>
      <c r="I37" s="199"/>
      <c r="J37" s="199"/>
      <c r="K37" s="199"/>
      <c r="L37" s="218">
        <f t="shared" si="0"/>
        <v>850</v>
      </c>
      <c r="M37" s="218">
        <f t="shared" si="1"/>
        <v>548</v>
      </c>
      <c r="N37" s="218">
        <f t="shared" si="2"/>
        <v>171</v>
      </c>
    </row>
    <row r="38" spans="1:14" ht="15">
      <c r="A38" s="9" t="s">
        <v>815</v>
      </c>
      <c r="B38" s="30" t="s">
        <v>503</v>
      </c>
      <c r="C38" s="205"/>
      <c r="D38" s="205"/>
      <c r="E38" s="205"/>
      <c r="F38" s="199"/>
      <c r="G38" s="199"/>
      <c r="H38" s="199"/>
      <c r="I38" s="199"/>
      <c r="J38" s="199"/>
      <c r="K38" s="199"/>
      <c r="L38" s="218"/>
      <c r="M38" s="218"/>
      <c r="N38" s="218"/>
    </row>
    <row r="39" spans="1:14" ht="15">
      <c r="A39" s="6" t="s">
        <v>504</v>
      </c>
      <c r="B39" s="30" t="s">
        <v>505</v>
      </c>
      <c r="C39" s="205">
        <v>440</v>
      </c>
      <c r="D39" s="205">
        <v>440</v>
      </c>
      <c r="E39" s="205">
        <v>430</v>
      </c>
      <c r="F39" s="199"/>
      <c r="G39" s="199"/>
      <c r="H39" s="199"/>
      <c r="I39" s="199"/>
      <c r="J39" s="199"/>
      <c r="K39" s="199"/>
      <c r="L39" s="218">
        <f t="shared" si="0"/>
        <v>440</v>
      </c>
      <c r="M39" s="218">
        <f t="shared" si="1"/>
        <v>440</v>
      </c>
      <c r="N39" s="218">
        <f t="shared" si="2"/>
        <v>430</v>
      </c>
    </row>
    <row r="40" spans="1:14" ht="15">
      <c r="A40" s="5" t="s">
        <v>816</v>
      </c>
      <c r="B40" s="30" t="s">
        <v>506</v>
      </c>
      <c r="C40" s="205">
        <v>350</v>
      </c>
      <c r="D40" s="205">
        <v>350</v>
      </c>
      <c r="E40" s="205">
        <v>216</v>
      </c>
      <c r="F40" s="199"/>
      <c r="G40" s="199"/>
      <c r="H40" s="199"/>
      <c r="I40" s="199"/>
      <c r="J40" s="199"/>
      <c r="K40" s="199"/>
      <c r="L40" s="218">
        <f t="shared" si="0"/>
        <v>350</v>
      </c>
      <c r="M40" s="218">
        <f t="shared" si="1"/>
        <v>350</v>
      </c>
      <c r="N40" s="218">
        <f t="shared" si="2"/>
        <v>216</v>
      </c>
    </row>
    <row r="41" spans="1:14" ht="15">
      <c r="A41" s="7" t="s">
        <v>753</v>
      </c>
      <c r="B41" s="33" t="s">
        <v>507</v>
      </c>
      <c r="C41" s="205">
        <f>SUM(C34:C40)</f>
        <v>8430</v>
      </c>
      <c r="D41" s="205">
        <f>SUM(D34:D40)</f>
        <v>7104</v>
      </c>
      <c r="E41" s="205">
        <f>SUM(E34:E40)</f>
        <v>6583</v>
      </c>
      <c r="F41" s="199"/>
      <c r="G41" s="199"/>
      <c r="H41" s="199"/>
      <c r="I41" s="199"/>
      <c r="J41" s="199"/>
      <c r="K41" s="199"/>
      <c r="L41" s="218">
        <f t="shared" si="0"/>
        <v>8430</v>
      </c>
      <c r="M41" s="218">
        <f t="shared" si="1"/>
        <v>7104</v>
      </c>
      <c r="N41" s="218">
        <f t="shared" si="2"/>
        <v>6583</v>
      </c>
    </row>
    <row r="42" spans="1:14" ht="15">
      <c r="A42" s="5" t="s">
        <v>508</v>
      </c>
      <c r="B42" s="30" t="s">
        <v>509</v>
      </c>
      <c r="C42" s="205">
        <v>30</v>
      </c>
      <c r="D42" s="205">
        <v>57</v>
      </c>
      <c r="E42" s="205">
        <v>48</v>
      </c>
      <c r="F42" s="199"/>
      <c r="G42" s="199"/>
      <c r="H42" s="199"/>
      <c r="I42" s="199"/>
      <c r="J42" s="199"/>
      <c r="K42" s="199"/>
      <c r="L42" s="218">
        <f t="shared" si="0"/>
        <v>30</v>
      </c>
      <c r="M42" s="218">
        <f t="shared" si="1"/>
        <v>57</v>
      </c>
      <c r="N42" s="218">
        <f t="shared" si="2"/>
        <v>48</v>
      </c>
    </row>
    <row r="43" spans="1:14" ht="15">
      <c r="A43" s="5" t="s">
        <v>510</v>
      </c>
      <c r="B43" s="30" t="s">
        <v>511</v>
      </c>
      <c r="C43" s="205"/>
      <c r="D43" s="205"/>
      <c r="E43" s="205"/>
      <c r="F43" s="199"/>
      <c r="G43" s="199"/>
      <c r="H43" s="199"/>
      <c r="I43" s="199"/>
      <c r="J43" s="199"/>
      <c r="K43" s="199"/>
      <c r="L43" s="218"/>
      <c r="M43" s="218"/>
      <c r="N43" s="218"/>
    </row>
    <row r="44" spans="1:14" ht="15">
      <c r="A44" s="7" t="s">
        <v>754</v>
      </c>
      <c r="B44" s="33" t="s">
        <v>512</v>
      </c>
      <c r="C44" s="205">
        <f>SUM(C42:C43)</f>
        <v>30</v>
      </c>
      <c r="D44" s="205">
        <f>SUM(D42:D43)</f>
        <v>57</v>
      </c>
      <c r="E44" s="205">
        <f>SUM(E42:E43)</f>
        <v>48</v>
      </c>
      <c r="F44" s="199"/>
      <c r="G44" s="199"/>
      <c r="H44" s="199"/>
      <c r="I44" s="199"/>
      <c r="J44" s="199"/>
      <c r="K44" s="199"/>
      <c r="L44" s="218">
        <f t="shared" si="0"/>
        <v>30</v>
      </c>
      <c r="M44" s="218">
        <f t="shared" si="1"/>
        <v>57</v>
      </c>
      <c r="N44" s="218">
        <f t="shared" si="2"/>
        <v>48</v>
      </c>
    </row>
    <row r="45" spans="1:14" ht="15">
      <c r="A45" s="5" t="s">
        <v>513</v>
      </c>
      <c r="B45" s="30" t="s">
        <v>514</v>
      </c>
      <c r="C45" s="205">
        <v>2300</v>
      </c>
      <c r="D45" s="205">
        <v>1902</v>
      </c>
      <c r="E45" s="205">
        <v>1902</v>
      </c>
      <c r="F45" s="199"/>
      <c r="G45" s="199"/>
      <c r="H45" s="199"/>
      <c r="I45" s="199"/>
      <c r="J45" s="199"/>
      <c r="K45" s="199"/>
      <c r="L45" s="218">
        <f t="shared" si="0"/>
        <v>2300</v>
      </c>
      <c r="M45" s="218">
        <f t="shared" si="1"/>
        <v>1902</v>
      </c>
      <c r="N45" s="218">
        <f t="shared" si="2"/>
        <v>1902</v>
      </c>
    </row>
    <row r="46" spans="1:14" ht="15">
      <c r="A46" s="5" t="s">
        <v>515</v>
      </c>
      <c r="B46" s="30" t="s">
        <v>516</v>
      </c>
      <c r="C46" s="205"/>
      <c r="D46" s="205"/>
      <c r="E46" s="205"/>
      <c r="F46" s="199"/>
      <c r="G46" s="199"/>
      <c r="H46" s="199"/>
      <c r="I46" s="199"/>
      <c r="J46" s="199"/>
      <c r="K46" s="199"/>
      <c r="L46" s="218"/>
      <c r="M46" s="218"/>
      <c r="N46" s="218"/>
    </row>
    <row r="47" spans="1:14" ht="15">
      <c r="A47" s="5" t="s">
        <v>817</v>
      </c>
      <c r="B47" s="30" t="s">
        <v>517</v>
      </c>
      <c r="C47" s="205"/>
      <c r="D47" s="205"/>
      <c r="E47" s="205"/>
      <c r="F47" s="199"/>
      <c r="G47" s="199"/>
      <c r="H47" s="199"/>
      <c r="I47" s="199"/>
      <c r="J47" s="199"/>
      <c r="K47" s="199"/>
      <c r="L47" s="218"/>
      <c r="M47" s="218"/>
      <c r="N47" s="218"/>
    </row>
    <row r="48" spans="1:14" ht="15">
      <c r="A48" s="5" t="s">
        <v>818</v>
      </c>
      <c r="B48" s="30" t="s">
        <v>518</v>
      </c>
      <c r="C48" s="205"/>
      <c r="D48" s="205"/>
      <c r="E48" s="205"/>
      <c r="F48" s="199"/>
      <c r="G48" s="199"/>
      <c r="H48" s="199"/>
      <c r="I48" s="199"/>
      <c r="J48" s="199"/>
      <c r="K48" s="199"/>
      <c r="L48" s="218"/>
      <c r="M48" s="218"/>
      <c r="N48" s="218"/>
    </row>
    <row r="49" spans="1:14" ht="15">
      <c r="A49" s="5" t="s">
        <v>519</v>
      </c>
      <c r="B49" s="30" t="s">
        <v>520</v>
      </c>
      <c r="C49" s="205"/>
      <c r="D49" s="205"/>
      <c r="E49" s="205"/>
      <c r="F49" s="199"/>
      <c r="G49" s="199"/>
      <c r="H49" s="199"/>
      <c r="I49" s="199"/>
      <c r="J49" s="199"/>
      <c r="K49" s="199"/>
      <c r="L49" s="218"/>
      <c r="M49" s="218"/>
      <c r="N49" s="218"/>
    </row>
    <row r="50" spans="1:14" ht="15">
      <c r="A50" s="7" t="s">
        <v>755</v>
      </c>
      <c r="B50" s="33" t="s">
        <v>521</v>
      </c>
      <c r="C50" s="205">
        <f>SUM(C45:C49)</f>
        <v>2300</v>
      </c>
      <c r="D50" s="205">
        <f>SUM(D45:D49)</f>
        <v>1902</v>
      </c>
      <c r="E50" s="205">
        <f>SUM(E45:E49)</f>
        <v>1902</v>
      </c>
      <c r="F50" s="199"/>
      <c r="G50" s="199"/>
      <c r="H50" s="199"/>
      <c r="I50" s="199"/>
      <c r="J50" s="199"/>
      <c r="K50" s="199"/>
      <c r="L50" s="218">
        <f t="shared" si="0"/>
        <v>2300</v>
      </c>
      <c r="M50" s="218">
        <f t="shared" si="1"/>
        <v>1902</v>
      </c>
      <c r="N50" s="218">
        <f t="shared" si="2"/>
        <v>1902</v>
      </c>
    </row>
    <row r="51" spans="1:14" ht="15">
      <c r="A51" s="37" t="s">
        <v>756</v>
      </c>
      <c r="B51" s="45" t="s">
        <v>522</v>
      </c>
      <c r="C51" s="205">
        <f>C30+C33+C41+C44+C50</f>
        <v>12430</v>
      </c>
      <c r="D51" s="205">
        <f>D30+D33+D41+D44+D50</f>
        <v>10406</v>
      </c>
      <c r="E51" s="205">
        <f>E30+E33+E41+E44+E50</f>
        <v>9730</v>
      </c>
      <c r="F51" s="199"/>
      <c r="G51" s="199"/>
      <c r="H51" s="199"/>
      <c r="I51" s="199"/>
      <c r="J51" s="199"/>
      <c r="K51" s="199"/>
      <c r="L51" s="218">
        <f t="shared" si="0"/>
        <v>12430</v>
      </c>
      <c r="M51" s="218">
        <f t="shared" si="1"/>
        <v>10406</v>
      </c>
      <c r="N51" s="218">
        <f t="shared" si="2"/>
        <v>9730</v>
      </c>
    </row>
    <row r="52" spans="1:14" ht="15">
      <c r="A52" s="12" t="s">
        <v>523</v>
      </c>
      <c r="B52" s="30" t="s">
        <v>524</v>
      </c>
      <c r="C52" s="205"/>
      <c r="D52" s="205"/>
      <c r="E52" s="205"/>
      <c r="F52" s="199"/>
      <c r="G52" s="199"/>
      <c r="H52" s="199"/>
      <c r="I52" s="199"/>
      <c r="J52" s="199"/>
      <c r="K52" s="199"/>
      <c r="L52" s="218"/>
      <c r="M52" s="218"/>
      <c r="N52" s="218"/>
    </row>
    <row r="53" spans="1:14" ht="15">
      <c r="A53" s="12" t="s">
        <v>757</v>
      </c>
      <c r="B53" s="30" t="s">
        <v>525</v>
      </c>
      <c r="C53" s="205"/>
      <c r="D53" s="205"/>
      <c r="E53" s="205"/>
      <c r="F53" s="199"/>
      <c r="G53" s="199"/>
      <c r="H53" s="199"/>
      <c r="I53" s="199"/>
      <c r="J53" s="199"/>
      <c r="K53" s="199"/>
      <c r="L53" s="218"/>
      <c r="M53" s="218"/>
      <c r="N53" s="218"/>
    </row>
    <row r="54" spans="1:14" ht="15">
      <c r="A54" s="16" t="s">
        <v>819</v>
      </c>
      <c r="B54" s="30" t="s">
        <v>526</v>
      </c>
      <c r="C54" s="205"/>
      <c r="D54" s="205"/>
      <c r="E54" s="205"/>
      <c r="F54" s="199"/>
      <c r="G54" s="199"/>
      <c r="H54" s="199"/>
      <c r="I54" s="199"/>
      <c r="J54" s="199"/>
      <c r="K54" s="199"/>
      <c r="L54" s="218"/>
      <c r="M54" s="218"/>
      <c r="N54" s="218"/>
    </row>
    <row r="55" spans="1:14" ht="15">
      <c r="A55" s="16" t="s">
        <v>820</v>
      </c>
      <c r="B55" s="30" t="s">
        <v>527</v>
      </c>
      <c r="C55" s="205"/>
      <c r="D55" s="205"/>
      <c r="E55" s="205"/>
      <c r="F55" s="199"/>
      <c r="G55" s="199"/>
      <c r="H55" s="199"/>
      <c r="I55" s="199"/>
      <c r="J55" s="199"/>
      <c r="K55" s="199"/>
      <c r="L55" s="218"/>
      <c r="M55" s="218"/>
      <c r="N55" s="218"/>
    </row>
    <row r="56" spans="1:14" ht="15">
      <c r="A56" s="16" t="s">
        <v>821</v>
      </c>
      <c r="B56" s="30" t="s">
        <v>528</v>
      </c>
      <c r="C56" s="205"/>
      <c r="D56" s="205"/>
      <c r="E56" s="205"/>
      <c r="F56" s="199"/>
      <c r="G56" s="199"/>
      <c r="H56" s="199"/>
      <c r="I56" s="199"/>
      <c r="J56" s="199"/>
      <c r="K56" s="199"/>
      <c r="L56" s="218"/>
      <c r="M56" s="218"/>
      <c r="N56" s="218"/>
    </row>
    <row r="57" spans="1:14" ht="15">
      <c r="A57" s="12" t="s">
        <v>822</v>
      </c>
      <c r="B57" s="30" t="s">
        <v>529</v>
      </c>
      <c r="C57" s="205"/>
      <c r="D57" s="205"/>
      <c r="E57" s="205"/>
      <c r="F57" s="199"/>
      <c r="G57" s="199"/>
      <c r="H57" s="199"/>
      <c r="I57" s="199"/>
      <c r="J57" s="199"/>
      <c r="K57" s="199"/>
      <c r="L57" s="218"/>
      <c r="M57" s="218"/>
      <c r="N57" s="218"/>
    </row>
    <row r="58" spans="1:14" ht="15">
      <c r="A58" s="12" t="s">
        <v>823</v>
      </c>
      <c r="B58" s="30" t="s">
        <v>530</v>
      </c>
      <c r="C58" s="205"/>
      <c r="D58" s="205"/>
      <c r="E58" s="205"/>
      <c r="F58" s="199"/>
      <c r="G58" s="199"/>
      <c r="H58" s="199"/>
      <c r="I58" s="199"/>
      <c r="J58" s="199"/>
      <c r="K58" s="199"/>
      <c r="L58" s="218"/>
      <c r="M58" s="218"/>
      <c r="N58" s="218"/>
    </row>
    <row r="59" spans="1:14" ht="15">
      <c r="A59" s="12" t="s">
        <v>824</v>
      </c>
      <c r="B59" s="30" t="s">
        <v>531</v>
      </c>
      <c r="C59" s="205"/>
      <c r="D59" s="205"/>
      <c r="E59" s="205"/>
      <c r="F59" s="199"/>
      <c r="G59" s="199"/>
      <c r="H59" s="199"/>
      <c r="I59" s="199"/>
      <c r="J59" s="199"/>
      <c r="K59" s="199"/>
      <c r="L59" s="218"/>
      <c r="M59" s="218"/>
      <c r="N59" s="218"/>
    </row>
    <row r="60" spans="1:14" ht="15">
      <c r="A60" s="42" t="s">
        <v>786</v>
      </c>
      <c r="B60" s="45" t="s">
        <v>532</v>
      </c>
      <c r="C60" s="205"/>
      <c r="D60" s="205"/>
      <c r="E60" s="205"/>
      <c r="F60" s="199"/>
      <c r="G60" s="199"/>
      <c r="H60" s="199"/>
      <c r="I60" s="199"/>
      <c r="J60" s="199"/>
      <c r="K60" s="199"/>
      <c r="L60" s="218"/>
      <c r="M60" s="218"/>
      <c r="N60" s="218"/>
    </row>
    <row r="61" spans="1:14" ht="15">
      <c r="A61" s="11" t="s">
        <v>825</v>
      </c>
      <c r="B61" s="30" t="s">
        <v>533</v>
      </c>
      <c r="C61" s="205"/>
      <c r="D61" s="205"/>
      <c r="E61" s="205"/>
      <c r="F61" s="199"/>
      <c r="G61" s="199"/>
      <c r="H61" s="199"/>
      <c r="I61" s="199"/>
      <c r="J61" s="199"/>
      <c r="K61" s="199"/>
      <c r="L61" s="218"/>
      <c r="M61" s="218"/>
      <c r="N61" s="218"/>
    </row>
    <row r="62" spans="1:14" ht="15">
      <c r="A62" s="11" t="s">
        <v>534</v>
      </c>
      <c r="B62" s="30" t="s">
        <v>535</v>
      </c>
      <c r="C62" s="205"/>
      <c r="D62" s="205"/>
      <c r="E62" s="205"/>
      <c r="F62" s="199"/>
      <c r="G62" s="199"/>
      <c r="H62" s="199"/>
      <c r="I62" s="199"/>
      <c r="J62" s="199"/>
      <c r="K62" s="199"/>
      <c r="L62" s="218"/>
      <c r="M62" s="218"/>
      <c r="N62" s="218"/>
    </row>
    <row r="63" spans="1:14" ht="30">
      <c r="A63" s="11" t="s">
        <v>536</v>
      </c>
      <c r="B63" s="30" t="s">
        <v>537</v>
      </c>
      <c r="C63" s="205"/>
      <c r="D63" s="205"/>
      <c r="E63" s="205"/>
      <c r="F63" s="199"/>
      <c r="G63" s="199"/>
      <c r="H63" s="199"/>
      <c r="I63" s="199"/>
      <c r="J63" s="199"/>
      <c r="K63" s="199"/>
      <c r="L63" s="218"/>
      <c r="M63" s="218"/>
      <c r="N63" s="218"/>
    </row>
    <row r="64" spans="1:14" ht="30">
      <c r="A64" s="11" t="s">
        <v>787</v>
      </c>
      <c r="B64" s="30" t="s">
        <v>538</v>
      </c>
      <c r="C64" s="205"/>
      <c r="D64" s="205"/>
      <c r="E64" s="205"/>
      <c r="F64" s="199"/>
      <c r="G64" s="199"/>
      <c r="H64" s="199"/>
      <c r="I64" s="199"/>
      <c r="J64" s="199"/>
      <c r="K64" s="199"/>
      <c r="L64" s="218"/>
      <c r="M64" s="218"/>
      <c r="N64" s="218"/>
    </row>
    <row r="65" spans="1:14" ht="30">
      <c r="A65" s="11" t="s">
        <v>826</v>
      </c>
      <c r="B65" s="30" t="s">
        <v>539</v>
      </c>
      <c r="C65" s="205"/>
      <c r="D65" s="205"/>
      <c r="E65" s="205"/>
      <c r="F65" s="199"/>
      <c r="G65" s="199"/>
      <c r="H65" s="199"/>
      <c r="I65" s="199"/>
      <c r="J65" s="199"/>
      <c r="K65" s="199"/>
      <c r="L65" s="218"/>
      <c r="M65" s="218"/>
      <c r="N65" s="218"/>
    </row>
    <row r="66" spans="1:14" ht="15">
      <c r="A66" s="11" t="s">
        <v>789</v>
      </c>
      <c r="B66" s="30" t="s">
        <v>540</v>
      </c>
      <c r="C66" s="205"/>
      <c r="D66" s="205"/>
      <c r="E66" s="205"/>
      <c r="F66" s="199"/>
      <c r="G66" s="199"/>
      <c r="H66" s="199"/>
      <c r="I66" s="199"/>
      <c r="J66" s="199"/>
      <c r="K66" s="199"/>
      <c r="L66" s="218"/>
      <c r="M66" s="218"/>
      <c r="N66" s="218"/>
    </row>
    <row r="67" spans="1:14" ht="30">
      <c r="A67" s="11" t="s">
        <v>827</v>
      </c>
      <c r="B67" s="30" t="s">
        <v>541</v>
      </c>
      <c r="C67" s="205"/>
      <c r="D67" s="205"/>
      <c r="E67" s="205"/>
      <c r="F67" s="199"/>
      <c r="G67" s="199"/>
      <c r="H67" s="199"/>
      <c r="I67" s="199"/>
      <c r="J67" s="199"/>
      <c r="K67" s="199"/>
      <c r="L67" s="218"/>
      <c r="M67" s="218"/>
      <c r="N67" s="218"/>
    </row>
    <row r="68" spans="1:14" ht="30">
      <c r="A68" s="11" t="s">
        <v>828</v>
      </c>
      <c r="B68" s="30" t="s">
        <v>542</v>
      </c>
      <c r="C68" s="205"/>
      <c r="D68" s="205"/>
      <c r="E68" s="205"/>
      <c r="F68" s="199"/>
      <c r="G68" s="199"/>
      <c r="H68" s="199"/>
      <c r="I68" s="199"/>
      <c r="J68" s="199"/>
      <c r="K68" s="199"/>
      <c r="L68" s="218"/>
      <c r="M68" s="218"/>
      <c r="N68" s="218"/>
    </row>
    <row r="69" spans="1:14" ht="15">
      <c r="A69" s="11" t="s">
        <v>543</v>
      </c>
      <c r="B69" s="30" t="s">
        <v>544</v>
      </c>
      <c r="C69" s="205"/>
      <c r="D69" s="205"/>
      <c r="E69" s="205"/>
      <c r="F69" s="199"/>
      <c r="G69" s="199"/>
      <c r="H69" s="199"/>
      <c r="I69" s="199"/>
      <c r="J69" s="199"/>
      <c r="K69" s="199"/>
      <c r="L69" s="218"/>
      <c r="M69" s="218"/>
      <c r="N69" s="218"/>
    </row>
    <row r="70" spans="1:14" ht="15">
      <c r="A70" s="18" t="s">
        <v>545</v>
      </c>
      <c r="B70" s="30" t="s">
        <v>546</v>
      </c>
      <c r="C70" s="205"/>
      <c r="D70" s="205"/>
      <c r="E70" s="205"/>
      <c r="F70" s="199"/>
      <c r="G70" s="199"/>
      <c r="H70" s="199"/>
      <c r="I70" s="199"/>
      <c r="J70" s="199"/>
      <c r="K70" s="199"/>
      <c r="L70" s="218"/>
      <c r="M70" s="218"/>
      <c r="N70" s="218"/>
    </row>
    <row r="71" spans="1:14" ht="15">
      <c r="A71" s="11" t="s">
        <v>829</v>
      </c>
      <c r="B71" s="30" t="s">
        <v>547</v>
      </c>
      <c r="C71" s="205"/>
      <c r="D71" s="205"/>
      <c r="E71" s="205"/>
      <c r="F71" s="199"/>
      <c r="G71" s="199"/>
      <c r="H71" s="199"/>
      <c r="I71" s="199"/>
      <c r="J71" s="199"/>
      <c r="K71" s="199"/>
      <c r="L71" s="218"/>
      <c r="M71" s="218"/>
      <c r="N71" s="218"/>
    </row>
    <row r="72" spans="1:14" ht="15">
      <c r="A72" s="18" t="s">
        <v>73</v>
      </c>
      <c r="B72" s="30" t="s">
        <v>548</v>
      </c>
      <c r="C72" s="205"/>
      <c r="D72" s="205"/>
      <c r="E72" s="205"/>
      <c r="F72" s="199"/>
      <c r="G72" s="199"/>
      <c r="H72" s="199"/>
      <c r="I72" s="199"/>
      <c r="J72" s="199"/>
      <c r="K72" s="199"/>
      <c r="L72" s="218"/>
      <c r="M72" s="218"/>
      <c r="N72" s="218"/>
    </row>
    <row r="73" spans="1:14" ht="15">
      <c r="A73" s="18" t="s">
        <v>74</v>
      </c>
      <c r="B73" s="30" t="s">
        <v>548</v>
      </c>
      <c r="C73" s="205"/>
      <c r="D73" s="205"/>
      <c r="E73" s="205"/>
      <c r="F73" s="199"/>
      <c r="G73" s="199"/>
      <c r="H73" s="199"/>
      <c r="I73" s="199"/>
      <c r="J73" s="199"/>
      <c r="K73" s="199"/>
      <c r="L73" s="218"/>
      <c r="M73" s="218"/>
      <c r="N73" s="218"/>
    </row>
    <row r="74" spans="1:14" ht="15">
      <c r="A74" s="42" t="s">
        <v>792</v>
      </c>
      <c r="B74" s="45" t="s">
        <v>549</v>
      </c>
      <c r="C74" s="205"/>
      <c r="D74" s="205"/>
      <c r="E74" s="205"/>
      <c r="F74" s="199"/>
      <c r="G74" s="199"/>
      <c r="H74" s="199"/>
      <c r="I74" s="199"/>
      <c r="J74" s="199"/>
      <c r="K74" s="199"/>
      <c r="L74" s="218"/>
      <c r="M74" s="218"/>
      <c r="N74" s="218"/>
    </row>
    <row r="75" spans="1:14" ht="15.75">
      <c r="A75" s="93" t="s">
        <v>19</v>
      </c>
      <c r="B75" s="94"/>
      <c r="C75" s="236">
        <f>C25+C26+C51+C60+C74</f>
        <v>47100</v>
      </c>
      <c r="D75" s="236">
        <f>D25+D26+D51+D60+D74</f>
        <v>43829</v>
      </c>
      <c r="E75" s="236">
        <f>E25+E26+E51+E60+E74</f>
        <v>43100</v>
      </c>
      <c r="F75" s="221"/>
      <c r="G75" s="221"/>
      <c r="H75" s="221"/>
      <c r="I75" s="221"/>
      <c r="J75" s="221"/>
      <c r="K75" s="221"/>
      <c r="L75" s="221">
        <f>C75+F75+I75</f>
        <v>47100</v>
      </c>
      <c r="M75" s="221">
        <f>D75+G75+J75</f>
        <v>43829</v>
      </c>
      <c r="N75" s="221">
        <f>E75+H75+K75</f>
        <v>43100</v>
      </c>
    </row>
    <row r="76" spans="1:14" ht="15">
      <c r="A76" s="34" t="s">
        <v>550</v>
      </c>
      <c r="B76" s="30" t="s">
        <v>551</v>
      </c>
      <c r="C76" s="205"/>
      <c r="D76" s="205"/>
      <c r="E76" s="205"/>
      <c r="F76" s="199"/>
      <c r="G76" s="199"/>
      <c r="H76" s="199"/>
      <c r="I76" s="199"/>
      <c r="J76" s="199"/>
      <c r="K76" s="199"/>
      <c r="L76" s="218"/>
      <c r="M76" s="218"/>
      <c r="N76" s="218"/>
    </row>
    <row r="77" spans="1:14" ht="15">
      <c r="A77" s="34" t="s">
        <v>830</v>
      </c>
      <c r="B77" s="30" t="s">
        <v>552</v>
      </c>
      <c r="C77" s="205"/>
      <c r="D77" s="205"/>
      <c r="E77" s="205"/>
      <c r="F77" s="199"/>
      <c r="G77" s="199"/>
      <c r="H77" s="199"/>
      <c r="I77" s="199"/>
      <c r="J77" s="199"/>
      <c r="K77" s="199"/>
      <c r="L77" s="218"/>
      <c r="M77" s="218"/>
      <c r="N77" s="218"/>
    </row>
    <row r="78" spans="1:14" ht="15">
      <c r="A78" s="34" t="s">
        <v>553</v>
      </c>
      <c r="B78" s="30" t="s">
        <v>554</v>
      </c>
      <c r="C78" s="205"/>
      <c r="D78" s="205"/>
      <c r="E78" s="205"/>
      <c r="F78" s="199"/>
      <c r="G78" s="199"/>
      <c r="H78" s="199"/>
      <c r="I78" s="199"/>
      <c r="J78" s="199"/>
      <c r="K78" s="199"/>
      <c r="L78" s="218"/>
      <c r="M78" s="218"/>
      <c r="N78" s="218"/>
    </row>
    <row r="79" spans="1:14" ht="15">
      <c r="A79" s="34" t="s">
        <v>555</v>
      </c>
      <c r="B79" s="30" t="s">
        <v>556</v>
      </c>
      <c r="C79" s="205">
        <v>0</v>
      </c>
      <c r="D79" s="205">
        <v>211</v>
      </c>
      <c r="E79" s="205">
        <v>211</v>
      </c>
      <c r="F79" s="199"/>
      <c r="G79" s="199"/>
      <c r="H79" s="199"/>
      <c r="I79" s="199"/>
      <c r="J79" s="199"/>
      <c r="K79" s="199"/>
      <c r="L79" s="218">
        <f aca="true" t="shared" si="3" ref="L79:N80">C79+F79+I79</f>
        <v>0</v>
      </c>
      <c r="M79" s="218">
        <f t="shared" si="3"/>
        <v>211</v>
      </c>
      <c r="N79" s="218">
        <f t="shared" si="3"/>
        <v>211</v>
      </c>
    </row>
    <row r="80" spans="1:14" ht="15">
      <c r="A80" s="6" t="s">
        <v>557</v>
      </c>
      <c r="B80" s="30" t="s">
        <v>558</v>
      </c>
      <c r="C80" s="205">
        <v>0</v>
      </c>
      <c r="D80" s="205">
        <v>57</v>
      </c>
      <c r="E80" s="205">
        <v>57</v>
      </c>
      <c r="F80" s="199"/>
      <c r="G80" s="199"/>
      <c r="H80" s="199"/>
      <c r="I80" s="199"/>
      <c r="J80" s="199"/>
      <c r="K80" s="199"/>
      <c r="L80" s="218">
        <f t="shared" si="3"/>
        <v>0</v>
      </c>
      <c r="M80" s="218">
        <f t="shared" si="3"/>
        <v>57</v>
      </c>
      <c r="N80" s="218">
        <f t="shared" si="3"/>
        <v>57</v>
      </c>
    </row>
    <row r="81" spans="1:14" ht="15">
      <c r="A81" s="6" t="s">
        <v>559</v>
      </c>
      <c r="B81" s="30" t="s">
        <v>560</v>
      </c>
      <c r="C81" s="205"/>
      <c r="D81" s="205"/>
      <c r="E81" s="205"/>
      <c r="F81" s="199"/>
      <c r="G81" s="199"/>
      <c r="H81" s="199"/>
      <c r="I81" s="199"/>
      <c r="J81" s="199"/>
      <c r="K81" s="199"/>
      <c r="L81" s="218"/>
      <c r="M81" s="218"/>
      <c r="N81" s="218"/>
    </row>
    <row r="82" spans="1:14" ht="15">
      <c r="A82" s="6" t="s">
        <v>561</v>
      </c>
      <c r="B82" s="30" t="s">
        <v>562</v>
      </c>
      <c r="C82" s="205"/>
      <c r="D82" s="205"/>
      <c r="E82" s="205"/>
      <c r="F82" s="199"/>
      <c r="G82" s="199"/>
      <c r="H82" s="199"/>
      <c r="I82" s="199"/>
      <c r="J82" s="199"/>
      <c r="K82" s="199"/>
      <c r="L82" s="218"/>
      <c r="M82" s="218"/>
      <c r="N82" s="218"/>
    </row>
    <row r="83" spans="1:14" ht="15">
      <c r="A83" s="43" t="s">
        <v>794</v>
      </c>
      <c r="B83" s="45" t="s">
        <v>563</v>
      </c>
      <c r="C83" s="205">
        <f>SUM(C79:C82)</f>
        <v>0</v>
      </c>
      <c r="D83" s="205">
        <f>SUM(D79:D82)</f>
        <v>268</v>
      </c>
      <c r="E83" s="205">
        <f>SUM(E79:E82)</f>
        <v>268</v>
      </c>
      <c r="F83" s="199"/>
      <c r="G83" s="199"/>
      <c r="H83" s="199"/>
      <c r="I83" s="199"/>
      <c r="J83" s="199"/>
      <c r="K83" s="199"/>
      <c r="L83" s="218">
        <f>C83+F83+I83</f>
        <v>0</v>
      </c>
      <c r="M83" s="218">
        <f>D83+G83+J83</f>
        <v>268</v>
      </c>
      <c r="N83" s="218">
        <f>E83+H83+K83</f>
        <v>268</v>
      </c>
    </row>
    <row r="84" spans="1:14" ht="15">
      <c r="A84" s="12" t="s">
        <v>564</v>
      </c>
      <c r="B84" s="30" t="s">
        <v>565</v>
      </c>
      <c r="C84" s="205"/>
      <c r="D84" s="205"/>
      <c r="E84" s="205"/>
      <c r="F84" s="199"/>
      <c r="G84" s="199"/>
      <c r="H84" s="199"/>
      <c r="I84" s="199"/>
      <c r="J84" s="199"/>
      <c r="K84" s="199"/>
      <c r="L84" s="218"/>
      <c r="M84" s="218"/>
      <c r="N84" s="218"/>
    </row>
    <row r="85" spans="1:14" ht="15">
      <c r="A85" s="12" t="s">
        <v>566</v>
      </c>
      <c r="B85" s="30" t="s">
        <v>567</v>
      </c>
      <c r="C85" s="205"/>
      <c r="D85" s="205"/>
      <c r="E85" s="205"/>
      <c r="F85" s="199"/>
      <c r="G85" s="199"/>
      <c r="H85" s="199"/>
      <c r="I85" s="199"/>
      <c r="J85" s="199"/>
      <c r="K85" s="199"/>
      <c r="L85" s="218"/>
      <c r="M85" s="218"/>
      <c r="N85" s="218"/>
    </row>
    <row r="86" spans="1:14" ht="15">
      <c r="A86" s="12" t="s">
        <v>568</v>
      </c>
      <c r="B86" s="30" t="s">
        <v>569</v>
      </c>
      <c r="C86" s="205"/>
      <c r="D86" s="205"/>
      <c r="E86" s="205"/>
      <c r="F86" s="199"/>
      <c r="G86" s="199"/>
      <c r="H86" s="199"/>
      <c r="I86" s="199"/>
      <c r="J86" s="199"/>
      <c r="K86" s="199"/>
      <c r="L86" s="218"/>
      <c r="M86" s="218"/>
      <c r="N86" s="218"/>
    </row>
    <row r="87" spans="1:14" ht="15">
      <c r="A87" s="12" t="s">
        <v>570</v>
      </c>
      <c r="B87" s="30" t="s">
        <v>571</v>
      </c>
      <c r="C87" s="205"/>
      <c r="D87" s="205"/>
      <c r="E87" s="205"/>
      <c r="F87" s="199"/>
      <c r="G87" s="199"/>
      <c r="H87" s="199"/>
      <c r="I87" s="199"/>
      <c r="J87" s="199"/>
      <c r="K87" s="199"/>
      <c r="L87" s="218"/>
      <c r="M87" s="218"/>
      <c r="N87" s="218"/>
    </row>
    <row r="88" spans="1:14" ht="15">
      <c r="A88" s="42" t="s">
        <v>795</v>
      </c>
      <c r="B88" s="45" t="s">
        <v>572</v>
      </c>
      <c r="C88" s="205"/>
      <c r="D88" s="205"/>
      <c r="E88" s="205"/>
      <c r="F88" s="199"/>
      <c r="G88" s="199"/>
      <c r="H88" s="199"/>
      <c r="I88" s="199"/>
      <c r="J88" s="199"/>
      <c r="K88" s="199"/>
      <c r="L88" s="218"/>
      <c r="M88" s="218"/>
      <c r="N88" s="218"/>
    </row>
    <row r="89" spans="1:14" ht="30">
      <c r="A89" s="12" t="s">
        <v>573</v>
      </c>
      <c r="B89" s="30" t="s">
        <v>574</v>
      </c>
      <c r="C89" s="205"/>
      <c r="D89" s="205"/>
      <c r="E89" s="205"/>
      <c r="F89" s="199"/>
      <c r="G89" s="199"/>
      <c r="H89" s="199"/>
      <c r="I89" s="199"/>
      <c r="J89" s="199"/>
      <c r="K89" s="199"/>
      <c r="L89" s="218"/>
      <c r="M89" s="218"/>
      <c r="N89" s="218"/>
    </row>
    <row r="90" spans="1:14" ht="30">
      <c r="A90" s="12" t="s">
        <v>831</v>
      </c>
      <c r="B90" s="30" t="s">
        <v>575</v>
      </c>
      <c r="C90" s="205"/>
      <c r="D90" s="205"/>
      <c r="E90" s="205"/>
      <c r="F90" s="199"/>
      <c r="G90" s="199"/>
      <c r="H90" s="199"/>
      <c r="I90" s="199"/>
      <c r="J90" s="199"/>
      <c r="K90" s="199"/>
      <c r="L90" s="218"/>
      <c r="M90" s="218"/>
      <c r="N90" s="218"/>
    </row>
    <row r="91" spans="1:14" ht="30">
      <c r="A91" s="12" t="s">
        <v>832</v>
      </c>
      <c r="B91" s="30" t="s">
        <v>576</v>
      </c>
      <c r="C91" s="205"/>
      <c r="D91" s="205"/>
      <c r="E91" s="205"/>
      <c r="F91" s="199"/>
      <c r="G91" s="199"/>
      <c r="H91" s="199"/>
      <c r="I91" s="199"/>
      <c r="J91" s="199"/>
      <c r="K91" s="199"/>
      <c r="L91" s="218"/>
      <c r="M91" s="218"/>
      <c r="N91" s="218"/>
    </row>
    <row r="92" spans="1:14" ht="15">
      <c r="A92" s="12" t="s">
        <v>833</v>
      </c>
      <c r="B92" s="30" t="s">
        <v>577</v>
      </c>
      <c r="C92" s="205"/>
      <c r="D92" s="205"/>
      <c r="E92" s="205"/>
      <c r="F92" s="199"/>
      <c r="G92" s="199"/>
      <c r="H92" s="199"/>
      <c r="I92" s="199"/>
      <c r="J92" s="199"/>
      <c r="K92" s="199"/>
      <c r="L92" s="218"/>
      <c r="M92" s="218"/>
      <c r="N92" s="218"/>
    </row>
    <row r="93" spans="1:14" ht="30">
      <c r="A93" s="12" t="s">
        <v>834</v>
      </c>
      <c r="B93" s="30" t="s">
        <v>578</v>
      </c>
      <c r="C93" s="205"/>
      <c r="D93" s="205"/>
      <c r="E93" s="205"/>
      <c r="F93" s="199"/>
      <c r="G93" s="199"/>
      <c r="H93" s="199"/>
      <c r="I93" s="199"/>
      <c r="J93" s="199"/>
      <c r="K93" s="199"/>
      <c r="L93" s="218"/>
      <c r="M93" s="218"/>
      <c r="N93" s="218"/>
    </row>
    <row r="94" spans="1:14" ht="30">
      <c r="A94" s="12" t="s">
        <v>835</v>
      </c>
      <c r="B94" s="30" t="s">
        <v>579</v>
      </c>
      <c r="C94" s="205"/>
      <c r="D94" s="205"/>
      <c r="E94" s="205"/>
      <c r="F94" s="199"/>
      <c r="G94" s="199"/>
      <c r="H94" s="199"/>
      <c r="I94" s="199"/>
      <c r="J94" s="199"/>
      <c r="K94" s="199"/>
      <c r="L94" s="218"/>
      <c r="M94" s="218"/>
      <c r="N94" s="218"/>
    </row>
    <row r="95" spans="1:14" ht="15">
      <c r="A95" s="12" t="s">
        <v>580</v>
      </c>
      <c r="B95" s="30" t="s">
        <v>581</v>
      </c>
      <c r="C95" s="205"/>
      <c r="D95" s="205"/>
      <c r="E95" s="205"/>
      <c r="F95" s="199"/>
      <c r="G95" s="199"/>
      <c r="H95" s="199"/>
      <c r="I95" s="199"/>
      <c r="J95" s="199"/>
      <c r="K95" s="199"/>
      <c r="L95" s="218"/>
      <c r="M95" s="218"/>
      <c r="N95" s="218"/>
    </row>
    <row r="96" spans="1:14" ht="15">
      <c r="A96" s="12" t="s">
        <v>836</v>
      </c>
      <c r="B96" s="30" t="s">
        <v>582</v>
      </c>
      <c r="C96" s="205"/>
      <c r="D96" s="205"/>
      <c r="E96" s="205"/>
      <c r="F96" s="199"/>
      <c r="G96" s="199"/>
      <c r="H96" s="199"/>
      <c r="I96" s="199"/>
      <c r="J96" s="199"/>
      <c r="K96" s="199"/>
      <c r="L96" s="218"/>
      <c r="M96" s="218"/>
      <c r="N96" s="218"/>
    </row>
    <row r="97" spans="1:14" ht="15">
      <c r="A97" s="42" t="s">
        <v>796</v>
      </c>
      <c r="B97" s="45" t="s">
        <v>583</v>
      </c>
      <c r="C97" s="205"/>
      <c r="D97" s="205"/>
      <c r="E97" s="205"/>
      <c r="F97" s="199"/>
      <c r="G97" s="199"/>
      <c r="H97" s="199"/>
      <c r="I97" s="199"/>
      <c r="J97" s="199"/>
      <c r="K97" s="199"/>
      <c r="L97" s="218"/>
      <c r="M97" s="218"/>
      <c r="N97" s="218"/>
    </row>
    <row r="98" spans="1:14" ht="15.75">
      <c r="A98" s="93" t="s">
        <v>18</v>
      </c>
      <c r="B98" s="94"/>
      <c r="C98" s="236">
        <f>C83+C88+C97</f>
        <v>0</v>
      </c>
      <c r="D98" s="236">
        <f>D83+D88+D97</f>
        <v>268</v>
      </c>
      <c r="E98" s="236">
        <f>E83+E88+E97</f>
        <v>268</v>
      </c>
      <c r="F98" s="221"/>
      <c r="G98" s="221"/>
      <c r="H98" s="221"/>
      <c r="I98" s="221"/>
      <c r="J98" s="221"/>
      <c r="K98" s="221"/>
      <c r="L98" s="221">
        <f aca="true" t="shared" si="4" ref="L98:N99">C98+F98+I98</f>
        <v>0</v>
      </c>
      <c r="M98" s="221">
        <f t="shared" si="4"/>
        <v>268</v>
      </c>
      <c r="N98" s="221">
        <f t="shared" si="4"/>
        <v>268</v>
      </c>
    </row>
    <row r="99" spans="1:14" ht="15.75">
      <c r="A99" s="95" t="s">
        <v>844</v>
      </c>
      <c r="B99" s="96" t="s">
        <v>584</v>
      </c>
      <c r="C99" s="237">
        <f>C75+C98</f>
        <v>47100</v>
      </c>
      <c r="D99" s="237">
        <f>D75+D98</f>
        <v>44097</v>
      </c>
      <c r="E99" s="237">
        <f>E75+E98</f>
        <v>43368</v>
      </c>
      <c r="F99" s="238"/>
      <c r="G99" s="238"/>
      <c r="H99" s="238"/>
      <c r="I99" s="238"/>
      <c r="J99" s="238"/>
      <c r="K99" s="238"/>
      <c r="L99" s="238">
        <f t="shared" si="4"/>
        <v>47100</v>
      </c>
      <c r="M99" s="238">
        <f t="shared" si="4"/>
        <v>44097</v>
      </c>
      <c r="N99" s="238">
        <f t="shared" si="4"/>
        <v>43368</v>
      </c>
    </row>
    <row r="100" spans="1:31" ht="15">
      <c r="A100" s="12" t="s">
        <v>837</v>
      </c>
      <c r="B100" s="5" t="s">
        <v>585</v>
      </c>
      <c r="C100" s="239"/>
      <c r="D100" s="239"/>
      <c r="E100" s="239"/>
      <c r="F100" s="224"/>
      <c r="G100" s="224"/>
      <c r="H100" s="224"/>
      <c r="I100" s="224"/>
      <c r="J100" s="224"/>
      <c r="K100" s="224"/>
      <c r="L100" s="218"/>
      <c r="M100" s="218"/>
      <c r="N100" s="218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3"/>
      <c r="AE100" s="23"/>
    </row>
    <row r="101" spans="1:31" ht="15">
      <c r="A101" s="12" t="s">
        <v>588</v>
      </c>
      <c r="B101" s="5" t="s">
        <v>589</v>
      </c>
      <c r="C101" s="239"/>
      <c r="D101" s="239"/>
      <c r="E101" s="239"/>
      <c r="F101" s="224"/>
      <c r="G101" s="224"/>
      <c r="H101" s="224"/>
      <c r="I101" s="224"/>
      <c r="J101" s="224"/>
      <c r="K101" s="224"/>
      <c r="L101" s="218"/>
      <c r="M101" s="218"/>
      <c r="N101" s="218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3"/>
      <c r="AE101" s="23"/>
    </row>
    <row r="102" spans="1:31" ht="15">
      <c r="A102" s="12" t="s">
        <v>838</v>
      </c>
      <c r="B102" s="5" t="s">
        <v>590</v>
      </c>
      <c r="C102" s="239"/>
      <c r="D102" s="239"/>
      <c r="E102" s="239"/>
      <c r="F102" s="224"/>
      <c r="G102" s="224"/>
      <c r="H102" s="224"/>
      <c r="I102" s="224"/>
      <c r="J102" s="224"/>
      <c r="K102" s="224"/>
      <c r="L102" s="218"/>
      <c r="M102" s="218"/>
      <c r="N102" s="218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3"/>
      <c r="AE102" s="23"/>
    </row>
    <row r="103" spans="1:31" ht="15">
      <c r="A103" s="14" t="s">
        <v>801</v>
      </c>
      <c r="B103" s="7" t="s">
        <v>592</v>
      </c>
      <c r="C103" s="240"/>
      <c r="D103" s="240"/>
      <c r="E103" s="240"/>
      <c r="F103" s="225"/>
      <c r="G103" s="225"/>
      <c r="H103" s="225"/>
      <c r="I103" s="225"/>
      <c r="J103" s="225"/>
      <c r="K103" s="225"/>
      <c r="L103" s="218"/>
      <c r="M103" s="218"/>
      <c r="N103" s="218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3"/>
      <c r="AE103" s="23"/>
    </row>
    <row r="104" spans="1:31" ht="15">
      <c r="A104" s="35" t="s">
        <v>839</v>
      </c>
      <c r="B104" s="5" t="s">
        <v>593</v>
      </c>
      <c r="C104" s="241"/>
      <c r="D104" s="241"/>
      <c r="E104" s="241"/>
      <c r="F104" s="226"/>
      <c r="G104" s="226"/>
      <c r="H104" s="226"/>
      <c r="I104" s="226"/>
      <c r="J104" s="226"/>
      <c r="K104" s="226"/>
      <c r="L104" s="218"/>
      <c r="M104" s="218"/>
      <c r="N104" s="218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3"/>
      <c r="AE104" s="23"/>
    </row>
    <row r="105" spans="1:31" ht="15">
      <c r="A105" s="35" t="s">
        <v>807</v>
      </c>
      <c r="B105" s="5" t="s">
        <v>596</v>
      </c>
      <c r="C105" s="241"/>
      <c r="D105" s="241"/>
      <c r="E105" s="241"/>
      <c r="F105" s="226"/>
      <c r="G105" s="226"/>
      <c r="H105" s="226"/>
      <c r="I105" s="226"/>
      <c r="J105" s="226"/>
      <c r="K105" s="226"/>
      <c r="L105" s="218"/>
      <c r="M105" s="218"/>
      <c r="N105" s="218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3"/>
      <c r="AE105" s="23"/>
    </row>
    <row r="106" spans="1:31" ht="15">
      <c r="A106" s="12" t="s">
        <v>597</v>
      </c>
      <c r="B106" s="5" t="s">
        <v>598</v>
      </c>
      <c r="C106" s="239"/>
      <c r="D106" s="239"/>
      <c r="E106" s="239"/>
      <c r="F106" s="224"/>
      <c r="G106" s="224"/>
      <c r="H106" s="224"/>
      <c r="I106" s="224"/>
      <c r="J106" s="224"/>
      <c r="K106" s="224"/>
      <c r="L106" s="218"/>
      <c r="M106" s="218"/>
      <c r="N106" s="218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3"/>
      <c r="AE106" s="23"/>
    </row>
    <row r="107" spans="1:31" ht="15">
      <c r="A107" s="12" t="s">
        <v>840</v>
      </c>
      <c r="B107" s="5" t="s">
        <v>599</v>
      </c>
      <c r="C107" s="239"/>
      <c r="D107" s="239"/>
      <c r="E107" s="239"/>
      <c r="F107" s="224"/>
      <c r="G107" s="224"/>
      <c r="H107" s="224"/>
      <c r="I107" s="224"/>
      <c r="J107" s="224"/>
      <c r="K107" s="224"/>
      <c r="L107" s="218"/>
      <c r="M107" s="218"/>
      <c r="N107" s="218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3"/>
      <c r="AE107" s="23"/>
    </row>
    <row r="108" spans="1:31" ht="15">
      <c r="A108" s="13" t="s">
        <v>804</v>
      </c>
      <c r="B108" s="7" t="s">
        <v>600</v>
      </c>
      <c r="C108" s="242"/>
      <c r="D108" s="242"/>
      <c r="E108" s="242"/>
      <c r="F108" s="229"/>
      <c r="G108" s="229"/>
      <c r="H108" s="229"/>
      <c r="I108" s="229"/>
      <c r="J108" s="229"/>
      <c r="K108" s="229"/>
      <c r="L108" s="218"/>
      <c r="M108" s="218"/>
      <c r="N108" s="218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3"/>
      <c r="AE108" s="23"/>
    </row>
    <row r="109" spans="1:31" ht="15">
      <c r="A109" s="35" t="s">
        <v>601</v>
      </c>
      <c r="B109" s="5" t="s">
        <v>602</v>
      </c>
      <c r="C109" s="241"/>
      <c r="D109" s="241"/>
      <c r="E109" s="241"/>
      <c r="F109" s="226"/>
      <c r="G109" s="226"/>
      <c r="H109" s="226"/>
      <c r="I109" s="226"/>
      <c r="J109" s="226"/>
      <c r="K109" s="226"/>
      <c r="L109" s="218"/>
      <c r="M109" s="218"/>
      <c r="N109" s="218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3"/>
      <c r="AE109" s="23"/>
    </row>
    <row r="110" spans="1:31" ht="15">
      <c r="A110" s="35" t="s">
        <v>603</v>
      </c>
      <c r="B110" s="5" t="s">
        <v>604</v>
      </c>
      <c r="C110" s="241"/>
      <c r="D110" s="241"/>
      <c r="E110" s="241"/>
      <c r="F110" s="226"/>
      <c r="G110" s="226"/>
      <c r="H110" s="226"/>
      <c r="I110" s="226"/>
      <c r="J110" s="226"/>
      <c r="K110" s="226"/>
      <c r="L110" s="218"/>
      <c r="M110" s="218"/>
      <c r="N110" s="218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3"/>
      <c r="AE110" s="23"/>
    </row>
    <row r="111" spans="1:31" ht="15">
      <c r="A111" s="13" t="s">
        <v>605</v>
      </c>
      <c r="B111" s="7" t="s">
        <v>606</v>
      </c>
      <c r="C111" s="241"/>
      <c r="D111" s="241"/>
      <c r="E111" s="241"/>
      <c r="F111" s="226"/>
      <c r="G111" s="226"/>
      <c r="H111" s="226"/>
      <c r="I111" s="226"/>
      <c r="J111" s="226"/>
      <c r="K111" s="226"/>
      <c r="L111" s="218"/>
      <c r="M111" s="218"/>
      <c r="N111" s="218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3"/>
      <c r="AE111" s="23"/>
    </row>
    <row r="112" spans="1:31" ht="15">
      <c r="A112" s="35" t="s">
        <v>607</v>
      </c>
      <c r="B112" s="5" t="s">
        <v>608</v>
      </c>
      <c r="C112" s="241"/>
      <c r="D112" s="241"/>
      <c r="E112" s="241"/>
      <c r="F112" s="226"/>
      <c r="G112" s="226"/>
      <c r="H112" s="226"/>
      <c r="I112" s="226"/>
      <c r="J112" s="226"/>
      <c r="K112" s="226"/>
      <c r="L112" s="218"/>
      <c r="M112" s="218"/>
      <c r="N112" s="218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3"/>
      <c r="AE112" s="23"/>
    </row>
    <row r="113" spans="1:31" ht="15">
      <c r="A113" s="35" t="s">
        <v>609</v>
      </c>
      <c r="B113" s="5" t="s">
        <v>610</v>
      </c>
      <c r="C113" s="241"/>
      <c r="D113" s="241"/>
      <c r="E113" s="241"/>
      <c r="F113" s="226"/>
      <c r="G113" s="226"/>
      <c r="H113" s="226"/>
      <c r="I113" s="226"/>
      <c r="J113" s="226"/>
      <c r="K113" s="226"/>
      <c r="L113" s="218"/>
      <c r="M113" s="218"/>
      <c r="N113" s="218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3"/>
      <c r="AE113" s="23"/>
    </row>
    <row r="114" spans="1:31" ht="15">
      <c r="A114" s="35" t="s">
        <v>611</v>
      </c>
      <c r="B114" s="5" t="s">
        <v>612</v>
      </c>
      <c r="C114" s="241"/>
      <c r="D114" s="241"/>
      <c r="E114" s="241"/>
      <c r="F114" s="226"/>
      <c r="G114" s="226"/>
      <c r="H114" s="226"/>
      <c r="I114" s="226"/>
      <c r="J114" s="226"/>
      <c r="K114" s="226"/>
      <c r="L114" s="218"/>
      <c r="M114" s="218"/>
      <c r="N114" s="218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3"/>
      <c r="AE114" s="23"/>
    </row>
    <row r="115" spans="1:31" ht="15">
      <c r="A115" s="36" t="s">
        <v>805</v>
      </c>
      <c r="B115" s="37" t="s">
        <v>613</v>
      </c>
      <c r="C115" s="242"/>
      <c r="D115" s="242"/>
      <c r="E115" s="242"/>
      <c r="F115" s="229"/>
      <c r="G115" s="229"/>
      <c r="H115" s="229"/>
      <c r="I115" s="229"/>
      <c r="J115" s="229"/>
      <c r="K115" s="229"/>
      <c r="L115" s="218"/>
      <c r="M115" s="218"/>
      <c r="N115" s="218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3"/>
      <c r="AE115" s="23"/>
    </row>
    <row r="116" spans="1:31" ht="15">
      <c r="A116" s="35" t="s">
        <v>614</v>
      </c>
      <c r="B116" s="5" t="s">
        <v>615</v>
      </c>
      <c r="C116" s="241"/>
      <c r="D116" s="241"/>
      <c r="E116" s="241"/>
      <c r="F116" s="226"/>
      <c r="G116" s="226"/>
      <c r="H116" s="226"/>
      <c r="I116" s="226"/>
      <c r="J116" s="226"/>
      <c r="K116" s="226"/>
      <c r="L116" s="218"/>
      <c r="M116" s="218"/>
      <c r="N116" s="218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3"/>
      <c r="AE116" s="23"/>
    </row>
    <row r="117" spans="1:31" ht="15">
      <c r="A117" s="12" t="s">
        <v>616</v>
      </c>
      <c r="B117" s="5" t="s">
        <v>617</v>
      </c>
      <c r="C117" s="239"/>
      <c r="D117" s="239"/>
      <c r="E117" s="239"/>
      <c r="F117" s="224"/>
      <c r="G117" s="224"/>
      <c r="H117" s="224"/>
      <c r="I117" s="224"/>
      <c r="J117" s="224"/>
      <c r="K117" s="224"/>
      <c r="L117" s="218"/>
      <c r="M117" s="218"/>
      <c r="N117" s="218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3"/>
      <c r="AE117" s="23"/>
    </row>
    <row r="118" spans="1:31" ht="15">
      <c r="A118" s="35" t="s">
        <v>841</v>
      </c>
      <c r="B118" s="5" t="s">
        <v>618</v>
      </c>
      <c r="C118" s="241"/>
      <c r="D118" s="241"/>
      <c r="E118" s="241"/>
      <c r="F118" s="226"/>
      <c r="G118" s="226"/>
      <c r="H118" s="226"/>
      <c r="I118" s="226"/>
      <c r="J118" s="226"/>
      <c r="K118" s="226"/>
      <c r="L118" s="218"/>
      <c r="M118" s="218"/>
      <c r="N118" s="218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3"/>
      <c r="AE118" s="23"/>
    </row>
    <row r="119" spans="1:31" ht="15">
      <c r="A119" s="35" t="s">
        <v>810</v>
      </c>
      <c r="B119" s="5" t="s">
        <v>619</v>
      </c>
      <c r="C119" s="241"/>
      <c r="D119" s="241"/>
      <c r="E119" s="241"/>
      <c r="F119" s="226"/>
      <c r="G119" s="226"/>
      <c r="H119" s="226"/>
      <c r="I119" s="226"/>
      <c r="J119" s="226"/>
      <c r="K119" s="226"/>
      <c r="L119" s="218"/>
      <c r="M119" s="218"/>
      <c r="N119" s="218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3"/>
      <c r="AE119" s="23"/>
    </row>
    <row r="120" spans="1:31" ht="15">
      <c r="A120" s="36" t="s">
        <v>811</v>
      </c>
      <c r="B120" s="37" t="s">
        <v>623</v>
      </c>
      <c r="C120" s="242"/>
      <c r="D120" s="242"/>
      <c r="E120" s="242"/>
      <c r="F120" s="229"/>
      <c r="G120" s="229"/>
      <c r="H120" s="229"/>
      <c r="I120" s="229"/>
      <c r="J120" s="229"/>
      <c r="K120" s="229"/>
      <c r="L120" s="218"/>
      <c r="M120" s="218"/>
      <c r="N120" s="218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3"/>
      <c r="AE120" s="23"/>
    </row>
    <row r="121" spans="1:31" ht="15">
      <c r="A121" s="12" t="s">
        <v>624</v>
      </c>
      <c r="B121" s="5" t="s">
        <v>625</v>
      </c>
      <c r="C121" s="239"/>
      <c r="D121" s="239"/>
      <c r="E121" s="239"/>
      <c r="F121" s="224"/>
      <c r="G121" s="224"/>
      <c r="H121" s="224"/>
      <c r="I121" s="224"/>
      <c r="J121" s="224"/>
      <c r="K121" s="224"/>
      <c r="L121" s="218"/>
      <c r="M121" s="218"/>
      <c r="N121" s="218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3"/>
      <c r="AE121" s="23"/>
    </row>
    <row r="122" spans="1:31" ht="15.75">
      <c r="A122" s="98" t="s">
        <v>845</v>
      </c>
      <c r="B122" s="99" t="s">
        <v>626</v>
      </c>
      <c r="C122" s="243">
        <v>0</v>
      </c>
      <c r="D122" s="243">
        <v>0</v>
      </c>
      <c r="E122" s="243">
        <v>0</v>
      </c>
      <c r="F122" s="244"/>
      <c r="G122" s="244"/>
      <c r="H122" s="244"/>
      <c r="I122" s="244"/>
      <c r="J122" s="244"/>
      <c r="K122" s="244"/>
      <c r="L122" s="244"/>
      <c r="M122" s="244"/>
      <c r="N122" s="244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3"/>
      <c r="AE122" s="23"/>
    </row>
    <row r="123" spans="1:31" ht="15.75">
      <c r="A123" s="105" t="s">
        <v>881</v>
      </c>
      <c r="B123" s="109"/>
      <c r="C123" s="245">
        <f>C99+C122</f>
        <v>47100</v>
      </c>
      <c r="D123" s="245">
        <f>D99+D122</f>
        <v>44097</v>
      </c>
      <c r="E123" s="245">
        <f>E99+E122</f>
        <v>43368</v>
      </c>
      <c r="F123" s="245"/>
      <c r="G123" s="245"/>
      <c r="H123" s="245"/>
      <c r="I123" s="245"/>
      <c r="J123" s="245"/>
      <c r="K123" s="245"/>
      <c r="L123" s="245">
        <f>C123+F123+I123</f>
        <v>47100</v>
      </c>
      <c r="M123" s="245">
        <f>D123+G123+J123</f>
        <v>44097</v>
      </c>
      <c r="N123" s="245">
        <f>E123+H123+K123</f>
        <v>43368</v>
      </c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</row>
    <row r="124" spans="2:31" ht="15">
      <c r="B124" s="23"/>
      <c r="C124" s="209"/>
      <c r="D124" s="209"/>
      <c r="E124" s="209"/>
      <c r="F124" s="209"/>
      <c r="G124" s="209"/>
      <c r="H124" s="209"/>
      <c r="I124" s="209"/>
      <c r="J124" s="209"/>
      <c r="K124" s="209"/>
      <c r="L124" s="209"/>
      <c r="M124" s="209"/>
      <c r="N124" s="209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</row>
    <row r="125" spans="2:31" ht="15">
      <c r="B125" s="23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</row>
    <row r="126" spans="2:31" ht="15">
      <c r="B126" s="23"/>
      <c r="C126" s="209"/>
      <c r="D126" s="209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</row>
    <row r="127" spans="2:31" ht="15">
      <c r="B127" s="23"/>
      <c r="C127" s="209"/>
      <c r="D127" s="209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</row>
    <row r="128" spans="2:31" ht="15">
      <c r="B128" s="23"/>
      <c r="C128" s="209"/>
      <c r="D128" s="209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</row>
    <row r="129" spans="2:31" ht="15">
      <c r="B129" s="23"/>
      <c r="C129" s="209"/>
      <c r="D129" s="209"/>
      <c r="E129" s="209"/>
      <c r="F129" s="209"/>
      <c r="G129" s="209"/>
      <c r="H129" s="209"/>
      <c r="I129" s="209"/>
      <c r="J129" s="209"/>
      <c r="K129" s="209"/>
      <c r="L129" s="209"/>
      <c r="M129" s="209"/>
      <c r="N129" s="209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</row>
    <row r="130" spans="2:31" ht="15">
      <c r="B130" s="23"/>
      <c r="C130" s="209"/>
      <c r="D130" s="209"/>
      <c r="E130" s="209"/>
      <c r="F130" s="209"/>
      <c r="G130" s="209"/>
      <c r="H130" s="209"/>
      <c r="I130" s="209"/>
      <c r="J130" s="209"/>
      <c r="K130" s="209"/>
      <c r="L130" s="209"/>
      <c r="M130" s="209"/>
      <c r="N130" s="209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</row>
    <row r="131" spans="2:31" ht="15">
      <c r="B131" s="23"/>
      <c r="C131" s="209"/>
      <c r="D131" s="209"/>
      <c r="E131" s="209"/>
      <c r="F131" s="209"/>
      <c r="G131" s="209"/>
      <c r="H131" s="209"/>
      <c r="I131" s="209"/>
      <c r="J131" s="209"/>
      <c r="K131" s="209"/>
      <c r="L131" s="209"/>
      <c r="M131" s="209"/>
      <c r="N131" s="209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</row>
    <row r="132" spans="2:31" ht="15">
      <c r="B132" s="23"/>
      <c r="C132" s="209"/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</row>
    <row r="133" spans="2:31" ht="15">
      <c r="B133" s="23"/>
      <c r="C133" s="209"/>
      <c r="D133" s="209"/>
      <c r="E133" s="209"/>
      <c r="F133" s="209"/>
      <c r="G133" s="209"/>
      <c r="H133" s="209"/>
      <c r="I133" s="209"/>
      <c r="J133" s="209"/>
      <c r="K133" s="209"/>
      <c r="L133" s="209"/>
      <c r="M133" s="209"/>
      <c r="N133" s="209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</row>
    <row r="134" spans="2:31" ht="15">
      <c r="B134" s="23"/>
      <c r="C134" s="209"/>
      <c r="D134" s="209"/>
      <c r="E134" s="209"/>
      <c r="F134" s="209"/>
      <c r="G134" s="209"/>
      <c r="H134" s="209"/>
      <c r="I134" s="209"/>
      <c r="J134" s="209"/>
      <c r="K134" s="209"/>
      <c r="L134" s="209"/>
      <c r="M134" s="209"/>
      <c r="N134" s="209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</row>
    <row r="135" spans="2:31" ht="15">
      <c r="B135" s="23"/>
      <c r="C135" s="209"/>
      <c r="D135" s="209"/>
      <c r="E135" s="209"/>
      <c r="F135" s="209"/>
      <c r="G135" s="209"/>
      <c r="H135" s="209"/>
      <c r="I135" s="209"/>
      <c r="J135" s="209"/>
      <c r="K135" s="209"/>
      <c r="L135" s="209"/>
      <c r="M135" s="209"/>
      <c r="N135" s="209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</row>
    <row r="136" spans="2:31" ht="15">
      <c r="B136" s="23"/>
      <c r="C136" s="209"/>
      <c r="D136" s="209"/>
      <c r="E136" s="209"/>
      <c r="F136" s="209"/>
      <c r="G136" s="209"/>
      <c r="H136" s="209"/>
      <c r="I136" s="209"/>
      <c r="J136" s="209"/>
      <c r="K136" s="209"/>
      <c r="L136" s="209"/>
      <c r="M136" s="209"/>
      <c r="N136" s="209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</row>
    <row r="137" spans="2:31" ht="15">
      <c r="B137" s="23"/>
      <c r="C137" s="209"/>
      <c r="D137" s="209"/>
      <c r="E137" s="209"/>
      <c r="F137" s="209"/>
      <c r="G137" s="209"/>
      <c r="H137" s="209"/>
      <c r="I137" s="209"/>
      <c r="J137" s="209"/>
      <c r="K137" s="209"/>
      <c r="L137" s="209"/>
      <c r="M137" s="209"/>
      <c r="N137" s="209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</row>
    <row r="138" spans="2:31" ht="15">
      <c r="B138" s="23"/>
      <c r="C138" s="209"/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N138" s="209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</row>
    <row r="139" spans="2:31" ht="15">
      <c r="B139" s="23"/>
      <c r="C139" s="209"/>
      <c r="D139" s="209"/>
      <c r="E139" s="209"/>
      <c r="F139" s="209"/>
      <c r="G139" s="209"/>
      <c r="H139" s="209"/>
      <c r="I139" s="209"/>
      <c r="J139" s="209"/>
      <c r="K139" s="209"/>
      <c r="L139" s="209"/>
      <c r="M139" s="209"/>
      <c r="N139" s="209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</row>
    <row r="140" spans="2:31" ht="15">
      <c r="B140" s="23"/>
      <c r="C140" s="209"/>
      <c r="D140" s="209"/>
      <c r="E140" s="209"/>
      <c r="F140" s="209"/>
      <c r="G140" s="209"/>
      <c r="H140" s="209"/>
      <c r="I140" s="209"/>
      <c r="J140" s="209"/>
      <c r="K140" s="209"/>
      <c r="L140" s="209"/>
      <c r="M140" s="209"/>
      <c r="N140" s="209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</row>
    <row r="141" spans="2:31" ht="15">
      <c r="B141" s="23"/>
      <c r="C141" s="209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</row>
    <row r="142" spans="2:31" ht="15">
      <c r="B142" s="23"/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</row>
    <row r="143" spans="2:31" ht="15">
      <c r="B143" s="23"/>
      <c r="C143" s="209"/>
      <c r="D143" s="209"/>
      <c r="E143" s="209"/>
      <c r="F143" s="209"/>
      <c r="G143" s="209"/>
      <c r="H143" s="209"/>
      <c r="I143" s="209"/>
      <c r="J143" s="209"/>
      <c r="K143" s="209"/>
      <c r="L143" s="209"/>
      <c r="M143" s="209"/>
      <c r="N143" s="209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</row>
    <row r="144" spans="2:31" ht="15">
      <c r="B144" s="23"/>
      <c r="C144" s="209"/>
      <c r="D144" s="209"/>
      <c r="E144" s="209"/>
      <c r="F144" s="209"/>
      <c r="G144" s="209"/>
      <c r="H144" s="209"/>
      <c r="I144" s="209"/>
      <c r="J144" s="209"/>
      <c r="K144" s="209"/>
      <c r="L144" s="209"/>
      <c r="M144" s="209"/>
      <c r="N144" s="209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</row>
    <row r="145" spans="2:31" ht="15">
      <c r="B145" s="23"/>
      <c r="C145" s="209"/>
      <c r="D145" s="209"/>
      <c r="E145" s="209"/>
      <c r="F145" s="209"/>
      <c r="G145" s="209"/>
      <c r="H145" s="209"/>
      <c r="I145" s="209"/>
      <c r="J145" s="209"/>
      <c r="K145" s="209"/>
      <c r="L145" s="209"/>
      <c r="M145" s="209"/>
      <c r="N145" s="209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</row>
    <row r="146" spans="2:31" ht="15">
      <c r="B146" s="23"/>
      <c r="C146" s="209"/>
      <c r="D146" s="209"/>
      <c r="E146" s="209"/>
      <c r="F146" s="209"/>
      <c r="G146" s="209"/>
      <c r="H146" s="209"/>
      <c r="I146" s="209"/>
      <c r="J146" s="209"/>
      <c r="K146" s="209"/>
      <c r="L146" s="209"/>
      <c r="M146" s="209"/>
      <c r="N146" s="209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</row>
    <row r="147" spans="2:31" ht="15">
      <c r="B147" s="23"/>
      <c r="C147" s="209"/>
      <c r="D147" s="209"/>
      <c r="E147" s="209"/>
      <c r="F147" s="209"/>
      <c r="G147" s="209"/>
      <c r="H147" s="209"/>
      <c r="I147" s="209"/>
      <c r="J147" s="209"/>
      <c r="K147" s="209"/>
      <c r="L147" s="209"/>
      <c r="M147" s="209"/>
      <c r="N147" s="209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</row>
    <row r="148" spans="2:31" ht="15">
      <c r="B148" s="23"/>
      <c r="C148" s="209"/>
      <c r="D148" s="209"/>
      <c r="E148" s="209"/>
      <c r="F148" s="209"/>
      <c r="G148" s="209"/>
      <c r="H148" s="209"/>
      <c r="I148" s="209"/>
      <c r="J148" s="209"/>
      <c r="K148" s="209"/>
      <c r="L148" s="209"/>
      <c r="M148" s="209"/>
      <c r="N148" s="209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</row>
    <row r="149" spans="2:31" ht="15">
      <c r="B149" s="23"/>
      <c r="C149" s="209"/>
      <c r="D149" s="209"/>
      <c r="E149" s="209"/>
      <c r="F149" s="209"/>
      <c r="G149" s="209"/>
      <c r="H149" s="209"/>
      <c r="I149" s="209"/>
      <c r="J149" s="209"/>
      <c r="K149" s="209"/>
      <c r="L149" s="209"/>
      <c r="M149" s="209"/>
      <c r="N149" s="209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</row>
    <row r="150" spans="2:31" ht="15">
      <c r="B150" s="23"/>
      <c r="C150" s="209"/>
      <c r="D150" s="209"/>
      <c r="E150" s="209"/>
      <c r="F150" s="209"/>
      <c r="G150" s="209"/>
      <c r="H150" s="209"/>
      <c r="I150" s="209"/>
      <c r="J150" s="209"/>
      <c r="K150" s="209"/>
      <c r="L150" s="209"/>
      <c r="M150" s="209"/>
      <c r="N150" s="209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</row>
    <row r="151" spans="2:31" ht="15">
      <c r="B151" s="23"/>
      <c r="C151" s="209"/>
      <c r="D151" s="209"/>
      <c r="E151" s="209"/>
      <c r="F151" s="209"/>
      <c r="G151" s="209"/>
      <c r="H151" s="209"/>
      <c r="I151" s="209"/>
      <c r="J151" s="209"/>
      <c r="K151" s="209"/>
      <c r="L151" s="209"/>
      <c r="M151" s="209"/>
      <c r="N151" s="209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</row>
    <row r="152" spans="2:31" ht="15">
      <c r="B152" s="23"/>
      <c r="C152" s="209"/>
      <c r="D152" s="209"/>
      <c r="E152" s="209"/>
      <c r="F152" s="209"/>
      <c r="G152" s="209"/>
      <c r="H152" s="209"/>
      <c r="I152" s="209"/>
      <c r="J152" s="209"/>
      <c r="K152" s="209"/>
      <c r="L152" s="209"/>
      <c r="M152" s="209"/>
      <c r="N152" s="209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</row>
    <row r="153" spans="2:31" ht="15">
      <c r="B153" s="23"/>
      <c r="C153" s="209"/>
      <c r="D153" s="209"/>
      <c r="E153" s="209"/>
      <c r="F153" s="209"/>
      <c r="G153" s="209"/>
      <c r="H153" s="209"/>
      <c r="I153" s="209"/>
      <c r="J153" s="209"/>
      <c r="K153" s="209"/>
      <c r="L153" s="209"/>
      <c r="M153" s="209"/>
      <c r="N153" s="209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</row>
    <row r="154" spans="2:31" ht="15">
      <c r="B154" s="23"/>
      <c r="C154" s="209"/>
      <c r="D154" s="209"/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</row>
    <row r="155" spans="2:31" ht="15">
      <c r="B155" s="23"/>
      <c r="C155" s="209"/>
      <c r="D155" s="209"/>
      <c r="E155" s="209"/>
      <c r="F155" s="209"/>
      <c r="G155" s="209"/>
      <c r="H155" s="209"/>
      <c r="I155" s="209"/>
      <c r="J155" s="209"/>
      <c r="K155" s="209"/>
      <c r="L155" s="209"/>
      <c r="M155" s="209"/>
      <c r="N155" s="209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</row>
    <row r="156" spans="2:31" ht="15">
      <c r="B156" s="23"/>
      <c r="C156" s="209"/>
      <c r="D156" s="209"/>
      <c r="E156" s="209"/>
      <c r="F156" s="209"/>
      <c r="G156" s="209"/>
      <c r="H156" s="209"/>
      <c r="I156" s="209"/>
      <c r="J156" s="209"/>
      <c r="K156" s="209"/>
      <c r="L156" s="209"/>
      <c r="M156" s="209"/>
      <c r="N156" s="209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</row>
    <row r="157" spans="2:31" ht="15">
      <c r="B157" s="23"/>
      <c r="C157" s="209"/>
      <c r="D157" s="209"/>
      <c r="E157" s="209"/>
      <c r="F157" s="209"/>
      <c r="G157" s="209"/>
      <c r="H157" s="209"/>
      <c r="I157" s="209"/>
      <c r="J157" s="209"/>
      <c r="K157" s="209"/>
      <c r="L157" s="209"/>
      <c r="M157" s="209"/>
      <c r="N157" s="209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</row>
    <row r="158" spans="2:31" ht="15">
      <c r="B158" s="23"/>
      <c r="C158" s="209"/>
      <c r="D158" s="209"/>
      <c r="E158" s="209"/>
      <c r="F158" s="209"/>
      <c r="G158" s="209"/>
      <c r="H158" s="209"/>
      <c r="I158" s="209"/>
      <c r="J158" s="209"/>
      <c r="K158" s="209"/>
      <c r="L158" s="209"/>
      <c r="M158" s="209"/>
      <c r="N158" s="209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</row>
    <row r="159" spans="2:31" ht="15">
      <c r="B159" s="23"/>
      <c r="C159" s="209"/>
      <c r="D159" s="209"/>
      <c r="E159" s="209"/>
      <c r="F159" s="209"/>
      <c r="G159" s="209"/>
      <c r="H159" s="209"/>
      <c r="I159" s="209"/>
      <c r="J159" s="209"/>
      <c r="K159" s="209"/>
      <c r="L159" s="209"/>
      <c r="M159" s="209"/>
      <c r="N159" s="209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</row>
    <row r="160" spans="2:31" ht="15">
      <c r="B160" s="23"/>
      <c r="C160" s="209"/>
      <c r="D160" s="209"/>
      <c r="E160" s="209"/>
      <c r="F160" s="209"/>
      <c r="G160" s="209"/>
      <c r="H160" s="209"/>
      <c r="I160" s="209"/>
      <c r="J160" s="209"/>
      <c r="K160" s="209"/>
      <c r="L160" s="209"/>
      <c r="M160" s="209"/>
      <c r="N160" s="209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</row>
    <row r="161" spans="2:31" ht="15">
      <c r="B161" s="23"/>
      <c r="C161" s="209"/>
      <c r="D161" s="209"/>
      <c r="E161" s="209"/>
      <c r="F161" s="209"/>
      <c r="G161" s="209"/>
      <c r="H161" s="209"/>
      <c r="I161" s="209"/>
      <c r="J161" s="209"/>
      <c r="K161" s="209"/>
      <c r="L161" s="209"/>
      <c r="M161" s="209"/>
      <c r="N161" s="209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</row>
    <row r="162" spans="2:31" ht="15">
      <c r="B162" s="23"/>
      <c r="C162" s="209"/>
      <c r="D162" s="209"/>
      <c r="E162" s="209"/>
      <c r="F162" s="209"/>
      <c r="G162" s="209"/>
      <c r="H162" s="209"/>
      <c r="I162" s="209"/>
      <c r="J162" s="209"/>
      <c r="K162" s="209"/>
      <c r="L162" s="209"/>
      <c r="M162" s="209"/>
      <c r="N162" s="209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</row>
    <row r="163" spans="2:31" ht="15">
      <c r="B163" s="23"/>
      <c r="C163" s="209"/>
      <c r="D163" s="209"/>
      <c r="E163" s="209"/>
      <c r="F163" s="209"/>
      <c r="G163" s="209"/>
      <c r="H163" s="209"/>
      <c r="I163" s="209"/>
      <c r="J163" s="209"/>
      <c r="K163" s="209"/>
      <c r="L163" s="209"/>
      <c r="M163" s="209"/>
      <c r="N163" s="209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</row>
    <row r="164" spans="2:31" ht="15">
      <c r="B164" s="23"/>
      <c r="C164" s="209"/>
      <c r="D164" s="209"/>
      <c r="E164" s="209"/>
      <c r="F164" s="209"/>
      <c r="G164" s="209"/>
      <c r="H164" s="209"/>
      <c r="I164" s="209"/>
      <c r="J164" s="209"/>
      <c r="K164" s="209"/>
      <c r="L164" s="209"/>
      <c r="M164" s="209"/>
      <c r="N164" s="209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</row>
    <row r="165" spans="2:31" ht="15">
      <c r="B165" s="23"/>
      <c r="C165" s="209"/>
      <c r="D165" s="209"/>
      <c r="E165" s="209"/>
      <c r="F165" s="209"/>
      <c r="G165" s="209"/>
      <c r="H165" s="209"/>
      <c r="I165" s="209"/>
      <c r="J165" s="209"/>
      <c r="K165" s="209"/>
      <c r="L165" s="209"/>
      <c r="M165" s="209"/>
      <c r="N165" s="209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</row>
    <row r="166" spans="2:31" ht="15">
      <c r="B166" s="23"/>
      <c r="C166" s="209"/>
      <c r="D166" s="209"/>
      <c r="E166" s="209"/>
      <c r="F166" s="209"/>
      <c r="G166" s="209"/>
      <c r="H166" s="209"/>
      <c r="I166" s="209"/>
      <c r="J166" s="209"/>
      <c r="K166" s="209"/>
      <c r="L166" s="209"/>
      <c r="M166" s="209"/>
      <c r="N166" s="209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</row>
    <row r="167" spans="2:31" ht="15">
      <c r="B167" s="23"/>
      <c r="C167" s="209"/>
      <c r="D167" s="209"/>
      <c r="E167" s="209"/>
      <c r="F167" s="209"/>
      <c r="G167" s="209"/>
      <c r="H167" s="209"/>
      <c r="I167" s="209"/>
      <c r="J167" s="209"/>
      <c r="K167" s="209"/>
      <c r="L167" s="209"/>
      <c r="M167" s="209"/>
      <c r="N167" s="209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</row>
    <row r="168" spans="2:31" ht="15">
      <c r="B168" s="23"/>
      <c r="C168" s="209"/>
      <c r="D168" s="209"/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</row>
    <row r="169" spans="2:31" ht="15">
      <c r="B169" s="23"/>
      <c r="C169" s="209"/>
      <c r="D169" s="209"/>
      <c r="E169" s="209"/>
      <c r="F169" s="209"/>
      <c r="G169" s="209"/>
      <c r="H169" s="209"/>
      <c r="I169" s="209"/>
      <c r="J169" s="209"/>
      <c r="K169" s="209"/>
      <c r="L169" s="209"/>
      <c r="M169" s="209"/>
      <c r="N169" s="209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</row>
    <row r="170" spans="2:31" ht="15">
      <c r="B170" s="23"/>
      <c r="C170" s="209"/>
      <c r="D170" s="209"/>
      <c r="E170" s="209"/>
      <c r="F170" s="209"/>
      <c r="G170" s="209"/>
      <c r="H170" s="209"/>
      <c r="I170" s="209"/>
      <c r="J170" s="209"/>
      <c r="K170" s="209"/>
      <c r="L170" s="209"/>
      <c r="M170" s="209"/>
      <c r="N170" s="209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</row>
    <row r="171" spans="2:31" ht="15">
      <c r="B171" s="23"/>
      <c r="C171" s="209"/>
      <c r="D171" s="209"/>
      <c r="E171" s="209"/>
      <c r="F171" s="209"/>
      <c r="G171" s="209"/>
      <c r="H171" s="209"/>
      <c r="I171" s="209"/>
      <c r="J171" s="209"/>
      <c r="K171" s="209"/>
      <c r="L171" s="209"/>
      <c r="M171" s="209"/>
      <c r="N171" s="209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</row>
    <row r="172" spans="2:31" ht="15">
      <c r="B172" s="23"/>
      <c r="C172" s="209"/>
      <c r="D172" s="209"/>
      <c r="E172" s="209"/>
      <c r="F172" s="209"/>
      <c r="G172" s="209"/>
      <c r="H172" s="209"/>
      <c r="I172" s="209"/>
      <c r="J172" s="209"/>
      <c r="K172" s="209"/>
      <c r="L172" s="209"/>
      <c r="M172" s="209"/>
      <c r="N172" s="209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</row>
  </sheetData>
  <sheetProtection/>
  <mergeCells count="8">
    <mergeCell ref="A1:M1"/>
    <mergeCell ref="A2:N2"/>
    <mergeCell ref="C5:E5"/>
    <mergeCell ref="F5:H5"/>
    <mergeCell ref="I5:K5"/>
    <mergeCell ref="L5:N5"/>
    <mergeCell ref="A5:A6"/>
    <mergeCell ref="B5:B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6" sqref="J2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E172"/>
  <sheetViews>
    <sheetView zoomScalePageLayoutView="0" workbookViewId="0" topLeftCell="C1">
      <selection activeCell="N102" sqref="N102"/>
    </sheetView>
  </sheetViews>
  <sheetFormatPr defaultColWidth="9.140625" defaultRowHeight="15"/>
  <cols>
    <col min="1" max="1" width="55.140625" style="0" customWidth="1"/>
    <col min="4" max="4" width="12.7109375" style="0" customWidth="1"/>
    <col min="5" max="5" width="11.421875" style="0" customWidth="1"/>
    <col min="6" max="7" width="10.28125" style="0" customWidth="1"/>
    <col min="8" max="8" width="12.00390625" style="0" customWidth="1"/>
    <col min="9" max="9" width="12.8515625" style="248" customWidth="1"/>
    <col min="10" max="10" width="13.421875" style="248" customWidth="1"/>
    <col min="11" max="11" width="11.57421875" style="248" customWidth="1"/>
    <col min="12" max="12" width="10.00390625" style="0" customWidth="1"/>
    <col min="13" max="13" width="12.00390625" style="0" customWidth="1"/>
  </cols>
  <sheetData>
    <row r="1" spans="1:14" ht="21" customHeight="1">
      <c r="A1" s="317" t="s">
        <v>939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1"/>
    </row>
    <row r="2" spans="1:14" ht="18.75" customHeight="1">
      <c r="A2" s="323" t="s">
        <v>929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5"/>
      <c r="M2" s="326"/>
      <c r="N2" s="326"/>
    </row>
    <row r="3" spans="1:14" ht="18.75">
      <c r="A3" s="41"/>
      <c r="N3" t="s">
        <v>198</v>
      </c>
    </row>
    <row r="4" ht="15.75">
      <c r="A4" s="293" t="s">
        <v>1007</v>
      </c>
    </row>
    <row r="5" spans="1:14" ht="25.5" customHeight="1">
      <c r="A5" s="327" t="s">
        <v>447</v>
      </c>
      <c r="B5" s="329" t="s">
        <v>448</v>
      </c>
      <c r="C5" s="337" t="s">
        <v>20</v>
      </c>
      <c r="D5" s="338"/>
      <c r="E5" s="339"/>
      <c r="F5" s="337" t="s">
        <v>21</v>
      </c>
      <c r="G5" s="338"/>
      <c r="H5" s="339"/>
      <c r="I5" s="340" t="s">
        <v>22</v>
      </c>
      <c r="J5" s="341"/>
      <c r="K5" s="342"/>
      <c r="L5" s="343" t="s">
        <v>121</v>
      </c>
      <c r="M5" s="344"/>
      <c r="N5" s="344"/>
    </row>
    <row r="6" spans="1:14" ht="26.25">
      <c r="A6" s="328"/>
      <c r="B6" s="330"/>
      <c r="C6" s="3" t="s">
        <v>124</v>
      </c>
      <c r="D6" s="3" t="s">
        <v>225</v>
      </c>
      <c r="E6" s="79" t="s">
        <v>226</v>
      </c>
      <c r="F6" s="3" t="s">
        <v>124</v>
      </c>
      <c r="G6" s="3" t="s">
        <v>225</v>
      </c>
      <c r="H6" s="79" t="s">
        <v>226</v>
      </c>
      <c r="I6" s="3" t="s">
        <v>124</v>
      </c>
      <c r="J6" s="3" t="s">
        <v>225</v>
      </c>
      <c r="K6" s="247" t="s">
        <v>226</v>
      </c>
      <c r="L6" s="3" t="s">
        <v>124</v>
      </c>
      <c r="M6" s="3" t="s">
        <v>225</v>
      </c>
      <c r="N6" s="79" t="s">
        <v>226</v>
      </c>
    </row>
    <row r="7" spans="1:14" ht="15.75">
      <c r="A7" s="28" t="s">
        <v>449</v>
      </c>
      <c r="B7" s="29" t="s">
        <v>450</v>
      </c>
      <c r="C7" s="218">
        <v>28251</v>
      </c>
      <c r="D7" s="218">
        <v>30149</v>
      </c>
      <c r="E7" s="199">
        <v>30149</v>
      </c>
      <c r="F7" s="199"/>
      <c r="G7" s="199"/>
      <c r="H7" s="199"/>
      <c r="I7" s="249">
        <v>4500</v>
      </c>
      <c r="J7" s="249">
        <v>1896</v>
      </c>
      <c r="K7" s="249">
        <v>1896</v>
      </c>
      <c r="L7" s="218">
        <f>C7+F7+I7</f>
        <v>32751</v>
      </c>
      <c r="M7" s="218">
        <f>D7+G7+J7</f>
        <v>32045</v>
      </c>
      <c r="N7" s="218">
        <f>E7+H7+K7</f>
        <v>32045</v>
      </c>
    </row>
    <row r="8" spans="1:14" ht="15.75">
      <c r="A8" s="28" t="s">
        <v>451</v>
      </c>
      <c r="B8" s="30" t="s">
        <v>452</v>
      </c>
      <c r="C8" s="205"/>
      <c r="D8" s="205"/>
      <c r="E8" s="205"/>
      <c r="F8" s="199"/>
      <c r="G8" s="199"/>
      <c r="H8" s="199"/>
      <c r="I8" s="249"/>
      <c r="J8" s="249"/>
      <c r="K8" s="249"/>
      <c r="L8" s="218"/>
      <c r="M8" s="218"/>
      <c r="N8" s="218"/>
    </row>
    <row r="9" spans="1:14" ht="15.75">
      <c r="A9" s="28" t="s">
        <v>453</v>
      </c>
      <c r="B9" s="30" t="s">
        <v>454</v>
      </c>
      <c r="C9" s="205"/>
      <c r="D9" s="205"/>
      <c r="E9" s="205"/>
      <c r="F9" s="199"/>
      <c r="G9" s="199"/>
      <c r="H9" s="199"/>
      <c r="I9" s="249"/>
      <c r="J9" s="249"/>
      <c r="K9" s="249"/>
      <c r="L9" s="218"/>
      <c r="M9" s="218"/>
      <c r="N9" s="218"/>
    </row>
    <row r="10" spans="1:14" ht="30">
      <c r="A10" s="31" t="s">
        <v>455</v>
      </c>
      <c r="B10" s="30" t="s">
        <v>456</v>
      </c>
      <c r="C10" s="205"/>
      <c r="D10" s="205"/>
      <c r="E10" s="205"/>
      <c r="F10" s="199"/>
      <c r="G10" s="199"/>
      <c r="H10" s="199"/>
      <c r="I10" s="249"/>
      <c r="J10" s="249"/>
      <c r="K10" s="249"/>
      <c r="L10" s="218"/>
      <c r="M10" s="218"/>
      <c r="N10" s="218"/>
    </row>
    <row r="11" spans="1:14" ht="15.75">
      <c r="A11" s="31" t="s">
        <v>457</v>
      </c>
      <c r="B11" s="30" t="s">
        <v>458</v>
      </c>
      <c r="C11" s="205"/>
      <c r="D11" s="205">
        <v>737</v>
      </c>
      <c r="E11" s="205">
        <v>737</v>
      </c>
      <c r="F11" s="199"/>
      <c r="G11" s="199"/>
      <c r="H11" s="199"/>
      <c r="I11" s="249"/>
      <c r="J11" s="249"/>
      <c r="K11" s="249"/>
      <c r="L11" s="218">
        <f>C11+F11+I11</f>
        <v>0</v>
      </c>
      <c r="M11" s="218">
        <f>D11+G11+J11</f>
        <v>737</v>
      </c>
      <c r="N11" s="218">
        <f>E11+H11+K11</f>
        <v>737</v>
      </c>
    </row>
    <row r="12" spans="1:14" ht="15.75">
      <c r="A12" s="31" t="s">
        <v>459</v>
      </c>
      <c r="B12" s="30" t="s">
        <v>460</v>
      </c>
      <c r="C12" s="205"/>
      <c r="D12" s="205"/>
      <c r="E12" s="205"/>
      <c r="F12" s="199"/>
      <c r="G12" s="199"/>
      <c r="H12" s="199"/>
      <c r="I12" s="249"/>
      <c r="J12" s="249"/>
      <c r="K12" s="249"/>
      <c r="L12" s="218"/>
      <c r="M12" s="218"/>
      <c r="N12" s="218"/>
    </row>
    <row r="13" spans="1:14" ht="15.75">
      <c r="A13" s="31" t="s">
        <v>461</v>
      </c>
      <c r="B13" s="30" t="s">
        <v>462</v>
      </c>
      <c r="C13" s="205">
        <v>1628</v>
      </c>
      <c r="D13" s="205">
        <v>1881</v>
      </c>
      <c r="E13" s="205">
        <v>1881</v>
      </c>
      <c r="F13" s="199"/>
      <c r="G13" s="199"/>
      <c r="H13" s="199"/>
      <c r="I13" s="249"/>
      <c r="J13" s="249"/>
      <c r="K13" s="249"/>
      <c r="L13" s="218">
        <f>C13+F13+I13</f>
        <v>1628</v>
      </c>
      <c r="M13" s="218">
        <f aca="true" t="shared" si="0" ref="M13:M20">D13+G13+J13</f>
        <v>1881</v>
      </c>
      <c r="N13" s="218">
        <f aca="true" t="shared" si="1" ref="N13:N20">E13+H13+K13</f>
        <v>1881</v>
      </c>
    </row>
    <row r="14" spans="1:14" ht="15.75">
      <c r="A14" s="31" t="s">
        <v>463</v>
      </c>
      <c r="B14" s="30" t="s">
        <v>464</v>
      </c>
      <c r="C14" s="205"/>
      <c r="D14" s="205"/>
      <c r="E14" s="205"/>
      <c r="F14" s="199"/>
      <c r="G14" s="199"/>
      <c r="H14" s="199"/>
      <c r="I14" s="249"/>
      <c r="J14" s="249"/>
      <c r="K14" s="249"/>
      <c r="L14" s="218"/>
      <c r="M14" s="218"/>
      <c r="N14" s="218"/>
    </row>
    <row r="15" spans="1:14" ht="15.75">
      <c r="A15" s="5" t="s">
        <v>465</v>
      </c>
      <c r="B15" s="30" t="s">
        <v>466</v>
      </c>
      <c r="C15" s="205">
        <v>200</v>
      </c>
      <c r="D15" s="205">
        <v>240</v>
      </c>
      <c r="E15" s="205">
        <v>240</v>
      </c>
      <c r="F15" s="199"/>
      <c r="G15" s="199"/>
      <c r="H15" s="199"/>
      <c r="I15" s="249"/>
      <c r="J15" s="249"/>
      <c r="K15" s="249"/>
      <c r="L15" s="218">
        <f>C15+F15+I15</f>
        <v>200</v>
      </c>
      <c r="M15" s="218">
        <f t="shared" si="0"/>
        <v>240</v>
      </c>
      <c r="N15" s="218">
        <f t="shared" si="1"/>
        <v>240</v>
      </c>
    </row>
    <row r="16" spans="1:14" ht="15.75">
      <c r="A16" s="5" t="s">
        <v>467</v>
      </c>
      <c r="B16" s="30" t="s">
        <v>468</v>
      </c>
      <c r="C16" s="205"/>
      <c r="D16" s="205"/>
      <c r="E16" s="205"/>
      <c r="F16" s="199"/>
      <c r="G16" s="199"/>
      <c r="H16" s="199"/>
      <c r="I16" s="249"/>
      <c r="J16" s="249"/>
      <c r="K16" s="249"/>
      <c r="L16" s="218"/>
      <c r="M16" s="218"/>
      <c r="N16" s="218"/>
    </row>
    <row r="17" spans="1:14" ht="15.75">
      <c r="A17" s="5" t="s">
        <v>469</v>
      </c>
      <c r="B17" s="30" t="s">
        <v>470</v>
      </c>
      <c r="C17" s="205"/>
      <c r="D17" s="205"/>
      <c r="E17" s="205"/>
      <c r="F17" s="199"/>
      <c r="G17" s="199"/>
      <c r="H17" s="199"/>
      <c r="I17" s="249"/>
      <c r="J17" s="249"/>
      <c r="K17" s="249"/>
      <c r="L17" s="218"/>
      <c r="M17" s="218"/>
      <c r="N17" s="218"/>
    </row>
    <row r="18" spans="1:14" ht="15.75">
      <c r="A18" s="5" t="s">
        <v>471</v>
      </c>
      <c r="B18" s="30" t="s">
        <v>472</v>
      </c>
      <c r="C18" s="205"/>
      <c r="D18" s="205"/>
      <c r="E18" s="205"/>
      <c r="F18" s="199"/>
      <c r="G18" s="199"/>
      <c r="H18" s="199"/>
      <c r="I18" s="249"/>
      <c r="J18" s="249"/>
      <c r="K18" s="249"/>
      <c r="L18" s="218"/>
      <c r="M18" s="218"/>
      <c r="N18" s="218"/>
    </row>
    <row r="19" spans="1:14" ht="15.75">
      <c r="A19" s="5" t="s">
        <v>812</v>
      </c>
      <c r="B19" s="30" t="s">
        <v>473</v>
      </c>
      <c r="C19" s="205">
        <v>347</v>
      </c>
      <c r="D19" s="205">
        <v>1071</v>
      </c>
      <c r="E19" s="205">
        <v>1071</v>
      </c>
      <c r="F19" s="199"/>
      <c r="G19" s="199"/>
      <c r="H19" s="199"/>
      <c r="I19" s="249">
        <v>0</v>
      </c>
      <c r="J19" s="249">
        <v>304</v>
      </c>
      <c r="K19" s="249">
        <v>304</v>
      </c>
      <c r="L19" s="218">
        <f>C19+F19+I19</f>
        <v>347</v>
      </c>
      <c r="M19" s="218">
        <f t="shared" si="0"/>
        <v>1375</v>
      </c>
      <c r="N19" s="218">
        <f t="shared" si="1"/>
        <v>1375</v>
      </c>
    </row>
    <row r="20" spans="1:14" ht="15.75">
      <c r="A20" s="32" t="s">
        <v>750</v>
      </c>
      <c r="B20" s="33" t="s">
        <v>474</v>
      </c>
      <c r="C20" s="205">
        <f aca="true" t="shared" si="2" ref="C20:K20">SUM(C7:C19)</f>
        <v>30426</v>
      </c>
      <c r="D20" s="205">
        <f t="shared" si="2"/>
        <v>34078</v>
      </c>
      <c r="E20" s="205">
        <f t="shared" si="2"/>
        <v>34078</v>
      </c>
      <c r="F20" s="205">
        <f t="shared" si="2"/>
        <v>0</v>
      </c>
      <c r="G20" s="205">
        <f t="shared" si="2"/>
        <v>0</v>
      </c>
      <c r="H20" s="205">
        <f t="shared" si="2"/>
        <v>0</v>
      </c>
      <c r="I20" s="250">
        <f t="shared" si="2"/>
        <v>4500</v>
      </c>
      <c r="J20" s="250">
        <f t="shared" si="2"/>
        <v>2200</v>
      </c>
      <c r="K20" s="250">
        <f t="shared" si="2"/>
        <v>2200</v>
      </c>
      <c r="L20" s="218">
        <f>C20+F20+I20</f>
        <v>34926</v>
      </c>
      <c r="M20" s="218">
        <f t="shared" si="0"/>
        <v>36278</v>
      </c>
      <c r="N20" s="218">
        <f t="shared" si="1"/>
        <v>36278</v>
      </c>
    </row>
    <row r="21" spans="1:14" ht="15.75">
      <c r="A21" s="5" t="s">
        <v>475</v>
      </c>
      <c r="B21" s="30" t="s">
        <v>476</v>
      </c>
      <c r="C21" s="205"/>
      <c r="D21" s="205"/>
      <c r="E21" s="205"/>
      <c r="F21" s="199"/>
      <c r="G21" s="199"/>
      <c r="H21" s="199"/>
      <c r="I21" s="249"/>
      <c r="J21" s="249"/>
      <c r="K21" s="249"/>
      <c r="L21" s="218"/>
      <c r="M21" s="218"/>
      <c r="N21" s="218"/>
    </row>
    <row r="22" spans="1:14" ht="33.75" customHeight="1">
      <c r="A22" s="5" t="s">
        <v>477</v>
      </c>
      <c r="B22" s="30" t="s">
        <v>478</v>
      </c>
      <c r="C22" s="205"/>
      <c r="D22" s="205"/>
      <c r="E22" s="205"/>
      <c r="F22" s="199"/>
      <c r="G22" s="199"/>
      <c r="H22" s="199"/>
      <c r="I22" s="249"/>
      <c r="J22" s="249"/>
      <c r="K22" s="249"/>
      <c r="L22" s="218"/>
      <c r="M22" s="218"/>
      <c r="N22" s="218"/>
    </row>
    <row r="23" spans="1:14" ht="15.75">
      <c r="A23" s="6" t="s">
        <v>479</v>
      </c>
      <c r="B23" s="30" t="s">
        <v>480</v>
      </c>
      <c r="C23" s="205">
        <v>0</v>
      </c>
      <c r="D23" s="205">
        <v>91</v>
      </c>
      <c r="E23" s="205">
        <v>91</v>
      </c>
      <c r="F23" s="199"/>
      <c r="G23" s="199"/>
      <c r="H23" s="199"/>
      <c r="I23" s="249"/>
      <c r="J23" s="249"/>
      <c r="K23" s="249"/>
      <c r="L23" s="218">
        <f aca="true" t="shared" si="3" ref="L23:N24">C23+F23+I23</f>
        <v>0</v>
      </c>
      <c r="M23" s="218">
        <f t="shared" si="3"/>
        <v>91</v>
      </c>
      <c r="N23" s="218">
        <f t="shared" si="3"/>
        <v>91</v>
      </c>
    </row>
    <row r="24" spans="1:14" ht="15.75">
      <c r="A24" s="7" t="s">
        <v>751</v>
      </c>
      <c r="B24" s="33" t="s">
        <v>481</v>
      </c>
      <c r="C24" s="205">
        <f>SUM(C23)</f>
        <v>0</v>
      </c>
      <c r="D24" s="205">
        <f>SUM(D23)</f>
        <v>91</v>
      </c>
      <c r="E24" s="205">
        <f>SUM(E23)</f>
        <v>91</v>
      </c>
      <c r="F24" s="199"/>
      <c r="G24" s="199"/>
      <c r="H24" s="199"/>
      <c r="I24" s="249"/>
      <c r="J24" s="249"/>
      <c r="K24" s="249"/>
      <c r="L24" s="218">
        <f t="shared" si="3"/>
        <v>0</v>
      </c>
      <c r="M24" s="218">
        <f t="shared" si="3"/>
        <v>91</v>
      </c>
      <c r="N24" s="218">
        <f t="shared" si="3"/>
        <v>91</v>
      </c>
    </row>
    <row r="25" spans="1:14" ht="15">
      <c r="A25" s="44" t="s">
        <v>842</v>
      </c>
      <c r="B25" s="45" t="s">
        <v>482</v>
      </c>
      <c r="C25" s="205">
        <f>C20+C24</f>
        <v>30426</v>
      </c>
      <c r="D25" s="205">
        <f aca="true" t="shared" si="4" ref="D25:L25">D20+D24</f>
        <v>34169</v>
      </c>
      <c r="E25" s="205">
        <f t="shared" si="4"/>
        <v>34169</v>
      </c>
      <c r="F25" s="205">
        <f t="shared" si="4"/>
        <v>0</v>
      </c>
      <c r="G25" s="205">
        <f t="shared" si="4"/>
        <v>0</v>
      </c>
      <c r="H25" s="205">
        <f t="shared" si="4"/>
        <v>0</v>
      </c>
      <c r="I25" s="205">
        <f t="shared" si="4"/>
        <v>4500</v>
      </c>
      <c r="J25" s="205">
        <f t="shared" si="4"/>
        <v>2200</v>
      </c>
      <c r="K25" s="205">
        <f t="shared" si="4"/>
        <v>2200</v>
      </c>
      <c r="L25" s="205">
        <f t="shared" si="4"/>
        <v>34926</v>
      </c>
      <c r="M25" s="205">
        <f>M20+M24</f>
        <v>36369</v>
      </c>
      <c r="N25" s="205">
        <f>N20+N24</f>
        <v>36369</v>
      </c>
    </row>
    <row r="26" spans="1:14" ht="30">
      <c r="A26" s="37" t="s">
        <v>813</v>
      </c>
      <c r="B26" s="45" t="s">
        <v>483</v>
      </c>
      <c r="C26" s="205">
        <v>8471</v>
      </c>
      <c r="D26" s="205">
        <v>9408</v>
      </c>
      <c r="E26" s="205">
        <v>9408</v>
      </c>
      <c r="F26" s="199"/>
      <c r="G26" s="199"/>
      <c r="H26" s="199"/>
      <c r="I26" s="249">
        <v>1219</v>
      </c>
      <c r="J26" s="249">
        <v>408</v>
      </c>
      <c r="K26" s="249">
        <v>408</v>
      </c>
      <c r="L26" s="205">
        <f>C26+I26</f>
        <v>9690</v>
      </c>
      <c r="M26" s="205">
        <f aca="true" t="shared" si="5" ref="M26:N29">D26+J26</f>
        <v>9816</v>
      </c>
      <c r="N26" s="205">
        <f t="shared" si="5"/>
        <v>9816</v>
      </c>
    </row>
    <row r="27" spans="1:14" ht="15.75">
      <c r="A27" s="5" t="s">
        <v>484</v>
      </c>
      <c r="B27" s="30" t="s">
        <v>485</v>
      </c>
      <c r="C27" s="205">
        <v>102</v>
      </c>
      <c r="D27" s="205">
        <v>156</v>
      </c>
      <c r="E27" s="205">
        <v>156</v>
      </c>
      <c r="F27" s="199"/>
      <c r="G27" s="199"/>
      <c r="H27" s="199"/>
      <c r="I27" s="249"/>
      <c r="J27" s="249">
        <v>0</v>
      </c>
      <c r="K27" s="249">
        <v>0</v>
      </c>
      <c r="L27" s="205">
        <f>C27+I27</f>
        <v>102</v>
      </c>
      <c r="M27" s="205">
        <f t="shared" si="5"/>
        <v>156</v>
      </c>
      <c r="N27" s="205">
        <f t="shared" si="5"/>
        <v>156</v>
      </c>
    </row>
    <row r="28" spans="1:14" ht="15.75">
      <c r="A28" s="5" t="s">
        <v>486</v>
      </c>
      <c r="B28" s="30" t="s">
        <v>487</v>
      </c>
      <c r="C28" s="205">
        <v>1050</v>
      </c>
      <c r="D28" s="205">
        <v>989</v>
      </c>
      <c r="E28" s="205">
        <v>989</v>
      </c>
      <c r="F28" s="199"/>
      <c r="G28" s="199"/>
      <c r="H28" s="199"/>
      <c r="I28" s="249"/>
      <c r="J28" s="249">
        <v>0</v>
      </c>
      <c r="K28" s="249">
        <v>0</v>
      </c>
      <c r="L28" s="205">
        <f>C28+I28</f>
        <v>1050</v>
      </c>
      <c r="M28" s="205">
        <f t="shared" si="5"/>
        <v>989</v>
      </c>
      <c r="N28" s="205">
        <f t="shared" si="5"/>
        <v>989</v>
      </c>
    </row>
    <row r="29" spans="1:14" ht="15.75">
      <c r="A29" s="5" t="s">
        <v>488</v>
      </c>
      <c r="B29" s="30" t="s">
        <v>489</v>
      </c>
      <c r="C29" s="205"/>
      <c r="D29" s="205"/>
      <c r="E29" s="205"/>
      <c r="F29" s="199"/>
      <c r="G29" s="199"/>
      <c r="H29" s="199"/>
      <c r="I29" s="249"/>
      <c r="J29" s="249"/>
      <c r="K29" s="249"/>
      <c r="L29" s="205">
        <f>C29+I29</f>
        <v>0</v>
      </c>
      <c r="M29" s="205">
        <f t="shared" si="5"/>
        <v>0</v>
      </c>
      <c r="N29" s="205">
        <f t="shared" si="5"/>
        <v>0</v>
      </c>
    </row>
    <row r="30" spans="1:14" ht="15">
      <c r="A30" s="7" t="s">
        <v>752</v>
      </c>
      <c r="B30" s="33" t="s">
        <v>490</v>
      </c>
      <c r="C30" s="205">
        <f>SUM(C27:C29)</f>
        <v>1152</v>
      </c>
      <c r="D30" s="205">
        <f>SUM(D27:D29)</f>
        <v>1145</v>
      </c>
      <c r="E30" s="205">
        <f>SUM(E27:E29)</f>
        <v>1145</v>
      </c>
      <c r="F30" s="205"/>
      <c r="G30" s="205"/>
      <c r="H30" s="205"/>
      <c r="I30" s="205"/>
      <c r="J30" s="205"/>
      <c r="K30" s="205"/>
      <c r="L30" s="205">
        <f>SUM(L27:L29)</f>
        <v>1152</v>
      </c>
      <c r="M30" s="205">
        <f>SUM(M27:M29)</f>
        <v>1145</v>
      </c>
      <c r="N30" s="205">
        <f>SUM(N27:N29)</f>
        <v>1145</v>
      </c>
    </row>
    <row r="31" spans="1:14" ht="15">
      <c r="A31" s="5" t="s">
        <v>491</v>
      </c>
      <c r="B31" s="30" t="s">
        <v>492</v>
      </c>
      <c r="C31" s="205">
        <v>400</v>
      </c>
      <c r="D31" s="205">
        <v>130</v>
      </c>
      <c r="E31" s="205">
        <v>130</v>
      </c>
      <c r="F31" s="205"/>
      <c r="G31" s="205"/>
      <c r="H31" s="205"/>
      <c r="I31" s="205"/>
      <c r="J31" s="205"/>
      <c r="K31" s="205"/>
      <c r="L31" s="205">
        <f aca="true" t="shared" si="6" ref="L31:N32">C31+I31</f>
        <v>400</v>
      </c>
      <c r="M31" s="205">
        <f t="shared" si="6"/>
        <v>130</v>
      </c>
      <c r="N31" s="205">
        <f t="shared" si="6"/>
        <v>130</v>
      </c>
    </row>
    <row r="32" spans="1:14" ht="15.75">
      <c r="A32" s="5" t="s">
        <v>493</v>
      </c>
      <c r="B32" s="30" t="s">
        <v>494</v>
      </c>
      <c r="C32" s="205">
        <v>0</v>
      </c>
      <c r="D32" s="205">
        <v>253</v>
      </c>
      <c r="E32" s="205">
        <v>253</v>
      </c>
      <c r="F32" s="199"/>
      <c r="G32" s="199"/>
      <c r="H32" s="199"/>
      <c r="I32" s="249"/>
      <c r="J32" s="249"/>
      <c r="K32" s="249"/>
      <c r="L32" s="205">
        <f t="shared" si="6"/>
        <v>0</v>
      </c>
      <c r="M32" s="205">
        <f t="shared" si="6"/>
        <v>253</v>
      </c>
      <c r="N32" s="205">
        <f t="shared" si="6"/>
        <v>253</v>
      </c>
    </row>
    <row r="33" spans="1:14" ht="15" customHeight="1">
      <c r="A33" s="7" t="s">
        <v>843</v>
      </c>
      <c r="B33" s="33" t="s">
        <v>495</v>
      </c>
      <c r="C33" s="205">
        <f>SUM(C31:C32)</f>
        <v>400</v>
      </c>
      <c r="D33" s="205">
        <f>SUM(D31:D32)</f>
        <v>383</v>
      </c>
      <c r="E33" s="205">
        <f>SUM(E31:E32)</f>
        <v>383</v>
      </c>
      <c r="F33" s="205"/>
      <c r="G33" s="205"/>
      <c r="H33" s="205"/>
      <c r="I33" s="205"/>
      <c r="J33" s="205"/>
      <c r="K33" s="205"/>
      <c r="L33" s="205">
        <f>SUM(L31:L32)</f>
        <v>400</v>
      </c>
      <c r="M33" s="205">
        <f>SUM(M31:M32)</f>
        <v>383</v>
      </c>
      <c r="N33" s="205">
        <f>SUM(N31:N32)</f>
        <v>383</v>
      </c>
    </row>
    <row r="34" spans="1:14" ht="15.75">
      <c r="A34" s="5" t="s">
        <v>496</v>
      </c>
      <c r="B34" s="30" t="s">
        <v>497</v>
      </c>
      <c r="C34" s="205"/>
      <c r="D34" s="205"/>
      <c r="E34" s="205"/>
      <c r="F34" s="199"/>
      <c r="G34" s="199"/>
      <c r="H34" s="199"/>
      <c r="I34" s="249"/>
      <c r="J34" s="249"/>
      <c r="K34" s="249"/>
      <c r="L34" s="205"/>
      <c r="M34" s="205"/>
      <c r="N34" s="205"/>
    </row>
    <row r="35" spans="1:14" ht="15.75">
      <c r="A35" s="5" t="s">
        <v>498</v>
      </c>
      <c r="B35" s="30" t="s">
        <v>499</v>
      </c>
      <c r="C35" s="205"/>
      <c r="D35" s="205"/>
      <c r="E35" s="205"/>
      <c r="F35" s="199"/>
      <c r="G35" s="199"/>
      <c r="H35" s="199"/>
      <c r="I35" s="249"/>
      <c r="J35" s="249"/>
      <c r="K35" s="249"/>
      <c r="L35" s="205"/>
      <c r="M35" s="205"/>
      <c r="N35" s="205"/>
    </row>
    <row r="36" spans="1:14" ht="15.75">
      <c r="A36" s="5" t="s">
        <v>814</v>
      </c>
      <c r="B36" s="30" t="s">
        <v>500</v>
      </c>
      <c r="C36" s="205">
        <v>0</v>
      </c>
      <c r="D36" s="205">
        <v>46</v>
      </c>
      <c r="E36" s="205">
        <v>46</v>
      </c>
      <c r="F36" s="199"/>
      <c r="G36" s="199"/>
      <c r="H36" s="199"/>
      <c r="I36" s="249"/>
      <c r="J36" s="249"/>
      <c r="K36" s="249"/>
      <c r="L36" s="205">
        <f aca="true" t="shared" si="7" ref="L36:N37">C36+I36</f>
        <v>0</v>
      </c>
      <c r="M36" s="205">
        <f t="shared" si="7"/>
        <v>46</v>
      </c>
      <c r="N36" s="205">
        <f t="shared" si="7"/>
        <v>46</v>
      </c>
    </row>
    <row r="37" spans="1:14" ht="15.75">
      <c r="A37" s="5" t="s">
        <v>501</v>
      </c>
      <c r="B37" s="30" t="s">
        <v>502</v>
      </c>
      <c r="C37" s="205">
        <v>0</v>
      </c>
      <c r="D37" s="205">
        <v>465</v>
      </c>
      <c r="E37" s="205">
        <v>465</v>
      </c>
      <c r="F37" s="199"/>
      <c r="G37" s="199"/>
      <c r="H37" s="199"/>
      <c r="I37" s="249"/>
      <c r="J37" s="249"/>
      <c r="K37" s="249"/>
      <c r="L37" s="205">
        <f t="shared" si="7"/>
        <v>0</v>
      </c>
      <c r="M37" s="205">
        <f t="shared" si="7"/>
        <v>465</v>
      </c>
      <c r="N37" s="205">
        <f t="shared" si="7"/>
        <v>465</v>
      </c>
    </row>
    <row r="38" spans="1:14" ht="15.75">
      <c r="A38" s="9" t="s">
        <v>815</v>
      </c>
      <c r="B38" s="30" t="s">
        <v>503</v>
      </c>
      <c r="C38" s="205"/>
      <c r="D38" s="205"/>
      <c r="E38" s="205"/>
      <c r="F38" s="199"/>
      <c r="G38" s="199"/>
      <c r="H38" s="199"/>
      <c r="I38" s="249"/>
      <c r="J38" s="249"/>
      <c r="K38" s="249"/>
      <c r="L38" s="205"/>
      <c r="M38" s="205"/>
      <c r="N38" s="205"/>
    </row>
    <row r="39" spans="1:14" ht="15.75">
      <c r="A39" s="6" t="s">
        <v>504</v>
      </c>
      <c r="B39" s="30" t="s">
        <v>505</v>
      </c>
      <c r="C39" s="205">
        <v>1620</v>
      </c>
      <c r="D39" s="205">
        <v>1613</v>
      </c>
      <c r="E39" s="205">
        <v>1469</v>
      </c>
      <c r="F39" s="199"/>
      <c r="G39" s="199"/>
      <c r="H39" s="199"/>
      <c r="I39" s="249"/>
      <c r="J39" s="249"/>
      <c r="K39" s="249"/>
      <c r="L39" s="205">
        <f aca="true" t="shared" si="8" ref="L39:N40">C39+I39</f>
        <v>1620</v>
      </c>
      <c r="M39" s="205">
        <f t="shared" si="8"/>
        <v>1613</v>
      </c>
      <c r="N39" s="205">
        <f t="shared" si="8"/>
        <v>1469</v>
      </c>
    </row>
    <row r="40" spans="1:14" ht="15.75">
      <c r="A40" s="5" t="s">
        <v>816</v>
      </c>
      <c r="B40" s="30" t="s">
        <v>506</v>
      </c>
      <c r="C40" s="205">
        <v>1200</v>
      </c>
      <c r="D40" s="205">
        <v>1200</v>
      </c>
      <c r="E40" s="205">
        <v>968</v>
      </c>
      <c r="F40" s="199"/>
      <c r="G40" s="199"/>
      <c r="H40" s="199"/>
      <c r="I40" s="249"/>
      <c r="J40" s="249"/>
      <c r="K40" s="249"/>
      <c r="L40" s="205">
        <f t="shared" si="8"/>
        <v>1200</v>
      </c>
      <c r="M40" s="205">
        <f t="shared" si="8"/>
        <v>1200</v>
      </c>
      <c r="N40" s="205">
        <f t="shared" si="8"/>
        <v>968</v>
      </c>
    </row>
    <row r="41" spans="1:14" ht="15">
      <c r="A41" s="7" t="s">
        <v>753</v>
      </c>
      <c r="B41" s="33" t="s">
        <v>507</v>
      </c>
      <c r="C41" s="205">
        <f>SUM(C34:C40)</f>
        <v>2820</v>
      </c>
      <c r="D41" s="205">
        <f aca="true" t="shared" si="9" ref="D41:N41">SUM(D34:D40)</f>
        <v>3324</v>
      </c>
      <c r="E41" s="205">
        <f t="shared" si="9"/>
        <v>2948</v>
      </c>
      <c r="F41" s="205"/>
      <c r="G41" s="205"/>
      <c r="H41" s="205"/>
      <c r="I41" s="205"/>
      <c r="J41" s="205"/>
      <c r="K41" s="205"/>
      <c r="L41" s="205">
        <f t="shared" si="9"/>
        <v>2820</v>
      </c>
      <c r="M41" s="205">
        <f t="shared" si="9"/>
        <v>3324</v>
      </c>
      <c r="N41" s="205">
        <f t="shared" si="9"/>
        <v>2948</v>
      </c>
    </row>
    <row r="42" spans="1:14" ht="15.75">
      <c r="A42" s="5" t="s">
        <v>508</v>
      </c>
      <c r="B42" s="30" t="s">
        <v>509</v>
      </c>
      <c r="C42" s="205">
        <v>280</v>
      </c>
      <c r="D42" s="205">
        <v>280</v>
      </c>
      <c r="E42" s="205">
        <v>134</v>
      </c>
      <c r="F42" s="199"/>
      <c r="G42" s="199"/>
      <c r="H42" s="199"/>
      <c r="I42" s="249"/>
      <c r="J42" s="249"/>
      <c r="K42" s="249"/>
      <c r="L42" s="205">
        <f>C42+I42</f>
        <v>280</v>
      </c>
      <c r="M42" s="205">
        <f>D42+J42</f>
        <v>280</v>
      </c>
      <c r="N42" s="205">
        <f>E42+K42</f>
        <v>134</v>
      </c>
    </row>
    <row r="43" spans="1:14" ht="15.75">
      <c r="A43" s="5" t="s">
        <v>510</v>
      </c>
      <c r="B43" s="30" t="s">
        <v>511</v>
      </c>
      <c r="C43" s="205"/>
      <c r="D43" s="205"/>
      <c r="E43" s="205"/>
      <c r="F43" s="199"/>
      <c r="G43" s="199"/>
      <c r="H43" s="199"/>
      <c r="I43" s="249"/>
      <c r="J43" s="249"/>
      <c r="K43" s="249"/>
      <c r="L43" s="205"/>
      <c r="M43" s="205"/>
      <c r="N43" s="205"/>
    </row>
    <row r="44" spans="1:14" ht="15">
      <c r="A44" s="7" t="s">
        <v>754</v>
      </c>
      <c r="B44" s="33" t="s">
        <v>512</v>
      </c>
      <c r="C44" s="205">
        <f>SUM(C42:C43)</f>
        <v>280</v>
      </c>
      <c r="D44" s="205">
        <f>SUM(D42:D43)</f>
        <v>280</v>
      </c>
      <c r="E44" s="205">
        <f>SUM(E42:E43)</f>
        <v>134</v>
      </c>
      <c r="F44" s="205"/>
      <c r="G44" s="205"/>
      <c r="H44" s="205"/>
      <c r="I44" s="205"/>
      <c r="J44" s="205"/>
      <c r="K44" s="205"/>
      <c r="L44" s="205">
        <f aca="true" t="shared" si="10" ref="L44:N45">C44+I44</f>
        <v>280</v>
      </c>
      <c r="M44" s="205">
        <f t="shared" si="10"/>
        <v>280</v>
      </c>
      <c r="N44" s="205">
        <f t="shared" si="10"/>
        <v>134</v>
      </c>
    </row>
    <row r="45" spans="1:14" ht="30">
      <c r="A45" s="5" t="s">
        <v>513</v>
      </c>
      <c r="B45" s="30" t="s">
        <v>514</v>
      </c>
      <c r="C45" s="205">
        <v>900</v>
      </c>
      <c r="D45" s="205">
        <v>851</v>
      </c>
      <c r="E45" s="205">
        <v>851</v>
      </c>
      <c r="F45" s="199"/>
      <c r="G45" s="199"/>
      <c r="H45" s="199"/>
      <c r="I45" s="249"/>
      <c r="J45" s="249"/>
      <c r="K45" s="249"/>
      <c r="L45" s="205">
        <f t="shared" si="10"/>
        <v>900</v>
      </c>
      <c r="M45" s="205">
        <f t="shared" si="10"/>
        <v>851</v>
      </c>
      <c r="N45" s="205">
        <f t="shared" si="10"/>
        <v>851</v>
      </c>
    </row>
    <row r="46" spans="1:14" ht="15.75">
      <c r="A46" s="5" t="s">
        <v>515</v>
      </c>
      <c r="B46" s="30" t="s">
        <v>516</v>
      </c>
      <c r="C46" s="205"/>
      <c r="D46" s="205"/>
      <c r="E46" s="205"/>
      <c r="F46" s="199"/>
      <c r="G46" s="199"/>
      <c r="H46" s="199"/>
      <c r="I46" s="249"/>
      <c r="J46" s="249"/>
      <c r="K46" s="249"/>
      <c r="L46" s="205"/>
      <c r="M46" s="205"/>
      <c r="N46" s="205"/>
    </row>
    <row r="47" spans="1:14" ht="15.75">
      <c r="A47" s="5" t="s">
        <v>817</v>
      </c>
      <c r="B47" s="30" t="s">
        <v>517</v>
      </c>
      <c r="C47" s="205"/>
      <c r="D47" s="205"/>
      <c r="E47" s="205"/>
      <c r="F47" s="199"/>
      <c r="G47" s="199"/>
      <c r="H47" s="199"/>
      <c r="I47" s="249"/>
      <c r="J47" s="249"/>
      <c r="K47" s="249"/>
      <c r="L47" s="205"/>
      <c r="M47" s="205"/>
      <c r="N47" s="205"/>
    </row>
    <row r="48" spans="1:14" ht="15.75">
      <c r="A48" s="5" t="s">
        <v>818</v>
      </c>
      <c r="B48" s="30" t="s">
        <v>518</v>
      </c>
      <c r="C48" s="205"/>
      <c r="D48" s="205"/>
      <c r="E48" s="205"/>
      <c r="F48" s="199"/>
      <c r="G48" s="199"/>
      <c r="H48" s="199"/>
      <c r="I48" s="249"/>
      <c r="J48" s="249"/>
      <c r="K48" s="249"/>
      <c r="L48" s="205"/>
      <c r="M48" s="205"/>
      <c r="N48" s="205"/>
    </row>
    <row r="49" spans="1:14" ht="15.75">
      <c r="A49" s="5" t="s">
        <v>519</v>
      </c>
      <c r="B49" s="30" t="s">
        <v>520</v>
      </c>
      <c r="C49" s="205"/>
      <c r="D49" s="205"/>
      <c r="E49" s="205"/>
      <c r="F49" s="199"/>
      <c r="G49" s="199"/>
      <c r="H49" s="199"/>
      <c r="I49" s="249"/>
      <c r="J49" s="249"/>
      <c r="K49" s="249"/>
      <c r="L49" s="205"/>
      <c r="M49" s="205"/>
      <c r="N49" s="205"/>
    </row>
    <row r="50" spans="1:14" ht="15">
      <c r="A50" s="7" t="s">
        <v>755</v>
      </c>
      <c r="B50" s="33" t="s">
        <v>521</v>
      </c>
      <c r="C50" s="205">
        <f>SUM(C45:C49)</f>
        <v>900</v>
      </c>
      <c r="D50" s="205">
        <f>SUM(D45:D49)</f>
        <v>851</v>
      </c>
      <c r="E50" s="205">
        <f>SUM(E45:E49)</f>
        <v>851</v>
      </c>
      <c r="F50" s="205"/>
      <c r="G50" s="205"/>
      <c r="H50" s="205"/>
      <c r="I50" s="205"/>
      <c r="J50" s="205"/>
      <c r="K50" s="205"/>
      <c r="L50" s="205">
        <f>L45+L49</f>
        <v>900</v>
      </c>
      <c r="M50" s="205">
        <f>M45+M49</f>
        <v>851</v>
      </c>
      <c r="N50" s="205">
        <f>N45+N49</f>
        <v>851</v>
      </c>
    </row>
    <row r="51" spans="1:14" ht="15">
      <c r="A51" s="37" t="s">
        <v>756</v>
      </c>
      <c r="B51" s="45" t="s">
        <v>522</v>
      </c>
      <c r="C51" s="205">
        <f aca="true" t="shared" si="11" ref="C51:N51">C30+C33+C41+C44+C50</f>
        <v>5552</v>
      </c>
      <c r="D51" s="205">
        <f t="shared" si="11"/>
        <v>5983</v>
      </c>
      <c r="E51" s="205">
        <f t="shared" si="11"/>
        <v>5461</v>
      </c>
      <c r="F51" s="205"/>
      <c r="G51" s="205"/>
      <c r="H51" s="205"/>
      <c r="I51" s="205">
        <f t="shared" si="11"/>
        <v>0</v>
      </c>
      <c r="J51" s="205">
        <f t="shared" si="11"/>
        <v>0</v>
      </c>
      <c r="K51" s="205">
        <f t="shared" si="11"/>
        <v>0</v>
      </c>
      <c r="L51" s="205">
        <f t="shared" si="11"/>
        <v>5552</v>
      </c>
      <c r="M51" s="205">
        <f t="shared" si="11"/>
        <v>5983</v>
      </c>
      <c r="N51" s="205">
        <f t="shared" si="11"/>
        <v>5461</v>
      </c>
    </row>
    <row r="52" spans="1:14" ht="15.75">
      <c r="A52" s="12" t="s">
        <v>523</v>
      </c>
      <c r="B52" s="30" t="s">
        <v>524</v>
      </c>
      <c r="C52" s="205"/>
      <c r="D52" s="205"/>
      <c r="E52" s="205"/>
      <c r="F52" s="199"/>
      <c r="G52" s="199"/>
      <c r="H52" s="199"/>
      <c r="I52" s="249"/>
      <c r="J52" s="249"/>
      <c r="K52" s="249"/>
      <c r="L52" s="205"/>
      <c r="M52" s="205"/>
      <c r="N52" s="205"/>
    </row>
    <row r="53" spans="1:14" ht="15.75">
      <c r="A53" s="12" t="s">
        <v>757</v>
      </c>
      <c r="B53" s="30" t="s">
        <v>525</v>
      </c>
      <c r="C53" s="205">
        <v>0</v>
      </c>
      <c r="D53" s="205">
        <v>267</v>
      </c>
      <c r="E53" s="205">
        <v>267</v>
      </c>
      <c r="F53" s="199"/>
      <c r="G53" s="199"/>
      <c r="H53" s="199"/>
      <c r="I53" s="249"/>
      <c r="J53" s="249"/>
      <c r="K53" s="249"/>
      <c r="L53" s="205">
        <f>C53+I53</f>
        <v>0</v>
      </c>
      <c r="M53" s="205">
        <f>D53+J53</f>
        <v>267</v>
      </c>
      <c r="N53" s="205">
        <f>E53+K53</f>
        <v>267</v>
      </c>
    </row>
    <row r="54" spans="1:14" ht="15.75">
      <c r="A54" s="16" t="s">
        <v>819</v>
      </c>
      <c r="B54" s="30" t="s">
        <v>526</v>
      </c>
      <c r="C54" s="205"/>
      <c r="D54" s="205"/>
      <c r="E54" s="205"/>
      <c r="F54" s="199"/>
      <c r="G54" s="199"/>
      <c r="H54" s="199"/>
      <c r="I54" s="249"/>
      <c r="J54" s="249"/>
      <c r="K54" s="249"/>
      <c r="L54" s="205"/>
      <c r="M54" s="205"/>
      <c r="N54" s="205"/>
    </row>
    <row r="55" spans="1:14" ht="30">
      <c r="A55" s="16" t="s">
        <v>820</v>
      </c>
      <c r="B55" s="30" t="s">
        <v>527</v>
      </c>
      <c r="C55" s="205"/>
      <c r="D55" s="205"/>
      <c r="E55" s="205"/>
      <c r="F55" s="199"/>
      <c r="G55" s="199"/>
      <c r="H55" s="199"/>
      <c r="I55" s="249"/>
      <c r="J55" s="249"/>
      <c r="K55" s="249"/>
      <c r="L55" s="205"/>
      <c r="M55" s="205"/>
      <c r="N55" s="205"/>
    </row>
    <row r="56" spans="1:14" ht="30">
      <c r="A56" s="16" t="s">
        <v>821</v>
      </c>
      <c r="B56" s="30" t="s">
        <v>528</v>
      </c>
      <c r="C56" s="205">
        <v>0</v>
      </c>
      <c r="D56" s="205">
        <v>68</v>
      </c>
      <c r="E56" s="205">
        <v>68</v>
      </c>
      <c r="F56" s="199"/>
      <c r="G56" s="199"/>
      <c r="H56" s="199"/>
      <c r="I56" s="249"/>
      <c r="J56" s="249"/>
      <c r="K56" s="249"/>
      <c r="L56" s="205">
        <f aca="true" t="shared" si="12" ref="L56:N57">C56+I56</f>
        <v>0</v>
      </c>
      <c r="M56" s="205">
        <f t="shared" si="12"/>
        <v>68</v>
      </c>
      <c r="N56" s="205">
        <f t="shared" si="12"/>
        <v>68</v>
      </c>
    </row>
    <row r="57" spans="1:14" ht="15.75">
      <c r="A57" s="12" t="s">
        <v>822</v>
      </c>
      <c r="B57" s="30" t="s">
        <v>529</v>
      </c>
      <c r="C57" s="205">
        <v>0</v>
      </c>
      <c r="D57" s="205">
        <v>179</v>
      </c>
      <c r="E57" s="205">
        <v>179</v>
      </c>
      <c r="F57" s="199"/>
      <c r="G57" s="199"/>
      <c r="H57" s="199"/>
      <c r="I57" s="249"/>
      <c r="J57" s="249"/>
      <c r="K57" s="249"/>
      <c r="L57" s="205">
        <f t="shared" si="12"/>
        <v>0</v>
      </c>
      <c r="M57" s="205">
        <f t="shared" si="12"/>
        <v>179</v>
      </c>
      <c r="N57" s="205">
        <f t="shared" si="12"/>
        <v>179</v>
      </c>
    </row>
    <row r="58" spans="1:14" ht="15.75">
      <c r="A58" s="12" t="s">
        <v>823</v>
      </c>
      <c r="B58" s="30" t="s">
        <v>530</v>
      </c>
      <c r="C58" s="205"/>
      <c r="D58" s="205"/>
      <c r="E58" s="205"/>
      <c r="F58" s="199"/>
      <c r="G58" s="199"/>
      <c r="H58" s="199"/>
      <c r="I58" s="249"/>
      <c r="J58" s="249"/>
      <c r="K58" s="249"/>
      <c r="L58" s="205"/>
      <c r="M58" s="205"/>
      <c r="N58" s="205"/>
    </row>
    <row r="59" spans="1:14" ht="15.75">
      <c r="A59" s="12" t="s">
        <v>824</v>
      </c>
      <c r="B59" s="30" t="s">
        <v>531</v>
      </c>
      <c r="C59" s="205"/>
      <c r="D59" s="205"/>
      <c r="E59" s="205"/>
      <c r="F59" s="199"/>
      <c r="G59" s="199"/>
      <c r="H59" s="199"/>
      <c r="I59" s="249"/>
      <c r="J59" s="249"/>
      <c r="K59" s="249"/>
      <c r="L59" s="205"/>
      <c r="M59" s="205"/>
      <c r="N59" s="205"/>
    </row>
    <row r="60" spans="1:14" ht="15.75">
      <c r="A60" s="42" t="s">
        <v>786</v>
      </c>
      <c r="B60" s="45" t="s">
        <v>532</v>
      </c>
      <c r="C60" s="205">
        <f>SUM(C52:C59)</f>
        <v>0</v>
      </c>
      <c r="D60" s="205">
        <f>SUM(D52:D59)</f>
        <v>514</v>
      </c>
      <c r="E60" s="205">
        <f>SUM(E52:E59)</f>
        <v>514</v>
      </c>
      <c r="F60" s="199"/>
      <c r="G60" s="199"/>
      <c r="H60" s="199"/>
      <c r="I60" s="249"/>
      <c r="J60" s="249"/>
      <c r="K60" s="249"/>
      <c r="L60" s="205">
        <f>C60+I60</f>
        <v>0</v>
      </c>
      <c r="M60" s="205">
        <f>D60+J60</f>
        <v>514</v>
      </c>
      <c r="N60" s="205">
        <f>E60+K60</f>
        <v>514</v>
      </c>
    </row>
    <row r="61" spans="1:14" ht="15.75">
      <c r="A61" s="11" t="s">
        <v>825</v>
      </c>
      <c r="B61" s="30" t="s">
        <v>533</v>
      </c>
      <c r="C61" s="205"/>
      <c r="D61" s="205"/>
      <c r="E61" s="205"/>
      <c r="F61" s="199"/>
      <c r="G61" s="199"/>
      <c r="H61" s="199"/>
      <c r="I61" s="249"/>
      <c r="J61" s="249"/>
      <c r="K61" s="249"/>
      <c r="L61" s="205"/>
      <c r="M61" s="205"/>
      <c r="N61" s="205"/>
    </row>
    <row r="62" spans="1:14" ht="15.75">
      <c r="A62" s="11" t="s">
        <v>534</v>
      </c>
      <c r="B62" s="30" t="s">
        <v>535</v>
      </c>
      <c r="C62" s="205"/>
      <c r="D62" s="205"/>
      <c r="E62" s="205"/>
      <c r="F62" s="199"/>
      <c r="G62" s="199"/>
      <c r="H62" s="199"/>
      <c r="I62" s="249"/>
      <c r="J62" s="249"/>
      <c r="K62" s="249"/>
      <c r="L62" s="205"/>
      <c r="M62" s="205"/>
      <c r="N62" s="205"/>
    </row>
    <row r="63" spans="1:14" ht="30">
      <c r="A63" s="11" t="s">
        <v>536</v>
      </c>
      <c r="B63" s="30" t="s">
        <v>537</v>
      </c>
      <c r="C63" s="205"/>
      <c r="D63" s="205"/>
      <c r="E63" s="205"/>
      <c r="F63" s="199"/>
      <c r="G63" s="199"/>
      <c r="H63" s="199"/>
      <c r="I63" s="249"/>
      <c r="J63" s="249"/>
      <c r="K63" s="249"/>
      <c r="L63" s="205"/>
      <c r="M63" s="205"/>
      <c r="N63" s="205"/>
    </row>
    <row r="64" spans="1:14" ht="30">
      <c r="A64" s="11" t="s">
        <v>787</v>
      </c>
      <c r="B64" s="30" t="s">
        <v>538</v>
      </c>
      <c r="C64" s="205"/>
      <c r="D64" s="205"/>
      <c r="E64" s="205"/>
      <c r="F64" s="199"/>
      <c r="G64" s="199"/>
      <c r="H64" s="199"/>
      <c r="I64" s="249"/>
      <c r="J64" s="249"/>
      <c r="K64" s="249"/>
      <c r="L64" s="205"/>
      <c r="M64" s="205"/>
      <c r="N64" s="205"/>
    </row>
    <row r="65" spans="1:14" ht="30">
      <c r="A65" s="11" t="s">
        <v>826</v>
      </c>
      <c r="B65" s="30" t="s">
        <v>539</v>
      </c>
      <c r="C65" s="205"/>
      <c r="D65" s="205"/>
      <c r="E65" s="205"/>
      <c r="F65" s="199"/>
      <c r="G65" s="199"/>
      <c r="H65" s="199"/>
      <c r="I65" s="249"/>
      <c r="J65" s="249"/>
      <c r="K65" s="249"/>
      <c r="L65" s="205"/>
      <c r="M65" s="205"/>
      <c r="N65" s="205"/>
    </row>
    <row r="66" spans="1:14" ht="30">
      <c r="A66" s="11" t="s">
        <v>789</v>
      </c>
      <c r="B66" s="30" t="s">
        <v>540</v>
      </c>
      <c r="C66" s="205"/>
      <c r="D66" s="205"/>
      <c r="E66" s="205"/>
      <c r="F66" s="199"/>
      <c r="G66" s="199"/>
      <c r="H66" s="199"/>
      <c r="I66" s="249"/>
      <c r="J66" s="249"/>
      <c r="K66" s="249"/>
      <c r="L66" s="205"/>
      <c r="M66" s="205"/>
      <c r="N66" s="205"/>
    </row>
    <row r="67" spans="1:14" ht="30">
      <c r="A67" s="11" t="s">
        <v>827</v>
      </c>
      <c r="B67" s="30" t="s">
        <v>541</v>
      </c>
      <c r="C67" s="205"/>
      <c r="D67" s="205"/>
      <c r="E67" s="205"/>
      <c r="F67" s="199"/>
      <c r="G67" s="199"/>
      <c r="H67" s="199"/>
      <c r="I67" s="249"/>
      <c r="J67" s="249"/>
      <c r="K67" s="249"/>
      <c r="L67" s="205"/>
      <c r="M67" s="205"/>
      <c r="N67" s="205"/>
    </row>
    <row r="68" spans="1:14" ht="30">
      <c r="A68" s="11" t="s">
        <v>828</v>
      </c>
      <c r="B68" s="30" t="s">
        <v>542</v>
      </c>
      <c r="C68" s="205"/>
      <c r="D68" s="205"/>
      <c r="E68" s="205"/>
      <c r="F68" s="199"/>
      <c r="G68" s="199"/>
      <c r="H68" s="199"/>
      <c r="I68" s="249"/>
      <c r="J68" s="249"/>
      <c r="K68" s="249"/>
      <c r="L68" s="205"/>
      <c r="M68" s="205"/>
      <c r="N68" s="205"/>
    </row>
    <row r="69" spans="1:14" ht="15.75">
      <c r="A69" s="11" t="s">
        <v>543</v>
      </c>
      <c r="B69" s="30" t="s">
        <v>544</v>
      </c>
      <c r="C69" s="205"/>
      <c r="D69" s="205"/>
      <c r="E69" s="205"/>
      <c r="F69" s="199"/>
      <c r="G69" s="199"/>
      <c r="H69" s="199"/>
      <c r="I69" s="249"/>
      <c r="J69" s="249"/>
      <c r="K69" s="249"/>
      <c r="L69" s="205"/>
      <c r="M69" s="205"/>
      <c r="N69" s="205"/>
    </row>
    <row r="70" spans="1:14" ht="15.75">
      <c r="A70" s="18" t="s">
        <v>545</v>
      </c>
      <c r="B70" s="30" t="s">
        <v>546</v>
      </c>
      <c r="C70" s="205"/>
      <c r="D70" s="205"/>
      <c r="E70" s="205"/>
      <c r="F70" s="199"/>
      <c r="G70" s="199"/>
      <c r="H70" s="199"/>
      <c r="I70" s="249"/>
      <c r="J70" s="249"/>
      <c r="K70" s="249"/>
      <c r="L70" s="205"/>
      <c r="M70" s="205"/>
      <c r="N70" s="205"/>
    </row>
    <row r="71" spans="1:14" ht="30">
      <c r="A71" s="11" t="s">
        <v>829</v>
      </c>
      <c r="B71" s="30" t="s">
        <v>547</v>
      </c>
      <c r="C71" s="205"/>
      <c r="D71" s="205"/>
      <c r="E71" s="205"/>
      <c r="F71" s="199"/>
      <c r="G71" s="199"/>
      <c r="H71" s="199"/>
      <c r="I71" s="249"/>
      <c r="J71" s="249"/>
      <c r="K71" s="249"/>
      <c r="L71" s="205"/>
      <c r="M71" s="205"/>
      <c r="N71" s="205"/>
    </row>
    <row r="72" spans="1:14" ht="15.75">
      <c r="A72" s="18" t="s">
        <v>73</v>
      </c>
      <c r="B72" s="30" t="s">
        <v>548</v>
      </c>
      <c r="C72" s="205"/>
      <c r="D72" s="205"/>
      <c r="E72" s="205"/>
      <c r="F72" s="199"/>
      <c r="G72" s="199"/>
      <c r="H72" s="199"/>
      <c r="I72" s="249"/>
      <c r="J72" s="249"/>
      <c r="K72" s="249"/>
      <c r="L72" s="205"/>
      <c r="M72" s="205"/>
      <c r="N72" s="205"/>
    </row>
    <row r="73" spans="1:14" ht="15.75">
      <c r="A73" s="18" t="s">
        <v>74</v>
      </c>
      <c r="B73" s="30" t="s">
        <v>548</v>
      </c>
      <c r="C73" s="205"/>
      <c r="D73" s="205"/>
      <c r="E73" s="205"/>
      <c r="F73" s="199"/>
      <c r="G73" s="199"/>
      <c r="H73" s="199"/>
      <c r="I73" s="249"/>
      <c r="J73" s="249"/>
      <c r="K73" s="249"/>
      <c r="L73" s="205"/>
      <c r="M73" s="205"/>
      <c r="N73" s="205"/>
    </row>
    <row r="74" spans="1:14" ht="15.75">
      <c r="A74" s="42" t="s">
        <v>792</v>
      </c>
      <c r="B74" s="45" t="s">
        <v>549</v>
      </c>
      <c r="C74" s="205"/>
      <c r="D74" s="205"/>
      <c r="E74" s="205"/>
      <c r="F74" s="199"/>
      <c r="G74" s="199"/>
      <c r="H74" s="199"/>
      <c r="I74" s="249"/>
      <c r="J74" s="249"/>
      <c r="K74" s="249"/>
      <c r="L74" s="205"/>
      <c r="M74" s="205"/>
      <c r="N74" s="205"/>
    </row>
    <row r="75" spans="1:14" ht="15.75">
      <c r="A75" s="93" t="s">
        <v>19</v>
      </c>
      <c r="B75" s="94"/>
      <c r="C75" s="236">
        <f>C25+C26+C51+C60+C74</f>
        <v>44449</v>
      </c>
      <c r="D75" s="236">
        <f aca="true" t="shared" si="13" ref="D75:N75">D25+D26+D51+D60+D74</f>
        <v>50074</v>
      </c>
      <c r="E75" s="236">
        <f t="shared" si="13"/>
        <v>49552</v>
      </c>
      <c r="F75" s="236">
        <f t="shared" si="13"/>
        <v>0</v>
      </c>
      <c r="G75" s="236">
        <f t="shared" si="13"/>
        <v>0</v>
      </c>
      <c r="H75" s="236">
        <f t="shared" si="13"/>
        <v>0</v>
      </c>
      <c r="I75" s="236">
        <f t="shared" si="13"/>
        <v>5719</v>
      </c>
      <c r="J75" s="236">
        <f t="shared" si="13"/>
        <v>2608</v>
      </c>
      <c r="K75" s="236">
        <f t="shared" si="13"/>
        <v>2608</v>
      </c>
      <c r="L75" s="236">
        <f t="shared" si="13"/>
        <v>50168</v>
      </c>
      <c r="M75" s="236">
        <f t="shared" si="13"/>
        <v>52682</v>
      </c>
      <c r="N75" s="236">
        <f t="shared" si="13"/>
        <v>52160</v>
      </c>
    </row>
    <row r="76" spans="1:14" ht="15.75">
      <c r="A76" s="34" t="s">
        <v>550</v>
      </c>
      <c r="B76" s="30" t="s">
        <v>551</v>
      </c>
      <c r="C76" s="205"/>
      <c r="D76" s="205"/>
      <c r="E76" s="205"/>
      <c r="F76" s="199"/>
      <c r="G76" s="199"/>
      <c r="H76" s="199"/>
      <c r="I76" s="249"/>
      <c r="J76" s="249"/>
      <c r="K76" s="249"/>
      <c r="L76" s="205"/>
      <c r="M76" s="205"/>
      <c r="N76" s="205"/>
    </row>
    <row r="77" spans="1:14" ht="15.75">
      <c r="A77" s="34" t="s">
        <v>830</v>
      </c>
      <c r="B77" s="30" t="s">
        <v>552</v>
      </c>
      <c r="C77" s="205"/>
      <c r="D77" s="205"/>
      <c r="E77" s="205"/>
      <c r="F77" s="199"/>
      <c r="G77" s="199"/>
      <c r="H77" s="199"/>
      <c r="I77" s="249"/>
      <c r="J77" s="249"/>
      <c r="K77" s="249"/>
      <c r="L77" s="205"/>
      <c r="M77" s="205"/>
      <c r="N77" s="205"/>
    </row>
    <row r="78" spans="1:14" ht="15.75">
      <c r="A78" s="34" t="s">
        <v>553</v>
      </c>
      <c r="B78" s="30" t="s">
        <v>554</v>
      </c>
      <c r="C78" s="205"/>
      <c r="D78" s="205"/>
      <c r="E78" s="205"/>
      <c r="F78" s="199"/>
      <c r="G78" s="199"/>
      <c r="H78" s="199"/>
      <c r="I78" s="249"/>
      <c r="J78" s="249"/>
      <c r="K78" s="249"/>
      <c r="L78" s="205"/>
      <c r="M78" s="205"/>
      <c r="N78" s="205"/>
    </row>
    <row r="79" spans="1:14" ht="15.75">
      <c r="A79" s="34" t="s">
        <v>555</v>
      </c>
      <c r="B79" s="30" t="s">
        <v>556</v>
      </c>
      <c r="C79" s="205"/>
      <c r="D79" s="205"/>
      <c r="E79" s="205"/>
      <c r="F79" s="199"/>
      <c r="G79" s="199"/>
      <c r="H79" s="199"/>
      <c r="I79" s="249"/>
      <c r="J79" s="249"/>
      <c r="K79" s="249"/>
      <c r="L79" s="205"/>
      <c r="M79" s="205"/>
      <c r="N79" s="205"/>
    </row>
    <row r="80" spans="1:14" ht="15.75">
      <c r="A80" s="6" t="s">
        <v>557</v>
      </c>
      <c r="B80" s="30" t="s">
        <v>558</v>
      </c>
      <c r="C80" s="205"/>
      <c r="D80" s="205"/>
      <c r="E80" s="205"/>
      <c r="F80" s="199"/>
      <c r="G80" s="199"/>
      <c r="H80" s="199"/>
      <c r="I80" s="249"/>
      <c r="J80" s="249"/>
      <c r="K80" s="249"/>
      <c r="L80" s="205"/>
      <c r="M80" s="205"/>
      <c r="N80" s="205"/>
    </row>
    <row r="81" spans="1:14" ht="15.75">
      <c r="A81" s="6" t="s">
        <v>559</v>
      </c>
      <c r="B81" s="30" t="s">
        <v>560</v>
      </c>
      <c r="C81" s="205"/>
      <c r="D81" s="205"/>
      <c r="E81" s="205"/>
      <c r="F81" s="199"/>
      <c r="G81" s="199"/>
      <c r="H81" s="199"/>
      <c r="I81" s="249"/>
      <c r="J81" s="249"/>
      <c r="K81" s="249"/>
      <c r="L81" s="205"/>
      <c r="M81" s="205"/>
      <c r="N81" s="205"/>
    </row>
    <row r="82" spans="1:14" ht="15.75">
      <c r="A82" s="6" t="s">
        <v>561</v>
      </c>
      <c r="B82" s="30" t="s">
        <v>562</v>
      </c>
      <c r="C82" s="205"/>
      <c r="D82" s="205"/>
      <c r="E82" s="205"/>
      <c r="F82" s="199"/>
      <c r="G82" s="199"/>
      <c r="H82" s="199"/>
      <c r="I82" s="249"/>
      <c r="J82" s="249"/>
      <c r="K82" s="249"/>
      <c r="L82" s="205"/>
      <c r="M82" s="205"/>
      <c r="N82" s="205"/>
    </row>
    <row r="83" spans="1:14" ht="15.75">
      <c r="A83" s="43" t="s">
        <v>794</v>
      </c>
      <c r="B83" s="45" t="s">
        <v>563</v>
      </c>
      <c r="C83" s="205"/>
      <c r="D83" s="205"/>
      <c r="E83" s="205"/>
      <c r="F83" s="199"/>
      <c r="G83" s="199"/>
      <c r="H83" s="199"/>
      <c r="I83" s="249"/>
      <c r="J83" s="249"/>
      <c r="K83" s="249"/>
      <c r="L83" s="205"/>
      <c r="M83" s="205"/>
      <c r="N83" s="205"/>
    </row>
    <row r="84" spans="1:14" ht="15.75">
      <c r="A84" s="12" t="s">
        <v>564</v>
      </c>
      <c r="B84" s="30" t="s">
        <v>565</v>
      </c>
      <c r="C84" s="205"/>
      <c r="D84" s="205"/>
      <c r="E84" s="205"/>
      <c r="F84" s="199"/>
      <c r="G84" s="199"/>
      <c r="H84" s="199"/>
      <c r="I84" s="249"/>
      <c r="J84" s="249"/>
      <c r="K84" s="249"/>
      <c r="L84" s="205"/>
      <c r="M84" s="205"/>
      <c r="N84" s="205"/>
    </row>
    <row r="85" spans="1:14" ht="15.75">
      <c r="A85" s="12" t="s">
        <v>566</v>
      </c>
      <c r="B85" s="30" t="s">
        <v>567</v>
      </c>
      <c r="C85" s="205"/>
      <c r="D85" s="205"/>
      <c r="E85" s="205"/>
      <c r="F85" s="199"/>
      <c r="G85" s="199"/>
      <c r="H85" s="199"/>
      <c r="I85" s="249"/>
      <c r="J85" s="249"/>
      <c r="K85" s="249"/>
      <c r="L85" s="205"/>
      <c r="M85" s="205"/>
      <c r="N85" s="205"/>
    </row>
    <row r="86" spans="1:14" ht="15.75">
      <c r="A86" s="12" t="s">
        <v>568</v>
      </c>
      <c r="B86" s="30" t="s">
        <v>569</v>
      </c>
      <c r="C86" s="205"/>
      <c r="D86" s="205"/>
      <c r="E86" s="205"/>
      <c r="F86" s="199"/>
      <c r="G86" s="199"/>
      <c r="H86" s="199"/>
      <c r="I86" s="249"/>
      <c r="J86" s="249"/>
      <c r="K86" s="249"/>
      <c r="L86" s="205"/>
      <c r="M86" s="205"/>
      <c r="N86" s="205"/>
    </row>
    <row r="87" spans="1:14" ht="30">
      <c r="A87" s="12" t="s">
        <v>570</v>
      </c>
      <c r="B87" s="30" t="s">
        <v>571</v>
      </c>
      <c r="C87" s="205"/>
      <c r="D87" s="205"/>
      <c r="E87" s="205"/>
      <c r="F87" s="199"/>
      <c r="G87" s="199"/>
      <c r="H87" s="199"/>
      <c r="I87" s="249"/>
      <c r="J87" s="249"/>
      <c r="K87" s="249"/>
      <c r="L87" s="205"/>
      <c r="M87" s="205"/>
      <c r="N87" s="205"/>
    </row>
    <row r="88" spans="1:14" ht="15.75">
      <c r="A88" s="42" t="s">
        <v>795</v>
      </c>
      <c r="B88" s="45" t="s">
        <v>572</v>
      </c>
      <c r="C88" s="205"/>
      <c r="D88" s="205"/>
      <c r="E88" s="205"/>
      <c r="F88" s="199"/>
      <c r="G88" s="199"/>
      <c r="H88" s="199"/>
      <c r="I88" s="249"/>
      <c r="J88" s="249"/>
      <c r="K88" s="249"/>
      <c r="L88" s="205"/>
      <c r="M88" s="205"/>
      <c r="N88" s="205"/>
    </row>
    <row r="89" spans="1:14" ht="30">
      <c r="A89" s="12" t="s">
        <v>573</v>
      </c>
      <c r="B89" s="30" t="s">
        <v>574</v>
      </c>
      <c r="C89" s="205"/>
      <c r="D89" s="205"/>
      <c r="E89" s="205"/>
      <c r="F89" s="199"/>
      <c r="G89" s="199"/>
      <c r="H89" s="199"/>
      <c r="I89" s="249"/>
      <c r="J89" s="249"/>
      <c r="K89" s="249"/>
      <c r="L89" s="205"/>
      <c r="M89" s="205"/>
      <c r="N89" s="205"/>
    </row>
    <row r="90" spans="1:14" ht="30">
      <c r="A90" s="12" t="s">
        <v>831</v>
      </c>
      <c r="B90" s="30" t="s">
        <v>575</v>
      </c>
      <c r="C90" s="205"/>
      <c r="D90" s="205"/>
      <c r="E90" s="205"/>
      <c r="F90" s="199"/>
      <c r="G90" s="199"/>
      <c r="H90" s="199"/>
      <c r="I90" s="249"/>
      <c r="J90" s="249"/>
      <c r="K90" s="249"/>
      <c r="L90" s="205"/>
      <c r="M90" s="205"/>
      <c r="N90" s="205"/>
    </row>
    <row r="91" spans="1:14" ht="30">
      <c r="A91" s="12" t="s">
        <v>832</v>
      </c>
      <c r="B91" s="30" t="s">
        <v>576</v>
      </c>
      <c r="C91" s="205"/>
      <c r="D91" s="205"/>
      <c r="E91" s="205"/>
      <c r="F91" s="199"/>
      <c r="G91" s="199"/>
      <c r="H91" s="199"/>
      <c r="I91" s="249"/>
      <c r="J91" s="249"/>
      <c r="K91" s="249"/>
      <c r="L91" s="205"/>
      <c r="M91" s="205"/>
      <c r="N91" s="205"/>
    </row>
    <row r="92" spans="1:14" ht="30">
      <c r="A92" s="12" t="s">
        <v>833</v>
      </c>
      <c r="B92" s="30" t="s">
        <v>577</v>
      </c>
      <c r="C92" s="205"/>
      <c r="D92" s="205"/>
      <c r="E92" s="205"/>
      <c r="F92" s="199"/>
      <c r="G92" s="199"/>
      <c r="H92" s="199"/>
      <c r="I92" s="249"/>
      <c r="J92" s="249"/>
      <c r="K92" s="249"/>
      <c r="L92" s="205"/>
      <c r="M92" s="205"/>
      <c r="N92" s="205"/>
    </row>
    <row r="93" spans="1:14" ht="30">
      <c r="A93" s="12" t="s">
        <v>834</v>
      </c>
      <c r="B93" s="30" t="s">
        <v>578</v>
      </c>
      <c r="C93" s="205"/>
      <c r="D93" s="205"/>
      <c r="E93" s="205"/>
      <c r="F93" s="199"/>
      <c r="G93" s="199"/>
      <c r="H93" s="199"/>
      <c r="I93" s="249"/>
      <c r="J93" s="249"/>
      <c r="K93" s="249"/>
      <c r="L93" s="205"/>
      <c r="M93" s="205"/>
      <c r="N93" s="205"/>
    </row>
    <row r="94" spans="1:14" ht="30">
      <c r="A94" s="12" t="s">
        <v>835</v>
      </c>
      <c r="B94" s="30" t="s">
        <v>579</v>
      </c>
      <c r="C94" s="205"/>
      <c r="D94" s="205"/>
      <c r="E94" s="205"/>
      <c r="F94" s="199"/>
      <c r="G94" s="199"/>
      <c r="H94" s="199"/>
      <c r="I94" s="249"/>
      <c r="J94" s="249"/>
      <c r="K94" s="249"/>
      <c r="L94" s="205"/>
      <c r="M94" s="205"/>
      <c r="N94" s="205"/>
    </row>
    <row r="95" spans="1:14" ht="15.75">
      <c r="A95" s="12" t="s">
        <v>580</v>
      </c>
      <c r="B95" s="30" t="s">
        <v>581</v>
      </c>
      <c r="C95" s="205"/>
      <c r="D95" s="205"/>
      <c r="E95" s="205"/>
      <c r="F95" s="199"/>
      <c r="G95" s="199"/>
      <c r="H95" s="199"/>
      <c r="I95" s="249"/>
      <c r="J95" s="249"/>
      <c r="K95" s="249"/>
      <c r="L95" s="205"/>
      <c r="M95" s="205"/>
      <c r="N95" s="205"/>
    </row>
    <row r="96" spans="1:14" ht="30">
      <c r="A96" s="12" t="s">
        <v>836</v>
      </c>
      <c r="B96" s="30" t="s">
        <v>582</v>
      </c>
      <c r="C96" s="205"/>
      <c r="D96" s="205"/>
      <c r="E96" s="205"/>
      <c r="F96" s="199"/>
      <c r="G96" s="199"/>
      <c r="H96" s="199"/>
      <c r="I96" s="249"/>
      <c r="J96" s="249"/>
      <c r="K96" s="249"/>
      <c r="L96" s="205"/>
      <c r="M96" s="205"/>
      <c r="N96" s="205"/>
    </row>
    <row r="97" spans="1:14" ht="15.75">
      <c r="A97" s="42" t="s">
        <v>796</v>
      </c>
      <c r="B97" s="45" t="s">
        <v>583</v>
      </c>
      <c r="C97" s="205"/>
      <c r="D97" s="205"/>
      <c r="E97" s="205"/>
      <c r="F97" s="199"/>
      <c r="G97" s="199"/>
      <c r="H97" s="199"/>
      <c r="I97" s="249"/>
      <c r="J97" s="249"/>
      <c r="K97" s="249"/>
      <c r="L97" s="205"/>
      <c r="M97" s="205"/>
      <c r="N97" s="205"/>
    </row>
    <row r="98" spans="1:14" ht="16.5">
      <c r="A98" s="93" t="s">
        <v>18</v>
      </c>
      <c r="B98" s="94"/>
      <c r="C98" s="236"/>
      <c r="D98" s="236"/>
      <c r="E98" s="236"/>
      <c r="F98" s="221"/>
      <c r="G98" s="221"/>
      <c r="H98" s="221"/>
      <c r="I98" s="251"/>
      <c r="J98" s="251"/>
      <c r="K98" s="251"/>
      <c r="L98" s="251">
        <f>L93+L97</f>
        <v>0</v>
      </c>
      <c r="M98" s="251">
        <f>M93+M97</f>
        <v>0</v>
      </c>
      <c r="N98" s="251">
        <f>N93+N97</f>
        <v>0</v>
      </c>
    </row>
    <row r="99" spans="1:14" ht="15.75">
      <c r="A99" s="95" t="s">
        <v>844</v>
      </c>
      <c r="B99" s="96" t="s">
        <v>584</v>
      </c>
      <c r="C99" s="237">
        <f>C75+C98</f>
        <v>44449</v>
      </c>
      <c r="D99" s="237">
        <f aca="true" t="shared" si="14" ref="D99:N99">D75+D98</f>
        <v>50074</v>
      </c>
      <c r="E99" s="237">
        <f t="shared" si="14"/>
        <v>49552</v>
      </c>
      <c r="F99" s="237">
        <f t="shared" si="14"/>
        <v>0</v>
      </c>
      <c r="G99" s="237">
        <f t="shared" si="14"/>
        <v>0</v>
      </c>
      <c r="H99" s="237">
        <f t="shared" si="14"/>
        <v>0</v>
      </c>
      <c r="I99" s="237">
        <f t="shared" si="14"/>
        <v>5719</v>
      </c>
      <c r="J99" s="237">
        <f t="shared" si="14"/>
        <v>2608</v>
      </c>
      <c r="K99" s="237">
        <f t="shared" si="14"/>
        <v>2608</v>
      </c>
      <c r="L99" s="237">
        <f t="shared" si="14"/>
        <v>50168</v>
      </c>
      <c r="M99" s="237">
        <f t="shared" si="14"/>
        <v>52682</v>
      </c>
      <c r="N99" s="237">
        <f t="shared" si="14"/>
        <v>52160</v>
      </c>
    </row>
    <row r="100" spans="1:28" ht="15">
      <c r="A100" s="12" t="s">
        <v>837</v>
      </c>
      <c r="B100" s="5" t="s">
        <v>585</v>
      </c>
      <c r="C100" s="239"/>
      <c r="D100" s="239"/>
      <c r="E100" s="239"/>
      <c r="F100" s="224"/>
      <c r="G100" s="224"/>
      <c r="H100" s="224"/>
      <c r="I100" s="224"/>
      <c r="J100" s="224"/>
      <c r="K100" s="224"/>
      <c r="L100" s="205"/>
      <c r="M100" s="205"/>
      <c r="N100" s="205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3"/>
      <c r="AB100" s="23"/>
    </row>
    <row r="101" spans="1:28" ht="30">
      <c r="A101" s="12" t="s">
        <v>588</v>
      </c>
      <c r="B101" s="5" t="s">
        <v>589</v>
      </c>
      <c r="C101" s="239"/>
      <c r="D101" s="239"/>
      <c r="E101" s="239"/>
      <c r="F101" s="224"/>
      <c r="G101" s="224"/>
      <c r="H101" s="224"/>
      <c r="I101" s="224"/>
      <c r="J101" s="224"/>
      <c r="K101" s="224"/>
      <c r="L101" s="239"/>
      <c r="M101" s="239"/>
      <c r="N101" s="239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3"/>
      <c r="AB101" s="23"/>
    </row>
    <row r="102" spans="1:28" ht="15">
      <c r="A102" s="12" t="s">
        <v>838</v>
      </c>
      <c r="B102" s="5" t="s">
        <v>590</v>
      </c>
      <c r="C102" s="239"/>
      <c r="D102" s="239"/>
      <c r="E102" s="239"/>
      <c r="F102" s="224"/>
      <c r="G102" s="224"/>
      <c r="H102" s="224"/>
      <c r="I102" s="224"/>
      <c r="J102" s="224"/>
      <c r="K102" s="224"/>
      <c r="L102" s="239"/>
      <c r="M102" s="239"/>
      <c r="N102" s="239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3"/>
      <c r="AB102" s="23"/>
    </row>
    <row r="103" spans="1:28" ht="15">
      <c r="A103" s="14" t="s">
        <v>801</v>
      </c>
      <c r="B103" s="7" t="s">
        <v>592</v>
      </c>
      <c r="C103" s="240"/>
      <c r="D103" s="240"/>
      <c r="E103" s="240"/>
      <c r="F103" s="225"/>
      <c r="G103" s="225"/>
      <c r="H103" s="225"/>
      <c r="I103" s="225"/>
      <c r="J103" s="225"/>
      <c r="K103" s="225"/>
      <c r="L103" s="240"/>
      <c r="M103" s="240"/>
      <c r="N103" s="240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3"/>
      <c r="AB103" s="23"/>
    </row>
    <row r="104" spans="1:28" ht="15">
      <c r="A104" s="35" t="s">
        <v>839</v>
      </c>
      <c r="B104" s="5" t="s">
        <v>593</v>
      </c>
      <c r="C104" s="241"/>
      <c r="D104" s="241"/>
      <c r="E104" s="241"/>
      <c r="F104" s="226"/>
      <c r="G104" s="226"/>
      <c r="H104" s="226"/>
      <c r="I104" s="226"/>
      <c r="J104" s="226"/>
      <c r="K104" s="226"/>
      <c r="L104" s="241"/>
      <c r="M104" s="241"/>
      <c r="N104" s="241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3"/>
      <c r="AB104" s="23"/>
    </row>
    <row r="105" spans="1:28" ht="15">
      <c r="A105" s="35" t="s">
        <v>807</v>
      </c>
      <c r="B105" s="5" t="s">
        <v>596</v>
      </c>
      <c r="C105" s="241"/>
      <c r="D105" s="241"/>
      <c r="E105" s="241"/>
      <c r="F105" s="226"/>
      <c r="G105" s="226"/>
      <c r="H105" s="226"/>
      <c r="I105" s="226"/>
      <c r="J105" s="226"/>
      <c r="K105" s="226"/>
      <c r="L105" s="241"/>
      <c r="M105" s="241"/>
      <c r="N105" s="241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3"/>
      <c r="AB105" s="23"/>
    </row>
    <row r="106" spans="1:28" ht="15">
      <c r="A106" s="12" t="s">
        <v>597</v>
      </c>
      <c r="B106" s="5" t="s">
        <v>598</v>
      </c>
      <c r="C106" s="239"/>
      <c r="D106" s="239"/>
      <c r="E106" s="239"/>
      <c r="F106" s="224"/>
      <c r="G106" s="224"/>
      <c r="H106" s="224"/>
      <c r="I106" s="224"/>
      <c r="J106" s="224"/>
      <c r="K106" s="224"/>
      <c r="L106" s="239"/>
      <c r="M106" s="239"/>
      <c r="N106" s="239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3"/>
      <c r="AB106" s="23"/>
    </row>
    <row r="107" spans="1:28" ht="15">
      <c r="A107" s="12" t="s">
        <v>840</v>
      </c>
      <c r="B107" s="5" t="s">
        <v>599</v>
      </c>
      <c r="C107" s="239"/>
      <c r="D107" s="239"/>
      <c r="E107" s="239"/>
      <c r="F107" s="224"/>
      <c r="G107" s="224"/>
      <c r="H107" s="224"/>
      <c r="I107" s="224"/>
      <c r="J107" s="224"/>
      <c r="K107" s="224"/>
      <c r="L107" s="239"/>
      <c r="M107" s="239"/>
      <c r="N107" s="239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3"/>
      <c r="AB107" s="23"/>
    </row>
    <row r="108" spans="1:28" ht="15">
      <c r="A108" s="13" t="s">
        <v>804</v>
      </c>
      <c r="B108" s="7" t="s">
        <v>600</v>
      </c>
      <c r="C108" s="242"/>
      <c r="D108" s="242"/>
      <c r="E108" s="242"/>
      <c r="F108" s="229"/>
      <c r="G108" s="229"/>
      <c r="H108" s="229"/>
      <c r="I108" s="229"/>
      <c r="J108" s="229"/>
      <c r="K108" s="229"/>
      <c r="L108" s="242"/>
      <c r="M108" s="242"/>
      <c r="N108" s="242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3"/>
      <c r="AB108" s="23"/>
    </row>
    <row r="109" spans="1:28" ht="15">
      <c r="A109" s="35" t="s">
        <v>601</v>
      </c>
      <c r="B109" s="5" t="s">
        <v>602</v>
      </c>
      <c r="C109" s="241"/>
      <c r="D109" s="241"/>
      <c r="E109" s="241"/>
      <c r="F109" s="226"/>
      <c r="G109" s="226"/>
      <c r="H109" s="226"/>
      <c r="I109" s="226"/>
      <c r="J109" s="226"/>
      <c r="K109" s="226"/>
      <c r="L109" s="241"/>
      <c r="M109" s="241"/>
      <c r="N109" s="241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3"/>
      <c r="AB109" s="23"/>
    </row>
    <row r="110" spans="1:28" ht="15">
      <c r="A110" s="35" t="s">
        <v>603</v>
      </c>
      <c r="B110" s="5" t="s">
        <v>604</v>
      </c>
      <c r="C110" s="241"/>
      <c r="D110" s="241"/>
      <c r="E110" s="241"/>
      <c r="F110" s="226"/>
      <c r="G110" s="226"/>
      <c r="H110" s="226"/>
      <c r="I110" s="226"/>
      <c r="J110" s="226"/>
      <c r="K110" s="226"/>
      <c r="L110" s="241"/>
      <c r="M110" s="241"/>
      <c r="N110" s="241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3"/>
      <c r="AB110" s="23"/>
    </row>
    <row r="111" spans="1:28" ht="15">
      <c r="A111" s="13" t="s">
        <v>605</v>
      </c>
      <c r="B111" s="7" t="s">
        <v>606</v>
      </c>
      <c r="C111" s="241"/>
      <c r="D111" s="241"/>
      <c r="E111" s="241"/>
      <c r="F111" s="226"/>
      <c r="G111" s="226"/>
      <c r="H111" s="226"/>
      <c r="I111" s="226"/>
      <c r="J111" s="226"/>
      <c r="K111" s="226"/>
      <c r="L111" s="241"/>
      <c r="M111" s="241"/>
      <c r="N111" s="241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3"/>
      <c r="AB111" s="23"/>
    </row>
    <row r="112" spans="1:28" ht="15">
      <c r="A112" s="35" t="s">
        <v>607</v>
      </c>
      <c r="B112" s="5" t="s">
        <v>608</v>
      </c>
      <c r="C112" s="241"/>
      <c r="D112" s="241"/>
      <c r="E112" s="241"/>
      <c r="F112" s="226"/>
      <c r="G112" s="226"/>
      <c r="H112" s="226"/>
      <c r="I112" s="226"/>
      <c r="J112" s="226"/>
      <c r="K112" s="226"/>
      <c r="L112" s="241"/>
      <c r="M112" s="241"/>
      <c r="N112" s="241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3"/>
      <c r="AB112" s="23"/>
    </row>
    <row r="113" spans="1:28" ht="15">
      <c r="A113" s="35" t="s">
        <v>609</v>
      </c>
      <c r="B113" s="5" t="s">
        <v>610</v>
      </c>
      <c r="C113" s="241"/>
      <c r="D113" s="241"/>
      <c r="E113" s="241"/>
      <c r="F113" s="226"/>
      <c r="G113" s="226"/>
      <c r="H113" s="226"/>
      <c r="I113" s="226"/>
      <c r="J113" s="226"/>
      <c r="K113" s="226"/>
      <c r="L113" s="241"/>
      <c r="M113" s="241"/>
      <c r="N113" s="241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3"/>
      <c r="AB113" s="23"/>
    </row>
    <row r="114" spans="1:28" ht="15">
      <c r="A114" s="35" t="s">
        <v>611</v>
      </c>
      <c r="B114" s="5" t="s">
        <v>612</v>
      </c>
      <c r="C114" s="241"/>
      <c r="D114" s="241"/>
      <c r="E114" s="241"/>
      <c r="F114" s="226"/>
      <c r="G114" s="226"/>
      <c r="H114" s="226"/>
      <c r="I114" s="226"/>
      <c r="J114" s="226"/>
      <c r="K114" s="226"/>
      <c r="L114" s="241"/>
      <c r="M114" s="241"/>
      <c r="N114" s="241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3"/>
      <c r="AB114" s="23"/>
    </row>
    <row r="115" spans="1:28" ht="15">
      <c r="A115" s="36" t="s">
        <v>805</v>
      </c>
      <c r="B115" s="37" t="s">
        <v>613</v>
      </c>
      <c r="C115" s="242"/>
      <c r="D115" s="242"/>
      <c r="E115" s="242"/>
      <c r="F115" s="229"/>
      <c r="G115" s="229"/>
      <c r="H115" s="229"/>
      <c r="I115" s="229"/>
      <c r="J115" s="229"/>
      <c r="K115" s="229"/>
      <c r="L115" s="242"/>
      <c r="M115" s="242"/>
      <c r="N115" s="242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3"/>
      <c r="AB115" s="23"/>
    </row>
    <row r="116" spans="1:28" ht="15">
      <c r="A116" s="35" t="s">
        <v>614</v>
      </c>
      <c r="B116" s="5" t="s">
        <v>615</v>
      </c>
      <c r="C116" s="241"/>
      <c r="D116" s="241"/>
      <c r="E116" s="241"/>
      <c r="F116" s="226"/>
      <c r="G116" s="226"/>
      <c r="H116" s="226"/>
      <c r="I116" s="226"/>
      <c r="J116" s="226"/>
      <c r="K116" s="226"/>
      <c r="L116" s="241"/>
      <c r="M116" s="241"/>
      <c r="N116" s="241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3"/>
      <c r="AB116" s="23"/>
    </row>
    <row r="117" spans="1:28" ht="15">
      <c r="A117" s="12" t="s">
        <v>616</v>
      </c>
      <c r="B117" s="5" t="s">
        <v>617</v>
      </c>
      <c r="C117" s="239"/>
      <c r="D117" s="239"/>
      <c r="E117" s="239"/>
      <c r="F117" s="224"/>
      <c r="G117" s="224"/>
      <c r="H117" s="224"/>
      <c r="I117" s="224"/>
      <c r="J117" s="224"/>
      <c r="K117" s="224"/>
      <c r="L117" s="239"/>
      <c r="M117" s="239"/>
      <c r="N117" s="239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3"/>
      <c r="AB117" s="23"/>
    </row>
    <row r="118" spans="1:28" ht="15">
      <c r="A118" s="35" t="s">
        <v>841</v>
      </c>
      <c r="B118" s="5" t="s">
        <v>618</v>
      </c>
      <c r="C118" s="241"/>
      <c r="D118" s="241"/>
      <c r="E118" s="241"/>
      <c r="F118" s="226"/>
      <c r="G118" s="226"/>
      <c r="H118" s="226"/>
      <c r="I118" s="226"/>
      <c r="J118" s="226"/>
      <c r="K118" s="226"/>
      <c r="L118" s="241"/>
      <c r="M118" s="241"/>
      <c r="N118" s="241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3"/>
      <c r="AB118" s="23"/>
    </row>
    <row r="119" spans="1:28" ht="15">
      <c r="A119" s="35" t="s">
        <v>810</v>
      </c>
      <c r="B119" s="5" t="s">
        <v>619</v>
      </c>
      <c r="C119" s="241"/>
      <c r="D119" s="241"/>
      <c r="E119" s="241"/>
      <c r="F119" s="226"/>
      <c r="G119" s="226"/>
      <c r="H119" s="226"/>
      <c r="I119" s="226"/>
      <c r="J119" s="226"/>
      <c r="K119" s="226"/>
      <c r="L119" s="241"/>
      <c r="M119" s="241"/>
      <c r="N119" s="241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3"/>
      <c r="AB119" s="23"/>
    </row>
    <row r="120" spans="1:28" ht="15">
      <c r="A120" s="36" t="s">
        <v>811</v>
      </c>
      <c r="B120" s="37" t="s">
        <v>623</v>
      </c>
      <c r="C120" s="242"/>
      <c r="D120" s="242"/>
      <c r="E120" s="242"/>
      <c r="F120" s="229"/>
      <c r="G120" s="229"/>
      <c r="H120" s="229"/>
      <c r="I120" s="229"/>
      <c r="J120" s="229"/>
      <c r="K120" s="229"/>
      <c r="L120" s="242"/>
      <c r="M120" s="242"/>
      <c r="N120" s="242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3"/>
      <c r="AB120" s="23"/>
    </row>
    <row r="121" spans="1:28" ht="30">
      <c r="A121" s="12" t="s">
        <v>624</v>
      </c>
      <c r="B121" s="5" t="s">
        <v>625</v>
      </c>
      <c r="C121" s="239"/>
      <c r="D121" s="239"/>
      <c r="E121" s="239"/>
      <c r="F121" s="224"/>
      <c r="G121" s="224"/>
      <c r="H121" s="224"/>
      <c r="I121" s="224"/>
      <c r="J121" s="224"/>
      <c r="K121" s="224"/>
      <c r="L121" s="239"/>
      <c r="M121" s="239"/>
      <c r="N121" s="239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3"/>
      <c r="AB121" s="23"/>
    </row>
    <row r="122" spans="1:28" ht="15.75">
      <c r="A122" s="98" t="s">
        <v>845</v>
      </c>
      <c r="B122" s="99" t="s">
        <v>626</v>
      </c>
      <c r="C122" s="243"/>
      <c r="D122" s="243"/>
      <c r="E122" s="243"/>
      <c r="F122" s="244"/>
      <c r="G122" s="244"/>
      <c r="H122" s="244"/>
      <c r="I122" s="244"/>
      <c r="J122" s="244"/>
      <c r="K122" s="244"/>
      <c r="L122" s="243"/>
      <c r="M122" s="243"/>
      <c r="N122" s="243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3"/>
      <c r="AB122" s="23"/>
    </row>
    <row r="123" spans="1:28" ht="15.75">
      <c r="A123" s="105" t="s">
        <v>881</v>
      </c>
      <c r="B123" s="109"/>
      <c r="C123" s="245">
        <f>C99+C122</f>
        <v>44449</v>
      </c>
      <c r="D123" s="245">
        <f aca="true" t="shared" si="15" ref="D123:N123">D99+D122</f>
        <v>50074</v>
      </c>
      <c r="E123" s="245">
        <f t="shared" si="15"/>
        <v>49552</v>
      </c>
      <c r="F123" s="245">
        <f t="shared" si="15"/>
        <v>0</v>
      </c>
      <c r="G123" s="245">
        <f t="shared" si="15"/>
        <v>0</v>
      </c>
      <c r="H123" s="245">
        <f t="shared" si="15"/>
        <v>0</v>
      </c>
      <c r="I123" s="245">
        <f t="shared" si="15"/>
        <v>5719</v>
      </c>
      <c r="J123" s="245">
        <f t="shared" si="15"/>
        <v>2608</v>
      </c>
      <c r="K123" s="245">
        <f t="shared" si="15"/>
        <v>2608</v>
      </c>
      <c r="L123" s="245">
        <f t="shared" si="15"/>
        <v>50168</v>
      </c>
      <c r="M123" s="245">
        <f t="shared" si="15"/>
        <v>52682</v>
      </c>
      <c r="N123" s="245">
        <f t="shared" si="15"/>
        <v>52160</v>
      </c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</row>
    <row r="124" spans="2:28" ht="15.75">
      <c r="B124" s="23"/>
      <c r="C124" s="209"/>
      <c r="D124" s="209"/>
      <c r="E124" s="209"/>
      <c r="F124" s="209"/>
      <c r="G124" s="209"/>
      <c r="H124" s="209"/>
      <c r="I124" s="252"/>
      <c r="J124" s="252"/>
      <c r="K124" s="252"/>
      <c r="L124" s="209"/>
      <c r="M124" s="209"/>
      <c r="N124" s="209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</row>
    <row r="125" spans="2:28" ht="15.75">
      <c r="B125" s="23"/>
      <c r="C125" s="209"/>
      <c r="D125" s="209"/>
      <c r="E125" s="209"/>
      <c r="F125" s="209"/>
      <c r="G125" s="209"/>
      <c r="H125" s="209"/>
      <c r="I125" s="252"/>
      <c r="J125" s="252"/>
      <c r="K125" s="252"/>
      <c r="L125" s="209"/>
      <c r="M125" s="209"/>
      <c r="N125" s="209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</row>
    <row r="126" spans="2:28" ht="15.75">
      <c r="B126" s="23"/>
      <c r="C126" s="23"/>
      <c r="D126" s="23"/>
      <c r="E126" s="23"/>
      <c r="F126" s="23"/>
      <c r="G126" s="23"/>
      <c r="H126" s="23"/>
      <c r="I126" s="253"/>
      <c r="J126" s="253"/>
      <c r="K126" s="25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</row>
    <row r="127" spans="2:31" ht="15.75">
      <c r="B127" s="23"/>
      <c r="C127" s="23"/>
      <c r="D127" s="23"/>
      <c r="E127" s="23"/>
      <c r="F127" s="23"/>
      <c r="G127" s="23"/>
      <c r="H127" s="23"/>
      <c r="I127" s="253"/>
      <c r="J127" s="253"/>
      <c r="K127" s="25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</row>
    <row r="128" spans="2:31" ht="15.75">
      <c r="B128" s="23"/>
      <c r="C128" s="23"/>
      <c r="D128" s="23"/>
      <c r="E128" s="23"/>
      <c r="F128" s="23"/>
      <c r="G128" s="23"/>
      <c r="H128" s="23"/>
      <c r="I128" s="253"/>
      <c r="J128" s="253"/>
      <c r="K128" s="25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</row>
    <row r="129" spans="2:31" ht="15.75">
      <c r="B129" s="23"/>
      <c r="C129" s="23"/>
      <c r="D129" s="23"/>
      <c r="E129" s="23"/>
      <c r="F129" s="23"/>
      <c r="G129" s="23"/>
      <c r="H129" s="23"/>
      <c r="I129" s="253"/>
      <c r="J129" s="253"/>
      <c r="K129" s="25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</row>
    <row r="130" spans="2:31" ht="15.75">
      <c r="B130" s="23"/>
      <c r="C130" s="23"/>
      <c r="D130" s="23"/>
      <c r="E130" s="23"/>
      <c r="F130" s="23"/>
      <c r="G130" s="23"/>
      <c r="H130" s="23"/>
      <c r="I130" s="253"/>
      <c r="J130" s="253"/>
      <c r="K130" s="25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</row>
    <row r="131" spans="2:31" ht="15.75">
      <c r="B131" s="23"/>
      <c r="C131" s="23"/>
      <c r="D131" s="23"/>
      <c r="E131" s="23"/>
      <c r="F131" s="23"/>
      <c r="G131" s="23"/>
      <c r="H131" s="23"/>
      <c r="I131" s="253"/>
      <c r="J131" s="253"/>
      <c r="K131" s="25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</row>
    <row r="132" spans="2:31" ht="15.75">
      <c r="B132" s="23"/>
      <c r="C132" s="23"/>
      <c r="D132" s="23"/>
      <c r="E132" s="23"/>
      <c r="F132" s="23"/>
      <c r="G132" s="23"/>
      <c r="H132" s="23"/>
      <c r="I132" s="253"/>
      <c r="J132" s="253"/>
      <c r="K132" s="25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</row>
    <row r="133" spans="2:31" ht="15.75">
      <c r="B133" s="23"/>
      <c r="C133" s="23"/>
      <c r="D133" s="23"/>
      <c r="E133" s="23"/>
      <c r="F133" s="23"/>
      <c r="G133" s="23"/>
      <c r="H133" s="23"/>
      <c r="I133" s="253"/>
      <c r="J133" s="253"/>
      <c r="K133" s="25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</row>
    <row r="134" spans="2:31" ht="15.75">
      <c r="B134" s="23"/>
      <c r="C134" s="23"/>
      <c r="D134" s="23"/>
      <c r="E134" s="23"/>
      <c r="F134" s="23"/>
      <c r="G134" s="23"/>
      <c r="H134" s="23"/>
      <c r="I134" s="253"/>
      <c r="J134" s="253"/>
      <c r="K134" s="25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</row>
    <row r="135" spans="2:31" ht="15.75">
      <c r="B135" s="23"/>
      <c r="C135" s="23"/>
      <c r="D135" s="23"/>
      <c r="E135" s="23"/>
      <c r="F135" s="23"/>
      <c r="G135" s="23"/>
      <c r="H135" s="23"/>
      <c r="I135" s="253"/>
      <c r="J135" s="253"/>
      <c r="K135" s="25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</row>
    <row r="136" spans="2:31" ht="15.75">
      <c r="B136" s="23"/>
      <c r="C136" s="23"/>
      <c r="D136" s="23"/>
      <c r="E136" s="23"/>
      <c r="F136" s="23"/>
      <c r="G136" s="23"/>
      <c r="H136" s="23"/>
      <c r="I136" s="253"/>
      <c r="J136" s="253"/>
      <c r="K136" s="25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</row>
    <row r="137" spans="2:31" ht="15.75">
      <c r="B137" s="23"/>
      <c r="C137" s="23"/>
      <c r="D137" s="23"/>
      <c r="E137" s="23"/>
      <c r="F137" s="23"/>
      <c r="G137" s="23"/>
      <c r="H137" s="23"/>
      <c r="I137" s="253"/>
      <c r="J137" s="253"/>
      <c r="K137" s="25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</row>
    <row r="138" spans="2:31" ht="15.75">
      <c r="B138" s="23"/>
      <c r="C138" s="23"/>
      <c r="D138" s="23"/>
      <c r="E138" s="23"/>
      <c r="F138" s="23"/>
      <c r="G138" s="23"/>
      <c r="H138" s="23"/>
      <c r="I138" s="253"/>
      <c r="J138" s="253"/>
      <c r="K138" s="25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</row>
    <row r="139" spans="2:31" ht="15.75">
      <c r="B139" s="23"/>
      <c r="C139" s="23"/>
      <c r="D139" s="23"/>
      <c r="E139" s="23"/>
      <c r="F139" s="23"/>
      <c r="G139" s="23"/>
      <c r="H139" s="23"/>
      <c r="I139" s="253"/>
      <c r="J139" s="253"/>
      <c r="K139" s="25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</row>
    <row r="140" spans="2:31" ht="15.75">
      <c r="B140" s="23"/>
      <c r="C140" s="23"/>
      <c r="D140" s="23"/>
      <c r="E140" s="23"/>
      <c r="F140" s="23"/>
      <c r="G140" s="23"/>
      <c r="H140" s="23"/>
      <c r="I140" s="253"/>
      <c r="J140" s="253"/>
      <c r="K140" s="25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</row>
    <row r="141" spans="2:31" ht="15.75">
      <c r="B141" s="23"/>
      <c r="C141" s="23"/>
      <c r="D141" s="23"/>
      <c r="E141" s="23"/>
      <c r="F141" s="23"/>
      <c r="G141" s="23"/>
      <c r="H141" s="23"/>
      <c r="I141" s="253"/>
      <c r="J141" s="253"/>
      <c r="K141" s="25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</row>
    <row r="142" spans="2:31" ht="15.75">
      <c r="B142" s="23"/>
      <c r="C142" s="23"/>
      <c r="D142" s="23"/>
      <c r="E142" s="23"/>
      <c r="F142" s="23"/>
      <c r="G142" s="23"/>
      <c r="H142" s="23"/>
      <c r="I142" s="253"/>
      <c r="J142" s="253"/>
      <c r="K142" s="25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</row>
    <row r="143" spans="2:31" ht="15.75">
      <c r="B143" s="23"/>
      <c r="C143" s="23"/>
      <c r="D143" s="23"/>
      <c r="E143" s="23"/>
      <c r="F143" s="23"/>
      <c r="G143" s="23"/>
      <c r="H143" s="23"/>
      <c r="I143" s="253"/>
      <c r="J143" s="253"/>
      <c r="K143" s="25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</row>
    <row r="144" spans="2:31" ht="15.75">
      <c r="B144" s="23"/>
      <c r="C144" s="23"/>
      <c r="D144" s="23"/>
      <c r="E144" s="23"/>
      <c r="F144" s="23"/>
      <c r="G144" s="23"/>
      <c r="H144" s="23"/>
      <c r="I144" s="253"/>
      <c r="J144" s="253"/>
      <c r="K144" s="25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</row>
    <row r="145" spans="2:31" ht="15.75">
      <c r="B145" s="23"/>
      <c r="C145" s="23"/>
      <c r="D145" s="23"/>
      <c r="E145" s="23"/>
      <c r="F145" s="23"/>
      <c r="G145" s="23"/>
      <c r="H145" s="23"/>
      <c r="I145" s="253"/>
      <c r="J145" s="253"/>
      <c r="K145" s="25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</row>
    <row r="146" spans="2:31" ht="15.75">
      <c r="B146" s="23"/>
      <c r="C146" s="23"/>
      <c r="D146" s="23"/>
      <c r="E146" s="23"/>
      <c r="F146" s="23"/>
      <c r="G146" s="23"/>
      <c r="H146" s="23"/>
      <c r="I146" s="253"/>
      <c r="J146" s="253"/>
      <c r="K146" s="25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</row>
    <row r="147" spans="2:31" ht="15.75">
      <c r="B147" s="23"/>
      <c r="C147" s="23"/>
      <c r="D147" s="23"/>
      <c r="E147" s="23"/>
      <c r="F147" s="23"/>
      <c r="G147" s="23"/>
      <c r="H147" s="23"/>
      <c r="I147" s="253"/>
      <c r="J147" s="253"/>
      <c r="K147" s="25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</row>
    <row r="148" spans="2:31" ht="15.75">
      <c r="B148" s="23"/>
      <c r="C148" s="23"/>
      <c r="D148" s="23"/>
      <c r="E148" s="23"/>
      <c r="F148" s="23"/>
      <c r="G148" s="23"/>
      <c r="H148" s="23"/>
      <c r="I148" s="253"/>
      <c r="J148" s="253"/>
      <c r="K148" s="25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</row>
    <row r="149" spans="2:31" ht="15.75">
      <c r="B149" s="23"/>
      <c r="C149" s="23"/>
      <c r="D149" s="23"/>
      <c r="E149" s="23"/>
      <c r="F149" s="23"/>
      <c r="G149" s="23"/>
      <c r="H149" s="23"/>
      <c r="I149" s="253"/>
      <c r="J149" s="253"/>
      <c r="K149" s="25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</row>
    <row r="150" spans="2:31" ht="15.75">
      <c r="B150" s="23"/>
      <c r="C150" s="23"/>
      <c r="D150" s="23"/>
      <c r="E150" s="23"/>
      <c r="F150" s="23"/>
      <c r="G150" s="23"/>
      <c r="H150" s="23"/>
      <c r="I150" s="253"/>
      <c r="J150" s="253"/>
      <c r="K150" s="25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</row>
    <row r="151" spans="2:31" ht="15.75">
      <c r="B151" s="23"/>
      <c r="C151" s="23"/>
      <c r="D151" s="23"/>
      <c r="E151" s="23"/>
      <c r="F151" s="23"/>
      <c r="G151" s="23"/>
      <c r="H151" s="23"/>
      <c r="I151" s="253"/>
      <c r="J151" s="253"/>
      <c r="K151" s="25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</row>
    <row r="152" spans="2:31" ht="15.75">
      <c r="B152" s="23"/>
      <c r="C152" s="23"/>
      <c r="D152" s="23"/>
      <c r="E152" s="23"/>
      <c r="F152" s="23"/>
      <c r="G152" s="23"/>
      <c r="H152" s="23"/>
      <c r="I152" s="253"/>
      <c r="J152" s="253"/>
      <c r="K152" s="25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</row>
    <row r="153" spans="2:31" ht="15.75">
      <c r="B153" s="23"/>
      <c r="C153" s="23"/>
      <c r="D153" s="23"/>
      <c r="E153" s="23"/>
      <c r="F153" s="23"/>
      <c r="G153" s="23"/>
      <c r="H153" s="23"/>
      <c r="I153" s="253"/>
      <c r="J153" s="253"/>
      <c r="K153" s="25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</row>
    <row r="154" spans="2:31" ht="15.75">
      <c r="B154" s="23"/>
      <c r="C154" s="23"/>
      <c r="D154" s="23"/>
      <c r="E154" s="23"/>
      <c r="F154" s="23"/>
      <c r="G154" s="23"/>
      <c r="H154" s="23"/>
      <c r="I154" s="253"/>
      <c r="J154" s="253"/>
      <c r="K154" s="25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</row>
    <row r="155" spans="2:31" ht="15.75">
      <c r="B155" s="23"/>
      <c r="C155" s="23"/>
      <c r="D155" s="23"/>
      <c r="E155" s="23"/>
      <c r="F155" s="23"/>
      <c r="G155" s="23"/>
      <c r="H155" s="23"/>
      <c r="I155" s="253"/>
      <c r="J155" s="253"/>
      <c r="K155" s="25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</row>
    <row r="156" spans="2:31" ht="15.75">
      <c r="B156" s="23"/>
      <c r="C156" s="23"/>
      <c r="D156" s="23"/>
      <c r="E156" s="23"/>
      <c r="F156" s="23"/>
      <c r="G156" s="23"/>
      <c r="H156" s="23"/>
      <c r="I156" s="253"/>
      <c r="J156" s="253"/>
      <c r="K156" s="25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</row>
    <row r="157" spans="2:31" ht="15.75">
      <c r="B157" s="23"/>
      <c r="C157" s="23"/>
      <c r="D157" s="23"/>
      <c r="E157" s="23"/>
      <c r="F157" s="23"/>
      <c r="G157" s="23"/>
      <c r="H157" s="23"/>
      <c r="I157" s="253"/>
      <c r="J157" s="253"/>
      <c r="K157" s="25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</row>
    <row r="158" spans="2:31" ht="15.75">
      <c r="B158" s="23"/>
      <c r="C158" s="23"/>
      <c r="D158" s="23"/>
      <c r="E158" s="23"/>
      <c r="F158" s="23"/>
      <c r="G158" s="23"/>
      <c r="H158" s="23"/>
      <c r="I158" s="253"/>
      <c r="J158" s="253"/>
      <c r="K158" s="25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</row>
    <row r="159" spans="2:31" ht="15.75">
      <c r="B159" s="23"/>
      <c r="C159" s="23"/>
      <c r="D159" s="23"/>
      <c r="E159" s="23"/>
      <c r="F159" s="23"/>
      <c r="G159" s="23"/>
      <c r="H159" s="23"/>
      <c r="I159" s="253"/>
      <c r="J159" s="253"/>
      <c r="K159" s="25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</row>
    <row r="160" spans="2:31" ht="15.75">
      <c r="B160" s="23"/>
      <c r="C160" s="23"/>
      <c r="D160" s="23"/>
      <c r="E160" s="23"/>
      <c r="F160" s="23"/>
      <c r="G160" s="23"/>
      <c r="H160" s="23"/>
      <c r="I160" s="253"/>
      <c r="J160" s="253"/>
      <c r="K160" s="25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</row>
    <row r="161" spans="2:31" ht="15.75">
      <c r="B161" s="23"/>
      <c r="C161" s="23"/>
      <c r="D161" s="23"/>
      <c r="E161" s="23"/>
      <c r="F161" s="23"/>
      <c r="G161" s="23"/>
      <c r="H161" s="23"/>
      <c r="I161" s="253"/>
      <c r="J161" s="253"/>
      <c r="K161" s="25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</row>
    <row r="162" spans="2:31" ht="15.75">
      <c r="B162" s="23"/>
      <c r="C162" s="23"/>
      <c r="D162" s="23"/>
      <c r="E162" s="23"/>
      <c r="F162" s="23"/>
      <c r="G162" s="23"/>
      <c r="H162" s="23"/>
      <c r="I162" s="253"/>
      <c r="J162" s="253"/>
      <c r="K162" s="25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</row>
    <row r="163" spans="2:31" ht="15.75">
      <c r="B163" s="23"/>
      <c r="C163" s="23"/>
      <c r="D163" s="23"/>
      <c r="E163" s="23"/>
      <c r="F163" s="23"/>
      <c r="G163" s="23"/>
      <c r="H163" s="23"/>
      <c r="I163" s="253"/>
      <c r="J163" s="253"/>
      <c r="K163" s="25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</row>
    <row r="164" spans="2:31" ht="15.75">
      <c r="B164" s="23"/>
      <c r="C164" s="23"/>
      <c r="D164" s="23"/>
      <c r="E164" s="23"/>
      <c r="F164" s="23"/>
      <c r="G164" s="23"/>
      <c r="H164" s="23"/>
      <c r="I164" s="253"/>
      <c r="J164" s="253"/>
      <c r="K164" s="25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</row>
    <row r="165" spans="2:31" ht="15.75">
      <c r="B165" s="23"/>
      <c r="C165" s="23"/>
      <c r="D165" s="23"/>
      <c r="E165" s="23"/>
      <c r="F165" s="23"/>
      <c r="G165" s="23"/>
      <c r="H165" s="23"/>
      <c r="I165" s="253"/>
      <c r="J165" s="253"/>
      <c r="K165" s="25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</row>
    <row r="166" spans="2:31" ht="15.75">
      <c r="B166" s="23"/>
      <c r="C166" s="23"/>
      <c r="D166" s="23"/>
      <c r="E166" s="23"/>
      <c r="F166" s="23"/>
      <c r="G166" s="23"/>
      <c r="H166" s="23"/>
      <c r="I166" s="253"/>
      <c r="J166" s="253"/>
      <c r="K166" s="25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</row>
    <row r="167" spans="2:31" ht="15.75">
      <c r="B167" s="23"/>
      <c r="C167" s="23"/>
      <c r="D167" s="23"/>
      <c r="E167" s="23"/>
      <c r="F167" s="23"/>
      <c r="G167" s="23"/>
      <c r="H167" s="23"/>
      <c r="I167" s="253"/>
      <c r="J167" s="253"/>
      <c r="K167" s="25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</row>
    <row r="168" spans="2:31" ht="15.75">
      <c r="B168" s="23"/>
      <c r="C168" s="23"/>
      <c r="D168" s="23"/>
      <c r="E168" s="23"/>
      <c r="F168" s="23"/>
      <c r="G168" s="23"/>
      <c r="H168" s="23"/>
      <c r="I168" s="253"/>
      <c r="J168" s="253"/>
      <c r="K168" s="25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</row>
    <row r="169" spans="2:31" ht="15.75">
      <c r="B169" s="23"/>
      <c r="C169" s="23"/>
      <c r="D169" s="23"/>
      <c r="E169" s="23"/>
      <c r="F169" s="23"/>
      <c r="G169" s="23"/>
      <c r="H169" s="23"/>
      <c r="I169" s="253"/>
      <c r="J169" s="253"/>
      <c r="K169" s="25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</row>
    <row r="170" spans="2:31" ht="15.75">
      <c r="B170" s="23"/>
      <c r="C170" s="23"/>
      <c r="D170" s="23"/>
      <c r="E170" s="23"/>
      <c r="F170" s="23"/>
      <c r="G170" s="23"/>
      <c r="H170" s="23"/>
      <c r="I170" s="253"/>
      <c r="J170" s="253"/>
      <c r="K170" s="25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</row>
    <row r="171" spans="2:31" ht="15.75">
      <c r="B171" s="23"/>
      <c r="C171" s="23"/>
      <c r="D171" s="23"/>
      <c r="E171" s="23"/>
      <c r="F171" s="23"/>
      <c r="G171" s="23"/>
      <c r="H171" s="23"/>
      <c r="I171" s="253"/>
      <c r="J171" s="253"/>
      <c r="K171" s="25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</row>
    <row r="172" spans="2:31" ht="15.75">
      <c r="B172" s="23"/>
      <c r="C172" s="23"/>
      <c r="D172" s="23"/>
      <c r="E172" s="23"/>
      <c r="F172" s="23"/>
      <c r="G172" s="23"/>
      <c r="H172" s="23"/>
      <c r="I172" s="253"/>
      <c r="J172" s="253"/>
      <c r="K172" s="25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</row>
  </sheetData>
  <sheetProtection/>
  <mergeCells count="8">
    <mergeCell ref="A1:M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E172"/>
  <sheetViews>
    <sheetView zoomScalePageLayoutView="0" workbookViewId="0" topLeftCell="F1">
      <selection activeCell="M122" sqref="M122"/>
    </sheetView>
  </sheetViews>
  <sheetFormatPr defaultColWidth="9.140625" defaultRowHeight="15"/>
  <cols>
    <col min="1" max="1" width="83.421875" style="0" customWidth="1"/>
    <col min="3" max="3" width="12.28125" style="260" customWidth="1"/>
    <col min="4" max="4" width="12.7109375" style="260" customWidth="1"/>
    <col min="5" max="5" width="11.421875" style="260" customWidth="1"/>
    <col min="6" max="6" width="10.28125" style="260" customWidth="1"/>
    <col min="7" max="7" width="11.57421875" style="260" customWidth="1"/>
    <col min="8" max="8" width="12.00390625" style="260" customWidth="1"/>
    <col min="9" max="9" width="12.8515625" style="260" customWidth="1"/>
    <col min="10" max="10" width="13.421875" style="260" customWidth="1"/>
    <col min="11" max="11" width="11.57421875" style="260" customWidth="1"/>
    <col min="12" max="12" width="13.00390625" style="260" customWidth="1"/>
    <col min="13" max="13" width="12.00390625" style="260" customWidth="1"/>
    <col min="14" max="14" width="13.8515625" style="260" customWidth="1"/>
  </cols>
  <sheetData>
    <row r="1" spans="1:14" ht="21" customHeight="1">
      <c r="A1" s="317" t="s">
        <v>939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259"/>
    </row>
    <row r="2" spans="1:14" ht="18.75" customHeight="1">
      <c r="A2" s="323" t="s">
        <v>929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5"/>
      <c r="M2" s="326"/>
      <c r="N2" s="326"/>
    </row>
    <row r="3" spans="1:14" ht="18">
      <c r="A3" s="41"/>
      <c r="N3" s="260" t="s">
        <v>197</v>
      </c>
    </row>
    <row r="4" ht="15">
      <c r="A4" s="80" t="s">
        <v>107</v>
      </c>
    </row>
    <row r="5" spans="1:14" ht="25.5" customHeight="1">
      <c r="A5" s="327" t="s">
        <v>447</v>
      </c>
      <c r="B5" s="329" t="s">
        <v>448</v>
      </c>
      <c r="C5" s="345" t="s">
        <v>20</v>
      </c>
      <c r="D5" s="346"/>
      <c r="E5" s="347"/>
      <c r="F5" s="345" t="s">
        <v>21</v>
      </c>
      <c r="G5" s="346"/>
      <c r="H5" s="347"/>
      <c r="I5" s="345" t="s">
        <v>22</v>
      </c>
      <c r="J5" s="346"/>
      <c r="K5" s="347"/>
      <c r="L5" s="348" t="s">
        <v>121</v>
      </c>
      <c r="M5" s="349"/>
      <c r="N5" s="349"/>
    </row>
    <row r="6" spans="1:14" ht="25.5">
      <c r="A6" s="328"/>
      <c r="B6" s="330"/>
      <c r="C6" s="263" t="s">
        <v>124</v>
      </c>
      <c r="D6" s="263" t="s">
        <v>225</v>
      </c>
      <c r="E6" s="264" t="s">
        <v>226</v>
      </c>
      <c r="F6" s="263" t="s">
        <v>124</v>
      </c>
      <c r="G6" s="263" t="s">
        <v>225</v>
      </c>
      <c r="H6" s="264" t="s">
        <v>226</v>
      </c>
      <c r="I6" s="263" t="s">
        <v>124</v>
      </c>
      <c r="J6" s="263" t="s">
        <v>225</v>
      </c>
      <c r="K6" s="264" t="s">
        <v>226</v>
      </c>
      <c r="L6" s="263" t="s">
        <v>124</v>
      </c>
      <c r="M6" s="263" t="s">
        <v>225</v>
      </c>
      <c r="N6" s="264" t="s">
        <v>226</v>
      </c>
    </row>
    <row r="7" spans="1:14" ht="15">
      <c r="A7" s="28" t="s">
        <v>449</v>
      </c>
      <c r="B7" s="29" t="s">
        <v>450</v>
      </c>
      <c r="C7" s="265">
        <v>7886</v>
      </c>
      <c r="D7" s="265">
        <v>8205</v>
      </c>
      <c r="E7" s="266">
        <v>8205</v>
      </c>
      <c r="F7" s="266">
        <v>1344</v>
      </c>
      <c r="G7" s="266">
        <f>'2.1. mell. kiad Önkormányzat'!G7+'2.2. mell.kiadások Óvoda'!G7+'2.3. mell. kiadások KÖH'!H7</f>
        <v>1475</v>
      </c>
      <c r="H7" s="266">
        <f>'2.1. mell. kiad Önkormányzat'!H7+'2.2. mell.kiadások Óvoda'!H7+'2.3. mell. kiadások KÖH'!H7</f>
        <v>1475</v>
      </c>
      <c r="I7" s="266">
        <f>'2.1. mell. kiad Önkormányzat'!I7+'2.2. mell.kiadások Óvoda'!I7+'2.3. mell. kiadások KÖH'!I7</f>
        <v>4500</v>
      </c>
      <c r="J7" s="266">
        <f>'2.1. mell. kiad Önkormányzat'!J7+'2.2. mell.kiadások Óvoda'!J7+'2.3. mell. kiadások KÖH'!J7</f>
        <v>1896</v>
      </c>
      <c r="K7" s="266">
        <f>'2.1. mell. kiad Önkormányzat'!K7+'2.2. mell.kiadások Óvoda'!K7+'2.3. mell. kiadások KÖH'!K7</f>
        <v>1896</v>
      </c>
      <c r="L7" s="261">
        <f>'2.1. mell. kiad Önkormányzat'!L7+'2.2. mell.kiadások Óvoda'!L7+'2.3. mell. kiadások KÖH'!L7</f>
        <v>66664</v>
      </c>
      <c r="M7" s="261">
        <f>'2.1. mell. kiad Önkormányzat'!M7+'2.2. mell.kiadások Óvoda'!M7+'2.3. mell. kiadások KÖH'!M7</f>
        <v>65845</v>
      </c>
      <c r="N7" s="261">
        <f>'2.1. mell. kiad Önkormányzat'!N7+'2.2. mell.kiadások Óvoda'!N7+'2.3. mell. kiadások KÖH'!N7</f>
        <v>65845</v>
      </c>
    </row>
    <row r="8" spans="1:14" ht="15">
      <c r="A8" s="28" t="s">
        <v>451</v>
      </c>
      <c r="B8" s="30" t="s">
        <v>452</v>
      </c>
      <c r="C8" s="265">
        <f>'2.1. mell. kiad Önkormányzat'!C8+'2.2. mell.kiadások Óvoda'!C8+'2.3. mell. kiadások KÖH'!C8</f>
        <v>300</v>
      </c>
      <c r="D8" s="265">
        <f>'2.1. mell. kiad Önkormányzat'!D8+'2.2. mell.kiadások Óvoda'!D8+'2.3. mell. kiadások KÖH'!D8</f>
        <v>50</v>
      </c>
      <c r="E8" s="266">
        <f>'2.1. mell. kiad Önkormányzat'!E8+'2.2. mell.kiadások Óvoda'!E8+'2.3. mell. kiadások KÖH'!E8</f>
        <v>0</v>
      </c>
      <c r="F8" s="266">
        <f>'2.1. mell. kiad Önkormányzat'!F8+'2.2. mell.kiadások Óvoda'!F8+'2.3. mell. kiadások KÖH'!F8</f>
        <v>0</v>
      </c>
      <c r="G8" s="266">
        <f>'2.1. mell. kiad Önkormányzat'!G8+'2.2. mell.kiadások Óvoda'!G8+'2.3. mell. kiadások KÖH'!H8</f>
        <v>0</v>
      </c>
      <c r="H8" s="266">
        <f>'2.1. mell. kiad Önkormányzat'!H8+'2.2. mell.kiadások Óvoda'!H8+'2.3. mell. kiadások KÖH'!H8</f>
        <v>0</v>
      </c>
      <c r="I8" s="266">
        <f>'2.1. mell. kiad Önkormányzat'!I8+'2.2. mell.kiadások Óvoda'!I8+'2.3. mell. kiadások KÖH'!I8</f>
        <v>0</v>
      </c>
      <c r="J8" s="266">
        <f>'2.1. mell. kiad Önkormányzat'!J8+'2.2. mell.kiadások Óvoda'!J8+'2.3. mell. kiadások KÖH'!J8</f>
        <v>0</v>
      </c>
      <c r="K8" s="266">
        <f>'2.1. mell. kiad Önkormányzat'!K8+'2.2. mell.kiadások Óvoda'!K8+'2.3. mell. kiadások KÖH'!K8</f>
        <v>0</v>
      </c>
      <c r="L8" s="261">
        <f>'2.1. mell. kiad Önkormányzat'!L8+'2.2. mell.kiadások Óvoda'!L8+'2.3. mell. kiadások KÖH'!L8</f>
        <v>300</v>
      </c>
      <c r="M8" s="261">
        <f>'2.1. mell. kiad Önkormányzat'!M8+'2.2. mell.kiadások Óvoda'!M8+'2.3. mell. kiadások KÖH'!M8</f>
        <v>50</v>
      </c>
      <c r="N8" s="261">
        <f>'2.1. mell. kiad Önkormányzat'!N8+'2.2. mell.kiadások Óvoda'!N8+'2.3. mell. kiadások KÖH'!N8</f>
        <v>0</v>
      </c>
    </row>
    <row r="9" spans="1:14" ht="15">
      <c r="A9" s="28" t="s">
        <v>453</v>
      </c>
      <c r="B9" s="30" t="s">
        <v>454</v>
      </c>
      <c r="C9" s="265">
        <f>'2.1. mell. kiad Önkormányzat'!C9+'2.2. mell.kiadások Óvoda'!C9+'2.3. mell. kiadások KÖH'!C9</f>
        <v>1470</v>
      </c>
      <c r="D9" s="265">
        <f>'2.1. mell. kiad Önkormányzat'!D9+'2.2. mell.kiadások Óvoda'!D9+'2.3. mell. kiadások KÖH'!D9</f>
        <v>441</v>
      </c>
      <c r="E9" s="266">
        <f>'2.1. mell. kiad Önkormányzat'!E9+'2.2. mell.kiadások Óvoda'!E9+'2.3. mell. kiadások KÖH'!E9</f>
        <v>441</v>
      </c>
      <c r="F9" s="266">
        <f>'2.1. mell. kiad Önkormányzat'!F9+'2.2. mell.kiadások Óvoda'!F9+'2.3. mell. kiadások KÖH'!F9</f>
        <v>0</v>
      </c>
      <c r="G9" s="266">
        <f>'2.1. mell. kiad Önkormányzat'!G9+'2.2. mell.kiadások Óvoda'!G9+'2.3. mell. kiadások KÖH'!H9</f>
        <v>0</v>
      </c>
      <c r="H9" s="266">
        <f>'2.1. mell. kiad Önkormányzat'!H9+'2.2. mell.kiadások Óvoda'!H9+'2.3. mell. kiadások KÖH'!H9</f>
        <v>0</v>
      </c>
      <c r="I9" s="266">
        <f>'2.1. mell. kiad Önkormányzat'!I9+'2.2. mell.kiadások Óvoda'!I9+'2.3. mell. kiadások KÖH'!I9</f>
        <v>0</v>
      </c>
      <c r="J9" s="266">
        <f>'2.1. mell. kiad Önkormányzat'!J9+'2.2. mell.kiadások Óvoda'!J9+'2.3. mell. kiadások KÖH'!J9</f>
        <v>0</v>
      </c>
      <c r="K9" s="266">
        <f>'2.1. mell. kiad Önkormányzat'!K9+'2.2. mell.kiadások Óvoda'!K9+'2.3. mell. kiadások KÖH'!K9</f>
        <v>0</v>
      </c>
      <c r="L9" s="261">
        <f>'2.1. mell. kiad Önkormányzat'!L9+'2.2. mell.kiadások Óvoda'!L9+'2.3. mell. kiadások KÖH'!L9</f>
        <v>1470</v>
      </c>
      <c r="M9" s="261">
        <f>'2.1. mell. kiad Önkormányzat'!M9+'2.2. mell.kiadások Óvoda'!M9+'2.3. mell. kiadások KÖH'!M9</f>
        <v>441</v>
      </c>
      <c r="N9" s="261">
        <f>'2.1. mell. kiad Önkormányzat'!N9+'2.2. mell.kiadások Óvoda'!N9+'2.3. mell. kiadások KÖH'!N9</f>
        <v>441</v>
      </c>
    </row>
    <row r="10" spans="1:14" ht="15">
      <c r="A10" s="31" t="s">
        <v>455</v>
      </c>
      <c r="B10" s="30" t="s">
        <v>456</v>
      </c>
      <c r="C10" s="265">
        <f>'2.1. mell. kiad Önkormányzat'!C10+'2.2. mell.kiadások Óvoda'!C10+'2.3. mell. kiadások KÖH'!C10</f>
        <v>0</v>
      </c>
      <c r="D10" s="265">
        <f>'2.1. mell. kiad Önkormányzat'!D10+'2.2. mell.kiadások Óvoda'!D10+'2.3. mell. kiadások KÖH'!D10</f>
        <v>0</v>
      </c>
      <c r="E10" s="266">
        <f>'2.1. mell. kiad Önkormányzat'!E10+'2.2. mell.kiadások Óvoda'!E10+'2.3. mell. kiadások KÖH'!E10</f>
        <v>0</v>
      </c>
      <c r="F10" s="266">
        <f>'2.1. mell. kiad Önkormányzat'!F10+'2.2. mell.kiadások Óvoda'!F10+'2.3. mell. kiadások KÖH'!F10</f>
        <v>0</v>
      </c>
      <c r="G10" s="266">
        <f>'2.1. mell. kiad Önkormányzat'!G10+'2.2. mell.kiadások Óvoda'!G10+'2.3. mell. kiadások KÖH'!H10</f>
        <v>0</v>
      </c>
      <c r="H10" s="266">
        <f>'2.1. mell. kiad Önkormányzat'!H10+'2.2. mell.kiadások Óvoda'!H10+'2.3. mell. kiadások KÖH'!H10</f>
        <v>0</v>
      </c>
      <c r="I10" s="266">
        <f>'2.1. mell. kiad Önkormányzat'!I10+'2.2. mell.kiadások Óvoda'!I10+'2.3. mell. kiadások KÖH'!I10</f>
        <v>0</v>
      </c>
      <c r="J10" s="266">
        <f>'2.1. mell. kiad Önkormányzat'!J10+'2.2. mell.kiadások Óvoda'!J10+'2.3. mell. kiadások KÖH'!J10</f>
        <v>0</v>
      </c>
      <c r="K10" s="266">
        <f>'2.1. mell. kiad Önkormányzat'!K10+'2.2. mell.kiadások Óvoda'!K10+'2.3. mell. kiadások KÖH'!K10</f>
        <v>0</v>
      </c>
      <c r="L10" s="261">
        <f>'2.1. mell. kiad Önkormányzat'!L10+'2.2. mell.kiadások Óvoda'!L10+'2.3. mell. kiadások KÖH'!L10</f>
        <v>0</v>
      </c>
      <c r="M10" s="261">
        <f>'2.1. mell. kiad Önkormányzat'!M10+'2.2. mell.kiadások Óvoda'!M10+'2.3. mell. kiadások KÖH'!M10</f>
        <v>0</v>
      </c>
      <c r="N10" s="261">
        <f>'2.1. mell. kiad Önkormányzat'!N10+'2.2. mell.kiadások Óvoda'!N10+'2.3. mell. kiadások KÖH'!N10</f>
        <v>0</v>
      </c>
    </row>
    <row r="11" spans="1:14" ht="15">
      <c r="A11" s="31" t="s">
        <v>457</v>
      </c>
      <c r="B11" s="30" t="s">
        <v>458</v>
      </c>
      <c r="C11" s="265">
        <f>'2.1. mell. kiad Önkormányzat'!C11+'2.2. mell.kiadások Óvoda'!C11+'2.3. mell. kiadások KÖH'!C11</f>
        <v>0</v>
      </c>
      <c r="D11" s="265">
        <f>'2.1. mell. kiad Önkormányzat'!D11+'2.2. mell.kiadások Óvoda'!D11+'2.3. mell. kiadások KÖH'!D11</f>
        <v>818</v>
      </c>
      <c r="E11" s="266">
        <f>'2.1. mell. kiad Önkormányzat'!E11+'2.2. mell.kiadások Óvoda'!E11+'2.3. mell. kiadások KÖH'!E11</f>
        <v>818</v>
      </c>
      <c r="F11" s="266">
        <f>'2.1. mell. kiad Önkormányzat'!F11+'2.2. mell.kiadások Óvoda'!F11+'2.3. mell. kiadások KÖH'!F11</f>
        <v>0</v>
      </c>
      <c r="G11" s="266">
        <f>'2.1. mell. kiad Önkormányzat'!G11+'2.2. mell.kiadások Óvoda'!G11+'2.3. mell. kiadások KÖH'!H11</f>
        <v>0</v>
      </c>
      <c r="H11" s="266">
        <f>'2.1. mell. kiad Önkormányzat'!H11+'2.2. mell.kiadások Óvoda'!H11+'2.3. mell. kiadások KÖH'!H11</f>
        <v>0</v>
      </c>
      <c r="I11" s="266">
        <f>'2.1. mell. kiad Önkormányzat'!I11+'2.2. mell.kiadások Óvoda'!I11+'2.3. mell. kiadások KÖH'!I11</f>
        <v>0</v>
      </c>
      <c r="J11" s="266">
        <f>'2.1. mell. kiad Önkormányzat'!J11+'2.2. mell.kiadások Óvoda'!J11+'2.3. mell. kiadások KÖH'!J11</f>
        <v>0</v>
      </c>
      <c r="K11" s="266">
        <f>'2.1. mell. kiad Önkormányzat'!K11+'2.2. mell.kiadások Óvoda'!K11+'2.3. mell. kiadások KÖH'!K11</f>
        <v>0</v>
      </c>
      <c r="L11" s="261">
        <f>'2.1. mell. kiad Önkormányzat'!L11+'2.2. mell.kiadások Óvoda'!L11+'2.3. mell. kiadások KÖH'!L11</f>
        <v>0</v>
      </c>
      <c r="M11" s="261">
        <f>'2.1. mell. kiad Önkormányzat'!M11+'2.2. mell.kiadások Óvoda'!M11+'2.3. mell. kiadások KÖH'!M11</f>
        <v>818</v>
      </c>
      <c r="N11" s="261">
        <f>'2.1. mell. kiad Önkormányzat'!N11+'2.2. mell.kiadások Óvoda'!N11+'2.3. mell. kiadások KÖH'!N11</f>
        <v>818</v>
      </c>
    </row>
    <row r="12" spans="1:14" ht="15">
      <c r="A12" s="31" t="s">
        <v>459</v>
      </c>
      <c r="B12" s="30" t="s">
        <v>460</v>
      </c>
      <c r="C12" s="265">
        <f>'2.1. mell. kiad Önkormányzat'!C12+'2.2. mell.kiadások Óvoda'!C12+'2.3. mell. kiadások KÖH'!C12</f>
        <v>0</v>
      </c>
      <c r="D12" s="265">
        <f>'2.1. mell. kiad Önkormányzat'!D12+'2.2. mell.kiadások Óvoda'!D12+'2.3. mell. kiadások KÖH'!D12</f>
        <v>648</v>
      </c>
      <c r="E12" s="266">
        <f>'2.1. mell. kiad Önkormányzat'!E12+'2.2. mell.kiadások Óvoda'!E12+'2.3. mell. kiadások KÖH'!E12</f>
        <v>648</v>
      </c>
      <c r="F12" s="266">
        <f>'2.1. mell. kiad Önkormányzat'!F12+'2.2. mell.kiadások Óvoda'!F12+'2.3. mell. kiadások KÖH'!F12</f>
        <v>0</v>
      </c>
      <c r="G12" s="266">
        <f>'2.1. mell. kiad Önkormányzat'!G12+'2.2. mell.kiadások Óvoda'!G12+'2.3. mell. kiadások KÖH'!H12</f>
        <v>0</v>
      </c>
      <c r="H12" s="266">
        <f>'2.1. mell. kiad Önkormányzat'!H12+'2.2. mell.kiadások Óvoda'!H12+'2.3. mell. kiadások KÖH'!H12</f>
        <v>0</v>
      </c>
      <c r="I12" s="266">
        <f>'2.1. mell. kiad Önkormányzat'!I12+'2.2. mell.kiadások Óvoda'!I12+'2.3. mell. kiadások KÖH'!I12</f>
        <v>0</v>
      </c>
      <c r="J12" s="266">
        <f>'2.1. mell. kiad Önkormányzat'!J12+'2.2. mell.kiadások Óvoda'!J12+'2.3. mell. kiadások KÖH'!J12</f>
        <v>0</v>
      </c>
      <c r="K12" s="266">
        <f>'2.1. mell. kiad Önkormányzat'!K12+'2.2. mell.kiadások Óvoda'!K12+'2.3. mell. kiadások KÖH'!K12</f>
        <v>0</v>
      </c>
      <c r="L12" s="261">
        <f>'2.1. mell. kiad Önkormányzat'!L12+'2.2. mell.kiadások Óvoda'!L12+'2.3. mell. kiadások KÖH'!L12</f>
        <v>0</v>
      </c>
      <c r="M12" s="261">
        <f>'2.1. mell. kiad Önkormányzat'!M12+'2.2. mell.kiadások Óvoda'!M12+'2.3. mell. kiadások KÖH'!M12</f>
        <v>648</v>
      </c>
      <c r="N12" s="261">
        <f>'2.1. mell. kiad Önkormányzat'!N12+'2.2. mell.kiadások Óvoda'!N12+'2.3. mell. kiadások KÖH'!N12</f>
        <v>648</v>
      </c>
    </row>
    <row r="13" spans="1:14" ht="15">
      <c r="A13" s="31" t="s">
        <v>461</v>
      </c>
      <c r="B13" s="30" t="s">
        <v>462</v>
      </c>
      <c r="C13" s="265">
        <f>'2.1. mell. kiad Önkormányzat'!C13+'2.2. mell.kiadások Óvoda'!C13+'2.3. mell. kiadások KÖH'!C13</f>
        <v>4566</v>
      </c>
      <c r="D13" s="265">
        <f>'2.1. mell. kiad Önkormányzat'!D13+'2.2. mell.kiadások Óvoda'!D13+'2.3. mell. kiadások KÖH'!D13</f>
        <v>4817</v>
      </c>
      <c r="E13" s="266">
        <f>'2.1. mell. kiad Önkormányzat'!E13+'2.2. mell.kiadások Óvoda'!E13+'2.3. mell. kiadások KÖH'!E13</f>
        <v>4817</v>
      </c>
      <c r="F13" s="266">
        <f>'2.1. mell. kiad Önkormányzat'!F13+'2.2. mell.kiadások Óvoda'!F13+'2.3. mell. kiadások KÖH'!F13</f>
        <v>0</v>
      </c>
      <c r="G13" s="266">
        <f>'2.1. mell. kiad Önkormányzat'!G13+'2.2. mell.kiadások Óvoda'!G13+'2.3. mell. kiadások KÖH'!H13</f>
        <v>0</v>
      </c>
      <c r="H13" s="266">
        <f>'2.1. mell. kiad Önkormányzat'!H13+'2.2. mell.kiadások Óvoda'!H13+'2.3. mell. kiadások KÖH'!H13</f>
        <v>0</v>
      </c>
      <c r="I13" s="266">
        <f>'2.1. mell. kiad Önkormányzat'!I13+'2.2. mell.kiadások Óvoda'!I13+'2.3. mell. kiadások KÖH'!I13</f>
        <v>0</v>
      </c>
      <c r="J13" s="266">
        <f>'2.1. mell. kiad Önkormányzat'!J13+'2.2. mell.kiadások Óvoda'!J13+'2.3. mell. kiadások KÖH'!J13</f>
        <v>0</v>
      </c>
      <c r="K13" s="266">
        <f>'2.1. mell. kiad Önkormányzat'!K13+'2.2. mell.kiadások Óvoda'!K13+'2.3. mell. kiadások KÖH'!K13</f>
        <v>0</v>
      </c>
      <c r="L13" s="261">
        <f>'2.1. mell. kiad Önkormányzat'!L13+'2.2. mell.kiadások Óvoda'!L13+'2.3. mell. kiadások KÖH'!L13</f>
        <v>4566</v>
      </c>
      <c r="M13" s="261">
        <f>'2.1. mell. kiad Önkormányzat'!M13+'2.2. mell.kiadások Óvoda'!M13+'2.3. mell. kiadások KÖH'!M13</f>
        <v>4817</v>
      </c>
      <c r="N13" s="261">
        <f>'2.1. mell. kiad Önkormányzat'!N13+'2.2. mell.kiadások Óvoda'!N13+'2.3. mell. kiadások KÖH'!N13</f>
        <v>4817</v>
      </c>
    </row>
    <row r="14" spans="1:14" ht="15">
      <c r="A14" s="31" t="s">
        <v>463</v>
      </c>
      <c r="B14" s="30" t="s">
        <v>464</v>
      </c>
      <c r="C14" s="265">
        <f>'2.1. mell. kiad Önkormányzat'!C14+'2.2. mell.kiadások Óvoda'!C14+'2.3. mell. kiadások KÖH'!C14</f>
        <v>0</v>
      </c>
      <c r="D14" s="265">
        <f>'2.1. mell. kiad Önkormányzat'!D14+'2.2. mell.kiadások Óvoda'!D14+'2.3. mell. kiadások KÖH'!D14</f>
        <v>0</v>
      </c>
      <c r="E14" s="266">
        <f>'2.1. mell. kiad Önkormányzat'!E14+'2.2. mell.kiadások Óvoda'!E14+'2.3. mell. kiadások KÖH'!E14</f>
        <v>0</v>
      </c>
      <c r="F14" s="266">
        <f>'2.1. mell. kiad Önkormányzat'!F14+'2.2. mell.kiadások Óvoda'!F14+'2.3. mell. kiadások KÖH'!F14</f>
        <v>0</v>
      </c>
      <c r="G14" s="266">
        <f>'2.1. mell. kiad Önkormányzat'!G14+'2.2. mell.kiadások Óvoda'!G14+'2.3. mell. kiadások KÖH'!H14</f>
        <v>0</v>
      </c>
      <c r="H14" s="266">
        <f>'2.1. mell. kiad Önkormányzat'!H14+'2.2. mell.kiadások Óvoda'!H14+'2.3. mell. kiadások KÖH'!H14</f>
        <v>0</v>
      </c>
      <c r="I14" s="266">
        <f>'2.1. mell. kiad Önkormányzat'!I14+'2.2. mell.kiadások Óvoda'!I14+'2.3. mell. kiadások KÖH'!I14</f>
        <v>0</v>
      </c>
      <c r="J14" s="266">
        <f>'2.1. mell. kiad Önkormányzat'!J14+'2.2. mell.kiadások Óvoda'!J14+'2.3. mell. kiadások KÖH'!J14</f>
        <v>0</v>
      </c>
      <c r="K14" s="266">
        <f>'2.1. mell. kiad Önkormányzat'!K14+'2.2. mell.kiadások Óvoda'!K14+'2.3. mell. kiadások KÖH'!K14</f>
        <v>0</v>
      </c>
      <c r="L14" s="261">
        <f>'2.1. mell. kiad Önkormányzat'!L14+'2.2. mell.kiadások Óvoda'!L14+'2.3. mell. kiadások KÖH'!L14</f>
        <v>0</v>
      </c>
      <c r="M14" s="261">
        <f>'2.1. mell. kiad Önkormányzat'!M14+'2.2. mell.kiadások Óvoda'!M14+'2.3. mell. kiadások KÖH'!M14</f>
        <v>0</v>
      </c>
      <c r="N14" s="261">
        <f>'2.1. mell. kiad Önkormányzat'!N14+'2.2. mell.kiadások Óvoda'!N14+'2.3. mell. kiadások KÖH'!N14</f>
        <v>0</v>
      </c>
    </row>
    <row r="15" spans="1:14" ht="15">
      <c r="A15" s="5" t="s">
        <v>465</v>
      </c>
      <c r="B15" s="30" t="s">
        <v>466</v>
      </c>
      <c r="C15" s="265">
        <f>'2.1. mell. kiad Önkormányzat'!C15+'2.2. mell.kiadások Óvoda'!C15+'2.3. mell. kiadások KÖH'!C15</f>
        <v>370</v>
      </c>
      <c r="D15" s="265">
        <f>'2.1. mell. kiad Önkormányzat'!D15+'2.2. mell.kiadások Óvoda'!D15+'2.3. mell. kiadások KÖH'!D15</f>
        <v>410</v>
      </c>
      <c r="E15" s="266">
        <f>'2.1. mell. kiad Önkormányzat'!E15+'2.2. mell.kiadások Óvoda'!E15+'2.3. mell. kiadások KÖH'!E15</f>
        <v>408</v>
      </c>
      <c r="F15" s="266">
        <f>'2.1. mell. kiad Önkormányzat'!F15+'2.2. mell.kiadások Óvoda'!F15+'2.3. mell. kiadások KÖH'!F15</f>
        <v>0</v>
      </c>
      <c r="G15" s="266">
        <f>'2.1. mell. kiad Önkormányzat'!G15+'2.2. mell.kiadások Óvoda'!G15+'2.3. mell. kiadások KÖH'!H15</f>
        <v>0</v>
      </c>
      <c r="H15" s="266">
        <f>'2.1. mell. kiad Önkormányzat'!H15+'2.2. mell.kiadások Óvoda'!H15+'2.3. mell. kiadások KÖH'!H15</f>
        <v>0</v>
      </c>
      <c r="I15" s="266">
        <f>'2.1. mell. kiad Önkormányzat'!I15+'2.2. mell.kiadások Óvoda'!I15+'2.3. mell. kiadások KÖH'!I15</f>
        <v>0</v>
      </c>
      <c r="J15" s="266">
        <f>'2.1. mell. kiad Önkormányzat'!J15+'2.2. mell.kiadások Óvoda'!J15+'2.3. mell. kiadások KÖH'!J15</f>
        <v>0</v>
      </c>
      <c r="K15" s="266">
        <f>'2.1. mell. kiad Önkormányzat'!K15+'2.2. mell.kiadások Óvoda'!K15+'2.3. mell. kiadások KÖH'!K15</f>
        <v>0</v>
      </c>
      <c r="L15" s="261">
        <f>'2.1. mell. kiad Önkormányzat'!L15+'2.2. mell.kiadások Óvoda'!L15+'2.3. mell. kiadások KÖH'!L15</f>
        <v>370</v>
      </c>
      <c r="M15" s="261">
        <f>'2.1. mell. kiad Önkormányzat'!M15+'2.2. mell.kiadások Óvoda'!M15+'2.3. mell. kiadások KÖH'!M15</f>
        <v>410</v>
      </c>
      <c r="N15" s="261">
        <f>'2.1. mell. kiad Önkormányzat'!N15+'2.2. mell.kiadások Óvoda'!N15+'2.3. mell. kiadások KÖH'!N15</f>
        <v>408</v>
      </c>
    </row>
    <row r="16" spans="1:14" ht="15">
      <c r="A16" s="5" t="s">
        <v>467</v>
      </c>
      <c r="B16" s="30" t="s">
        <v>468</v>
      </c>
      <c r="C16" s="265">
        <f>'2.1. mell. kiad Önkormányzat'!C16+'2.2. mell.kiadások Óvoda'!C16+'2.3. mell. kiadások KÖH'!C16</f>
        <v>0</v>
      </c>
      <c r="D16" s="265">
        <f>'2.1. mell. kiad Önkormányzat'!D16+'2.2. mell.kiadások Óvoda'!D16+'2.3. mell. kiadások KÖH'!D16</f>
        <v>38</v>
      </c>
      <c r="E16" s="266">
        <f>'2.1. mell. kiad Önkormányzat'!E16+'2.2. mell.kiadások Óvoda'!E16+'2.3. mell. kiadások KÖH'!E16</f>
        <v>38</v>
      </c>
      <c r="F16" s="266">
        <f>'2.1. mell. kiad Önkormányzat'!F16+'2.2. mell.kiadások Óvoda'!F16+'2.3. mell. kiadások KÖH'!F16</f>
        <v>0</v>
      </c>
      <c r="G16" s="266">
        <f>'2.1. mell. kiad Önkormányzat'!G16+'2.2. mell.kiadások Óvoda'!G16+'2.3. mell. kiadások KÖH'!H16</f>
        <v>0</v>
      </c>
      <c r="H16" s="266">
        <f>'2.1. mell. kiad Önkormányzat'!H16+'2.2. mell.kiadások Óvoda'!H16+'2.3. mell. kiadások KÖH'!H16</f>
        <v>0</v>
      </c>
      <c r="I16" s="266">
        <f>'2.1. mell. kiad Önkormányzat'!I16+'2.2. mell.kiadások Óvoda'!I16+'2.3. mell. kiadások KÖH'!I16</f>
        <v>0</v>
      </c>
      <c r="J16" s="266">
        <f>'2.1. mell. kiad Önkormányzat'!J16+'2.2. mell.kiadások Óvoda'!J16+'2.3. mell. kiadások KÖH'!J16</f>
        <v>0</v>
      </c>
      <c r="K16" s="266">
        <f>'2.1. mell. kiad Önkormányzat'!K16+'2.2. mell.kiadások Óvoda'!K16+'2.3. mell. kiadások KÖH'!K16</f>
        <v>0</v>
      </c>
      <c r="L16" s="261">
        <f>'2.1. mell. kiad Önkormányzat'!L16+'2.2. mell.kiadások Óvoda'!L16+'2.3. mell. kiadások KÖH'!L16</f>
        <v>0</v>
      </c>
      <c r="M16" s="261">
        <f>'2.1. mell. kiad Önkormányzat'!M16+'2.2. mell.kiadások Óvoda'!M16+'2.3. mell. kiadások KÖH'!M16</f>
        <v>38</v>
      </c>
      <c r="N16" s="261">
        <f>'2.1. mell. kiad Önkormányzat'!N16+'2.2. mell.kiadások Óvoda'!N16+'2.3. mell. kiadások KÖH'!N16</f>
        <v>38</v>
      </c>
    </row>
    <row r="17" spans="1:14" ht="15">
      <c r="A17" s="5" t="s">
        <v>469</v>
      </c>
      <c r="B17" s="30" t="s">
        <v>470</v>
      </c>
      <c r="C17" s="265">
        <f>'2.1. mell. kiad Önkormányzat'!C17+'2.2. mell.kiadások Óvoda'!C17+'2.3. mell. kiadások KÖH'!C17</f>
        <v>0</v>
      </c>
      <c r="D17" s="265">
        <f>'2.1. mell. kiad Önkormányzat'!D17+'2.2. mell.kiadások Óvoda'!D17+'2.3. mell. kiadások KÖH'!D17</f>
        <v>0</v>
      </c>
      <c r="E17" s="266">
        <f>'2.1. mell. kiad Önkormányzat'!E17+'2.2. mell.kiadások Óvoda'!E17+'2.3. mell. kiadások KÖH'!E17</f>
        <v>0</v>
      </c>
      <c r="F17" s="266">
        <f>'2.1. mell. kiad Önkormányzat'!F17+'2.2. mell.kiadások Óvoda'!F17+'2.3. mell. kiadások KÖH'!F17</f>
        <v>0</v>
      </c>
      <c r="G17" s="266">
        <f>'2.1. mell. kiad Önkormányzat'!G17+'2.2. mell.kiadások Óvoda'!G17+'2.3. mell. kiadások KÖH'!H17</f>
        <v>0</v>
      </c>
      <c r="H17" s="266">
        <f>'2.1. mell. kiad Önkormányzat'!H17+'2.2. mell.kiadások Óvoda'!H17+'2.3. mell. kiadások KÖH'!H17</f>
        <v>0</v>
      </c>
      <c r="I17" s="266">
        <f>'2.1. mell. kiad Önkormányzat'!I17+'2.2. mell.kiadások Óvoda'!I17+'2.3. mell. kiadások KÖH'!I17</f>
        <v>0</v>
      </c>
      <c r="J17" s="266">
        <f>'2.1. mell. kiad Önkormányzat'!J17+'2.2. mell.kiadások Óvoda'!J17+'2.3. mell. kiadások KÖH'!J17</f>
        <v>0</v>
      </c>
      <c r="K17" s="266">
        <f>'2.1. mell. kiad Önkormányzat'!K17+'2.2. mell.kiadások Óvoda'!K17+'2.3. mell. kiadások KÖH'!K17</f>
        <v>0</v>
      </c>
      <c r="L17" s="261">
        <f>'2.1. mell. kiad Önkormányzat'!L17+'2.2. mell.kiadások Óvoda'!L17+'2.3. mell. kiadások KÖH'!L17</f>
        <v>0</v>
      </c>
      <c r="M17" s="261">
        <f>'2.1. mell. kiad Önkormányzat'!M17+'2.2. mell.kiadások Óvoda'!M17+'2.3. mell. kiadások KÖH'!M17</f>
        <v>0</v>
      </c>
      <c r="N17" s="261">
        <f>'2.1. mell. kiad Önkormányzat'!N17+'2.2. mell.kiadások Óvoda'!N17+'2.3. mell. kiadások KÖH'!N17</f>
        <v>0</v>
      </c>
    </row>
    <row r="18" spans="1:14" ht="15">
      <c r="A18" s="5" t="s">
        <v>471</v>
      </c>
      <c r="B18" s="30" t="s">
        <v>472</v>
      </c>
      <c r="C18" s="265">
        <f>'2.1. mell. kiad Önkormányzat'!C18+'2.2. mell.kiadások Óvoda'!C18+'2.3. mell. kiadások KÖH'!C18</f>
        <v>0</v>
      </c>
      <c r="D18" s="265">
        <f>'2.1. mell. kiad Önkormányzat'!D18+'2.2. mell.kiadások Óvoda'!D18+'2.3. mell. kiadások KÖH'!D18</f>
        <v>0</v>
      </c>
      <c r="E18" s="266">
        <f>'2.1. mell. kiad Önkormányzat'!E18+'2.2. mell.kiadások Óvoda'!E18+'2.3. mell. kiadások KÖH'!E18</f>
        <v>0</v>
      </c>
      <c r="F18" s="266">
        <f>'2.1. mell. kiad Önkormányzat'!F18+'2.2. mell.kiadások Óvoda'!F18+'2.3. mell. kiadások KÖH'!F18</f>
        <v>0</v>
      </c>
      <c r="G18" s="266">
        <f>'2.1. mell. kiad Önkormányzat'!G18+'2.2. mell.kiadások Óvoda'!G18+'2.3. mell. kiadások KÖH'!H18</f>
        <v>0</v>
      </c>
      <c r="H18" s="266">
        <f>'2.1. mell. kiad Önkormányzat'!H18+'2.2. mell.kiadások Óvoda'!H18+'2.3. mell. kiadások KÖH'!H18</f>
        <v>0</v>
      </c>
      <c r="I18" s="266">
        <f>'2.1. mell. kiad Önkormányzat'!I18+'2.2. mell.kiadások Óvoda'!I18+'2.3. mell. kiadások KÖH'!I18</f>
        <v>0</v>
      </c>
      <c r="J18" s="266">
        <f>'2.1. mell. kiad Önkormányzat'!J18+'2.2. mell.kiadások Óvoda'!J18+'2.3. mell. kiadások KÖH'!J18</f>
        <v>0</v>
      </c>
      <c r="K18" s="266">
        <f>'2.1. mell. kiad Önkormányzat'!K18+'2.2. mell.kiadások Óvoda'!K18+'2.3. mell. kiadások KÖH'!K18</f>
        <v>0</v>
      </c>
      <c r="L18" s="261">
        <f>'2.1. mell. kiad Önkormányzat'!L18+'2.2. mell.kiadások Óvoda'!L18+'2.3. mell. kiadások KÖH'!L18</f>
        <v>0</v>
      </c>
      <c r="M18" s="261">
        <f>'2.1. mell. kiad Önkormányzat'!M18+'2.2. mell.kiadások Óvoda'!M18+'2.3. mell. kiadások KÖH'!M18</f>
        <v>0</v>
      </c>
      <c r="N18" s="261">
        <f>'2.1. mell. kiad Önkormányzat'!N18+'2.2. mell.kiadások Óvoda'!N18+'2.3. mell. kiadások KÖH'!N18</f>
        <v>0</v>
      </c>
    </row>
    <row r="19" spans="1:14" ht="15">
      <c r="A19" s="5" t="s">
        <v>812</v>
      </c>
      <c r="B19" s="30" t="s">
        <v>473</v>
      </c>
      <c r="C19" s="265">
        <f>'2.1. mell. kiad Önkormányzat'!C19+'2.2. mell.kiadások Óvoda'!C19+'2.3. mell. kiadások KÖH'!C19</f>
        <v>347</v>
      </c>
      <c r="D19" s="265">
        <f>'2.1. mell. kiad Önkormányzat'!D19+'2.2. mell.kiadások Óvoda'!D19+'2.3. mell. kiadások KÖH'!D19</f>
        <v>1760</v>
      </c>
      <c r="E19" s="266">
        <f>'2.1. mell. kiad Önkormányzat'!E19+'2.2. mell.kiadások Óvoda'!E19+'2.3. mell. kiadások KÖH'!E19</f>
        <v>1760</v>
      </c>
      <c r="F19" s="266">
        <f>'2.1. mell. kiad Önkormányzat'!F19+'2.2. mell.kiadások Óvoda'!F19+'2.3. mell. kiadások KÖH'!F19</f>
        <v>0</v>
      </c>
      <c r="G19" s="266">
        <f>'2.1. mell. kiad Önkormányzat'!G19+'2.2. mell.kiadások Óvoda'!G19+'2.3. mell. kiadások KÖH'!H19</f>
        <v>0</v>
      </c>
      <c r="H19" s="266">
        <f>'2.1. mell. kiad Önkormányzat'!H19+'2.2. mell.kiadások Óvoda'!H19+'2.3. mell. kiadások KÖH'!H19</f>
        <v>0</v>
      </c>
      <c r="I19" s="266">
        <f>'2.1. mell. kiad Önkormányzat'!I19+'2.2. mell.kiadások Óvoda'!I19+'2.3. mell. kiadások KÖH'!I19</f>
        <v>0</v>
      </c>
      <c r="J19" s="266">
        <f>'2.1. mell. kiad Önkormányzat'!J19+'2.2. mell.kiadások Óvoda'!J19+'2.3. mell. kiadások KÖH'!J19</f>
        <v>304</v>
      </c>
      <c r="K19" s="266">
        <f>'2.1. mell. kiad Önkormányzat'!K19+'2.2. mell.kiadások Óvoda'!K19+'2.3. mell. kiadások KÖH'!K19</f>
        <v>304</v>
      </c>
      <c r="L19" s="261">
        <f>'2.1. mell. kiad Önkormányzat'!L19+'2.2. mell.kiadások Óvoda'!L19+'2.3. mell. kiadások KÖH'!L19</f>
        <v>347</v>
      </c>
      <c r="M19" s="261">
        <f>'2.1. mell. kiad Önkormányzat'!M19+'2.2. mell.kiadások Óvoda'!M19+'2.3. mell. kiadások KÖH'!M19</f>
        <v>2064</v>
      </c>
      <c r="N19" s="261">
        <f>'2.1. mell. kiad Önkormányzat'!N19+'2.2. mell.kiadások Óvoda'!N19+'2.3. mell. kiadások KÖH'!N19</f>
        <v>2064</v>
      </c>
    </row>
    <row r="20" spans="1:14" ht="15">
      <c r="A20" s="32" t="s">
        <v>750</v>
      </c>
      <c r="B20" s="33" t="s">
        <v>474</v>
      </c>
      <c r="C20" s="265">
        <f>'2. melléklet kiadások összesen'!C7</f>
        <v>7886</v>
      </c>
      <c r="D20" s="265">
        <f>'2.1. mell. kiad Önkormányzat'!D20+'2.2. mell.kiadások Óvoda'!D20+'2.3. mell. kiadások KÖH'!D20</f>
        <v>71456</v>
      </c>
      <c r="E20" s="266">
        <f>'2.1. mell. kiad Önkormányzat'!E20+'2.2. mell.kiadások Óvoda'!E20+'2.3. mell. kiadások KÖH'!E20</f>
        <v>71404</v>
      </c>
      <c r="F20" s="266">
        <f>'2.1. mell. kiad Önkormányzat'!F20+'2.2. mell.kiadások Óvoda'!F20+'2.3. mell. kiadások KÖH'!F20</f>
        <v>1344</v>
      </c>
      <c r="G20" s="266">
        <f>'2.1. mell. kiad Önkormányzat'!G20+'2.2. mell.kiadások Óvoda'!G20+'2.3. mell. kiadások KÖH'!H20</f>
        <v>1475</v>
      </c>
      <c r="H20" s="266">
        <f>'2.1. mell. kiad Önkormányzat'!H20+'2.2. mell.kiadások Óvoda'!H20+'2.3. mell. kiadások KÖH'!H20</f>
        <v>1475</v>
      </c>
      <c r="I20" s="266">
        <f>'2.1. mell. kiad Önkormányzat'!I20+'2.2. mell.kiadások Óvoda'!I20+'2.3. mell. kiadások KÖH'!I20</f>
        <v>4500</v>
      </c>
      <c r="J20" s="266">
        <f>'2.1. mell. kiad Önkormányzat'!J20+'2.2. mell.kiadások Óvoda'!J20+'2.3. mell. kiadások KÖH'!J20</f>
        <v>2200</v>
      </c>
      <c r="K20" s="266">
        <f>'2.1. mell. kiad Önkormányzat'!K20+'2.2. mell.kiadások Óvoda'!K20+'2.3. mell. kiadások KÖH'!K20</f>
        <v>2200</v>
      </c>
      <c r="L20" s="261">
        <f>'2.1. mell. kiad Önkormányzat'!L20+'2.2. mell.kiadások Óvoda'!L20+'2.3. mell. kiadások KÖH'!L20</f>
        <v>73717</v>
      </c>
      <c r="M20" s="261">
        <f>'2.1. mell. kiad Önkormányzat'!M20+'2.2. mell.kiadások Óvoda'!M20+'2.3. mell. kiadások KÖH'!M20</f>
        <v>75131</v>
      </c>
      <c r="N20" s="261">
        <f>'2.1. mell. kiad Önkormányzat'!N20+'2.2. mell.kiadások Óvoda'!N20+'2.3. mell. kiadások KÖH'!N20</f>
        <v>75079</v>
      </c>
    </row>
    <row r="21" spans="1:14" ht="15">
      <c r="A21" s="5" t="s">
        <v>475</v>
      </c>
      <c r="B21" s="30" t="s">
        <v>476</v>
      </c>
      <c r="C21" s="265">
        <f>'2.1. mell. kiad Önkormányzat'!C21+'2.2. mell.kiadások Óvoda'!C21+'2.3. mell. kiadások KÖH'!C21</f>
        <v>7600</v>
      </c>
      <c r="D21" s="265">
        <f>'2.1. mell. kiad Önkormányzat'!D21+'2.2. mell.kiadások Óvoda'!D21+'2.3. mell. kiadások KÖH'!D21</f>
        <v>8247</v>
      </c>
      <c r="E21" s="266">
        <f>'2.1. mell. kiad Önkormányzat'!E21+'2.2. mell.kiadások Óvoda'!E21+'2.3. mell. kiadások KÖH'!E21</f>
        <v>8247</v>
      </c>
      <c r="F21" s="266">
        <f>'2.1. mell. kiad Önkormányzat'!F21+'2.2. mell.kiadások Óvoda'!F21+'2.3. mell. kiadások KÖH'!F21</f>
        <v>0</v>
      </c>
      <c r="G21" s="266">
        <f>'2.1. mell. kiad Önkormányzat'!G21+'2.2. mell.kiadások Óvoda'!G21+'2.3. mell. kiadások KÖH'!H21</f>
        <v>0</v>
      </c>
      <c r="H21" s="266">
        <f>'2.1. mell. kiad Önkormányzat'!H21+'2.2. mell.kiadások Óvoda'!H21+'2.3. mell. kiadások KÖH'!H21</f>
        <v>0</v>
      </c>
      <c r="I21" s="266">
        <f>'2.1. mell. kiad Önkormányzat'!I21+'2.2. mell.kiadások Óvoda'!I21+'2.3. mell. kiadások KÖH'!I21</f>
        <v>0</v>
      </c>
      <c r="J21" s="266">
        <f>'2.1. mell. kiad Önkormányzat'!J21+'2.2. mell.kiadások Óvoda'!J21+'2.3. mell. kiadások KÖH'!J21</f>
        <v>0</v>
      </c>
      <c r="K21" s="266">
        <f>'2.1. mell. kiad Önkormányzat'!K21+'2.2. mell.kiadások Óvoda'!K21+'2.3. mell. kiadások KÖH'!K21</f>
        <v>0</v>
      </c>
      <c r="L21" s="261">
        <f>'2.1. mell. kiad Önkormányzat'!L21+'2.2. mell.kiadások Óvoda'!L21+'2.3. mell. kiadások KÖH'!L21</f>
        <v>7600</v>
      </c>
      <c r="M21" s="261">
        <f>'2.1. mell. kiad Önkormányzat'!M21+'2.2. mell.kiadások Óvoda'!M21+'2.3. mell. kiadások KÖH'!M21</f>
        <v>8247</v>
      </c>
      <c r="N21" s="261">
        <f>'2.1. mell. kiad Önkormányzat'!N21+'2.2. mell.kiadások Óvoda'!N21+'2.3. mell. kiadások KÖH'!N21</f>
        <v>8247</v>
      </c>
    </row>
    <row r="22" spans="1:14" ht="33.75" customHeight="1">
      <c r="A22" s="5" t="s">
        <v>477</v>
      </c>
      <c r="B22" s="30" t="s">
        <v>478</v>
      </c>
      <c r="C22" s="265">
        <f>'2.1. mell. kiad Önkormányzat'!C22+'2.2. mell.kiadások Óvoda'!C22+'2.3. mell. kiadások KÖH'!C22</f>
        <v>200</v>
      </c>
      <c r="D22" s="265">
        <f>'2.1. mell. kiad Önkormányzat'!D22+'2.2. mell.kiadások Óvoda'!D22+'2.3. mell. kiadások KÖH'!D22</f>
        <v>2017</v>
      </c>
      <c r="E22" s="266">
        <f>'2.1. mell. kiad Önkormányzat'!E22+'2.2. mell.kiadások Óvoda'!E22+'2.3. mell. kiadások KÖH'!E22</f>
        <v>2017</v>
      </c>
      <c r="F22" s="266">
        <f>'2.1. mell. kiad Önkormányzat'!F22+'2.2. mell.kiadások Óvoda'!F22+'2.3. mell. kiadások KÖH'!F22</f>
        <v>0</v>
      </c>
      <c r="G22" s="266">
        <f>'2.1. mell. kiad Önkormányzat'!G22+'2.2. mell.kiadások Óvoda'!G22+'2.3. mell. kiadások KÖH'!H22</f>
        <v>0</v>
      </c>
      <c r="H22" s="266">
        <f>'2.1. mell. kiad Önkormányzat'!H22+'2.2. mell.kiadások Óvoda'!H22+'2.3. mell. kiadások KÖH'!H22</f>
        <v>0</v>
      </c>
      <c r="I22" s="266">
        <f>'2.1. mell. kiad Önkormányzat'!I22+'2.2. mell.kiadások Óvoda'!I22+'2.3. mell. kiadások KÖH'!I22</f>
        <v>0</v>
      </c>
      <c r="J22" s="266">
        <f>'2.1. mell. kiad Önkormányzat'!J22+'2.2. mell.kiadások Óvoda'!J22+'2.3. mell. kiadások KÖH'!J22</f>
        <v>0</v>
      </c>
      <c r="K22" s="266">
        <f>'2.1. mell. kiad Önkormányzat'!K22+'2.2. mell.kiadások Óvoda'!K22+'2.3. mell. kiadások KÖH'!K22</f>
        <v>0</v>
      </c>
      <c r="L22" s="261">
        <f>'2.1. mell. kiad Önkormányzat'!L22+'2.2. mell.kiadások Óvoda'!L22+'2.3. mell. kiadások KÖH'!L22</f>
        <v>200</v>
      </c>
      <c r="M22" s="261">
        <f>'2.1. mell. kiad Önkormányzat'!M22+'2.2. mell.kiadások Óvoda'!M22+'2.3. mell. kiadások KÖH'!M22</f>
        <v>2017</v>
      </c>
      <c r="N22" s="261">
        <f>'2.1. mell. kiad Önkormányzat'!N22+'2.2. mell.kiadások Óvoda'!N22+'2.3. mell. kiadások KÖH'!N22</f>
        <v>2017</v>
      </c>
    </row>
    <row r="23" spans="1:14" ht="15">
      <c r="A23" s="6" t="s">
        <v>479</v>
      </c>
      <c r="B23" s="30" t="s">
        <v>480</v>
      </c>
      <c r="C23" s="265">
        <f>'2.1. mell. kiad Önkormányzat'!C23+'2.2. mell.kiadások Óvoda'!C23+'2.3. mell. kiadások KÖH'!C23</f>
        <v>2523</v>
      </c>
      <c r="D23" s="265">
        <f>'2.1. mell. kiad Önkormányzat'!D23+'2.2. mell.kiadások Óvoda'!D23+'2.3. mell. kiadások KÖH'!D23</f>
        <v>1330</v>
      </c>
      <c r="E23" s="266">
        <f>'2.1. mell. kiad Önkormányzat'!E23+'2.2. mell.kiadások Óvoda'!E23+'2.3. mell. kiadások KÖH'!E23</f>
        <v>1329</v>
      </c>
      <c r="F23" s="266">
        <f>'2.1. mell. kiad Önkormányzat'!F23+'2.2. mell.kiadások Óvoda'!F23+'2.3. mell. kiadások KÖH'!F23</f>
        <v>0</v>
      </c>
      <c r="G23" s="266">
        <f>'2.1. mell. kiad Önkormányzat'!G23+'2.2. mell.kiadások Óvoda'!G23+'2.3. mell. kiadások KÖH'!H23</f>
        <v>0</v>
      </c>
      <c r="H23" s="266">
        <f>'2.1. mell. kiad Önkormányzat'!H23+'2.2. mell.kiadások Óvoda'!H23+'2.3. mell. kiadások KÖH'!H23</f>
        <v>0</v>
      </c>
      <c r="I23" s="266">
        <f>'2.1. mell. kiad Önkormányzat'!I23+'2.2. mell.kiadások Óvoda'!I23+'2.3. mell. kiadások KÖH'!I23</f>
        <v>0</v>
      </c>
      <c r="J23" s="266">
        <f>'2.1. mell. kiad Önkormányzat'!J23+'2.2. mell.kiadások Óvoda'!J23+'2.3. mell. kiadások KÖH'!J23</f>
        <v>0</v>
      </c>
      <c r="K23" s="266">
        <f>'2.1. mell. kiad Önkormányzat'!K23+'2.2. mell.kiadások Óvoda'!K23+'2.3. mell. kiadások KÖH'!K23</f>
        <v>0</v>
      </c>
      <c r="L23" s="261">
        <f>'2.1. mell. kiad Önkormányzat'!L23+'2.2. mell.kiadások Óvoda'!L23+'2.3. mell. kiadások KÖH'!L23</f>
        <v>2523</v>
      </c>
      <c r="M23" s="261">
        <f>'2.1. mell. kiad Önkormányzat'!M23+'2.2. mell.kiadások Óvoda'!M23+'2.3. mell. kiadások KÖH'!M23</f>
        <v>1330</v>
      </c>
      <c r="N23" s="261">
        <f>'2.1. mell. kiad Önkormányzat'!N23+'2.2. mell.kiadások Óvoda'!N23+'2.3. mell. kiadások KÖH'!N23</f>
        <v>1329</v>
      </c>
    </row>
    <row r="24" spans="1:14" ht="15">
      <c r="A24" s="7" t="s">
        <v>751</v>
      </c>
      <c r="B24" s="33" t="s">
        <v>481</v>
      </c>
      <c r="C24" s="265">
        <f>'2.1. mell. kiad Önkormányzat'!C24+'2.2. mell.kiadások Óvoda'!C24+'2.3. mell. kiadások KÖH'!C24</f>
        <v>10323</v>
      </c>
      <c r="D24" s="265">
        <f>'2.1. mell. kiad Önkormányzat'!D24+'2.2. mell.kiadások Óvoda'!D24+'2.3. mell. kiadások KÖH'!D24</f>
        <v>11594</v>
      </c>
      <c r="E24" s="266">
        <f>'2.1. mell. kiad Önkormányzat'!E24+'2.2. mell.kiadások Óvoda'!E24+'2.3. mell. kiadások KÖH'!E24</f>
        <v>11593</v>
      </c>
      <c r="F24" s="266">
        <f>'2.1. mell. kiad Önkormányzat'!F24+'2.2. mell.kiadások Óvoda'!F24+'2.3. mell. kiadások KÖH'!F24</f>
        <v>0</v>
      </c>
      <c r="G24" s="266">
        <f>'2.1. mell. kiad Önkormányzat'!G24+'2.2. mell.kiadások Óvoda'!G24+'2.3. mell. kiadások KÖH'!H24</f>
        <v>0</v>
      </c>
      <c r="H24" s="266">
        <f>'2.1. mell. kiad Önkormányzat'!H24+'2.2. mell.kiadások Óvoda'!H24+'2.3. mell. kiadások KÖH'!H24</f>
        <v>0</v>
      </c>
      <c r="I24" s="266">
        <f>'2.1. mell. kiad Önkormányzat'!I24+'2.2. mell.kiadások Óvoda'!I24+'2.3. mell. kiadások KÖH'!I24</f>
        <v>0</v>
      </c>
      <c r="J24" s="266">
        <f>'2.1. mell. kiad Önkormányzat'!J24+'2.2. mell.kiadások Óvoda'!J24+'2.3. mell. kiadások KÖH'!J24</f>
        <v>0</v>
      </c>
      <c r="K24" s="266">
        <f>'2.1. mell. kiad Önkormányzat'!K24+'2.2. mell.kiadások Óvoda'!K24+'2.3. mell. kiadások KÖH'!K24</f>
        <v>0</v>
      </c>
      <c r="L24" s="261">
        <f>'2.1. mell. kiad Önkormányzat'!L24+'2.2. mell.kiadások Óvoda'!L24+'2.3. mell. kiadások KÖH'!L24</f>
        <v>10323</v>
      </c>
      <c r="M24" s="261">
        <f>'2.1. mell. kiad Önkormányzat'!M24+'2.2. mell.kiadások Óvoda'!M24+'2.3. mell. kiadások KÖH'!M24</f>
        <v>11594</v>
      </c>
      <c r="N24" s="261">
        <f>'2.1. mell. kiad Önkormányzat'!N24+'2.2. mell.kiadások Óvoda'!N24+'2.3. mell. kiadások KÖH'!N24</f>
        <v>11593</v>
      </c>
    </row>
    <row r="25" spans="1:14" ht="15">
      <c r="A25" s="44" t="s">
        <v>842</v>
      </c>
      <c r="B25" s="45" t="s">
        <v>482</v>
      </c>
      <c r="C25" s="265">
        <f>'2.1. mell. kiad Önkormányzat'!C25+'2.2. mell.kiadások Óvoda'!C25+'2.3. mell. kiadások KÖH'!C25</f>
        <v>78196</v>
      </c>
      <c r="D25" s="265">
        <f>'2.1. mell. kiad Önkormányzat'!D25+'2.2. mell.kiadások Óvoda'!D25+'2.3. mell. kiadások KÖH'!D25</f>
        <v>83050</v>
      </c>
      <c r="E25" s="266">
        <f>'2.1. mell. kiad Önkormányzat'!E25+'2.2. mell.kiadások Óvoda'!E25+'2.3. mell. kiadások KÖH'!E25</f>
        <v>82997</v>
      </c>
      <c r="F25" s="266">
        <f>'2.1. mell. kiad Önkormányzat'!F25+'2.2. mell.kiadások Óvoda'!F25+'2.3. mell. kiadások KÖH'!F25</f>
        <v>1344</v>
      </c>
      <c r="G25" s="266">
        <f>'2.1. mell. kiad Önkormányzat'!G25+'2.2. mell.kiadások Óvoda'!G25+'2.3. mell. kiadások KÖH'!H25</f>
        <v>1475</v>
      </c>
      <c r="H25" s="266">
        <f>'2.1. mell. kiad Önkormányzat'!H25+'2.2. mell.kiadások Óvoda'!H25+'2.3. mell. kiadások KÖH'!H25</f>
        <v>1475</v>
      </c>
      <c r="I25" s="266">
        <f>'2.1. mell. kiad Önkormányzat'!I25+'2.2. mell.kiadások Óvoda'!I25+'2.3. mell. kiadások KÖH'!I25</f>
        <v>4500</v>
      </c>
      <c r="J25" s="266">
        <f>'2.1. mell. kiad Önkormányzat'!J25+'2.2. mell.kiadások Óvoda'!J25+'2.3. mell. kiadások KÖH'!J25</f>
        <v>2200</v>
      </c>
      <c r="K25" s="266">
        <f>'2.1. mell. kiad Önkormányzat'!K25+'2.2. mell.kiadások Óvoda'!K25+'2.3. mell. kiadások KÖH'!K25</f>
        <v>2200</v>
      </c>
      <c r="L25" s="261">
        <f>'2.1. mell. kiad Önkormányzat'!L25+'2.2. mell.kiadások Óvoda'!L25+'2.3. mell. kiadások KÖH'!L25</f>
        <v>84040</v>
      </c>
      <c r="M25" s="261">
        <f>'2.1. mell. kiad Önkormányzat'!M25+'2.2. mell.kiadások Óvoda'!M25+'2.3. mell. kiadások KÖH'!M25</f>
        <v>86725</v>
      </c>
      <c r="N25" s="261">
        <f>'2.1. mell. kiad Önkormányzat'!N25+'2.2. mell.kiadások Óvoda'!N25+'2.3. mell. kiadások KÖH'!N25</f>
        <v>86672</v>
      </c>
    </row>
    <row r="26" spans="1:14" ht="15">
      <c r="A26" s="37" t="s">
        <v>813</v>
      </c>
      <c r="B26" s="45" t="s">
        <v>483</v>
      </c>
      <c r="C26" s="265">
        <f>'2.1. mell. kiad Önkormányzat'!C26+'2.2. mell.kiadások Óvoda'!C26+'2.3. mell. kiadások KÖH'!C26</f>
        <v>21835</v>
      </c>
      <c r="D26" s="265">
        <f>'2.1. mell. kiad Önkormányzat'!D26+'2.2. mell.kiadások Óvoda'!D26+'2.3. mell. kiadások KÖH'!D26</f>
        <v>25061</v>
      </c>
      <c r="E26" s="266">
        <f>'2.1. mell. kiad Önkormányzat'!E26+'2.2. mell.kiadások Óvoda'!E26+'2.3. mell. kiadások KÖH'!E26</f>
        <v>22066</v>
      </c>
      <c r="F26" s="266">
        <f>'2.1. mell. kiad Önkormányzat'!F26+'2.2. mell.kiadások Óvoda'!F26+'2.3. mell. kiadások KÖH'!F26</f>
        <v>369</v>
      </c>
      <c r="G26" s="266">
        <f>'2.1. mell. kiad Önkormányzat'!G26+'2.2. mell.kiadások Óvoda'!G26+'2.3. mell. kiadások KÖH'!H26</f>
        <v>363</v>
      </c>
      <c r="H26" s="266">
        <f>'2.1. mell. kiad Önkormányzat'!H26+'2.2. mell.kiadások Óvoda'!H26+'2.3. mell. kiadások KÖH'!H26</f>
        <v>363</v>
      </c>
      <c r="I26" s="266">
        <f>'2.1. mell. kiad Önkormányzat'!I26+'2.2. mell.kiadások Óvoda'!I26+'2.3. mell. kiadások KÖH'!I26</f>
        <v>1219</v>
      </c>
      <c r="J26" s="266">
        <f>'2.1. mell. kiad Önkormányzat'!J26+'2.2. mell.kiadások Óvoda'!J26+'2.3. mell. kiadások KÖH'!J26</f>
        <v>408</v>
      </c>
      <c r="K26" s="266">
        <f>'2.1. mell. kiad Önkormányzat'!K26+'2.2. mell.kiadások Óvoda'!K26+'2.3. mell. kiadások KÖH'!K26</f>
        <v>408</v>
      </c>
      <c r="L26" s="261">
        <f>'2.1. mell. kiad Önkormányzat'!L26+'2.2. mell.kiadások Óvoda'!L26+'2.3. mell. kiadások KÖH'!L26</f>
        <v>23423</v>
      </c>
      <c r="M26" s="261">
        <f>'2.1. mell. kiad Önkormányzat'!M26+'2.2. mell.kiadások Óvoda'!M26+'2.3. mell. kiadások KÖH'!M26</f>
        <v>25832</v>
      </c>
      <c r="N26" s="261">
        <f>'2.1. mell. kiad Önkormányzat'!N26+'2.2. mell.kiadások Óvoda'!N26+'2.3. mell. kiadások KÖH'!N26</f>
        <v>22837</v>
      </c>
    </row>
    <row r="27" spans="1:14" ht="15">
      <c r="A27" s="5" t="s">
        <v>484</v>
      </c>
      <c r="B27" s="30" t="s">
        <v>485</v>
      </c>
      <c r="C27" s="265">
        <f>'2.1. mell. kiad Önkormányzat'!C27+'2.2. mell.kiadások Óvoda'!C27+'2.3. mell. kiadások KÖH'!C27</f>
        <v>1624</v>
      </c>
      <c r="D27" s="265">
        <f>'2.1. mell. kiad Önkormányzat'!D27+'2.2. mell.kiadások Óvoda'!D27+'2.3. mell. kiadások KÖH'!D27</f>
        <v>1225</v>
      </c>
      <c r="E27" s="266">
        <f>'2.1. mell. kiad Önkormányzat'!E27+'2.2. mell.kiadások Óvoda'!E27+'2.3. mell. kiadások KÖH'!E27</f>
        <v>987</v>
      </c>
      <c r="F27" s="266">
        <f>'2.1. mell. kiad Önkormányzat'!F27+'2.2. mell.kiadások Óvoda'!F27+'2.3. mell. kiadások KÖH'!F27</f>
        <v>0</v>
      </c>
      <c r="G27" s="266">
        <f>'2.1. mell. kiad Önkormányzat'!G27+'2.2. mell.kiadások Óvoda'!G27+'2.3. mell. kiadások KÖH'!H27</f>
        <v>98</v>
      </c>
      <c r="H27" s="266">
        <f>'2.1. mell. kiad Önkormányzat'!H27+'2.2. mell.kiadások Óvoda'!H27+'2.3. mell. kiadások KÖH'!H27</f>
        <v>98</v>
      </c>
      <c r="I27" s="266">
        <f>'2.1. mell. kiad Önkormányzat'!I27+'2.2. mell.kiadások Óvoda'!I27+'2.3. mell. kiadások KÖH'!I27</f>
        <v>0</v>
      </c>
      <c r="J27" s="266">
        <f>'2.1. mell. kiad Önkormányzat'!J27+'2.2. mell.kiadások Óvoda'!J27+'2.3. mell. kiadások KÖH'!J27</f>
        <v>0</v>
      </c>
      <c r="K27" s="266">
        <f>'2.1. mell. kiad Önkormányzat'!K27+'2.2. mell.kiadások Óvoda'!K27+'2.3. mell. kiadások KÖH'!K27</f>
        <v>0</v>
      </c>
      <c r="L27" s="261">
        <f>'2.1. mell. kiad Önkormányzat'!L27+'2.2. mell.kiadások Óvoda'!L27+'2.3. mell. kiadások KÖH'!L27</f>
        <v>1624</v>
      </c>
      <c r="M27" s="261">
        <f>'2.1. mell. kiad Önkormányzat'!M27+'2.2. mell.kiadások Óvoda'!M27+'2.3. mell. kiadások KÖH'!M27</f>
        <v>1323</v>
      </c>
      <c r="N27" s="261">
        <f>'2.1. mell. kiad Önkormányzat'!N27+'2.2. mell.kiadások Óvoda'!N27+'2.3. mell. kiadások KÖH'!N27</f>
        <v>1085</v>
      </c>
    </row>
    <row r="28" spans="1:14" ht="15">
      <c r="A28" s="5" t="s">
        <v>486</v>
      </c>
      <c r="B28" s="30" t="s">
        <v>487</v>
      </c>
      <c r="C28" s="265">
        <f>'2.1. mell. kiad Önkormányzat'!C28+'2.2. mell.kiadások Óvoda'!C28+'2.3. mell. kiadások KÖH'!C28</f>
        <v>3925</v>
      </c>
      <c r="D28" s="265">
        <f>'2.1. mell. kiad Önkormányzat'!D28+'2.2. mell.kiadások Óvoda'!D28+'2.3. mell. kiadások KÖH'!D28</f>
        <v>4513</v>
      </c>
      <c r="E28" s="266">
        <f>'2.1. mell. kiad Önkormányzat'!E28+'2.2. mell.kiadások Óvoda'!E28+'2.3. mell. kiadások KÖH'!E28</f>
        <v>4345</v>
      </c>
      <c r="F28" s="266">
        <f>'2.1. mell. kiad Önkormányzat'!F28+'2.2. mell.kiadások Óvoda'!F28+'2.3. mell. kiadások KÖH'!F28</f>
        <v>1200</v>
      </c>
      <c r="G28" s="266">
        <f>'2.1. mell. kiad Önkormányzat'!G28+'2.2. mell.kiadások Óvoda'!G28+'2.3. mell. kiadások KÖH'!H28</f>
        <v>551</v>
      </c>
      <c r="H28" s="266">
        <f>'2.1. mell. kiad Önkormányzat'!H28+'2.2. mell.kiadások Óvoda'!H28+'2.3. mell. kiadások KÖH'!H28</f>
        <v>551</v>
      </c>
      <c r="I28" s="266">
        <f>'2.1. mell. kiad Önkormányzat'!I28+'2.2. mell.kiadások Óvoda'!I28+'2.3. mell. kiadások KÖH'!I28</f>
        <v>0</v>
      </c>
      <c r="J28" s="266">
        <f>'2.1. mell. kiad Önkormányzat'!J28+'2.2. mell.kiadások Óvoda'!J28+'2.3. mell. kiadások KÖH'!J28</f>
        <v>0</v>
      </c>
      <c r="K28" s="266">
        <f>'2.1. mell. kiad Önkormányzat'!K28+'2.2. mell.kiadások Óvoda'!K28+'2.3. mell. kiadások KÖH'!K28</f>
        <v>0</v>
      </c>
      <c r="L28" s="261">
        <f>'2.1. mell. kiad Önkormányzat'!L28+'2.2. mell.kiadások Óvoda'!L28+'2.3. mell. kiadások KÖH'!L28</f>
        <v>5125</v>
      </c>
      <c r="M28" s="261">
        <f>'2.1. mell. kiad Önkormányzat'!M28+'2.2. mell.kiadások Óvoda'!M28+'2.3. mell. kiadások KÖH'!M28</f>
        <v>5064</v>
      </c>
      <c r="N28" s="261">
        <f>'2.1. mell. kiad Önkormányzat'!N28+'2.2. mell.kiadások Óvoda'!N28+'2.3. mell. kiadások KÖH'!N28</f>
        <v>4896</v>
      </c>
    </row>
    <row r="29" spans="1:14" ht="15">
      <c r="A29" s="5" t="s">
        <v>488</v>
      </c>
      <c r="B29" s="30" t="s">
        <v>489</v>
      </c>
      <c r="C29" s="265">
        <f>'2.1. mell. kiad Önkormányzat'!C29+'2.2. mell.kiadások Óvoda'!C29+'2.3. mell. kiadások KÖH'!C29</f>
        <v>0</v>
      </c>
      <c r="D29" s="265">
        <f>'2.1. mell. kiad Önkormányzat'!D29+'2.2. mell.kiadások Óvoda'!D29+'2.3. mell. kiadások KÖH'!D29</f>
        <v>0</v>
      </c>
      <c r="E29" s="266">
        <f>'2.1. mell. kiad Önkormányzat'!E29+'2.2. mell.kiadások Óvoda'!E29+'2.3. mell. kiadások KÖH'!E29</f>
        <v>0</v>
      </c>
      <c r="F29" s="266">
        <f>'2.1. mell. kiad Önkormányzat'!F29+'2.2. mell.kiadások Óvoda'!F29+'2.3. mell. kiadások KÖH'!F29</f>
        <v>0</v>
      </c>
      <c r="G29" s="266">
        <f>'2.1. mell. kiad Önkormányzat'!G29+'2.2. mell.kiadások Óvoda'!G29+'2.3. mell. kiadások KÖH'!H29</f>
        <v>0</v>
      </c>
      <c r="H29" s="266">
        <f>'2.1. mell. kiad Önkormányzat'!H29+'2.2. mell.kiadások Óvoda'!H29+'2.3. mell. kiadások KÖH'!H29</f>
        <v>0</v>
      </c>
      <c r="I29" s="266">
        <f>'2.1. mell. kiad Önkormányzat'!I29+'2.2. mell.kiadások Óvoda'!I29+'2.3. mell. kiadások KÖH'!I29</f>
        <v>0</v>
      </c>
      <c r="J29" s="266">
        <f>'2.1. mell. kiad Önkormányzat'!J29+'2.2. mell.kiadások Óvoda'!J29+'2.3. mell. kiadások KÖH'!J29</f>
        <v>0</v>
      </c>
      <c r="K29" s="266">
        <f>'2.1. mell. kiad Önkormányzat'!K29+'2.2. mell.kiadások Óvoda'!K29+'2.3. mell. kiadások KÖH'!K29</f>
        <v>0</v>
      </c>
      <c r="L29" s="261">
        <f>'2.1. mell. kiad Önkormányzat'!L29+'2.2. mell.kiadások Óvoda'!L29+'2.3. mell. kiadások KÖH'!L29</f>
        <v>0</v>
      </c>
      <c r="M29" s="261">
        <f>'2.1. mell. kiad Önkormányzat'!M29+'2.2. mell.kiadások Óvoda'!M29+'2.3. mell. kiadások KÖH'!M29</f>
        <v>0</v>
      </c>
      <c r="N29" s="261">
        <f>'2.1. mell. kiad Önkormányzat'!N29+'2.2. mell.kiadások Óvoda'!N29+'2.3. mell. kiadások KÖH'!N29</f>
        <v>0</v>
      </c>
    </row>
    <row r="30" spans="1:14" ht="15">
      <c r="A30" s="7" t="s">
        <v>752</v>
      </c>
      <c r="B30" s="33" t="s">
        <v>490</v>
      </c>
      <c r="C30" s="265">
        <f>'2.1. mell. kiad Önkormányzat'!C30+'2.2. mell.kiadások Óvoda'!C30+'2.3. mell. kiadások KÖH'!C30</f>
        <v>5549</v>
      </c>
      <c r="D30" s="265">
        <f>'2.1. mell. kiad Önkormányzat'!D30+'2.2. mell.kiadások Óvoda'!D30+'2.3. mell. kiadások KÖH'!D30</f>
        <v>5738</v>
      </c>
      <c r="E30" s="266">
        <f>'2.1. mell. kiad Önkormányzat'!E30+'2.2. mell.kiadások Óvoda'!E30+'2.3. mell. kiadások KÖH'!E30</f>
        <v>5332</v>
      </c>
      <c r="F30" s="266">
        <f>'2.1. mell. kiad Önkormányzat'!F30+'2.2. mell.kiadások Óvoda'!F30+'2.3. mell. kiadások KÖH'!F30</f>
        <v>1200</v>
      </c>
      <c r="G30" s="266">
        <f>'2.1. mell. kiad Önkormányzat'!G30+'2.2. mell.kiadások Óvoda'!G30+'2.3. mell. kiadások KÖH'!H30</f>
        <v>649</v>
      </c>
      <c r="H30" s="266">
        <f>'2.1. mell. kiad Önkormányzat'!H30+'2.2. mell.kiadások Óvoda'!H30+'2.3. mell. kiadások KÖH'!H30</f>
        <v>649</v>
      </c>
      <c r="I30" s="266">
        <f>'2.1. mell. kiad Önkormányzat'!I30+'2.2. mell.kiadások Óvoda'!I30+'2.3. mell. kiadások KÖH'!I30</f>
        <v>0</v>
      </c>
      <c r="J30" s="266">
        <f>'2.1. mell. kiad Önkormányzat'!J30+'2.2. mell.kiadások Óvoda'!J30+'2.3. mell. kiadások KÖH'!J30</f>
        <v>0</v>
      </c>
      <c r="K30" s="266">
        <f>'2.1. mell. kiad Önkormányzat'!K30+'2.2. mell.kiadások Óvoda'!K30+'2.3. mell. kiadások KÖH'!K30</f>
        <v>0</v>
      </c>
      <c r="L30" s="261">
        <f>'2.1. mell. kiad Önkormányzat'!L30+'2.2. mell.kiadások Óvoda'!L30+'2.3. mell. kiadások KÖH'!L30</f>
        <v>6749</v>
      </c>
      <c r="M30" s="261">
        <f>'2.1. mell. kiad Önkormányzat'!M30+'2.2. mell.kiadások Óvoda'!M30+'2.3. mell. kiadások KÖH'!M30</f>
        <v>6387</v>
      </c>
      <c r="N30" s="261">
        <f>'2.1. mell. kiad Önkormányzat'!N30+'2.2. mell.kiadások Óvoda'!N30+'2.3. mell. kiadások KÖH'!N30</f>
        <v>5981</v>
      </c>
    </row>
    <row r="31" spans="1:14" ht="15">
      <c r="A31" s="5" t="s">
        <v>491</v>
      </c>
      <c r="B31" s="30" t="s">
        <v>492</v>
      </c>
      <c r="C31" s="265">
        <f>'2.1. mell. kiad Önkormányzat'!C31+'2.2. mell.kiadások Óvoda'!C31+'2.3. mell. kiadások KÖH'!C31</f>
        <v>530</v>
      </c>
      <c r="D31" s="265">
        <f>'2.1. mell. kiad Önkormányzat'!D31+'2.2. mell.kiadások Óvoda'!D31+'2.3. mell. kiadások KÖH'!D31</f>
        <v>193</v>
      </c>
      <c r="E31" s="266">
        <f>'2.1. mell. kiad Önkormányzat'!E31+'2.2. mell.kiadások Óvoda'!E31+'2.3. mell. kiadások KÖH'!E31</f>
        <v>192</v>
      </c>
      <c r="F31" s="266">
        <f>'2.1. mell. kiad Önkormányzat'!F31+'2.2. mell.kiadások Óvoda'!F31+'2.3. mell. kiadások KÖH'!F31</f>
        <v>220</v>
      </c>
      <c r="G31" s="266">
        <f>'2.1. mell. kiad Önkormányzat'!G31+'2.2. mell.kiadások Óvoda'!G31+'2.3. mell. kiadások KÖH'!H31</f>
        <v>354</v>
      </c>
      <c r="H31" s="266">
        <f>'2.1. mell. kiad Önkormányzat'!H31+'2.2. mell.kiadások Óvoda'!H31+'2.3. mell. kiadások KÖH'!H31</f>
        <v>354</v>
      </c>
      <c r="I31" s="266">
        <f>'2.1. mell. kiad Önkormányzat'!I31+'2.2. mell.kiadások Óvoda'!I31+'2.3. mell. kiadások KÖH'!I31</f>
        <v>0</v>
      </c>
      <c r="J31" s="266">
        <f>'2.1. mell. kiad Önkormányzat'!J31+'2.2. mell.kiadások Óvoda'!J31+'2.3. mell. kiadások KÖH'!J31</f>
        <v>0</v>
      </c>
      <c r="K31" s="266">
        <f>'2.1. mell. kiad Önkormányzat'!K31+'2.2. mell.kiadások Óvoda'!K31+'2.3. mell. kiadások KÖH'!K31</f>
        <v>0</v>
      </c>
      <c r="L31" s="261">
        <f>'2.1. mell. kiad Önkormányzat'!L31+'2.2. mell.kiadások Óvoda'!L31+'2.3. mell. kiadások KÖH'!L31</f>
        <v>750</v>
      </c>
      <c r="M31" s="261">
        <f>'2.1. mell. kiad Önkormányzat'!M31+'2.2. mell.kiadások Óvoda'!M31+'2.3. mell. kiadások KÖH'!M31</f>
        <v>547</v>
      </c>
      <c r="N31" s="261">
        <f>'2.1. mell. kiad Önkormányzat'!N31+'2.2. mell.kiadások Óvoda'!N31+'2.3. mell. kiadások KÖH'!N31</f>
        <v>546</v>
      </c>
    </row>
    <row r="32" spans="1:14" ht="15">
      <c r="A32" s="5" t="s">
        <v>493</v>
      </c>
      <c r="B32" s="30" t="s">
        <v>494</v>
      </c>
      <c r="C32" s="265">
        <f>'2.1. mell. kiad Önkormányzat'!C32+'2.2. mell.kiadások Óvoda'!C32+'2.3. mell. kiadások KÖH'!C32</f>
        <v>740</v>
      </c>
      <c r="D32" s="265">
        <f>'2.1. mell. kiad Önkormányzat'!D32+'2.2. mell.kiadások Óvoda'!D32+'2.3. mell. kiadások KÖH'!D32</f>
        <v>1035</v>
      </c>
      <c r="E32" s="266">
        <f>'2.1. mell. kiad Önkormányzat'!E32+'2.2. mell.kiadások Óvoda'!E32+'2.3. mell. kiadások KÖH'!E32</f>
        <v>1035</v>
      </c>
      <c r="F32" s="266">
        <f>'2.1. mell. kiad Önkormányzat'!F32+'2.2. mell.kiadások Óvoda'!F32+'2.3. mell. kiadások KÖH'!F32</f>
        <v>20</v>
      </c>
      <c r="G32" s="266">
        <f>'2.1. mell. kiad Önkormányzat'!G32+'2.2. mell.kiadások Óvoda'!G32+'2.3. mell. kiadások KÖH'!H32</f>
        <v>230</v>
      </c>
      <c r="H32" s="266">
        <f>'2.1. mell. kiad Önkormányzat'!H32+'2.2. mell.kiadások Óvoda'!H32+'2.3. mell. kiadások KÖH'!H32</f>
        <v>230</v>
      </c>
      <c r="I32" s="266">
        <f>'2.1. mell. kiad Önkormányzat'!I32+'2.2. mell.kiadások Óvoda'!I32+'2.3. mell. kiadások KÖH'!I32</f>
        <v>0</v>
      </c>
      <c r="J32" s="266">
        <f>'2.1. mell. kiad Önkormányzat'!J32+'2.2. mell.kiadások Óvoda'!J32+'2.3. mell. kiadások KÖH'!J32</f>
        <v>0</v>
      </c>
      <c r="K32" s="266">
        <f>'2.1. mell. kiad Önkormányzat'!K32+'2.2. mell.kiadások Óvoda'!K32+'2.3. mell. kiadások KÖH'!K32</f>
        <v>0</v>
      </c>
      <c r="L32" s="261">
        <f>'2.1. mell. kiad Önkormányzat'!L32+'2.2. mell.kiadások Óvoda'!L32+'2.3. mell. kiadások KÖH'!L32</f>
        <v>760</v>
      </c>
      <c r="M32" s="261">
        <f>'2.1. mell. kiad Önkormányzat'!M32+'2.2. mell.kiadások Óvoda'!M32+'2.3. mell. kiadások KÖH'!M32</f>
        <v>1265</v>
      </c>
      <c r="N32" s="261">
        <f>'2.1. mell. kiad Önkormányzat'!N32+'2.2. mell.kiadások Óvoda'!N32+'2.3. mell. kiadások KÖH'!N32</f>
        <v>1265</v>
      </c>
    </row>
    <row r="33" spans="1:14" ht="15" customHeight="1">
      <c r="A33" s="7" t="s">
        <v>843</v>
      </c>
      <c r="B33" s="33" t="s">
        <v>495</v>
      </c>
      <c r="C33" s="265">
        <f>'2.1. mell. kiad Önkormányzat'!C33+'2.2. mell.kiadások Óvoda'!C33+'2.3. mell. kiadások KÖH'!C33</f>
        <v>1270</v>
      </c>
      <c r="D33" s="265">
        <f>'2.1. mell. kiad Önkormányzat'!D33+'2.2. mell.kiadások Óvoda'!D33+'2.3. mell. kiadások KÖH'!D33</f>
        <v>1228</v>
      </c>
      <c r="E33" s="266">
        <f>'2.1. mell. kiad Önkormányzat'!E33+'2.2. mell.kiadások Óvoda'!E33+'2.3. mell. kiadások KÖH'!E33</f>
        <v>1227</v>
      </c>
      <c r="F33" s="266">
        <f>'2.1. mell. kiad Önkormányzat'!F33+'2.2. mell.kiadások Óvoda'!F33+'2.3. mell. kiadások KÖH'!F33</f>
        <v>240</v>
      </c>
      <c r="G33" s="266">
        <f>'2.1. mell. kiad Önkormányzat'!G33+'2.2. mell.kiadások Óvoda'!G33+'2.3. mell. kiadások KÖH'!H33</f>
        <v>584</v>
      </c>
      <c r="H33" s="266">
        <f>'2.1. mell. kiad Önkormányzat'!H33+'2.2. mell.kiadások Óvoda'!H33+'2.3. mell. kiadások KÖH'!H33</f>
        <v>584</v>
      </c>
      <c r="I33" s="266">
        <f>'2.1. mell. kiad Önkormányzat'!I33+'2.2. mell.kiadások Óvoda'!I33+'2.3. mell. kiadások KÖH'!I33</f>
        <v>0</v>
      </c>
      <c r="J33" s="266">
        <f>'2.1. mell. kiad Önkormányzat'!J33+'2.2. mell.kiadások Óvoda'!J33+'2.3. mell. kiadások KÖH'!J33</f>
        <v>0</v>
      </c>
      <c r="K33" s="266">
        <f>'2.1. mell. kiad Önkormányzat'!K33+'2.2. mell.kiadások Óvoda'!K33+'2.3. mell. kiadások KÖH'!K33</f>
        <v>0</v>
      </c>
      <c r="L33" s="261">
        <f>'2.1. mell. kiad Önkormányzat'!L33+'2.2. mell.kiadások Óvoda'!L33+'2.3. mell. kiadások KÖH'!L33</f>
        <v>1510</v>
      </c>
      <c r="M33" s="261">
        <f>'2.1. mell. kiad Önkormányzat'!M33+'2.2. mell.kiadások Óvoda'!M33+'2.3. mell. kiadások KÖH'!M33</f>
        <v>1812</v>
      </c>
      <c r="N33" s="261">
        <f>'2.1. mell. kiad Önkormányzat'!N33+'2.2. mell.kiadások Óvoda'!N33+'2.3. mell. kiadások KÖH'!N33</f>
        <v>1811</v>
      </c>
    </row>
    <row r="34" spans="1:14" ht="15">
      <c r="A34" s="5" t="s">
        <v>496</v>
      </c>
      <c r="B34" s="30" t="s">
        <v>497</v>
      </c>
      <c r="C34" s="265">
        <f>'2.1. mell. kiad Önkormányzat'!C34+'2.2. mell.kiadások Óvoda'!C34+'2.3. mell. kiadások KÖH'!C34</f>
        <v>9800</v>
      </c>
      <c r="D34" s="265">
        <f>'2.1. mell. kiad Önkormányzat'!D34+'2.2. mell.kiadások Óvoda'!D34+'2.3. mell. kiadások KÖH'!D34</f>
        <v>9565</v>
      </c>
      <c r="E34" s="266">
        <f>'2.1. mell. kiad Önkormányzat'!E34+'2.2. mell.kiadások Óvoda'!E34+'2.3. mell. kiadások KÖH'!E34</f>
        <v>4500</v>
      </c>
      <c r="F34" s="266">
        <f>'2.1. mell. kiad Önkormányzat'!F34+'2.2. mell.kiadások Óvoda'!F34+'2.3. mell. kiadások KÖH'!F34</f>
        <v>2710</v>
      </c>
      <c r="G34" s="266">
        <f>'2.1. mell. kiad Önkormányzat'!G34+'2.2. mell.kiadások Óvoda'!G34+'2.3. mell. kiadások KÖH'!H34</f>
        <v>1790</v>
      </c>
      <c r="H34" s="266">
        <f>'2.1. mell. kiad Önkormányzat'!H34+'2.2. mell.kiadások Óvoda'!H34+'2.3. mell. kiadások KÖH'!H34</f>
        <v>1790</v>
      </c>
      <c r="I34" s="266">
        <f>'2.1. mell. kiad Önkormányzat'!I34+'2.2. mell.kiadások Óvoda'!I34+'2.3. mell. kiadások KÖH'!I34</f>
        <v>0</v>
      </c>
      <c r="J34" s="266">
        <f>'2.1. mell. kiad Önkormányzat'!J34+'2.2. mell.kiadások Óvoda'!J34+'2.3. mell. kiadások KÖH'!J34</f>
        <v>0</v>
      </c>
      <c r="K34" s="266">
        <f>'2.1. mell. kiad Önkormányzat'!K34+'2.2. mell.kiadások Óvoda'!K34+'2.3. mell. kiadások KÖH'!K34</f>
        <v>0</v>
      </c>
      <c r="L34" s="261">
        <f>'2.1. mell. kiad Önkormányzat'!L34+'2.2. mell.kiadások Óvoda'!L34+'2.3. mell. kiadások KÖH'!L34</f>
        <v>12510</v>
      </c>
      <c r="M34" s="261">
        <f>'2.1. mell. kiad Önkormányzat'!M34+'2.2. mell.kiadások Óvoda'!M34+'2.3. mell. kiadások KÖH'!M34</f>
        <v>11355</v>
      </c>
      <c r="N34" s="261">
        <f>'2.1. mell. kiad Önkormányzat'!N34+'2.2. mell.kiadások Óvoda'!N34+'2.3. mell. kiadások KÖH'!N34</f>
        <v>6290</v>
      </c>
    </row>
    <row r="35" spans="1:14" ht="15">
      <c r="A35" s="5" t="s">
        <v>498</v>
      </c>
      <c r="B35" s="30" t="s">
        <v>499</v>
      </c>
      <c r="C35" s="265">
        <f>'2.1. mell. kiad Önkormányzat'!C35+'2.2. mell.kiadások Óvoda'!C35+'2.3. mell. kiadások KÖH'!C35</f>
        <v>23542</v>
      </c>
      <c r="D35" s="265">
        <f>'2.1. mell. kiad Önkormányzat'!D35+'2.2. mell.kiadások Óvoda'!D35+'2.3. mell. kiadások KÖH'!D35</f>
        <v>12343</v>
      </c>
      <c r="E35" s="266">
        <f>'2.1. mell. kiad Önkormányzat'!E35+'2.2. mell.kiadások Óvoda'!E35+'2.3. mell. kiadások KÖH'!E35</f>
        <v>9610</v>
      </c>
      <c r="F35" s="266">
        <f>'2.1. mell. kiad Önkormányzat'!F35+'2.2. mell.kiadások Óvoda'!F35+'2.3. mell. kiadások KÖH'!F35</f>
        <v>0</v>
      </c>
      <c r="G35" s="266">
        <f>'2.1. mell. kiad Önkormányzat'!G35+'2.2. mell.kiadások Óvoda'!G35+'2.3. mell. kiadások KÖH'!H35</f>
        <v>11330</v>
      </c>
      <c r="H35" s="266">
        <f>'2.1. mell. kiad Önkormányzat'!H35+'2.2. mell.kiadások Óvoda'!H35+'2.3. mell. kiadások KÖH'!H35</f>
        <v>11330</v>
      </c>
      <c r="I35" s="266">
        <f>'2.1. mell. kiad Önkormányzat'!I35+'2.2. mell.kiadások Óvoda'!I35+'2.3. mell. kiadások KÖH'!I35</f>
        <v>0</v>
      </c>
      <c r="J35" s="266">
        <f>'2.1. mell. kiad Önkormányzat'!J35+'2.2. mell.kiadások Óvoda'!J35+'2.3. mell. kiadások KÖH'!J35</f>
        <v>0</v>
      </c>
      <c r="K35" s="266">
        <f>'2.1. mell. kiad Önkormányzat'!K35+'2.2. mell.kiadások Óvoda'!K35+'2.3. mell. kiadások KÖH'!K35</f>
        <v>0</v>
      </c>
      <c r="L35" s="261">
        <f>'2.1. mell. kiad Önkormányzat'!L35+'2.2. mell.kiadások Óvoda'!L35+'2.3. mell. kiadások KÖH'!L35</f>
        <v>23542</v>
      </c>
      <c r="M35" s="261">
        <f>'2.1. mell. kiad Önkormányzat'!M35+'2.2. mell.kiadások Óvoda'!M35+'2.3. mell. kiadások KÖH'!M35</f>
        <v>23673</v>
      </c>
      <c r="N35" s="261">
        <f>'2.1. mell. kiad Önkormányzat'!N35+'2.2. mell.kiadások Óvoda'!N35+'2.3. mell. kiadások KÖH'!N35</f>
        <v>20940</v>
      </c>
    </row>
    <row r="36" spans="1:14" ht="15">
      <c r="A36" s="5" t="s">
        <v>814</v>
      </c>
      <c r="B36" s="30" t="s">
        <v>500</v>
      </c>
      <c r="C36" s="265">
        <f>'2.1. mell. kiad Önkormányzat'!C36+'2.2. mell.kiadások Óvoda'!C36+'2.3. mell. kiadások KÖH'!C36</f>
        <v>480</v>
      </c>
      <c r="D36" s="265">
        <f>'2.1. mell. kiad Önkormányzat'!D36+'2.2. mell.kiadások Óvoda'!D36+'2.3. mell. kiadások KÖH'!D36</f>
        <v>2752</v>
      </c>
      <c r="E36" s="266">
        <f>'2.1. mell. kiad Önkormányzat'!E36+'2.2. mell.kiadások Óvoda'!E36+'2.3. mell. kiadások KÖH'!E36</f>
        <v>2561</v>
      </c>
      <c r="F36" s="266">
        <f>'2.1. mell. kiad Önkormányzat'!F36+'2.2. mell.kiadások Óvoda'!F36+'2.3. mell. kiadások KÖH'!F36</f>
        <v>0</v>
      </c>
      <c r="G36" s="266">
        <f>'2.1. mell. kiad Önkormányzat'!G36+'2.2. mell.kiadások Óvoda'!G36+'2.3. mell. kiadások KÖH'!H36</f>
        <v>42</v>
      </c>
      <c r="H36" s="266">
        <f>'2.1. mell. kiad Önkormányzat'!H36+'2.2. mell.kiadások Óvoda'!H36+'2.3. mell. kiadások KÖH'!H36</f>
        <v>42</v>
      </c>
      <c r="I36" s="266">
        <f>'2.1. mell. kiad Önkormányzat'!I36+'2.2. mell.kiadások Óvoda'!I36+'2.3. mell. kiadások KÖH'!I36</f>
        <v>0</v>
      </c>
      <c r="J36" s="266">
        <f>'2.1. mell. kiad Önkormányzat'!J36+'2.2. mell.kiadások Óvoda'!J36+'2.3. mell. kiadások KÖH'!J36</f>
        <v>0</v>
      </c>
      <c r="K36" s="266">
        <f>'2.1. mell. kiad Önkormányzat'!K36+'2.2. mell.kiadások Óvoda'!K36+'2.3. mell. kiadások KÖH'!K36</f>
        <v>0</v>
      </c>
      <c r="L36" s="261">
        <f>'2.1. mell. kiad Önkormányzat'!L36+'2.2. mell.kiadások Óvoda'!L36+'2.3. mell. kiadások KÖH'!L36</f>
        <v>480</v>
      </c>
      <c r="M36" s="261">
        <f>'2.1. mell. kiad Önkormányzat'!M36+'2.2. mell.kiadások Óvoda'!M36+'2.3. mell. kiadások KÖH'!M36</f>
        <v>2794</v>
      </c>
      <c r="N36" s="261">
        <f>'2.1. mell. kiad Önkormányzat'!N36+'2.2. mell.kiadások Óvoda'!N36+'2.3. mell. kiadások KÖH'!N36</f>
        <v>2603</v>
      </c>
    </row>
    <row r="37" spans="1:14" ht="15">
      <c r="A37" s="5" t="s">
        <v>501</v>
      </c>
      <c r="B37" s="30" t="s">
        <v>502</v>
      </c>
      <c r="C37" s="265">
        <f>'2.1. mell. kiad Önkormányzat'!C37+'2.2. mell.kiadások Óvoda'!C37+'2.3. mell. kiadások KÖH'!C37</f>
        <v>7330</v>
      </c>
      <c r="D37" s="265">
        <f>'2.1. mell. kiad Önkormányzat'!D37+'2.2. mell.kiadások Óvoda'!D37+'2.3. mell. kiadások KÖH'!D37</f>
        <v>10620</v>
      </c>
      <c r="E37" s="266">
        <f>'2.1. mell. kiad Önkormányzat'!E37+'2.2. mell.kiadások Óvoda'!E37+'2.3. mell. kiadások KÖH'!E37</f>
        <v>10243</v>
      </c>
      <c r="F37" s="266">
        <f>'2.1. mell. kiad Önkormányzat'!F37+'2.2. mell.kiadások Óvoda'!F37+'2.3. mell. kiadások KÖH'!F37</f>
        <v>0</v>
      </c>
      <c r="G37" s="266">
        <f>'2.1. mell. kiad Önkormányzat'!G37+'2.2. mell.kiadások Óvoda'!G37+'2.3. mell. kiadások KÖH'!H37</f>
        <v>3042</v>
      </c>
      <c r="H37" s="266">
        <f>'2.1. mell. kiad Önkormányzat'!H37+'2.2. mell.kiadások Óvoda'!H37+'2.3. mell. kiadások KÖH'!H37</f>
        <v>3042</v>
      </c>
      <c r="I37" s="266">
        <f>'2.1. mell. kiad Önkormányzat'!I37+'2.2. mell.kiadások Óvoda'!I37+'2.3. mell. kiadások KÖH'!I37</f>
        <v>0</v>
      </c>
      <c r="J37" s="266">
        <f>'2.1. mell. kiad Önkormányzat'!J37+'2.2. mell.kiadások Óvoda'!J37+'2.3. mell. kiadások KÖH'!J37</f>
        <v>0</v>
      </c>
      <c r="K37" s="266">
        <f>'2.1. mell. kiad Önkormányzat'!K37+'2.2. mell.kiadások Óvoda'!K37+'2.3. mell. kiadások KÖH'!K37</f>
        <v>0</v>
      </c>
      <c r="L37" s="261">
        <f>'2.1. mell. kiad Önkormányzat'!L37+'2.2. mell.kiadások Óvoda'!L37+'2.3. mell. kiadások KÖH'!L37</f>
        <v>7330</v>
      </c>
      <c r="M37" s="261">
        <f>'2.1. mell. kiad Önkormányzat'!M37+'2.2. mell.kiadások Óvoda'!M37+'2.3. mell. kiadások KÖH'!M37</f>
        <v>13662</v>
      </c>
      <c r="N37" s="261">
        <f>'2.1. mell. kiad Önkormányzat'!N37+'2.2. mell.kiadások Óvoda'!N37+'2.3. mell. kiadások KÖH'!N37</f>
        <v>13285</v>
      </c>
    </row>
    <row r="38" spans="1:14" ht="15">
      <c r="A38" s="9" t="s">
        <v>815</v>
      </c>
      <c r="B38" s="30" t="s">
        <v>503</v>
      </c>
      <c r="C38" s="265">
        <f>'2.1. mell. kiad Önkormányzat'!C38+'2.2. mell.kiadások Óvoda'!C38+'2.3. mell. kiadások KÖH'!C38</f>
        <v>0</v>
      </c>
      <c r="D38" s="265">
        <f>'2.1. mell. kiad Önkormányzat'!D38+'2.2. mell.kiadások Óvoda'!D38+'2.3. mell. kiadások KÖH'!D38</f>
        <v>21</v>
      </c>
      <c r="E38" s="266">
        <f>'2.1. mell. kiad Önkormányzat'!E38+'2.2. mell.kiadások Óvoda'!E38+'2.3. mell. kiadások KÖH'!E38</f>
        <v>21</v>
      </c>
      <c r="F38" s="266">
        <f>'2.1. mell. kiad Önkormányzat'!F38+'2.2. mell.kiadások Óvoda'!F38+'2.3. mell. kiadások KÖH'!F38</f>
        <v>0</v>
      </c>
      <c r="G38" s="266">
        <f>'2.1. mell. kiad Önkormányzat'!G38+'2.2. mell.kiadások Óvoda'!G38+'2.3. mell. kiadások KÖH'!H38</f>
        <v>0</v>
      </c>
      <c r="H38" s="266">
        <f>'2.1. mell. kiad Önkormányzat'!H38+'2.2. mell.kiadások Óvoda'!H38+'2.3. mell. kiadások KÖH'!H38</f>
        <v>0</v>
      </c>
      <c r="I38" s="266">
        <f>'2.1. mell. kiad Önkormányzat'!I38+'2.2. mell.kiadások Óvoda'!I38+'2.3. mell. kiadások KÖH'!I38</f>
        <v>0</v>
      </c>
      <c r="J38" s="266">
        <f>'2.1. mell. kiad Önkormányzat'!J38+'2.2. mell.kiadások Óvoda'!J38+'2.3. mell. kiadások KÖH'!J38</f>
        <v>0</v>
      </c>
      <c r="K38" s="266">
        <f>'2.1. mell. kiad Önkormányzat'!K38+'2.2. mell.kiadások Óvoda'!K38+'2.3. mell. kiadások KÖH'!K38</f>
        <v>0</v>
      </c>
      <c r="L38" s="261">
        <f>'2.1. mell. kiad Önkormányzat'!L38+'2.2. mell.kiadások Óvoda'!L38+'2.3. mell. kiadások KÖH'!L38</f>
        <v>0</v>
      </c>
      <c r="M38" s="261">
        <f>'2.1. mell. kiad Önkormányzat'!M38+'2.2. mell.kiadások Óvoda'!M38+'2.3. mell. kiadások KÖH'!M38</f>
        <v>21</v>
      </c>
      <c r="N38" s="261">
        <f>'2.1. mell. kiad Önkormányzat'!N38+'2.2. mell.kiadások Óvoda'!N38+'2.3. mell. kiadások KÖH'!N38</f>
        <v>21</v>
      </c>
    </row>
    <row r="39" spans="1:14" ht="15">
      <c r="A39" s="6" t="s">
        <v>504</v>
      </c>
      <c r="B39" s="30" t="s">
        <v>505</v>
      </c>
      <c r="C39" s="265">
        <f>'2.1. mell. kiad Önkormányzat'!C39+'2.2. mell.kiadások Óvoda'!C39+'2.3. mell. kiadások KÖH'!C39</f>
        <v>5400</v>
      </c>
      <c r="D39" s="265">
        <f>'2.1. mell. kiad Önkormányzat'!D39+'2.2. mell.kiadások Óvoda'!D39+'2.3. mell. kiadások KÖH'!D39</f>
        <v>7342</v>
      </c>
      <c r="E39" s="266">
        <f>'2.1. mell. kiad Önkormányzat'!E39+'2.2. mell.kiadások Óvoda'!E39+'2.3. mell. kiadások KÖH'!E39</f>
        <v>7188</v>
      </c>
      <c r="F39" s="266">
        <f>'2.1. mell. kiad Önkormányzat'!F39+'2.2. mell.kiadások Óvoda'!F39+'2.3. mell. kiadások KÖH'!F39</f>
        <v>0</v>
      </c>
      <c r="G39" s="266">
        <f>'2.1. mell. kiad Önkormányzat'!G39+'2.2. mell.kiadások Óvoda'!G39+'2.3. mell. kiadások KÖH'!H39</f>
        <v>9</v>
      </c>
      <c r="H39" s="266">
        <f>'2.1. mell. kiad Önkormányzat'!H39+'2.2. mell.kiadások Óvoda'!H39+'2.3. mell. kiadások KÖH'!H39</f>
        <v>9</v>
      </c>
      <c r="I39" s="266">
        <f>'2.1. mell. kiad Önkormányzat'!I39+'2.2. mell.kiadások Óvoda'!I39+'2.3. mell. kiadások KÖH'!I39</f>
        <v>0</v>
      </c>
      <c r="J39" s="266">
        <f>'2.1. mell. kiad Önkormányzat'!J39+'2.2. mell.kiadások Óvoda'!J39+'2.3. mell. kiadások KÖH'!J39</f>
        <v>0</v>
      </c>
      <c r="K39" s="266">
        <f>'2.1. mell. kiad Önkormányzat'!K39+'2.2. mell.kiadások Óvoda'!K39+'2.3. mell. kiadások KÖH'!K39</f>
        <v>0</v>
      </c>
      <c r="L39" s="261">
        <f>'2.1. mell. kiad Önkormányzat'!L39+'2.2. mell.kiadások Óvoda'!L39+'2.3. mell. kiadások KÖH'!L39</f>
        <v>5400</v>
      </c>
      <c r="M39" s="261">
        <f>'2.1. mell. kiad Önkormányzat'!M39+'2.2. mell.kiadások Óvoda'!M39+'2.3. mell. kiadások KÖH'!M39</f>
        <v>7351</v>
      </c>
      <c r="N39" s="261">
        <f>'2.1. mell. kiad Önkormányzat'!N39+'2.2. mell.kiadások Óvoda'!N39+'2.3. mell. kiadások KÖH'!N39</f>
        <v>7197</v>
      </c>
    </row>
    <row r="40" spans="1:14" ht="15">
      <c r="A40" s="5" t="s">
        <v>816</v>
      </c>
      <c r="B40" s="30" t="s">
        <v>506</v>
      </c>
      <c r="C40" s="265">
        <f>'2.1. mell. kiad Önkormányzat'!C40+'2.2. mell.kiadások Óvoda'!C40+'2.3. mell. kiadások KÖH'!C40</f>
        <v>27328</v>
      </c>
      <c r="D40" s="265">
        <f>'2.1. mell. kiad Önkormányzat'!D40+'2.2. mell.kiadások Óvoda'!D40+'2.3. mell. kiadások KÖH'!D40</f>
        <v>15927</v>
      </c>
      <c r="E40" s="266">
        <f>'2.1. mell. kiad Önkormányzat'!E40+'2.2. mell.kiadások Óvoda'!E40+'2.3. mell. kiadások KÖH'!E40</f>
        <v>15533</v>
      </c>
      <c r="F40" s="266">
        <f>'2.1. mell. kiad Önkormányzat'!F40+'2.2. mell.kiadások Óvoda'!F40+'2.3. mell. kiadások KÖH'!F40</f>
        <v>6200</v>
      </c>
      <c r="G40" s="266">
        <f>'2.1. mell. kiad Önkormányzat'!G40+'2.2. mell.kiadások Óvoda'!G40+'2.3. mell. kiadások KÖH'!H40</f>
        <v>2901</v>
      </c>
      <c r="H40" s="266">
        <f>'2.1. mell. kiad Önkormányzat'!H40+'2.2. mell.kiadások Óvoda'!H40+'2.3. mell. kiadások KÖH'!H40</f>
        <v>2901</v>
      </c>
      <c r="I40" s="266">
        <f>'2.1. mell. kiad Önkormányzat'!I40+'2.2. mell.kiadások Óvoda'!I40+'2.3. mell. kiadások KÖH'!I40</f>
        <v>0</v>
      </c>
      <c r="J40" s="266">
        <f>'2.1. mell. kiad Önkormányzat'!J40+'2.2. mell.kiadások Óvoda'!J40+'2.3. mell. kiadások KÖH'!J40</f>
        <v>0</v>
      </c>
      <c r="K40" s="266">
        <f>'2.1. mell. kiad Önkormányzat'!K40+'2.2. mell.kiadások Óvoda'!K40+'2.3. mell. kiadások KÖH'!K40</f>
        <v>0</v>
      </c>
      <c r="L40" s="261">
        <f>'2.1. mell. kiad Önkormányzat'!L40+'2.2. mell.kiadások Óvoda'!L40+'2.3. mell. kiadások KÖH'!L40</f>
        <v>33528</v>
      </c>
      <c r="M40" s="261">
        <f>'2.1. mell. kiad Önkormányzat'!M40+'2.2. mell.kiadások Óvoda'!M40+'2.3. mell. kiadások KÖH'!M40</f>
        <v>18828</v>
      </c>
      <c r="N40" s="261">
        <f>'2.1. mell. kiad Önkormányzat'!N40+'2.2. mell.kiadások Óvoda'!N40+'2.3. mell. kiadások KÖH'!N40</f>
        <v>18434</v>
      </c>
    </row>
    <row r="41" spans="1:14" ht="15">
      <c r="A41" s="7" t="s">
        <v>753</v>
      </c>
      <c r="B41" s="33" t="s">
        <v>507</v>
      </c>
      <c r="C41" s="265">
        <f>'2.1. mell. kiad Önkormányzat'!C41+'2.2. mell.kiadások Óvoda'!C41+'2.3. mell. kiadások KÖH'!C41</f>
        <v>73880</v>
      </c>
      <c r="D41" s="265">
        <f>'2.1. mell. kiad Önkormányzat'!D41+'2.2. mell.kiadások Óvoda'!D41+'2.3. mell. kiadások KÖH'!D41</f>
        <v>58570</v>
      </c>
      <c r="E41" s="266">
        <f>'2.1. mell. kiad Önkormányzat'!E41+'2.2. mell.kiadások Óvoda'!E41+'2.3. mell. kiadások KÖH'!E41</f>
        <v>49656</v>
      </c>
      <c r="F41" s="266">
        <f>'2.1. mell. kiad Önkormányzat'!F41+'2.2. mell.kiadások Óvoda'!F41+'2.3. mell. kiadások KÖH'!F41</f>
        <v>8910</v>
      </c>
      <c r="G41" s="266">
        <f>'2.1. mell. kiad Önkormányzat'!G41+'2.2. mell.kiadások Óvoda'!G41+'2.3. mell. kiadások KÖH'!H41</f>
        <v>19114</v>
      </c>
      <c r="H41" s="266">
        <f>'2.1. mell. kiad Önkormányzat'!H41+'2.2. mell.kiadások Óvoda'!H41+'2.3. mell. kiadások KÖH'!H41</f>
        <v>19114</v>
      </c>
      <c r="I41" s="266">
        <f>'2.1. mell. kiad Önkormányzat'!I41+'2.2. mell.kiadások Óvoda'!I41+'2.3. mell. kiadások KÖH'!I41</f>
        <v>0</v>
      </c>
      <c r="J41" s="266">
        <f>'2.1. mell. kiad Önkormányzat'!J41+'2.2. mell.kiadások Óvoda'!J41+'2.3. mell. kiadások KÖH'!J41</f>
        <v>0</v>
      </c>
      <c r="K41" s="266">
        <f>'2.1. mell. kiad Önkormányzat'!K41+'2.2. mell.kiadások Óvoda'!K41+'2.3. mell. kiadások KÖH'!K41</f>
        <v>0</v>
      </c>
      <c r="L41" s="261">
        <f>'2.1. mell. kiad Önkormányzat'!L41+'2.2. mell.kiadások Óvoda'!L41+'2.3. mell. kiadások KÖH'!L41</f>
        <v>82790</v>
      </c>
      <c r="M41" s="261">
        <f>'2.1. mell. kiad Önkormányzat'!M41+'2.2. mell.kiadások Óvoda'!M41+'2.3. mell. kiadások KÖH'!M41</f>
        <v>77684</v>
      </c>
      <c r="N41" s="261">
        <f>'2.1. mell. kiad Önkormányzat'!N41+'2.2. mell.kiadások Óvoda'!N41+'2.3. mell. kiadások KÖH'!N41</f>
        <v>68770</v>
      </c>
    </row>
    <row r="42" spans="1:14" ht="15">
      <c r="A42" s="5" t="s">
        <v>508</v>
      </c>
      <c r="B42" s="30" t="s">
        <v>509</v>
      </c>
      <c r="C42" s="265">
        <f>'2.1. mell. kiad Önkormányzat'!C42+'2.2. mell.kiadások Óvoda'!C42+'2.3. mell. kiadások KÖH'!C42</f>
        <v>310</v>
      </c>
      <c r="D42" s="265">
        <f>'2.1. mell. kiad Önkormányzat'!D42+'2.2. mell.kiadások Óvoda'!D42+'2.3. mell. kiadások KÖH'!D42</f>
        <v>351</v>
      </c>
      <c r="E42" s="266">
        <f>'2.1. mell. kiad Önkormányzat'!E42+'2.2. mell.kiadások Óvoda'!E42+'2.3. mell. kiadások KÖH'!E42</f>
        <v>196</v>
      </c>
      <c r="F42" s="266">
        <f>'2.1. mell. kiad Önkormányzat'!F42+'2.2. mell.kiadások Óvoda'!F42+'2.3. mell. kiadások KÖH'!F42</f>
        <v>0</v>
      </c>
      <c r="G42" s="266">
        <f>'2.1. mell. kiad Önkormányzat'!G42+'2.2. mell.kiadások Óvoda'!G42+'2.3. mell. kiadások KÖH'!H42</f>
        <v>0</v>
      </c>
      <c r="H42" s="266">
        <f>'2.1. mell. kiad Önkormányzat'!H42+'2.2. mell.kiadások Óvoda'!H42+'2.3. mell. kiadások KÖH'!H42</f>
        <v>0</v>
      </c>
      <c r="I42" s="266">
        <f>'2.1. mell. kiad Önkormányzat'!I42+'2.2. mell.kiadások Óvoda'!I42+'2.3. mell. kiadások KÖH'!I42</f>
        <v>0</v>
      </c>
      <c r="J42" s="266">
        <f>'2.1. mell. kiad Önkormányzat'!J42+'2.2. mell.kiadások Óvoda'!J42+'2.3. mell. kiadások KÖH'!J42</f>
        <v>0</v>
      </c>
      <c r="K42" s="266">
        <f>'2.1. mell. kiad Önkormányzat'!K42+'2.2. mell.kiadások Óvoda'!K42+'2.3. mell. kiadások KÖH'!K42</f>
        <v>0</v>
      </c>
      <c r="L42" s="261">
        <f>'2.1. mell. kiad Önkormányzat'!L42+'2.2. mell.kiadások Óvoda'!L42+'2.3. mell. kiadások KÖH'!L42</f>
        <v>310</v>
      </c>
      <c r="M42" s="261">
        <f>'2.1. mell. kiad Önkormányzat'!M42+'2.2. mell.kiadások Óvoda'!M42+'2.3. mell. kiadások KÖH'!M42</f>
        <v>351</v>
      </c>
      <c r="N42" s="261">
        <f>'2.1. mell. kiad Önkormányzat'!N42+'2.2. mell.kiadások Óvoda'!N42+'2.3. mell. kiadások KÖH'!N42</f>
        <v>196</v>
      </c>
    </row>
    <row r="43" spans="1:14" ht="15">
      <c r="A43" s="5" t="s">
        <v>510</v>
      </c>
      <c r="B43" s="30" t="s">
        <v>511</v>
      </c>
      <c r="C43" s="265">
        <f>'2.1. mell. kiad Önkormányzat'!C43+'2.2. mell.kiadások Óvoda'!C43+'2.3. mell. kiadások KÖH'!C43</f>
        <v>0</v>
      </c>
      <c r="D43" s="265">
        <f>'2.1. mell. kiad Önkormányzat'!D43+'2.2. mell.kiadások Óvoda'!D43+'2.3. mell. kiadások KÖH'!D43</f>
        <v>0</v>
      </c>
      <c r="E43" s="266">
        <f>'2.1. mell. kiad Önkormányzat'!E43+'2.2. mell.kiadások Óvoda'!E43+'2.3. mell. kiadások KÖH'!E43</f>
        <v>0</v>
      </c>
      <c r="F43" s="266">
        <f>'2.1. mell. kiad Önkormányzat'!F43+'2.2. mell.kiadások Óvoda'!F43+'2.3. mell. kiadások KÖH'!F43</f>
        <v>0</v>
      </c>
      <c r="G43" s="266">
        <f>'2.1. mell. kiad Önkormányzat'!G43+'2.2. mell.kiadások Óvoda'!G43+'2.3. mell. kiadások KÖH'!H43</f>
        <v>0</v>
      </c>
      <c r="H43" s="266">
        <f>'2.1. mell. kiad Önkormányzat'!H43+'2.2. mell.kiadások Óvoda'!H43+'2.3. mell. kiadások KÖH'!H43</f>
        <v>0</v>
      </c>
      <c r="I43" s="266">
        <f>'2.1. mell. kiad Önkormányzat'!I43+'2.2. mell.kiadások Óvoda'!I43+'2.3. mell. kiadások KÖH'!I43</f>
        <v>0</v>
      </c>
      <c r="J43" s="266">
        <f>'2.1. mell. kiad Önkormányzat'!J43+'2.2. mell.kiadások Óvoda'!J43+'2.3. mell. kiadások KÖH'!J43</f>
        <v>0</v>
      </c>
      <c r="K43" s="266">
        <f>'2.1. mell. kiad Önkormányzat'!K43+'2.2. mell.kiadások Óvoda'!K43+'2.3. mell. kiadások KÖH'!K43</f>
        <v>0</v>
      </c>
      <c r="L43" s="261">
        <f>'2.1. mell. kiad Önkormányzat'!L43+'2.2. mell.kiadások Óvoda'!L43+'2.3. mell. kiadások KÖH'!L43</f>
        <v>0</v>
      </c>
      <c r="M43" s="261">
        <f>'2.1. mell. kiad Önkormányzat'!M43+'2.2. mell.kiadások Óvoda'!M43+'2.3. mell. kiadások KÖH'!M43</f>
        <v>0</v>
      </c>
      <c r="N43" s="261">
        <f>'2.1. mell. kiad Önkormányzat'!N43+'2.2. mell.kiadások Óvoda'!N43+'2.3. mell. kiadások KÖH'!N43</f>
        <v>0</v>
      </c>
    </row>
    <row r="44" spans="1:14" ht="15">
      <c r="A44" s="7" t="s">
        <v>754</v>
      </c>
      <c r="B44" s="33" t="s">
        <v>512</v>
      </c>
      <c r="C44" s="265">
        <f>'2.1. mell. kiad Önkormányzat'!C44+'2.2. mell.kiadások Óvoda'!C44+'2.3. mell. kiadások KÖH'!C44</f>
        <v>310</v>
      </c>
      <c r="D44" s="265">
        <f>'2.1. mell. kiad Önkormányzat'!D44+'2.2. mell.kiadások Óvoda'!D44+'2.3. mell. kiadások KÖH'!D44</f>
        <v>351</v>
      </c>
      <c r="E44" s="266">
        <f>'2.1. mell. kiad Önkormányzat'!E44+'2.2. mell.kiadások Óvoda'!E44+'2.3. mell. kiadások KÖH'!E44</f>
        <v>196</v>
      </c>
      <c r="F44" s="266">
        <f>'2.1. mell. kiad Önkormányzat'!F44+'2.2. mell.kiadások Óvoda'!F44+'2.3. mell. kiadások KÖH'!F44</f>
        <v>0</v>
      </c>
      <c r="G44" s="266">
        <f>'2.1. mell. kiad Önkormányzat'!G44+'2.2. mell.kiadások Óvoda'!G44+'2.3. mell. kiadások KÖH'!H44</f>
        <v>0</v>
      </c>
      <c r="H44" s="266">
        <f>'2.1. mell. kiad Önkormányzat'!H44+'2.2. mell.kiadások Óvoda'!H44+'2.3. mell. kiadások KÖH'!H44</f>
        <v>0</v>
      </c>
      <c r="I44" s="266">
        <f>'2.1. mell. kiad Önkormányzat'!I44+'2.2. mell.kiadások Óvoda'!I44+'2.3. mell. kiadások KÖH'!I44</f>
        <v>0</v>
      </c>
      <c r="J44" s="266">
        <f>'2.1. mell. kiad Önkormányzat'!J44+'2.2. mell.kiadások Óvoda'!J44+'2.3. mell. kiadások KÖH'!J44</f>
        <v>0</v>
      </c>
      <c r="K44" s="266">
        <f>'2.1. mell. kiad Önkormányzat'!K44+'2.2. mell.kiadások Óvoda'!K44+'2.3. mell. kiadások KÖH'!K44</f>
        <v>0</v>
      </c>
      <c r="L44" s="261">
        <f>'2.1. mell. kiad Önkormányzat'!L44+'2.2. mell.kiadások Óvoda'!L44+'2.3. mell. kiadások KÖH'!L44</f>
        <v>310</v>
      </c>
      <c r="M44" s="261">
        <f>'2.1. mell. kiad Önkormányzat'!M44+'2.2. mell.kiadások Óvoda'!M44+'2.3. mell. kiadások KÖH'!M44</f>
        <v>351</v>
      </c>
      <c r="N44" s="261">
        <f>'2.1. mell. kiad Önkormányzat'!N44+'2.2. mell.kiadások Óvoda'!N44+'2.3. mell. kiadások KÖH'!N44</f>
        <v>196</v>
      </c>
    </row>
    <row r="45" spans="1:14" ht="15">
      <c r="A45" s="5" t="s">
        <v>513</v>
      </c>
      <c r="B45" s="30" t="s">
        <v>514</v>
      </c>
      <c r="C45" s="265">
        <f>'2.1. mell. kiad Önkormányzat'!C45+'2.2. mell.kiadások Óvoda'!C45+'2.3. mell. kiadások KÖH'!C45</f>
        <v>20407</v>
      </c>
      <c r="D45" s="265">
        <f>'2.1. mell. kiad Önkormányzat'!D45+'2.2. mell.kiadások Óvoda'!D45+'2.3. mell. kiadások KÖH'!D45</f>
        <v>17272</v>
      </c>
      <c r="E45" s="266">
        <f>'2.1. mell. kiad Önkormányzat'!E45+'2.2. mell.kiadások Óvoda'!E45+'2.3. mell. kiadások KÖH'!E45</f>
        <v>10938</v>
      </c>
      <c r="F45" s="266">
        <f>'2.1. mell. kiad Önkormányzat'!F45+'2.2. mell.kiadások Óvoda'!F45+'2.3. mell. kiadások KÖH'!F45</f>
        <v>2760</v>
      </c>
      <c r="G45" s="266">
        <f>'2.1. mell. kiad Önkormányzat'!G45+'2.2. mell.kiadások Óvoda'!G45+'2.3. mell. kiadások KÖH'!H45</f>
        <v>5448</v>
      </c>
      <c r="H45" s="266">
        <f>'2.1. mell. kiad Önkormányzat'!H45+'2.2. mell.kiadások Óvoda'!H45+'2.3. mell. kiadások KÖH'!H45</f>
        <v>5448</v>
      </c>
      <c r="I45" s="266">
        <f>'2.1. mell. kiad Önkormányzat'!I45+'2.2. mell.kiadások Óvoda'!I45+'2.3. mell. kiadások KÖH'!I45</f>
        <v>0</v>
      </c>
      <c r="J45" s="266">
        <f>'2.1. mell. kiad Önkormányzat'!J45+'2.2. mell.kiadások Óvoda'!J45+'2.3. mell. kiadások KÖH'!J45</f>
        <v>0</v>
      </c>
      <c r="K45" s="266">
        <f>'2.1. mell. kiad Önkormányzat'!K45+'2.2. mell.kiadások Óvoda'!K45+'2.3. mell. kiadások KÖH'!K45</f>
        <v>0</v>
      </c>
      <c r="L45" s="261">
        <f>'2.1. mell. kiad Önkormányzat'!L45+'2.2. mell.kiadások Óvoda'!L45+'2.3. mell. kiadások KÖH'!L45</f>
        <v>23167</v>
      </c>
      <c r="M45" s="261">
        <f>'2.1. mell. kiad Önkormányzat'!M45+'2.2. mell.kiadások Óvoda'!M45+'2.3. mell. kiadások KÖH'!M45</f>
        <v>22720</v>
      </c>
      <c r="N45" s="261">
        <f>'2.1. mell. kiad Önkormányzat'!N45+'2.2. mell.kiadások Óvoda'!N45+'2.3. mell. kiadások KÖH'!N45</f>
        <v>16386</v>
      </c>
    </row>
    <row r="46" spans="1:14" ht="15">
      <c r="A46" s="5" t="s">
        <v>515</v>
      </c>
      <c r="B46" s="30" t="s">
        <v>516</v>
      </c>
      <c r="C46" s="265">
        <f>'2.1. mell. kiad Önkormányzat'!C46+'2.2. mell.kiadások Óvoda'!C46+'2.3. mell. kiadások KÖH'!C46</f>
        <v>4460</v>
      </c>
      <c r="D46" s="265">
        <f>'2.1. mell. kiad Önkormányzat'!D46+'2.2. mell.kiadások Óvoda'!D46+'2.3. mell. kiadások KÖH'!D46</f>
        <v>4460</v>
      </c>
      <c r="E46" s="266">
        <f>'2.1. mell. kiad Önkormányzat'!E46+'2.2. mell.kiadások Óvoda'!E46+'2.3. mell. kiadások KÖH'!E46</f>
        <v>3564</v>
      </c>
      <c r="F46" s="266">
        <f>'2.1. mell. kiad Önkormányzat'!F46+'2.2. mell.kiadások Óvoda'!F46+'2.3. mell. kiadások KÖH'!F46</f>
        <v>0</v>
      </c>
      <c r="G46" s="266">
        <f>'2.1. mell. kiad Önkormányzat'!G46+'2.2. mell.kiadások Óvoda'!G46+'2.3. mell. kiadások KÖH'!H46</f>
        <v>0</v>
      </c>
      <c r="H46" s="266">
        <f>'2.1. mell. kiad Önkormányzat'!H46+'2.2. mell.kiadások Óvoda'!H46+'2.3. mell. kiadások KÖH'!H46</f>
        <v>0</v>
      </c>
      <c r="I46" s="266">
        <f>'2.1. mell. kiad Önkormányzat'!I46+'2.2. mell.kiadások Óvoda'!I46+'2.3. mell. kiadások KÖH'!I46</f>
        <v>0</v>
      </c>
      <c r="J46" s="266">
        <f>'2.1. mell. kiad Önkormányzat'!J46+'2.2. mell.kiadások Óvoda'!J46+'2.3. mell. kiadások KÖH'!J46</f>
        <v>0</v>
      </c>
      <c r="K46" s="266">
        <f>'2.1. mell. kiad Önkormányzat'!K46+'2.2. mell.kiadások Óvoda'!K46+'2.3. mell. kiadások KÖH'!K46</f>
        <v>0</v>
      </c>
      <c r="L46" s="261">
        <f>'2.1. mell. kiad Önkormányzat'!L46+'2.2. mell.kiadások Óvoda'!L46+'2.3. mell. kiadások KÖH'!L46</f>
        <v>4460</v>
      </c>
      <c r="M46" s="261">
        <f>'2.1. mell. kiad Önkormányzat'!M46+'2.2. mell.kiadások Óvoda'!M46+'2.3. mell. kiadások KÖH'!M46</f>
        <v>4460</v>
      </c>
      <c r="N46" s="261">
        <f>'2.1. mell. kiad Önkormányzat'!N46+'2.2. mell.kiadások Óvoda'!N46+'2.3. mell. kiadások KÖH'!N46</f>
        <v>3564</v>
      </c>
    </row>
    <row r="47" spans="1:14" ht="15">
      <c r="A47" s="5" t="s">
        <v>817</v>
      </c>
      <c r="B47" s="30" t="s">
        <v>517</v>
      </c>
      <c r="C47" s="265">
        <f>'2.1. mell. kiad Önkormányzat'!C47+'2.2. mell.kiadások Óvoda'!C47+'2.3. mell. kiadások KÖH'!C47</f>
        <v>0</v>
      </c>
      <c r="D47" s="265">
        <f>'2.1. mell. kiad Önkormányzat'!D47+'2.2. mell.kiadások Óvoda'!D47+'2.3. mell. kiadások KÖH'!D47</f>
        <v>0</v>
      </c>
      <c r="E47" s="266">
        <f>'2.1. mell. kiad Önkormányzat'!E47+'2.2. mell.kiadások Óvoda'!E47+'2.3. mell. kiadások KÖH'!E47</f>
        <v>0</v>
      </c>
      <c r="F47" s="266">
        <f>'2.1. mell. kiad Önkormányzat'!F47+'2.2. mell.kiadások Óvoda'!F47+'2.3. mell. kiadások KÖH'!F47</f>
        <v>0</v>
      </c>
      <c r="G47" s="266">
        <f>'2.1. mell. kiad Önkormányzat'!G47+'2.2. mell.kiadások Óvoda'!G47+'2.3. mell. kiadások KÖH'!H47</f>
        <v>0</v>
      </c>
      <c r="H47" s="266">
        <f>'2.1. mell. kiad Önkormányzat'!H47+'2.2. mell.kiadások Óvoda'!H47+'2.3. mell. kiadások KÖH'!H47</f>
        <v>0</v>
      </c>
      <c r="I47" s="266">
        <f>'2.1. mell. kiad Önkormányzat'!I47+'2.2. mell.kiadások Óvoda'!I47+'2.3. mell. kiadások KÖH'!I47</f>
        <v>0</v>
      </c>
      <c r="J47" s="266">
        <f>'2.1. mell. kiad Önkormányzat'!J47+'2.2. mell.kiadások Óvoda'!J47+'2.3. mell. kiadások KÖH'!J47</f>
        <v>0</v>
      </c>
      <c r="K47" s="266">
        <f>'2.1. mell. kiad Önkormányzat'!K47+'2.2. mell.kiadások Óvoda'!K47+'2.3. mell. kiadások KÖH'!K47</f>
        <v>0</v>
      </c>
      <c r="L47" s="261">
        <f>'2.1. mell. kiad Önkormányzat'!L47+'2.2. mell.kiadások Óvoda'!L47+'2.3. mell. kiadások KÖH'!L47</f>
        <v>0</v>
      </c>
      <c r="M47" s="261">
        <f>'2.1. mell. kiad Önkormányzat'!M47+'2.2. mell.kiadások Óvoda'!M47+'2.3. mell. kiadások KÖH'!M47</f>
        <v>0</v>
      </c>
      <c r="N47" s="261">
        <f>'2.1. mell. kiad Önkormányzat'!N47+'2.2. mell.kiadások Óvoda'!N47+'2.3. mell. kiadások KÖH'!N47</f>
        <v>0</v>
      </c>
    </row>
    <row r="48" spans="1:14" ht="15">
      <c r="A48" s="5" t="s">
        <v>818</v>
      </c>
      <c r="B48" s="30" t="s">
        <v>518</v>
      </c>
      <c r="C48" s="265">
        <f>'2.1. mell. kiad Önkormányzat'!C48+'2.2. mell.kiadások Óvoda'!C48+'2.3. mell. kiadások KÖH'!C48</f>
        <v>0</v>
      </c>
      <c r="D48" s="265">
        <f>'2.1. mell. kiad Önkormányzat'!D48+'2.2. mell.kiadások Óvoda'!D48+'2.3. mell. kiadások KÖH'!D48</f>
        <v>0</v>
      </c>
      <c r="E48" s="266">
        <f>'2.1. mell. kiad Önkormányzat'!E48+'2.2. mell.kiadások Óvoda'!E48+'2.3. mell. kiadások KÖH'!E48</f>
        <v>0</v>
      </c>
      <c r="F48" s="266">
        <f>'2.1. mell. kiad Önkormányzat'!F48+'2.2. mell.kiadások Óvoda'!F48+'2.3. mell. kiadások KÖH'!F48</f>
        <v>0</v>
      </c>
      <c r="G48" s="266">
        <f>'2.1. mell. kiad Önkormányzat'!G48+'2.2. mell.kiadások Óvoda'!G48+'2.3. mell. kiadások KÖH'!H48</f>
        <v>0</v>
      </c>
      <c r="H48" s="266">
        <f>'2.1. mell. kiad Önkormányzat'!H48+'2.2. mell.kiadások Óvoda'!H48+'2.3. mell. kiadások KÖH'!H48</f>
        <v>0</v>
      </c>
      <c r="I48" s="266">
        <f>'2.1. mell. kiad Önkormányzat'!I48+'2.2. mell.kiadások Óvoda'!I48+'2.3. mell. kiadások KÖH'!I48</f>
        <v>0</v>
      </c>
      <c r="J48" s="266">
        <f>'2.1. mell. kiad Önkormányzat'!J48+'2.2. mell.kiadások Óvoda'!J48+'2.3. mell. kiadások KÖH'!J48</f>
        <v>0</v>
      </c>
      <c r="K48" s="266">
        <f>'2.1. mell. kiad Önkormányzat'!K48+'2.2. mell.kiadások Óvoda'!K48+'2.3. mell. kiadások KÖH'!K48</f>
        <v>0</v>
      </c>
      <c r="L48" s="261">
        <f>'2.1. mell. kiad Önkormányzat'!L48+'2.2. mell.kiadások Óvoda'!L48+'2.3. mell. kiadások KÖH'!L48</f>
        <v>0</v>
      </c>
      <c r="M48" s="261">
        <f>'2.1. mell. kiad Önkormányzat'!M48+'2.2. mell.kiadások Óvoda'!M48+'2.3. mell. kiadások KÖH'!M48</f>
        <v>0</v>
      </c>
      <c r="N48" s="261">
        <f>'2.1. mell. kiad Önkormányzat'!N48+'2.2. mell.kiadások Óvoda'!N48+'2.3. mell. kiadások KÖH'!N48</f>
        <v>0</v>
      </c>
    </row>
    <row r="49" spans="1:14" ht="15">
      <c r="A49" s="5" t="s">
        <v>519</v>
      </c>
      <c r="B49" s="30" t="s">
        <v>520</v>
      </c>
      <c r="C49" s="265">
        <f>'2.1. mell. kiad Önkormányzat'!C49+'2.2. mell.kiadások Óvoda'!C49+'2.3. mell. kiadások KÖH'!C49</f>
        <v>600</v>
      </c>
      <c r="D49" s="265">
        <f>'2.1. mell. kiad Önkormányzat'!D49+'2.2. mell.kiadások Óvoda'!D49+'2.3. mell. kiadások KÖH'!D49</f>
        <v>0</v>
      </c>
      <c r="E49" s="266">
        <f>'2.1. mell. kiad Önkormányzat'!E49+'2.2. mell.kiadások Óvoda'!E49+'2.3. mell. kiadások KÖH'!E49</f>
        <v>0</v>
      </c>
      <c r="F49" s="266">
        <f>'2.1. mell. kiad Önkormányzat'!F49+'2.2. mell.kiadások Óvoda'!F49+'2.3. mell. kiadások KÖH'!F49</f>
        <v>0</v>
      </c>
      <c r="G49" s="266">
        <f>'2.1. mell. kiad Önkormányzat'!G49+'2.2. mell.kiadások Óvoda'!G49+'2.3. mell. kiadások KÖH'!H49</f>
        <v>0</v>
      </c>
      <c r="H49" s="266">
        <f>'2.1. mell. kiad Önkormányzat'!H49+'2.2. mell.kiadások Óvoda'!H49+'2.3. mell. kiadások KÖH'!H49</f>
        <v>0</v>
      </c>
      <c r="I49" s="266">
        <f>'2.1. mell. kiad Önkormányzat'!I49+'2.2. mell.kiadások Óvoda'!I49+'2.3. mell. kiadások KÖH'!I49</f>
        <v>0</v>
      </c>
      <c r="J49" s="266">
        <f>'2.1. mell. kiad Önkormányzat'!J49+'2.2. mell.kiadások Óvoda'!J49+'2.3. mell. kiadások KÖH'!J49</f>
        <v>0</v>
      </c>
      <c r="K49" s="266">
        <f>'2.1. mell. kiad Önkormányzat'!K49+'2.2. mell.kiadások Óvoda'!K49+'2.3. mell. kiadások KÖH'!K49</f>
        <v>0</v>
      </c>
      <c r="L49" s="261">
        <f>'2.1. mell. kiad Önkormányzat'!L49+'2.2. mell.kiadások Óvoda'!L49+'2.3. mell. kiadások KÖH'!L49</f>
        <v>600</v>
      </c>
      <c r="M49" s="261">
        <f>'2.1. mell. kiad Önkormányzat'!M49+'2.2. mell.kiadások Óvoda'!M49+'2.3. mell. kiadások KÖH'!M49</f>
        <v>0</v>
      </c>
      <c r="N49" s="261">
        <f>'2.1. mell. kiad Önkormányzat'!N49+'2.2. mell.kiadások Óvoda'!N49+'2.3. mell. kiadások KÖH'!N49</f>
        <v>0</v>
      </c>
    </row>
    <row r="50" spans="1:14" ht="15">
      <c r="A50" s="7" t="s">
        <v>755</v>
      </c>
      <c r="B50" s="33" t="s">
        <v>521</v>
      </c>
      <c r="C50" s="265">
        <f>'2.1. mell. kiad Önkormányzat'!C50+'2.2. mell.kiadások Óvoda'!C50+'2.3. mell. kiadások KÖH'!C50</f>
        <v>25467</v>
      </c>
      <c r="D50" s="265">
        <f>'2.1. mell. kiad Önkormányzat'!D50+'2.2. mell.kiadások Óvoda'!D50+'2.3. mell. kiadások KÖH'!D50</f>
        <v>21732</v>
      </c>
      <c r="E50" s="266">
        <f>'2.1. mell. kiad Önkormányzat'!E50+'2.2. mell.kiadások Óvoda'!E50+'2.3. mell. kiadások KÖH'!E50</f>
        <v>14502</v>
      </c>
      <c r="F50" s="266">
        <f>'2.1. mell. kiad Önkormányzat'!F50+'2.2. mell.kiadások Óvoda'!F50+'2.3. mell. kiadások KÖH'!F50</f>
        <v>2760</v>
      </c>
      <c r="G50" s="266">
        <f>'2.1. mell. kiad Önkormányzat'!G50+'2.2. mell.kiadások Óvoda'!G50+'2.3. mell. kiadások KÖH'!H50</f>
        <v>5448</v>
      </c>
      <c r="H50" s="266">
        <f>'2.1. mell. kiad Önkormányzat'!H50+'2.2. mell.kiadások Óvoda'!H50+'2.3. mell. kiadások KÖH'!H50</f>
        <v>5448</v>
      </c>
      <c r="I50" s="266">
        <f>'2.1. mell. kiad Önkormányzat'!I50+'2.2. mell.kiadások Óvoda'!I50+'2.3. mell. kiadások KÖH'!I50</f>
        <v>0</v>
      </c>
      <c r="J50" s="266">
        <f>'2.1. mell. kiad Önkormányzat'!J50+'2.2. mell.kiadások Óvoda'!J50+'2.3. mell. kiadások KÖH'!J50</f>
        <v>0</v>
      </c>
      <c r="K50" s="266">
        <f>'2.1. mell. kiad Önkormányzat'!K50+'2.2. mell.kiadások Óvoda'!K50+'2.3. mell. kiadások KÖH'!K50</f>
        <v>0</v>
      </c>
      <c r="L50" s="261">
        <f>'2.1. mell. kiad Önkormányzat'!L50+'2.2. mell.kiadások Óvoda'!L50+'2.3. mell. kiadások KÖH'!L50</f>
        <v>28227</v>
      </c>
      <c r="M50" s="261">
        <f>'2.1. mell. kiad Önkormányzat'!M50+'2.2. mell.kiadások Óvoda'!M50+'2.3. mell. kiadások KÖH'!M50</f>
        <v>27180</v>
      </c>
      <c r="N50" s="261">
        <f>'2.1. mell. kiad Önkormányzat'!N50+'2.2. mell.kiadások Óvoda'!N50+'2.3. mell. kiadások KÖH'!N50</f>
        <v>19950</v>
      </c>
    </row>
    <row r="51" spans="1:14" ht="15">
      <c r="A51" s="37" t="s">
        <v>756</v>
      </c>
      <c r="B51" s="45" t="s">
        <v>522</v>
      </c>
      <c r="C51" s="265">
        <f>'2.1. mell. kiad Önkormányzat'!C51+'2.2. mell.kiadások Óvoda'!C51+'2.3. mell. kiadások KÖH'!C51</f>
        <v>106476</v>
      </c>
      <c r="D51" s="265">
        <f>'2.1. mell. kiad Önkormányzat'!D51+'2.2. mell.kiadások Óvoda'!D51+'2.3. mell. kiadások KÖH'!D51</f>
        <v>87619</v>
      </c>
      <c r="E51" s="266">
        <f>'2.1. mell. kiad Önkormányzat'!E51+'2.2. mell.kiadások Óvoda'!E51+'2.3. mell. kiadások KÖH'!E51</f>
        <v>70913</v>
      </c>
      <c r="F51" s="266">
        <f>'2.1. mell. kiad Önkormányzat'!F51+'2.2. mell.kiadások Óvoda'!F51+'2.3. mell. kiadások KÖH'!F51</f>
        <v>13110</v>
      </c>
      <c r="G51" s="266">
        <f>'2.1. mell. kiad Önkormányzat'!G51+'2.2. mell.kiadások Óvoda'!G51+'2.3. mell. kiadások KÖH'!H51</f>
        <v>25795</v>
      </c>
      <c r="H51" s="266">
        <f>'2.1. mell. kiad Önkormányzat'!H51+'2.2. mell.kiadások Óvoda'!H51+'2.3. mell. kiadások KÖH'!H51</f>
        <v>25795</v>
      </c>
      <c r="I51" s="266">
        <f>'2.1. mell. kiad Önkormányzat'!I51+'2.2. mell.kiadások Óvoda'!I51+'2.3. mell. kiadások KÖH'!I51</f>
        <v>0</v>
      </c>
      <c r="J51" s="266">
        <f>'2.1. mell. kiad Önkormányzat'!J51+'2.2. mell.kiadások Óvoda'!J51+'2.3. mell. kiadások KÖH'!J51</f>
        <v>0</v>
      </c>
      <c r="K51" s="266">
        <f>'2.1. mell. kiad Önkormányzat'!K51+'2.2. mell.kiadások Óvoda'!K51+'2.3. mell. kiadások KÖH'!K51</f>
        <v>0</v>
      </c>
      <c r="L51" s="261">
        <f>'2.1. mell. kiad Önkormányzat'!L51+'2.2. mell.kiadások Óvoda'!L51+'2.3. mell. kiadások KÖH'!L51</f>
        <v>119586</v>
      </c>
      <c r="M51" s="261">
        <f>'2.1. mell. kiad Önkormányzat'!M51+'2.2. mell.kiadások Óvoda'!M51+'2.3. mell. kiadások KÖH'!M51</f>
        <v>113414</v>
      </c>
      <c r="N51" s="261">
        <f>'2.1. mell. kiad Önkormányzat'!N51+'2.2. mell.kiadások Óvoda'!N51+'2.3. mell. kiadások KÖH'!N51</f>
        <v>96708</v>
      </c>
    </row>
    <row r="52" spans="1:14" ht="15">
      <c r="A52" s="12" t="s">
        <v>523</v>
      </c>
      <c r="B52" s="30" t="s">
        <v>524</v>
      </c>
      <c r="C52" s="265">
        <f>'2.1. mell. kiad Önkormányzat'!C52+'2.2. mell.kiadások Óvoda'!C52+'2.3. mell. kiadások KÖH'!C52</f>
        <v>0</v>
      </c>
      <c r="D52" s="265">
        <f>'2.1. mell. kiad Önkormányzat'!D52+'2.2. mell.kiadások Óvoda'!D52+'2.3. mell. kiadások KÖH'!D52</f>
        <v>0</v>
      </c>
      <c r="E52" s="266">
        <f>'2.1. mell. kiad Önkormányzat'!E52+'2.2. mell.kiadások Óvoda'!E52+'2.3. mell. kiadások KÖH'!E52</f>
        <v>0</v>
      </c>
      <c r="F52" s="266">
        <f>'2.1. mell. kiad Önkormányzat'!F52+'2.2. mell.kiadások Óvoda'!F52+'2.3. mell. kiadások KÖH'!F52</f>
        <v>0</v>
      </c>
      <c r="G52" s="266">
        <f>'2.1. mell. kiad Önkormányzat'!G52+'2.2. mell.kiadások Óvoda'!G52+'2.3. mell. kiadások KÖH'!H52</f>
        <v>0</v>
      </c>
      <c r="H52" s="266">
        <f>'2.1. mell. kiad Önkormányzat'!H52+'2.2. mell.kiadások Óvoda'!H52+'2.3. mell. kiadások KÖH'!H52</f>
        <v>0</v>
      </c>
      <c r="I52" s="266">
        <f>'2.1. mell. kiad Önkormányzat'!I52+'2.2. mell.kiadások Óvoda'!I52+'2.3. mell. kiadások KÖH'!I52</f>
        <v>0</v>
      </c>
      <c r="J52" s="266">
        <f>'2.1. mell. kiad Önkormányzat'!J52+'2.2. mell.kiadások Óvoda'!J52+'2.3. mell. kiadások KÖH'!J52</f>
        <v>0</v>
      </c>
      <c r="K52" s="266">
        <f>'2.1. mell. kiad Önkormányzat'!K52+'2.2. mell.kiadások Óvoda'!K52+'2.3. mell. kiadások KÖH'!K52</f>
        <v>0</v>
      </c>
      <c r="L52" s="261">
        <f>'2.1. mell. kiad Önkormányzat'!L52+'2.2. mell.kiadások Óvoda'!L52+'2.3. mell. kiadások KÖH'!L52</f>
        <v>0</v>
      </c>
      <c r="M52" s="261">
        <f>'2.1. mell. kiad Önkormányzat'!M52+'2.2. mell.kiadások Óvoda'!M52+'2.3. mell. kiadások KÖH'!M52</f>
        <v>0</v>
      </c>
      <c r="N52" s="261">
        <f>'2.1. mell. kiad Önkormányzat'!N52+'2.2. mell.kiadások Óvoda'!N52+'2.3. mell. kiadások KÖH'!N52</f>
        <v>0</v>
      </c>
    </row>
    <row r="53" spans="1:14" ht="15">
      <c r="A53" s="12" t="s">
        <v>757</v>
      </c>
      <c r="B53" s="30" t="s">
        <v>525</v>
      </c>
      <c r="C53" s="265">
        <f>'2.1. mell. kiad Önkormányzat'!C53+'2.2. mell.kiadások Óvoda'!C53+'2.3. mell. kiadások KÖH'!C53</f>
        <v>0</v>
      </c>
      <c r="D53" s="265">
        <f>'2.1. mell. kiad Önkormányzat'!D53+'2.2. mell.kiadások Óvoda'!D53+'2.3. mell. kiadások KÖH'!D53</f>
        <v>267</v>
      </c>
      <c r="E53" s="266">
        <f>'2.1. mell. kiad Önkormányzat'!E53+'2.2. mell.kiadások Óvoda'!E53+'2.3. mell. kiadások KÖH'!E53</f>
        <v>267</v>
      </c>
      <c r="F53" s="266">
        <f>'2.1. mell. kiad Önkormányzat'!F53+'2.2. mell.kiadások Óvoda'!F53+'2.3. mell. kiadások KÖH'!F53</f>
        <v>0</v>
      </c>
      <c r="G53" s="266">
        <f>'2.1. mell. kiad Önkormányzat'!G53+'2.2. mell.kiadások Óvoda'!G53+'2.3. mell. kiadások KÖH'!H53</f>
        <v>0</v>
      </c>
      <c r="H53" s="266">
        <f>'2.1. mell. kiad Önkormányzat'!H53+'2.2. mell.kiadások Óvoda'!H53+'2.3. mell. kiadások KÖH'!H53</f>
        <v>0</v>
      </c>
      <c r="I53" s="266">
        <f>'2.1. mell. kiad Önkormányzat'!I53+'2.2. mell.kiadások Óvoda'!I53+'2.3. mell. kiadások KÖH'!I53</f>
        <v>0</v>
      </c>
      <c r="J53" s="266">
        <f>'2.1. mell. kiad Önkormányzat'!J53+'2.2. mell.kiadások Óvoda'!J53+'2.3. mell. kiadások KÖH'!J53</f>
        <v>0</v>
      </c>
      <c r="K53" s="266">
        <f>'2.1. mell. kiad Önkormányzat'!K53+'2.2. mell.kiadások Óvoda'!K53+'2.3. mell. kiadások KÖH'!K53</f>
        <v>0</v>
      </c>
      <c r="L53" s="261">
        <f>'2.1. mell. kiad Önkormányzat'!L53+'2.2. mell.kiadások Óvoda'!L53+'2.3. mell. kiadások KÖH'!L53</f>
        <v>0</v>
      </c>
      <c r="M53" s="261">
        <f>'2.1. mell. kiad Önkormányzat'!M53+'2.2. mell.kiadások Óvoda'!M53+'2.3. mell. kiadások KÖH'!M53</f>
        <v>267</v>
      </c>
      <c r="N53" s="261">
        <f>'2.1. mell. kiad Önkormányzat'!N53+'2.2. mell.kiadások Óvoda'!N53+'2.3. mell. kiadások KÖH'!N53</f>
        <v>267</v>
      </c>
    </row>
    <row r="54" spans="1:14" ht="15">
      <c r="A54" s="16" t="s">
        <v>819</v>
      </c>
      <c r="B54" s="30" t="s">
        <v>526</v>
      </c>
      <c r="C54" s="265">
        <f>'2.1. mell. kiad Önkormányzat'!C54+'2.2. mell.kiadások Óvoda'!C54+'2.3. mell. kiadások KÖH'!C54</f>
        <v>0</v>
      </c>
      <c r="D54" s="265">
        <f>'2.1. mell. kiad Önkormányzat'!D54+'2.2. mell.kiadások Óvoda'!D54+'2.3. mell. kiadások KÖH'!D54</f>
        <v>0</v>
      </c>
      <c r="E54" s="266">
        <f>'2.1. mell. kiad Önkormányzat'!E54+'2.2. mell.kiadások Óvoda'!E54+'2.3. mell. kiadások KÖH'!E54</f>
        <v>0</v>
      </c>
      <c r="F54" s="266">
        <f>'2.1. mell. kiad Önkormányzat'!F54+'2.2. mell.kiadások Óvoda'!F54+'2.3. mell. kiadások KÖH'!F54</f>
        <v>0</v>
      </c>
      <c r="G54" s="266">
        <f>'2.1. mell. kiad Önkormányzat'!G54+'2.2. mell.kiadások Óvoda'!G54+'2.3. mell. kiadások KÖH'!H54</f>
        <v>0</v>
      </c>
      <c r="H54" s="266">
        <f>'2.1. mell. kiad Önkormányzat'!H54+'2.2. mell.kiadások Óvoda'!H54+'2.3. mell. kiadások KÖH'!H54</f>
        <v>0</v>
      </c>
      <c r="I54" s="266">
        <f>'2.1. mell. kiad Önkormányzat'!I54+'2.2. mell.kiadások Óvoda'!I54+'2.3. mell. kiadások KÖH'!I54</f>
        <v>0</v>
      </c>
      <c r="J54" s="266">
        <f>'2.1. mell. kiad Önkormányzat'!J54+'2.2. mell.kiadások Óvoda'!J54+'2.3. mell. kiadások KÖH'!J54</f>
        <v>0</v>
      </c>
      <c r="K54" s="266">
        <f>'2.1. mell. kiad Önkormányzat'!K54+'2.2. mell.kiadások Óvoda'!K54+'2.3. mell. kiadások KÖH'!K54</f>
        <v>0</v>
      </c>
      <c r="L54" s="261">
        <f>'2.1. mell. kiad Önkormányzat'!L54+'2.2. mell.kiadások Óvoda'!L54+'2.3. mell. kiadások KÖH'!L54</f>
        <v>0</v>
      </c>
      <c r="M54" s="261">
        <f>'2.1. mell. kiad Önkormányzat'!M54+'2.2. mell.kiadások Óvoda'!M54+'2.3. mell. kiadások KÖH'!M54</f>
        <v>0</v>
      </c>
      <c r="N54" s="261">
        <f>'2.1. mell. kiad Önkormányzat'!N54+'2.2. mell.kiadások Óvoda'!N54+'2.3. mell. kiadások KÖH'!N54</f>
        <v>0</v>
      </c>
    </row>
    <row r="55" spans="1:14" ht="15">
      <c r="A55" s="16" t="s">
        <v>820</v>
      </c>
      <c r="B55" s="30" t="s">
        <v>527</v>
      </c>
      <c r="C55" s="265">
        <f>'2.1. mell. kiad Önkormányzat'!C55+'2.2. mell.kiadások Óvoda'!C55+'2.3. mell. kiadások KÖH'!C55</f>
        <v>0</v>
      </c>
      <c r="D55" s="265">
        <f>'2.1. mell. kiad Önkormányzat'!D55+'2.2. mell.kiadások Óvoda'!D55+'2.3. mell. kiadások KÖH'!D55</f>
        <v>0</v>
      </c>
      <c r="E55" s="266">
        <f>'2.1. mell. kiad Önkormányzat'!E55+'2.2. mell.kiadások Óvoda'!E55+'2.3. mell. kiadások KÖH'!E55</f>
        <v>0</v>
      </c>
      <c r="F55" s="266">
        <f>'2.1. mell. kiad Önkormányzat'!F55+'2.2. mell.kiadások Óvoda'!F55+'2.3. mell. kiadások KÖH'!F55</f>
        <v>0</v>
      </c>
      <c r="G55" s="266">
        <f>'2.1. mell. kiad Önkormányzat'!G55+'2.2. mell.kiadások Óvoda'!G55+'2.3. mell. kiadások KÖH'!H55</f>
        <v>0</v>
      </c>
      <c r="H55" s="266">
        <f>'2.1. mell. kiad Önkormányzat'!H55+'2.2. mell.kiadások Óvoda'!H55+'2.3. mell. kiadások KÖH'!H55</f>
        <v>0</v>
      </c>
      <c r="I55" s="266">
        <f>'2.1. mell. kiad Önkormányzat'!I55+'2.2. mell.kiadások Óvoda'!I55+'2.3. mell. kiadások KÖH'!I55</f>
        <v>0</v>
      </c>
      <c r="J55" s="266">
        <f>'2.1. mell. kiad Önkormányzat'!J55+'2.2. mell.kiadások Óvoda'!J55+'2.3. mell. kiadások KÖH'!J55</f>
        <v>0</v>
      </c>
      <c r="K55" s="266">
        <f>'2.1. mell. kiad Önkormányzat'!K55+'2.2. mell.kiadások Óvoda'!K55+'2.3. mell. kiadások KÖH'!K55</f>
        <v>0</v>
      </c>
      <c r="L55" s="261">
        <f>'2.1. mell. kiad Önkormányzat'!L55+'2.2. mell.kiadások Óvoda'!L55+'2.3. mell. kiadások KÖH'!L55</f>
        <v>0</v>
      </c>
      <c r="M55" s="261">
        <f>'2.1. mell. kiad Önkormányzat'!M55+'2.2. mell.kiadások Óvoda'!M55+'2.3. mell. kiadások KÖH'!M55</f>
        <v>0</v>
      </c>
      <c r="N55" s="261">
        <f>'2.1. mell. kiad Önkormányzat'!N55+'2.2. mell.kiadások Óvoda'!N55+'2.3. mell. kiadások KÖH'!N55</f>
        <v>0</v>
      </c>
    </row>
    <row r="56" spans="1:14" ht="15">
      <c r="A56" s="16" t="s">
        <v>821</v>
      </c>
      <c r="B56" s="30" t="s">
        <v>528</v>
      </c>
      <c r="C56" s="265">
        <f>'2.1. mell. kiad Önkormányzat'!C56+'2.2. mell.kiadások Óvoda'!C56+'2.3. mell. kiadások KÖH'!C56</f>
        <v>0</v>
      </c>
      <c r="D56" s="265">
        <f>'2.1. mell. kiad Önkormányzat'!D56+'2.2. mell.kiadások Óvoda'!D56+'2.3. mell. kiadások KÖH'!D56</f>
        <v>68</v>
      </c>
      <c r="E56" s="266">
        <f>'2.1. mell. kiad Önkormányzat'!E56+'2.2. mell.kiadások Óvoda'!E56+'2.3. mell. kiadások KÖH'!E56</f>
        <v>68</v>
      </c>
      <c r="F56" s="266">
        <f>'2.1. mell. kiad Önkormányzat'!F56+'2.2. mell.kiadások Óvoda'!F56+'2.3. mell. kiadások KÖH'!F56</f>
        <v>0</v>
      </c>
      <c r="G56" s="266">
        <f>'2.1. mell. kiad Önkormányzat'!G56+'2.2. mell.kiadások Óvoda'!G56+'2.3. mell. kiadások KÖH'!H56</f>
        <v>0</v>
      </c>
      <c r="H56" s="266">
        <f>'2.1. mell. kiad Önkormányzat'!H56+'2.2. mell.kiadások Óvoda'!H56+'2.3. mell. kiadások KÖH'!H56</f>
        <v>0</v>
      </c>
      <c r="I56" s="266">
        <f>'2.1. mell. kiad Önkormányzat'!I56+'2.2. mell.kiadások Óvoda'!I56+'2.3. mell. kiadások KÖH'!I56</f>
        <v>0</v>
      </c>
      <c r="J56" s="266">
        <f>'2.1. mell. kiad Önkormányzat'!J56+'2.2. mell.kiadások Óvoda'!J56+'2.3. mell. kiadások KÖH'!J56</f>
        <v>0</v>
      </c>
      <c r="K56" s="266">
        <f>'2.1. mell. kiad Önkormányzat'!K56+'2.2. mell.kiadások Óvoda'!K56+'2.3. mell. kiadások KÖH'!K56</f>
        <v>0</v>
      </c>
      <c r="L56" s="261">
        <f>'2.1. mell. kiad Önkormányzat'!L56+'2.2. mell.kiadások Óvoda'!L56+'2.3. mell. kiadások KÖH'!L56</f>
        <v>0</v>
      </c>
      <c r="M56" s="261">
        <f>'2.1. mell. kiad Önkormányzat'!M56+'2.2. mell.kiadások Óvoda'!M56+'2.3. mell. kiadások KÖH'!M56</f>
        <v>68</v>
      </c>
      <c r="N56" s="261">
        <f>'2.1. mell. kiad Önkormányzat'!N56+'2.2. mell.kiadások Óvoda'!N56+'2.3. mell. kiadások KÖH'!N56</f>
        <v>68</v>
      </c>
    </row>
    <row r="57" spans="1:14" ht="15">
      <c r="A57" s="12" t="s">
        <v>822</v>
      </c>
      <c r="B57" s="30" t="s">
        <v>529</v>
      </c>
      <c r="C57" s="265">
        <f>'2.1. mell. kiad Önkormányzat'!C57+'2.2. mell.kiadások Óvoda'!C57+'2.3. mell. kiadások KÖH'!C57</f>
        <v>0</v>
      </c>
      <c r="D57" s="265">
        <f>'2.1. mell. kiad Önkormányzat'!D57+'2.2. mell.kiadások Óvoda'!D57+'2.3. mell. kiadások KÖH'!D57</f>
        <v>179</v>
      </c>
      <c r="E57" s="266">
        <f>'2.1. mell. kiad Önkormányzat'!E57+'2.2. mell.kiadások Óvoda'!E57+'2.3. mell. kiadások KÖH'!E57</f>
        <v>179</v>
      </c>
      <c r="F57" s="266">
        <f>'2.1. mell. kiad Önkormányzat'!F57+'2.2. mell.kiadások Óvoda'!F57+'2.3. mell. kiadások KÖH'!F57</f>
        <v>0</v>
      </c>
      <c r="G57" s="266">
        <f>'2.1. mell. kiad Önkormányzat'!G57+'2.2. mell.kiadások Óvoda'!G57+'2.3. mell. kiadások KÖH'!H57</f>
        <v>0</v>
      </c>
      <c r="H57" s="266">
        <f>'2.1. mell. kiad Önkormányzat'!H57+'2.2. mell.kiadások Óvoda'!H57+'2.3. mell. kiadások KÖH'!H57</f>
        <v>0</v>
      </c>
      <c r="I57" s="266">
        <f>'2.1. mell. kiad Önkormányzat'!I57+'2.2. mell.kiadások Óvoda'!I57+'2.3. mell. kiadások KÖH'!I57</f>
        <v>0</v>
      </c>
      <c r="J57" s="266">
        <f>'2.1. mell. kiad Önkormányzat'!J57+'2.2. mell.kiadások Óvoda'!J57+'2.3. mell. kiadások KÖH'!J57</f>
        <v>0</v>
      </c>
      <c r="K57" s="266">
        <f>'2.1. mell. kiad Önkormányzat'!K57+'2.2. mell.kiadások Óvoda'!K57+'2.3. mell. kiadások KÖH'!K57</f>
        <v>0</v>
      </c>
      <c r="L57" s="261">
        <f>'2.1. mell. kiad Önkormányzat'!L57+'2.2. mell.kiadások Óvoda'!L57+'2.3. mell. kiadások KÖH'!L57</f>
        <v>0</v>
      </c>
      <c r="M57" s="261">
        <f>'2.1. mell. kiad Önkormányzat'!M57+'2.2. mell.kiadások Óvoda'!M57+'2.3. mell. kiadások KÖH'!M57</f>
        <v>179</v>
      </c>
      <c r="N57" s="261">
        <f>'2.1. mell. kiad Önkormányzat'!N57+'2.2. mell.kiadások Óvoda'!N57+'2.3. mell. kiadások KÖH'!N57</f>
        <v>179</v>
      </c>
    </row>
    <row r="58" spans="1:14" ht="15">
      <c r="A58" s="12" t="s">
        <v>823</v>
      </c>
      <c r="B58" s="30" t="s">
        <v>530</v>
      </c>
      <c r="C58" s="265">
        <f>'2.1. mell. kiad Önkormányzat'!C58+'2.2. mell.kiadások Óvoda'!C58+'2.3. mell. kiadások KÖH'!C58</f>
        <v>0</v>
      </c>
      <c r="D58" s="265">
        <f>'2.1. mell. kiad Önkormányzat'!D58+'2.2. mell.kiadások Óvoda'!D58+'2.3. mell. kiadások KÖH'!D58</f>
        <v>0</v>
      </c>
      <c r="E58" s="266">
        <f>'2.1. mell. kiad Önkormányzat'!E58+'2.2. mell.kiadások Óvoda'!E58+'2.3. mell. kiadások KÖH'!E58</f>
        <v>0</v>
      </c>
      <c r="F58" s="266">
        <f>'2.1. mell. kiad Önkormányzat'!F58+'2.2. mell.kiadások Óvoda'!F58+'2.3. mell. kiadások KÖH'!F58</f>
        <v>0</v>
      </c>
      <c r="G58" s="266">
        <f>'2.1. mell. kiad Önkormányzat'!G58+'2.2. mell.kiadások Óvoda'!G58+'2.3. mell. kiadások KÖH'!H58</f>
        <v>0</v>
      </c>
      <c r="H58" s="266">
        <f>'2.1. mell. kiad Önkormányzat'!H58+'2.2. mell.kiadások Óvoda'!H58+'2.3. mell. kiadások KÖH'!H58</f>
        <v>0</v>
      </c>
      <c r="I58" s="266">
        <f>'2.1. mell. kiad Önkormányzat'!I58+'2.2. mell.kiadások Óvoda'!I58+'2.3. mell. kiadások KÖH'!I58</f>
        <v>0</v>
      </c>
      <c r="J58" s="266">
        <f>'2.1. mell. kiad Önkormányzat'!J58+'2.2. mell.kiadások Óvoda'!J58+'2.3. mell. kiadások KÖH'!J58</f>
        <v>0</v>
      </c>
      <c r="K58" s="266">
        <f>'2.1. mell. kiad Önkormányzat'!K58+'2.2. mell.kiadások Óvoda'!K58+'2.3. mell. kiadások KÖH'!K58</f>
        <v>0</v>
      </c>
      <c r="L58" s="261">
        <f>'2.1. mell. kiad Önkormányzat'!L58+'2.2. mell.kiadások Óvoda'!L58+'2.3. mell. kiadások KÖH'!L58</f>
        <v>0</v>
      </c>
      <c r="M58" s="261">
        <f>'2.1. mell. kiad Önkormányzat'!M58+'2.2. mell.kiadások Óvoda'!M58+'2.3. mell. kiadások KÖH'!M58</f>
        <v>0</v>
      </c>
      <c r="N58" s="261">
        <f>'2.1. mell. kiad Önkormányzat'!N58+'2.2. mell.kiadások Óvoda'!N58+'2.3. mell. kiadások KÖH'!N58</f>
        <v>0</v>
      </c>
    </row>
    <row r="59" spans="1:14" ht="15">
      <c r="A59" s="12" t="s">
        <v>824</v>
      </c>
      <c r="B59" s="30" t="s">
        <v>531</v>
      </c>
      <c r="C59" s="265">
        <f>'2.1. mell. kiad Önkormányzat'!C59+'2.2. mell.kiadások Óvoda'!C59+'2.3. mell. kiadások KÖH'!C59</f>
        <v>1494</v>
      </c>
      <c r="D59" s="265">
        <f>'2.1. mell. kiad Önkormányzat'!D59+'2.2. mell.kiadások Óvoda'!D59+'2.3. mell. kiadások KÖH'!D59</f>
        <v>0</v>
      </c>
      <c r="E59" s="266">
        <f>'2.1. mell. kiad Önkormányzat'!E59+'2.2. mell.kiadások Óvoda'!E59+'2.3. mell. kiadások KÖH'!E59</f>
        <v>0</v>
      </c>
      <c r="F59" s="266">
        <f>'2.1. mell. kiad Önkormányzat'!F59+'2.2. mell.kiadások Óvoda'!F59+'2.3. mell. kiadások KÖH'!F59</f>
        <v>3840</v>
      </c>
      <c r="G59" s="266">
        <f>'2.1. mell. kiad Önkormányzat'!G59+'2.2. mell.kiadások Óvoda'!G59+'2.3. mell. kiadások KÖH'!H59</f>
        <v>5684</v>
      </c>
      <c r="H59" s="266">
        <f>'2.1. mell. kiad Önkormányzat'!H59+'2.2. mell.kiadások Óvoda'!H59+'2.3. mell. kiadások KÖH'!H59</f>
        <v>5684</v>
      </c>
      <c r="I59" s="266">
        <f>'2.1. mell. kiad Önkormányzat'!I59+'2.2. mell.kiadások Óvoda'!I59+'2.3. mell. kiadások KÖH'!I59</f>
        <v>0</v>
      </c>
      <c r="J59" s="266">
        <f>'2.1. mell. kiad Önkormányzat'!J59+'2.2. mell.kiadások Óvoda'!J59+'2.3. mell. kiadások KÖH'!J59</f>
        <v>0</v>
      </c>
      <c r="K59" s="266">
        <f>'2.1. mell. kiad Önkormányzat'!K59+'2.2. mell.kiadások Óvoda'!K59+'2.3. mell. kiadások KÖH'!K59</f>
        <v>0</v>
      </c>
      <c r="L59" s="261">
        <f>'2.1. mell. kiad Önkormányzat'!L59+'2.2. mell.kiadások Óvoda'!L59+'2.3. mell. kiadások KÖH'!L59</f>
        <v>5334</v>
      </c>
      <c r="M59" s="261">
        <f>'2.1. mell. kiad Önkormányzat'!M59+'2.2. mell.kiadások Óvoda'!M59+'2.3. mell. kiadások KÖH'!M59</f>
        <v>5684</v>
      </c>
      <c r="N59" s="261">
        <f>'2.1. mell. kiad Önkormányzat'!N59+'2.2. mell.kiadások Óvoda'!N59+'2.3. mell. kiadások KÖH'!N59</f>
        <v>5684</v>
      </c>
    </row>
    <row r="60" spans="1:14" ht="15">
      <c r="A60" s="42" t="s">
        <v>786</v>
      </c>
      <c r="B60" s="45" t="s">
        <v>532</v>
      </c>
      <c r="C60" s="265">
        <f>'2.1. mell. kiad Önkormányzat'!C60+'2.2. mell.kiadások Óvoda'!C60+'2.3. mell. kiadások KÖH'!C60</f>
        <v>1494</v>
      </c>
      <c r="D60" s="265">
        <f>'2.1. mell. kiad Önkormányzat'!D60+'2.2. mell.kiadások Óvoda'!D60+'2.3. mell. kiadások KÖH'!D60</f>
        <v>514</v>
      </c>
      <c r="E60" s="266">
        <f>'2.1. mell. kiad Önkormányzat'!E60+'2.2. mell.kiadások Óvoda'!E60+'2.3. mell. kiadások KÖH'!E60</f>
        <v>514</v>
      </c>
      <c r="F60" s="266">
        <f>'2.1. mell. kiad Önkormányzat'!F60+'2.2. mell.kiadások Óvoda'!F60+'2.3. mell. kiadások KÖH'!F60</f>
        <v>3840</v>
      </c>
      <c r="G60" s="266">
        <f>'2.1. mell. kiad Önkormányzat'!G60+'2.2. mell.kiadások Óvoda'!G60+'2.3. mell. kiadások KÖH'!H60</f>
        <v>5684</v>
      </c>
      <c r="H60" s="266">
        <f>'2.1. mell. kiad Önkormányzat'!H60+'2.2. mell.kiadások Óvoda'!H60+'2.3. mell. kiadások KÖH'!H60</f>
        <v>5684</v>
      </c>
      <c r="I60" s="266">
        <f>'2.1. mell. kiad Önkormányzat'!I60+'2.2. mell.kiadások Óvoda'!I60+'2.3. mell. kiadások KÖH'!I60</f>
        <v>0</v>
      </c>
      <c r="J60" s="266">
        <f>'2.1. mell. kiad Önkormányzat'!J60+'2.2. mell.kiadások Óvoda'!J60+'2.3. mell. kiadások KÖH'!J60</f>
        <v>0</v>
      </c>
      <c r="K60" s="266">
        <f>'2.1. mell. kiad Önkormányzat'!K60+'2.2. mell.kiadások Óvoda'!K60+'2.3. mell. kiadások KÖH'!K60</f>
        <v>0</v>
      </c>
      <c r="L60" s="261">
        <f>'2.1. mell. kiad Önkormányzat'!L60+'2.2. mell.kiadások Óvoda'!L60+'2.3. mell. kiadások KÖH'!L60</f>
        <v>5334</v>
      </c>
      <c r="M60" s="261">
        <f>'2.1. mell. kiad Önkormányzat'!M60+'2.2. mell.kiadások Óvoda'!M60+'2.3. mell. kiadások KÖH'!M60</f>
        <v>6198</v>
      </c>
      <c r="N60" s="261">
        <f>'2.1. mell. kiad Önkormányzat'!N60+'2.2. mell.kiadások Óvoda'!N60+'2.3. mell. kiadások KÖH'!N60</f>
        <v>6198</v>
      </c>
    </row>
    <row r="61" spans="1:14" ht="15">
      <c r="A61" s="11" t="s">
        <v>825</v>
      </c>
      <c r="B61" s="30" t="s">
        <v>533</v>
      </c>
      <c r="C61" s="265">
        <f>'2.1. mell. kiad Önkormányzat'!C61+'2.2. mell.kiadások Óvoda'!C61+'2.3. mell. kiadások KÖH'!C61</f>
        <v>0</v>
      </c>
      <c r="D61" s="265">
        <f>'2.1. mell. kiad Önkormányzat'!D61+'2.2. mell.kiadások Óvoda'!D61+'2.3. mell. kiadások KÖH'!D61</f>
        <v>0</v>
      </c>
      <c r="E61" s="266">
        <f>'2.1. mell. kiad Önkormányzat'!E61+'2.2. mell.kiadások Óvoda'!E61+'2.3. mell. kiadások KÖH'!E61</f>
        <v>0</v>
      </c>
      <c r="F61" s="266">
        <f>'2.1. mell. kiad Önkormányzat'!F61+'2.2. mell.kiadások Óvoda'!F61+'2.3. mell. kiadások KÖH'!F61</f>
        <v>0</v>
      </c>
      <c r="G61" s="266">
        <f>'2.1. mell. kiad Önkormányzat'!G61+'2.2. mell.kiadások Óvoda'!G61+'2.3. mell. kiadások KÖH'!H61</f>
        <v>0</v>
      </c>
      <c r="H61" s="266">
        <f>'2.1. mell. kiad Önkormányzat'!H61+'2.2. mell.kiadások Óvoda'!H61+'2.3. mell. kiadások KÖH'!H61</f>
        <v>0</v>
      </c>
      <c r="I61" s="266">
        <f>'2.1. mell. kiad Önkormányzat'!I61+'2.2. mell.kiadások Óvoda'!I61+'2.3. mell. kiadások KÖH'!I61</f>
        <v>0</v>
      </c>
      <c r="J61" s="266">
        <f>'2.1. mell. kiad Önkormányzat'!J61+'2.2. mell.kiadások Óvoda'!J61+'2.3. mell. kiadások KÖH'!J61</f>
        <v>0</v>
      </c>
      <c r="K61" s="266">
        <f>'2.1. mell. kiad Önkormányzat'!K61+'2.2. mell.kiadások Óvoda'!K61+'2.3. mell. kiadások KÖH'!K61</f>
        <v>0</v>
      </c>
      <c r="L61" s="261">
        <f>'2.1. mell. kiad Önkormányzat'!L61+'2.2. mell.kiadások Óvoda'!L61+'2.3. mell. kiadások KÖH'!L61</f>
        <v>0</v>
      </c>
      <c r="M61" s="261">
        <f>'2.1. mell. kiad Önkormányzat'!M61+'2.2. mell.kiadások Óvoda'!M61+'2.3. mell. kiadások KÖH'!M61</f>
        <v>0</v>
      </c>
      <c r="N61" s="261">
        <f>'2.1. mell. kiad Önkormányzat'!N61+'2.2. mell.kiadások Óvoda'!N61+'2.3. mell. kiadások KÖH'!N61</f>
        <v>0</v>
      </c>
    </row>
    <row r="62" spans="1:14" ht="15">
      <c r="A62" s="11" t="s">
        <v>534</v>
      </c>
      <c r="B62" s="30" t="s">
        <v>535</v>
      </c>
      <c r="C62" s="265">
        <f>'2.1. mell. kiad Önkormányzat'!C62+'2.2. mell.kiadások Óvoda'!C62+'2.3. mell. kiadások KÖH'!C62</f>
        <v>0</v>
      </c>
      <c r="D62" s="265">
        <f>'2.1. mell. kiad Önkormányzat'!D62+'2.2. mell.kiadások Óvoda'!D62+'2.3. mell. kiadások KÖH'!D62</f>
        <v>2755</v>
      </c>
      <c r="E62" s="266">
        <f>'2.1. mell. kiad Önkormányzat'!E62+'2.2. mell.kiadások Óvoda'!E62+'2.3. mell. kiadások KÖH'!E62</f>
        <v>2750</v>
      </c>
      <c r="F62" s="266">
        <f>'2.1. mell. kiad Önkormányzat'!F62+'2.2. mell.kiadások Óvoda'!F62+'2.3. mell. kiadások KÖH'!F62</f>
        <v>0</v>
      </c>
      <c r="G62" s="266">
        <f>'2.1. mell. kiad Önkormányzat'!G62+'2.2. mell.kiadások Óvoda'!G62+'2.3. mell. kiadások KÖH'!H62</f>
        <v>0</v>
      </c>
      <c r="H62" s="266">
        <f>'2.1. mell. kiad Önkormányzat'!H62+'2.2. mell.kiadások Óvoda'!H62+'2.3. mell. kiadások KÖH'!H62</f>
        <v>0</v>
      </c>
      <c r="I62" s="266">
        <f>'2.1. mell. kiad Önkormányzat'!I62+'2.2. mell.kiadások Óvoda'!I62+'2.3. mell. kiadások KÖH'!I62</f>
        <v>0</v>
      </c>
      <c r="J62" s="266">
        <f>'2.1. mell. kiad Önkormányzat'!J62+'2.2. mell.kiadások Óvoda'!J62+'2.3. mell. kiadások KÖH'!J62</f>
        <v>0</v>
      </c>
      <c r="K62" s="266">
        <f>'2.1. mell. kiad Önkormányzat'!K62+'2.2. mell.kiadások Óvoda'!K62+'2.3. mell. kiadások KÖH'!K62</f>
        <v>0</v>
      </c>
      <c r="L62" s="261">
        <f>'2.1. mell. kiad Önkormányzat'!L62+'2.2. mell.kiadások Óvoda'!L62+'2.3. mell. kiadások KÖH'!L62</f>
        <v>0</v>
      </c>
      <c r="M62" s="261">
        <f>'2.1. mell. kiad Önkormányzat'!M62+'2.2. mell.kiadások Óvoda'!M62+'2.3. mell. kiadások KÖH'!M62</f>
        <v>2755</v>
      </c>
      <c r="N62" s="261">
        <f>'2.1. mell. kiad Önkormányzat'!N62+'2.2. mell.kiadások Óvoda'!N62+'2.3. mell. kiadások KÖH'!N62</f>
        <v>2750</v>
      </c>
    </row>
    <row r="63" spans="1:14" ht="30">
      <c r="A63" s="11" t="s">
        <v>536</v>
      </c>
      <c r="B63" s="30" t="s">
        <v>537</v>
      </c>
      <c r="C63" s="265">
        <f>'2.1. mell. kiad Önkormányzat'!C63+'2.2. mell.kiadások Óvoda'!C63+'2.3. mell. kiadások KÖH'!C63</f>
        <v>0</v>
      </c>
      <c r="D63" s="265">
        <f>'2.1. mell. kiad Önkormányzat'!D63+'2.2. mell.kiadások Óvoda'!D63+'2.3. mell. kiadások KÖH'!D63</f>
        <v>0</v>
      </c>
      <c r="E63" s="266">
        <f>'2.1. mell. kiad Önkormányzat'!E63+'2.2. mell.kiadások Óvoda'!E63+'2.3. mell. kiadások KÖH'!E63</f>
        <v>0</v>
      </c>
      <c r="F63" s="266">
        <f>'2.1. mell. kiad Önkormányzat'!F63+'2.2. mell.kiadások Óvoda'!F63+'2.3. mell. kiadások KÖH'!F63</f>
        <v>0</v>
      </c>
      <c r="G63" s="266">
        <f>'2.1. mell. kiad Önkormányzat'!G63+'2.2. mell.kiadások Óvoda'!G63+'2.3. mell. kiadások KÖH'!H63</f>
        <v>0</v>
      </c>
      <c r="H63" s="266">
        <f>'2.1. mell. kiad Önkormányzat'!H63+'2.2. mell.kiadások Óvoda'!H63+'2.3. mell. kiadások KÖH'!H63</f>
        <v>0</v>
      </c>
      <c r="I63" s="266">
        <f>'2.1. mell. kiad Önkormányzat'!I63+'2.2. mell.kiadások Óvoda'!I63+'2.3. mell. kiadások KÖH'!I63</f>
        <v>0</v>
      </c>
      <c r="J63" s="266">
        <f>'2.1. mell. kiad Önkormányzat'!J63+'2.2. mell.kiadások Óvoda'!J63+'2.3. mell. kiadások KÖH'!J63</f>
        <v>0</v>
      </c>
      <c r="K63" s="266">
        <f>'2.1. mell. kiad Önkormányzat'!K63+'2.2. mell.kiadások Óvoda'!K63+'2.3. mell. kiadások KÖH'!K63</f>
        <v>0</v>
      </c>
      <c r="L63" s="261">
        <f>'2.1. mell. kiad Önkormányzat'!L63+'2.2. mell.kiadások Óvoda'!L63+'2.3. mell. kiadások KÖH'!L63</f>
        <v>0</v>
      </c>
      <c r="M63" s="261">
        <f>'2.1. mell. kiad Önkormányzat'!M63+'2.2. mell.kiadások Óvoda'!M63+'2.3. mell. kiadások KÖH'!M63</f>
        <v>0</v>
      </c>
      <c r="N63" s="261">
        <f>'2.1. mell. kiad Önkormányzat'!N63+'2.2. mell.kiadások Óvoda'!N63+'2.3. mell. kiadások KÖH'!N63</f>
        <v>0</v>
      </c>
    </row>
    <row r="64" spans="1:14" ht="30">
      <c r="A64" s="11" t="s">
        <v>787</v>
      </c>
      <c r="B64" s="30" t="s">
        <v>538</v>
      </c>
      <c r="C64" s="265">
        <f>'2.1. mell. kiad Önkormányzat'!C64+'2.2. mell.kiadások Óvoda'!C64+'2.3. mell. kiadások KÖH'!C64</f>
        <v>0</v>
      </c>
      <c r="D64" s="265">
        <f>'2.1. mell. kiad Önkormányzat'!D64+'2.2. mell.kiadások Óvoda'!D64+'2.3. mell. kiadások KÖH'!D64</f>
        <v>0</v>
      </c>
      <c r="E64" s="266">
        <f>'2.1. mell. kiad Önkormányzat'!E64+'2.2. mell.kiadások Óvoda'!E64+'2.3. mell. kiadások KÖH'!E64</f>
        <v>0</v>
      </c>
      <c r="F64" s="266">
        <f>'2.1. mell. kiad Önkormányzat'!F64+'2.2. mell.kiadások Óvoda'!F64+'2.3. mell. kiadások KÖH'!F64</f>
        <v>0</v>
      </c>
      <c r="G64" s="266">
        <f>'2.1. mell. kiad Önkormányzat'!G64+'2.2. mell.kiadások Óvoda'!G64+'2.3. mell. kiadások KÖH'!H64</f>
        <v>0</v>
      </c>
      <c r="H64" s="266">
        <f>'2.1. mell. kiad Önkormányzat'!H64+'2.2. mell.kiadások Óvoda'!H64+'2.3. mell. kiadások KÖH'!H64</f>
        <v>0</v>
      </c>
      <c r="I64" s="266">
        <f>'2.1. mell. kiad Önkormányzat'!I64+'2.2. mell.kiadások Óvoda'!I64+'2.3. mell. kiadások KÖH'!I64</f>
        <v>0</v>
      </c>
      <c r="J64" s="266">
        <f>'2.1. mell. kiad Önkormányzat'!J64+'2.2. mell.kiadások Óvoda'!J64+'2.3. mell. kiadások KÖH'!J64</f>
        <v>0</v>
      </c>
      <c r="K64" s="266">
        <f>'2.1. mell. kiad Önkormányzat'!K64+'2.2. mell.kiadások Óvoda'!K64+'2.3. mell. kiadások KÖH'!K64</f>
        <v>0</v>
      </c>
      <c r="L64" s="261">
        <f>'2.1. mell. kiad Önkormányzat'!L64+'2.2. mell.kiadások Óvoda'!L64+'2.3. mell. kiadások KÖH'!L64</f>
        <v>0</v>
      </c>
      <c r="M64" s="261">
        <f>'2.1. mell. kiad Önkormányzat'!M64+'2.2. mell.kiadások Óvoda'!M64+'2.3. mell. kiadások KÖH'!M64</f>
        <v>0</v>
      </c>
      <c r="N64" s="261">
        <f>'2.1. mell. kiad Önkormányzat'!N64+'2.2. mell.kiadások Óvoda'!N64+'2.3. mell. kiadások KÖH'!N64</f>
        <v>0</v>
      </c>
    </row>
    <row r="65" spans="1:14" ht="30">
      <c r="A65" s="11" t="s">
        <v>826</v>
      </c>
      <c r="B65" s="30" t="s">
        <v>539</v>
      </c>
      <c r="C65" s="265">
        <f>'2.1. mell. kiad Önkormányzat'!C65+'2.2. mell.kiadások Óvoda'!C65+'2.3. mell. kiadások KÖH'!C65</f>
        <v>0</v>
      </c>
      <c r="D65" s="265">
        <f>'2.1. mell. kiad Önkormányzat'!D65+'2.2. mell.kiadások Óvoda'!D65+'2.3. mell. kiadások KÖH'!D65</f>
        <v>0</v>
      </c>
      <c r="E65" s="266">
        <f>'2.1. mell. kiad Önkormányzat'!E65+'2.2. mell.kiadások Óvoda'!E65+'2.3. mell. kiadások KÖH'!E65</f>
        <v>0</v>
      </c>
      <c r="F65" s="266">
        <f>'2.1. mell. kiad Önkormányzat'!F65+'2.2. mell.kiadások Óvoda'!F65+'2.3. mell. kiadások KÖH'!F65</f>
        <v>0</v>
      </c>
      <c r="G65" s="266">
        <f>'2.1. mell. kiad Önkormányzat'!G65+'2.2. mell.kiadások Óvoda'!G65+'2.3. mell. kiadások KÖH'!H65</f>
        <v>0</v>
      </c>
      <c r="H65" s="266">
        <f>'2.1. mell. kiad Önkormányzat'!H65+'2.2. mell.kiadások Óvoda'!H65+'2.3. mell. kiadások KÖH'!H65</f>
        <v>0</v>
      </c>
      <c r="I65" s="266">
        <f>'2.1. mell. kiad Önkormányzat'!I65+'2.2. mell.kiadások Óvoda'!I65+'2.3. mell. kiadások KÖH'!I65</f>
        <v>0</v>
      </c>
      <c r="J65" s="266">
        <f>'2.1. mell. kiad Önkormányzat'!J65+'2.2. mell.kiadások Óvoda'!J65+'2.3. mell. kiadások KÖH'!J65</f>
        <v>0</v>
      </c>
      <c r="K65" s="266">
        <f>'2.1. mell. kiad Önkormányzat'!K65+'2.2. mell.kiadások Óvoda'!K65+'2.3. mell. kiadások KÖH'!K65</f>
        <v>0</v>
      </c>
      <c r="L65" s="261">
        <f>'2.1. mell. kiad Önkormányzat'!L65+'2.2. mell.kiadások Óvoda'!L65+'2.3. mell. kiadások KÖH'!L65</f>
        <v>0</v>
      </c>
      <c r="M65" s="261">
        <f>'2.1. mell. kiad Önkormányzat'!M65+'2.2. mell.kiadások Óvoda'!M65+'2.3. mell. kiadások KÖH'!M65</f>
        <v>0</v>
      </c>
      <c r="N65" s="261">
        <f>'2.1. mell. kiad Önkormányzat'!N65+'2.2. mell.kiadások Óvoda'!N65+'2.3. mell. kiadások KÖH'!N65</f>
        <v>0</v>
      </c>
    </row>
    <row r="66" spans="1:14" ht="15">
      <c r="A66" s="11" t="s">
        <v>789</v>
      </c>
      <c r="B66" s="30" t="s">
        <v>540</v>
      </c>
      <c r="C66" s="265">
        <f>'2.1. mell. kiad Önkormányzat'!C66+'2.2. mell.kiadások Óvoda'!C66+'2.3. mell. kiadások KÖH'!C66</f>
        <v>1925</v>
      </c>
      <c r="D66" s="265">
        <f>'2.1. mell. kiad Önkormányzat'!D66+'2.2. mell.kiadások Óvoda'!D66+'2.3. mell. kiadások KÖH'!D66</f>
        <v>4194</v>
      </c>
      <c r="E66" s="266">
        <f>'2.1. mell. kiad Önkormányzat'!E66+'2.2. mell.kiadások Óvoda'!E66+'2.3. mell. kiadások KÖH'!E66</f>
        <v>2994</v>
      </c>
      <c r="F66" s="266">
        <f>'2.1. mell. kiad Önkormányzat'!F66+'2.2. mell.kiadások Óvoda'!F66+'2.3. mell. kiadások KÖH'!F66</f>
        <v>0</v>
      </c>
      <c r="G66" s="266">
        <f>'2.1. mell. kiad Önkormányzat'!G66+'2.2. mell.kiadások Óvoda'!G66+'2.3. mell. kiadások KÖH'!H66</f>
        <v>0</v>
      </c>
      <c r="H66" s="266">
        <f>'2.1. mell. kiad Önkormányzat'!H66+'2.2. mell.kiadások Óvoda'!H66+'2.3. mell. kiadások KÖH'!H66</f>
        <v>0</v>
      </c>
      <c r="I66" s="266">
        <f>'2.1. mell. kiad Önkormányzat'!I66+'2.2. mell.kiadások Óvoda'!I66+'2.3. mell. kiadások KÖH'!I66</f>
        <v>0</v>
      </c>
      <c r="J66" s="266">
        <f>'2.1. mell. kiad Önkormányzat'!J66+'2.2. mell.kiadások Óvoda'!J66+'2.3. mell. kiadások KÖH'!J66</f>
        <v>0</v>
      </c>
      <c r="K66" s="266">
        <f>'2.1. mell. kiad Önkormányzat'!K66+'2.2. mell.kiadások Óvoda'!K66+'2.3. mell. kiadások KÖH'!K66</f>
        <v>0</v>
      </c>
      <c r="L66" s="261">
        <f>'2.1. mell. kiad Önkormányzat'!L66+'2.2. mell.kiadások Óvoda'!L66+'2.3. mell. kiadások KÖH'!L66</f>
        <v>1925</v>
      </c>
      <c r="M66" s="261">
        <f>'2.1. mell. kiad Önkormányzat'!M66+'2.2. mell.kiadások Óvoda'!M66+'2.3. mell. kiadások KÖH'!M66</f>
        <v>4194</v>
      </c>
      <c r="N66" s="261">
        <f>'2.1. mell. kiad Önkormányzat'!N66+'2.2. mell.kiadások Óvoda'!N66+'2.3. mell. kiadások KÖH'!N66</f>
        <v>2994</v>
      </c>
    </row>
    <row r="67" spans="1:14" ht="30">
      <c r="A67" s="11" t="s">
        <v>827</v>
      </c>
      <c r="B67" s="30" t="s">
        <v>541</v>
      </c>
      <c r="C67" s="265">
        <f>'2.1. mell. kiad Önkormányzat'!C67+'2.2. mell.kiadások Óvoda'!C67+'2.3. mell. kiadások KÖH'!C67</f>
        <v>0</v>
      </c>
      <c r="D67" s="265">
        <f>'2.1. mell. kiad Önkormányzat'!D67+'2.2. mell.kiadások Óvoda'!D67+'2.3. mell. kiadások KÖH'!D67</f>
        <v>0</v>
      </c>
      <c r="E67" s="266">
        <f>'2.1. mell. kiad Önkormányzat'!E67+'2.2. mell.kiadások Óvoda'!E67+'2.3. mell. kiadások KÖH'!E67</f>
        <v>0</v>
      </c>
      <c r="F67" s="266">
        <f>'2.1. mell. kiad Önkormányzat'!F67+'2.2. mell.kiadások Óvoda'!F67+'2.3. mell. kiadások KÖH'!F67</f>
        <v>0</v>
      </c>
      <c r="G67" s="266">
        <f>'2.1. mell. kiad Önkormányzat'!G67+'2.2. mell.kiadások Óvoda'!G67+'2.3. mell. kiadások KÖH'!H67</f>
        <v>0</v>
      </c>
      <c r="H67" s="266">
        <f>'2.1. mell. kiad Önkormányzat'!H67+'2.2. mell.kiadások Óvoda'!H67+'2.3. mell. kiadások KÖH'!H67</f>
        <v>0</v>
      </c>
      <c r="I67" s="266">
        <f>'2.1. mell. kiad Önkormányzat'!I67+'2.2. mell.kiadások Óvoda'!I67+'2.3. mell. kiadások KÖH'!I67</f>
        <v>0</v>
      </c>
      <c r="J67" s="266">
        <f>'2.1. mell. kiad Önkormányzat'!J67+'2.2. mell.kiadások Óvoda'!J67+'2.3. mell. kiadások KÖH'!J67</f>
        <v>0</v>
      </c>
      <c r="K67" s="266">
        <f>'2.1. mell. kiad Önkormányzat'!K67+'2.2. mell.kiadások Óvoda'!K67+'2.3. mell. kiadások KÖH'!K67</f>
        <v>0</v>
      </c>
      <c r="L67" s="261">
        <f>'2.1. mell. kiad Önkormányzat'!L67+'2.2. mell.kiadások Óvoda'!L67+'2.3. mell. kiadások KÖH'!L67</f>
        <v>0</v>
      </c>
      <c r="M67" s="261">
        <f>'2.1. mell. kiad Önkormányzat'!M67+'2.2. mell.kiadások Óvoda'!M67+'2.3. mell. kiadások KÖH'!M67</f>
        <v>0</v>
      </c>
      <c r="N67" s="261">
        <f>'2.1. mell. kiad Önkormányzat'!N67+'2.2. mell.kiadások Óvoda'!N67+'2.3. mell. kiadások KÖH'!N67</f>
        <v>0</v>
      </c>
    </row>
    <row r="68" spans="1:14" ht="30">
      <c r="A68" s="11" t="s">
        <v>828</v>
      </c>
      <c r="B68" s="30" t="s">
        <v>542</v>
      </c>
      <c r="C68" s="265">
        <f>'2.1. mell. kiad Önkormányzat'!C68+'2.2. mell.kiadások Óvoda'!C68+'2.3. mell. kiadások KÖH'!C68</f>
        <v>0</v>
      </c>
      <c r="D68" s="265">
        <f>'2.1. mell. kiad Önkormányzat'!D68+'2.2. mell.kiadások Óvoda'!D68+'2.3. mell. kiadások KÖH'!D68</f>
        <v>0</v>
      </c>
      <c r="E68" s="266">
        <f>'2.1. mell. kiad Önkormányzat'!E68+'2.2. mell.kiadások Óvoda'!E68+'2.3. mell. kiadások KÖH'!E68</f>
        <v>0</v>
      </c>
      <c r="F68" s="266">
        <f>'2.1. mell. kiad Önkormányzat'!F68+'2.2. mell.kiadások Óvoda'!F68+'2.3. mell. kiadások KÖH'!F68</f>
        <v>0</v>
      </c>
      <c r="G68" s="266">
        <f>'2.1. mell. kiad Önkormányzat'!G68+'2.2. mell.kiadások Óvoda'!G68+'2.3. mell. kiadások KÖH'!H68</f>
        <v>0</v>
      </c>
      <c r="H68" s="266">
        <f>'2.1. mell. kiad Önkormányzat'!H68+'2.2. mell.kiadások Óvoda'!H68+'2.3. mell. kiadások KÖH'!H68</f>
        <v>0</v>
      </c>
      <c r="I68" s="266">
        <f>'2.1. mell. kiad Önkormányzat'!I68+'2.2. mell.kiadások Óvoda'!I68+'2.3. mell. kiadások KÖH'!I68</f>
        <v>0</v>
      </c>
      <c r="J68" s="266">
        <f>'2.1. mell. kiad Önkormányzat'!J68+'2.2. mell.kiadások Óvoda'!J68+'2.3. mell. kiadások KÖH'!J68</f>
        <v>0</v>
      </c>
      <c r="K68" s="266">
        <f>'2.1. mell. kiad Önkormányzat'!K68+'2.2. mell.kiadások Óvoda'!K68+'2.3. mell. kiadások KÖH'!K68</f>
        <v>0</v>
      </c>
      <c r="L68" s="261">
        <f>'2.1. mell. kiad Önkormányzat'!L68+'2.2. mell.kiadások Óvoda'!L68+'2.3. mell. kiadások KÖH'!L68</f>
        <v>0</v>
      </c>
      <c r="M68" s="261">
        <f>'2.1. mell. kiad Önkormányzat'!M68+'2.2. mell.kiadások Óvoda'!M68+'2.3. mell. kiadások KÖH'!M68</f>
        <v>0</v>
      </c>
      <c r="N68" s="261">
        <f>'2.1. mell. kiad Önkormányzat'!N68+'2.2. mell.kiadások Óvoda'!N68+'2.3. mell. kiadások KÖH'!N68</f>
        <v>0</v>
      </c>
    </row>
    <row r="69" spans="1:14" ht="15">
      <c r="A69" s="11" t="s">
        <v>543</v>
      </c>
      <c r="B69" s="30" t="s">
        <v>544</v>
      </c>
      <c r="C69" s="265">
        <f>'2.1. mell. kiad Önkormányzat'!C69+'2.2. mell.kiadások Óvoda'!C69+'2.3. mell. kiadások KÖH'!C69</f>
        <v>0</v>
      </c>
      <c r="D69" s="265">
        <f>'2.1. mell. kiad Önkormányzat'!D69+'2.2. mell.kiadások Óvoda'!D69+'2.3. mell. kiadások KÖH'!D69</f>
        <v>0</v>
      </c>
      <c r="E69" s="266">
        <f>'2.1. mell. kiad Önkormányzat'!E69+'2.2. mell.kiadások Óvoda'!E69+'2.3. mell. kiadások KÖH'!E69</f>
        <v>0</v>
      </c>
      <c r="F69" s="266">
        <f>'2.1. mell. kiad Önkormányzat'!F69+'2.2. mell.kiadások Óvoda'!F69+'2.3. mell. kiadások KÖH'!F69</f>
        <v>0</v>
      </c>
      <c r="G69" s="266">
        <f>'2.1. mell. kiad Önkormányzat'!G69+'2.2. mell.kiadások Óvoda'!G69+'2.3. mell. kiadások KÖH'!H69</f>
        <v>0</v>
      </c>
      <c r="H69" s="266">
        <f>'2.1. mell. kiad Önkormányzat'!H69+'2.2. mell.kiadások Óvoda'!H69+'2.3. mell. kiadások KÖH'!H69</f>
        <v>0</v>
      </c>
      <c r="I69" s="266">
        <f>'2.1. mell. kiad Önkormányzat'!I69+'2.2. mell.kiadások Óvoda'!I69+'2.3. mell. kiadások KÖH'!I69</f>
        <v>0</v>
      </c>
      <c r="J69" s="266">
        <f>'2.1. mell. kiad Önkormányzat'!J69+'2.2. mell.kiadások Óvoda'!J69+'2.3. mell. kiadások KÖH'!J69</f>
        <v>0</v>
      </c>
      <c r="K69" s="266">
        <f>'2.1. mell. kiad Önkormányzat'!K69+'2.2. mell.kiadások Óvoda'!K69+'2.3. mell. kiadások KÖH'!K69</f>
        <v>0</v>
      </c>
      <c r="L69" s="261">
        <f>'2.1. mell. kiad Önkormányzat'!L69+'2.2. mell.kiadások Óvoda'!L69+'2.3. mell. kiadások KÖH'!L69</f>
        <v>0</v>
      </c>
      <c r="M69" s="261">
        <f>'2.1. mell. kiad Önkormányzat'!M69+'2.2. mell.kiadások Óvoda'!M69+'2.3. mell. kiadások KÖH'!M69</f>
        <v>0</v>
      </c>
      <c r="N69" s="261">
        <f>'2.1. mell. kiad Önkormányzat'!N69+'2.2. mell.kiadások Óvoda'!N69+'2.3. mell. kiadások KÖH'!N69</f>
        <v>0</v>
      </c>
    </row>
    <row r="70" spans="1:14" ht="15">
      <c r="A70" s="18" t="s">
        <v>545</v>
      </c>
      <c r="B70" s="30" t="s">
        <v>546</v>
      </c>
      <c r="C70" s="265">
        <f>'2.1. mell. kiad Önkormányzat'!C70+'2.2. mell.kiadások Óvoda'!C70+'2.3. mell. kiadások KÖH'!C70</f>
        <v>0</v>
      </c>
      <c r="D70" s="265">
        <f>'2.1. mell. kiad Önkormányzat'!D70+'2.2. mell.kiadások Óvoda'!D70+'2.3. mell. kiadások KÖH'!D70</f>
        <v>0</v>
      </c>
      <c r="E70" s="266">
        <f>'2.1. mell. kiad Önkormányzat'!E70+'2.2. mell.kiadások Óvoda'!E70+'2.3. mell. kiadások KÖH'!E70</f>
        <v>0</v>
      </c>
      <c r="F70" s="266">
        <f>'2.1. mell. kiad Önkormányzat'!F70+'2.2. mell.kiadások Óvoda'!F70+'2.3. mell. kiadások KÖH'!F70</f>
        <v>0</v>
      </c>
      <c r="G70" s="266">
        <f>'2.1. mell. kiad Önkormányzat'!G70+'2.2. mell.kiadások Óvoda'!G70+'2.3. mell. kiadások KÖH'!H70</f>
        <v>0</v>
      </c>
      <c r="H70" s="266">
        <f>'2.1. mell. kiad Önkormányzat'!H70+'2.2. mell.kiadások Óvoda'!H70+'2.3. mell. kiadások KÖH'!H70</f>
        <v>0</v>
      </c>
      <c r="I70" s="266">
        <f>'2.1. mell. kiad Önkormányzat'!I70+'2.2. mell.kiadások Óvoda'!I70+'2.3. mell. kiadások KÖH'!I70</f>
        <v>0</v>
      </c>
      <c r="J70" s="266">
        <f>'2.1. mell. kiad Önkormányzat'!J70+'2.2. mell.kiadások Óvoda'!J70+'2.3. mell. kiadások KÖH'!J70</f>
        <v>0</v>
      </c>
      <c r="K70" s="266">
        <f>'2.1. mell. kiad Önkormányzat'!K70+'2.2. mell.kiadások Óvoda'!K70+'2.3. mell. kiadások KÖH'!K70</f>
        <v>0</v>
      </c>
      <c r="L70" s="261">
        <f>'2.1. mell. kiad Önkormányzat'!L70+'2.2. mell.kiadások Óvoda'!L70+'2.3. mell. kiadások KÖH'!L70</f>
        <v>0</v>
      </c>
      <c r="M70" s="261">
        <f>'2.1. mell. kiad Önkormányzat'!M70+'2.2. mell.kiadások Óvoda'!M70+'2.3. mell. kiadások KÖH'!M70</f>
        <v>0</v>
      </c>
      <c r="N70" s="261">
        <f>'2.1. mell. kiad Önkormányzat'!N70+'2.2. mell.kiadások Óvoda'!N70+'2.3. mell. kiadások KÖH'!N70</f>
        <v>0</v>
      </c>
    </row>
    <row r="71" spans="1:14" ht="15">
      <c r="A71" s="11" t="s">
        <v>829</v>
      </c>
      <c r="B71" s="30" t="s">
        <v>547</v>
      </c>
      <c r="C71" s="265">
        <f>'2.1. mell. kiad Önkormányzat'!C71+'2.2. mell.kiadások Óvoda'!C71+'2.3. mell. kiadások KÖH'!C71</f>
        <v>0</v>
      </c>
      <c r="D71" s="265">
        <f>'2.1. mell. kiad Önkormányzat'!D71+'2.2. mell.kiadások Óvoda'!D71+'2.3. mell. kiadások KÖH'!D71</f>
        <v>0</v>
      </c>
      <c r="E71" s="266">
        <f>'2.1. mell. kiad Önkormányzat'!E71+'2.2. mell.kiadások Óvoda'!E71+'2.3. mell. kiadások KÖH'!E71</f>
        <v>0</v>
      </c>
      <c r="F71" s="266">
        <f>'2.1. mell. kiad Önkormányzat'!F71+'2.2. mell.kiadások Óvoda'!F71+'2.3. mell. kiadások KÖH'!F71</f>
        <v>0</v>
      </c>
      <c r="G71" s="266">
        <f>'2.1. mell. kiad Önkormányzat'!G71+'2.2. mell.kiadások Óvoda'!G71+'2.3. mell. kiadások KÖH'!H71</f>
        <v>30866</v>
      </c>
      <c r="H71" s="266">
        <f>'2.1. mell. kiad Önkormányzat'!H71+'2.2. mell.kiadások Óvoda'!H71+'2.3. mell. kiadások KÖH'!H71</f>
        <v>30613</v>
      </c>
      <c r="I71" s="266">
        <f>'2.1. mell. kiad Önkormányzat'!I71+'2.2. mell.kiadások Óvoda'!I71+'2.3. mell. kiadások KÖH'!I71</f>
        <v>0</v>
      </c>
      <c r="J71" s="266">
        <f>'2.1. mell. kiad Önkormányzat'!J71+'2.2. mell.kiadások Óvoda'!J71+'2.3. mell. kiadások KÖH'!J71</f>
        <v>0</v>
      </c>
      <c r="K71" s="266">
        <f>'2.1. mell. kiad Önkormányzat'!K71+'2.2. mell.kiadások Óvoda'!K71+'2.3. mell. kiadások KÖH'!K71</f>
        <v>0</v>
      </c>
      <c r="L71" s="261">
        <f>'2.1. mell. kiad Önkormányzat'!L71+'2.2. mell.kiadások Óvoda'!L71+'2.3. mell. kiadások KÖH'!L71</f>
        <v>0</v>
      </c>
      <c r="M71" s="261">
        <f>'2.1. mell. kiad Önkormányzat'!M71+'2.2. mell.kiadások Óvoda'!M71+'2.3. mell. kiadások KÖH'!M71</f>
        <v>30866</v>
      </c>
      <c r="N71" s="261">
        <f>'2.1. mell. kiad Önkormányzat'!N71+'2.2. mell.kiadások Óvoda'!N71+'2.3. mell. kiadások KÖH'!N71</f>
        <v>30613</v>
      </c>
    </row>
    <row r="72" spans="1:14" ht="15">
      <c r="A72" s="18" t="s">
        <v>73</v>
      </c>
      <c r="B72" s="30" t="s">
        <v>548</v>
      </c>
      <c r="C72" s="265">
        <f>'2.1. mell. kiad Önkormányzat'!C72+'2.2. mell.kiadások Óvoda'!C72+'2.3. mell. kiadások KÖH'!C72</f>
        <v>3</v>
      </c>
      <c r="D72" s="265">
        <f>'2.1. mell. kiad Önkormányzat'!D72+'2.2. mell.kiadások Óvoda'!D72+'2.3. mell. kiadások KÖH'!D72</f>
        <v>0</v>
      </c>
      <c r="E72" s="266">
        <f>'2.1. mell. kiad Önkormányzat'!E72+'2.2. mell.kiadások Óvoda'!E72+'2.3. mell. kiadások KÖH'!E72</f>
        <v>0</v>
      </c>
      <c r="F72" s="266">
        <f>'2.1. mell. kiad Önkormányzat'!F72+'2.2. mell.kiadások Óvoda'!F72+'2.3. mell. kiadások KÖH'!F72</f>
        <v>9200</v>
      </c>
      <c r="G72" s="266">
        <f>'2.1. mell. kiad Önkormányzat'!G72+'2.2. mell.kiadások Óvoda'!G72+'2.3. mell. kiadások KÖH'!H72</f>
        <v>1510</v>
      </c>
      <c r="H72" s="266">
        <f>'2.1. mell. kiad Önkormányzat'!H72+'2.2. mell.kiadások Óvoda'!H72+'2.3. mell. kiadások KÖH'!H72</f>
        <v>0</v>
      </c>
      <c r="I72" s="266">
        <f>'2.1. mell. kiad Önkormányzat'!I72+'2.2. mell.kiadások Óvoda'!I72+'2.3. mell. kiadások KÖH'!I72</f>
        <v>0</v>
      </c>
      <c r="J72" s="266">
        <f>'2.1. mell. kiad Önkormányzat'!J72+'2.2. mell.kiadások Óvoda'!J72+'2.3. mell. kiadások KÖH'!J72</f>
        <v>0</v>
      </c>
      <c r="K72" s="266">
        <f>'2.1. mell. kiad Önkormányzat'!K72+'2.2. mell.kiadások Óvoda'!K72+'2.3. mell. kiadások KÖH'!K72</f>
        <v>0</v>
      </c>
      <c r="L72" s="261">
        <f>'2.1. mell. kiad Önkormányzat'!L72+'2.2. mell.kiadások Óvoda'!L72+'2.3. mell. kiadások KÖH'!L72</f>
        <v>9203</v>
      </c>
      <c r="M72" s="261">
        <f>'2.1. mell. kiad Önkormányzat'!M72+'2.2. mell.kiadások Óvoda'!M72+'2.3. mell. kiadások KÖH'!M72</f>
        <v>1510</v>
      </c>
      <c r="N72" s="261">
        <f>'2.1. mell. kiad Önkormányzat'!N72+'2.2. mell.kiadások Óvoda'!N72+'2.3. mell. kiadások KÖH'!N72</f>
        <v>0</v>
      </c>
    </row>
    <row r="73" spans="1:14" ht="15">
      <c r="A73" s="18" t="s">
        <v>74</v>
      </c>
      <c r="B73" s="30" t="s">
        <v>548</v>
      </c>
      <c r="C73" s="265">
        <f>'2.1. mell. kiad Önkormányzat'!C73+'2.2. mell.kiadások Óvoda'!C73+'2.3. mell. kiadások KÖH'!C73</f>
        <v>0</v>
      </c>
      <c r="D73" s="265">
        <f>'2.1. mell. kiad Önkormányzat'!D73+'2.2. mell.kiadások Óvoda'!D73+'2.3. mell. kiadások KÖH'!D73</f>
        <v>0</v>
      </c>
      <c r="E73" s="266">
        <f>'2.1. mell. kiad Önkormányzat'!E73+'2.2. mell.kiadások Óvoda'!E73+'2.3. mell. kiadások KÖH'!E73</f>
        <v>0</v>
      </c>
      <c r="F73" s="266">
        <f>'2.1. mell. kiad Önkormányzat'!F73+'2.2. mell.kiadások Óvoda'!F73+'2.3. mell. kiadások KÖH'!F73</f>
        <v>0</v>
      </c>
      <c r="G73" s="266">
        <f>'2.1. mell. kiad Önkormányzat'!G73+'2.2. mell.kiadások Óvoda'!G73+'2.3. mell. kiadások KÖH'!H73</f>
        <v>0</v>
      </c>
      <c r="H73" s="266">
        <f>'2.1. mell. kiad Önkormányzat'!H73+'2.2. mell.kiadások Óvoda'!H73+'2.3. mell. kiadások KÖH'!H73</f>
        <v>0</v>
      </c>
      <c r="I73" s="266">
        <f>'2.1. mell. kiad Önkormányzat'!I73+'2.2. mell.kiadások Óvoda'!I73+'2.3. mell. kiadások KÖH'!I73</f>
        <v>0</v>
      </c>
      <c r="J73" s="266">
        <f>'2.1. mell. kiad Önkormányzat'!J73+'2.2. mell.kiadások Óvoda'!J73+'2.3. mell. kiadások KÖH'!J73</f>
        <v>0</v>
      </c>
      <c r="K73" s="266">
        <f>'2.1. mell. kiad Önkormányzat'!K73+'2.2. mell.kiadások Óvoda'!K73+'2.3. mell. kiadások KÖH'!K73</f>
        <v>0</v>
      </c>
      <c r="L73" s="261">
        <f>'2.1. mell. kiad Önkormányzat'!L73+'2.2. mell.kiadások Óvoda'!L73+'2.3. mell. kiadások KÖH'!L73</f>
        <v>0</v>
      </c>
      <c r="M73" s="261">
        <f>'2.1. mell. kiad Önkormányzat'!M73+'2.2. mell.kiadások Óvoda'!M73+'2.3. mell. kiadások KÖH'!M73</f>
        <v>0</v>
      </c>
      <c r="N73" s="261">
        <f>'2.1. mell. kiad Önkormányzat'!N73+'2.2. mell.kiadások Óvoda'!N73+'2.3. mell. kiadások KÖH'!N73</f>
        <v>0</v>
      </c>
    </row>
    <row r="74" spans="1:14" ht="15">
      <c r="A74" s="42" t="s">
        <v>792</v>
      </c>
      <c r="B74" s="45" t="s">
        <v>549</v>
      </c>
      <c r="C74" s="265">
        <f>'2.1. mell. kiad Önkormányzat'!C74+'2.2. mell.kiadások Óvoda'!C74+'2.3. mell. kiadások KÖH'!C74</f>
        <v>1928</v>
      </c>
      <c r="D74" s="265">
        <f>'2.1. mell. kiad Önkormányzat'!D74+'2.2. mell.kiadások Óvoda'!D74+'2.3. mell. kiadások KÖH'!D74</f>
        <v>6949</v>
      </c>
      <c r="E74" s="266">
        <f>'2.1. mell. kiad Önkormányzat'!E74+'2.2. mell.kiadások Óvoda'!E74+'2.3. mell. kiadások KÖH'!E74</f>
        <v>5744</v>
      </c>
      <c r="F74" s="266">
        <f>'2.1. mell. kiad Önkormányzat'!F74+'2.2. mell.kiadások Óvoda'!F74+'2.3. mell. kiadások KÖH'!F74</f>
        <v>9200</v>
      </c>
      <c r="G74" s="266">
        <f>'2.1. mell. kiad Önkormányzat'!G74+'2.2. mell.kiadások Óvoda'!G74+'2.3. mell. kiadások KÖH'!H74</f>
        <v>32376</v>
      </c>
      <c r="H74" s="266">
        <f>'2.1. mell. kiad Önkormányzat'!H74+'2.2. mell.kiadások Óvoda'!H74+'2.3. mell. kiadások KÖH'!H74</f>
        <v>30613</v>
      </c>
      <c r="I74" s="266">
        <f>'2.1. mell. kiad Önkormányzat'!I74+'2.2. mell.kiadások Óvoda'!I74+'2.3. mell. kiadások KÖH'!I74</f>
        <v>0</v>
      </c>
      <c r="J74" s="266">
        <f>'2.1. mell. kiad Önkormányzat'!J74+'2.2. mell.kiadások Óvoda'!J74+'2.3. mell. kiadások KÖH'!J74</f>
        <v>0</v>
      </c>
      <c r="K74" s="266">
        <f>'2.1. mell. kiad Önkormányzat'!K74+'2.2. mell.kiadások Óvoda'!K74+'2.3. mell. kiadások KÖH'!K74</f>
        <v>0</v>
      </c>
      <c r="L74" s="261">
        <f>'2.1. mell. kiad Önkormányzat'!L74+'2.2. mell.kiadások Óvoda'!L74+'2.3. mell. kiadások KÖH'!L74</f>
        <v>11128</v>
      </c>
      <c r="M74" s="261">
        <f>'2.1. mell. kiad Önkormányzat'!M74+'2.2. mell.kiadások Óvoda'!M74+'2.3. mell. kiadások KÖH'!M74</f>
        <v>39325</v>
      </c>
      <c r="N74" s="261">
        <f>'2.1. mell. kiad Önkormányzat'!N74+'2.2. mell.kiadások Óvoda'!N74+'2.3. mell. kiadások KÖH'!N74</f>
        <v>36357</v>
      </c>
    </row>
    <row r="75" spans="1:14" ht="15.75">
      <c r="A75" s="93" t="s">
        <v>19</v>
      </c>
      <c r="B75" s="94"/>
      <c r="C75" s="267">
        <f>'2.1. mell. kiad Önkormányzat'!C75+'2.2. mell.kiadások Óvoda'!C75+'2.3. mell. kiadások KÖH'!C75</f>
        <v>209929</v>
      </c>
      <c r="D75" s="267">
        <f>'2.1. mell. kiad Önkormányzat'!D75+'2.2. mell.kiadások Óvoda'!D75+'2.3. mell. kiadások KÖH'!D75</f>
        <v>203193</v>
      </c>
      <c r="E75" s="267">
        <f>'2.1. mell. kiad Önkormányzat'!E75+'2.2. mell.kiadások Óvoda'!E75+'2.3. mell. kiadások KÖH'!E75</f>
        <v>182234</v>
      </c>
      <c r="F75" s="267">
        <f>'2.1. mell. kiad Önkormányzat'!F75+'2.2. mell.kiadások Óvoda'!F75+'2.3. mell. kiadások KÖH'!F75</f>
        <v>27863</v>
      </c>
      <c r="G75" s="267">
        <f>'2.1. mell. kiad Önkormányzat'!G75+'2.2. mell.kiadások Óvoda'!G75+'2.3. mell. kiadások KÖH'!H75</f>
        <v>65693</v>
      </c>
      <c r="H75" s="267">
        <f>'2.1. mell. kiad Önkormányzat'!H75+'2.2. mell.kiadások Óvoda'!H75+'2.3. mell. kiadások KÖH'!H75</f>
        <v>63930</v>
      </c>
      <c r="I75" s="267">
        <f>'2.1. mell. kiad Önkormányzat'!I75+'2.2. mell.kiadások Óvoda'!I75+'2.3. mell. kiadások KÖH'!I75</f>
        <v>5719</v>
      </c>
      <c r="J75" s="267">
        <f>'2.1. mell. kiad Önkormányzat'!J75+'2.2. mell.kiadások Óvoda'!J75+'2.3. mell. kiadások KÖH'!J75</f>
        <v>2608</v>
      </c>
      <c r="K75" s="267">
        <f>'2.1. mell. kiad Önkormányzat'!K75+'2.2. mell.kiadások Óvoda'!K75+'2.3. mell. kiadások KÖH'!K75</f>
        <v>2608</v>
      </c>
      <c r="L75" s="267">
        <f>'2.1. mell. kiad Önkormányzat'!L75+'2.2. mell.kiadások Óvoda'!L75+'2.3. mell. kiadások KÖH'!L75</f>
        <v>243511</v>
      </c>
      <c r="M75" s="267">
        <f>'2.1. mell. kiad Önkormányzat'!M75+'2.2. mell.kiadások Óvoda'!M75+'2.3. mell. kiadások KÖH'!M75</f>
        <v>271494</v>
      </c>
      <c r="N75" s="267">
        <f>'2.1. mell. kiad Önkormányzat'!N75+'2.2. mell.kiadások Óvoda'!N75+'2.3. mell. kiadások KÖH'!N75</f>
        <v>248772</v>
      </c>
    </row>
    <row r="76" spans="1:14" ht="15">
      <c r="A76" s="34" t="s">
        <v>550</v>
      </c>
      <c r="B76" s="30" t="s">
        <v>551</v>
      </c>
      <c r="C76" s="265">
        <f>'2.1. mell. kiad Önkormányzat'!C76+'2.2. mell.kiadások Óvoda'!C76+'2.3. mell. kiadások KÖH'!C76</f>
        <v>0</v>
      </c>
      <c r="D76" s="265">
        <f>'2.1. mell. kiad Önkormányzat'!D76+'2.2. mell.kiadások Óvoda'!D76+'2.3. mell. kiadások KÖH'!D76</f>
        <v>0</v>
      </c>
      <c r="E76" s="266">
        <f>'2.1. mell. kiad Önkormányzat'!E76+'2.2. mell.kiadások Óvoda'!E76+'2.3. mell. kiadások KÖH'!E76</f>
        <v>0</v>
      </c>
      <c r="F76" s="266">
        <f>'2.1. mell. kiad Önkormányzat'!F76+'2.2. mell.kiadások Óvoda'!F76+'2.3. mell. kiadások KÖH'!F76</f>
        <v>0</v>
      </c>
      <c r="G76" s="266">
        <f>'2.1. mell. kiad Önkormányzat'!G76+'2.2. mell.kiadások Óvoda'!G76+'2.3. mell. kiadások KÖH'!H76</f>
        <v>0</v>
      </c>
      <c r="H76" s="266">
        <f>'2.1. mell. kiad Önkormányzat'!H76+'2.2. mell.kiadások Óvoda'!H76+'2.3. mell. kiadások KÖH'!H76</f>
        <v>0</v>
      </c>
      <c r="I76" s="266">
        <f>'2.1. mell. kiad Önkormányzat'!I76+'2.2. mell.kiadások Óvoda'!I76+'2.3. mell. kiadások KÖH'!I76</f>
        <v>0</v>
      </c>
      <c r="J76" s="266">
        <f>'2.1. mell. kiad Önkormányzat'!J76+'2.2. mell.kiadások Óvoda'!J76+'2.3. mell. kiadások KÖH'!J76</f>
        <v>0</v>
      </c>
      <c r="K76" s="266">
        <f>'2.1. mell. kiad Önkormányzat'!K76+'2.2. mell.kiadások Óvoda'!K76+'2.3. mell. kiadások KÖH'!K76</f>
        <v>0</v>
      </c>
      <c r="L76" s="261">
        <f>'2.1. mell. kiad Önkormányzat'!L76+'2.2. mell.kiadások Óvoda'!L76+'2.3. mell. kiadások KÖH'!L76</f>
        <v>0</v>
      </c>
      <c r="M76" s="261">
        <f>'2.1. mell. kiad Önkormányzat'!M76+'2.2. mell.kiadások Óvoda'!M76+'2.3. mell. kiadások KÖH'!M76</f>
        <v>0</v>
      </c>
      <c r="N76" s="261">
        <f>'2.1. mell. kiad Önkormányzat'!N76+'2.2. mell.kiadások Óvoda'!N76+'2.3. mell. kiadások KÖH'!N76</f>
        <v>0</v>
      </c>
    </row>
    <row r="77" spans="1:14" ht="15">
      <c r="A77" s="34" t="s">
        <v>830</v>
      </c>
      <c r="B77" s="30" t="s">
        <v>552</v>
      </c>
      <c r="C77" s="265">
        <f>'2.1. mell. kiad Önkormányzat'!C77+'2.2. mell.kiadások Óvoda'!C77+'2.3. mell. kiadások KÖH'!C77</f>
        <v>67000</v>
      </c>
      <c r="D77" s="265">
        <f>'2.1. mell. kiad Önkormányzat'!D77+'2.2. mell.kiadások Óvoda'!D77+'2.3. mell. kiadások KÖH'!D77</f>
        <v>46791</v>
      </c>
      <c r="E77" s="266">
        <f>'2.1. mell. kiad Önkormányzat'!E77+'2.2. mell.kiadások Óvoda'!E77+'2.3. mell. kiadások KÖH'!E77</f>
        <v>46791</v>
      </c>
      <c r="F77" s="266">
        <f>'2.1. mell. kiad Önkormányzat'!F77+'2.2. mell.kiadások Óvoda'!F77+'2.3. mell. kiadások KÖH'!F77</f>
        <v>0</v>
      </c>
      <c r="G77" s="266">
        <f>'2.1. mell. kiad Önkormányzat'!G77+'2.2. mell.kiadások Óvoda'!G77+'2.3. mell. kiadások KÖH'!H77</f>
        <v>0</v>
      </c>
      <c r="H77" s="266">
        <f>'2.1. mell. kiad Önkormányzat'!H77+'2.2. mell.kiadások Óvoda'!H77+'2.3. mell. kiadások KÖH'!H77</f>
        <v>0</v>
      </c>
      <c r="I77" s="266">
        <f>'2.1. mell. kiad Önkormányzat'!I77+'2.2. mell.kiadások Óvoda'!I77+'2.3. mell. kiadások KÖH'!I77</f>
        <v>0</v>
      </c>
      <c r="J77" s="266">
        <f>'2.1. mell. kiad Önkormányzat'!J77+'2.2. mell.kiadások Óvoda'!J77+'2.3. mell. kiadások KÖH'!J77</f>
        <v>0</v>
      </c>
      <c r="K77" s="266">
        <f>'2.1. mell. kiad Önkormányzat'!K77+'2.2. mell.kiadások Óvoda'!K77+'2.3. mell. kiadások KÖH'!K77</f>
        <v>0</v>
      </c>
      <c r="L77" s="261">
        <f>'2.1. mell. kiad Önkormányzat'!L77+'2.2. mell.kiadások Óvoda'!L77+'2.3. mell. kiadások KÖH'!L77</f>
        <v>67000</v>
      </c>
      <c r="M77" s="261">
        <f>'2.1. mell. kiad Önkormányzat'!M77+'2.2. mell.kiadások Óvoda'!M77+'2.3. mell. kiadások KÖH'!M77</f>
        <v>46791</v>
      </c>
      <c r="N77" s="261">
        <f>'2.1. mell. kiad Önkormányzat'!N77+'2.2. mell.kiadások Óvoda'!N77+'2.3. mell. kiadások KÖH'!N77</f>
        <v>46791</v>
      </c>
    </row>
    <row r="78" spans="1:14" ht="15">
      <c r="A78" s="34" t="s">
        <v>553</v>
      </c>
      <c r="B78" s="30" t="s">
        <v>554</v>
      </c>
      <c r="C78" s="265">
        <f>'2.1. mell. kiad Önkormányzat'!C78+'2.2. mell.kiadások Óvoda'!C78+'2.3. mell. kiadások KÖH'!C78</f>
        <v>0</v>
      </c>
      <c r="D78" s="265">
        <f>'2.1. mell. kiad Önkormányzat'!D78+'2.2. mell.kiadások Óvoda'!D78+'2.3. mell. kiadások KÖH'!D78</f>
        <v>0</v>
      </c>
      <c r="E78" s="266">
        <f>'2.1. mell. kiad Önkormányzat'!E78+'2.2. mell.kiadások Óvoda'!E78+'2.3. mell. kiadások KÖH'!E78</f>
        <v>0</v>
      </c>
      <c r="F78" s="266">
        <f>'2.1. mell. kiad Önkormányzat'!F78+'2.2. mell.kiadások Óvoda'!F78+'2.3. mell. kiadások KÖH'!F78</f>
        <v>0</v>
      </c>
      <c r="G78" s="266">
        <f>'2.1. mell. kiad Önkormányzat'!G78+'2.2. mell.kiadások Óvoda'!G78+'2.3. mell. kiadások KÖH'!H78</f>
        <v>0</v>
      </c>
      <c r="H78" s="266">
        <f>'2.1. mell. kiad Önkormányzat'!H78+'2.2. mell.kiadások Óvoda'!H78+'2.3. mell. kiadások KÖH'!H78</f>
        <v>0</v>
      </c>
      <c r="I78" s="266">
        <f>'2.1. mell. kiad Önkormányzat'!I78+'2.2. mell.kiadások Óvoda'!I78+'2.3. mell. kiadások KÖH'!I78</f>
        <v>0</v>
      </c>
      <c r="J78" s="266">
        <f>'2.1. mell. kiad Önkormányzat'!J78+'2.2. mell.kiadások Óvoda'!J78+'2.3. mell. kiadások KÖH'!J78</f>
        <v>0</v>
      </c>
      <c r="K78" s="266">
        <f>'2.1. mell. kiad Önkormányzat'!K78+'2.2. mell.kiadások Óvoda'!K78+'2.3. mell. kiadások KÖH'!K78</f>
        <v>0</v>
      </c>
      <c r="L78" s="261">
        <f>'2.1. mell. kiad Önkormányzat'!L78+'2.2. mell.kiadások Óvoda'!L78+'2.3. mell. kiadások KÖH'!L78</f>
        <v>0</v>
      </c>
      <c r="M78" s="261">
        <f>'2.1. mell. kiad Önkormányzat'!M78+'2.2. mell.kiadások Óvoda'!M78+'2.3. mell. kiadások KÖH'!M78</f>
        <v>0</v>
      </c>
      <c r="N78" s="261">
        <f>'2.1. mell. kiad Önkormányzat'!N78+'2.2. mell.kiadások Óvoda'!N78+'2.3. mell. kiadások KÖH'!N78</f>
        <v>0</v>
      </c>
    </row>
    <row r="79" spans="1:14" ht="15">
      <c r="A79" s="34" t="s">
        <v>555</v>
      </c>
      <c r="B79" s="30" t="s">
        <v>556</v>
      </c>
      <c r="C79" s="265">
        <f>'2.1. mell. kiad Önkormányzat'!C79+'2.2. mell.kiadások Óvoda'!C79+'2.3. mell. kiadások KÖH'!C79</f>
        <v>3310</v>
      </c>
      <c r="D79" s="265">
        <f>'2.1. mell. kiad Önkormányzat'!D79+'2.2. mell.kiadások Óvoda'!D79+'2.3. mell. kiadások KÖH'!D79</f>
        <v>49143</v>
      </c>
      <c r="E79" s="266">
        <f>'2.1. mell. kiad Önkormányzat'!E79+'2.2. mell.kiadások Óvoda'!E79+'2.3. mell. kiadások KÖH'!E79</f>
        <v>49143</v>
      </c>
      <c r="F79" s="266">
        <f>'2.1. mell. kiad Önkormányzat'!F79+'2.2. mell.kiadások Óvoda'!F79+'2.3. mell. kiadások KÖH'!F79</f>
        <v>1000</v>
      </c>
      <c r="G79" s="266">
        <f>'2.1. mell. kiad Önkormányzat'!G79+'2.2. mell.kiadások Óvoda'!G79+'2.3. mell. kiadások KÖH'!H79</f>
        <v>742</v>
      </c>
      <c r="H79" s="266">
        <f>'2.1. mell. kiad Önkormányzat'!H79+'2.2. mell.kiadások Óvoda'!H79+'2.3. mell. kiadások KÖH'!H79</f>
        <v>742</v>
      </c>
      <c r="I79" s="266">
        <f>'2.1. mell. kiad Önkormányzat'!I79+'2.2. mell.kiadások Óvoda'!I79+'2.3. mell. kiadások KÖH'!I79</f>
        <v>0</v>
      </c>
      <c r="J79" s="266">
        <f>'2.1. mell. kiad Önkormányzat'!J79+'2.2. mell.kiadások Óvoda'!J79+'2.3. mell. kiadások KÖH'!J79</f>
        <v>0</v>
      </c>
      <c r="K79" s="266">
        <f>'2.1. mell. kiad Önkormányzat'!K79+'2.2. mell.kiadások Óvoda'!K79+'2.3. mell. kiadások KÖH'!K79</f>
        <v>0</v>
      </c>
      <c r="L79" s="261">
        <f>'2.1. mell. kiad Önkormányzat'!L79+'2.2. mell.kiadások Óvoda'!L79+'2.3. mell. kiadások KÖH'!L79</f>
        <v>4310</v>
      </c>
      <c r="M79" s="261">
        <f>'2.1. mell. kiad Önkormányzat'!M79+'2.2. mell.kiadások Óvoda'!M79+'2.3. mell. kiadások KÖH'!M79</f>
        <v>49885</v>
      </c>
      <c r="N79" s="261">
        <f>'2.1. mell. kiad Önkormányzat'!N79+'2.2. mell.kiadások Óvoda'!N79+'2.3. mell. kiadások KÖH'!N79</f>
        <v>49885</v>
      </c>
    </row>
    <row r="80" spans="1:14" ht="15">
      <c r="A80" s="6" t="s">
        <v>557</v>
      </c>
      <c r="B80" s="30" t="s">
        <v>558</v>
      </c>
      <c r="C80" s="265">
        <f>'2.1. mell. kiad Önkormányzat'!C80+'2.2. mell.kiadások Óvoda'!C80+'2.3. mell. kiadások KÖH'!C80</f>
        <v>0</v>
      </c>
      <c r="D80" s="265">
        <f>'2.1. mell. kiad Önkormányzat'!D80+'2.2. mell.kiadások Óvoda'!D80+'2.3. mell. kiadások KÖH'!D80</f>
        <v>57</v>
      </c>
      <c r="E80" s="266">
        <f>'2.1. mell. kiad Önkormányzat'!E80+'2.2. mell.kiadások Óvoda'!E80+'2.3. mell. kiadások KÖH'!E80</f>
        <v>57</v>
      </c>
      <c r="F80" s="266">
        <f>'2.1. mell. kiad Önkormányzat'!F80+'2.2. mell.kiadások Óvoda'!F80+'2.3. mell. kiadások KÖH'!F80</f>
        <v>0</v>
      </c>
      <c r="G80" s="266">
        <f>'2.1. mell. kiad Önkormányzat'!G80+'2.2. mell.kiadások Óvoda'!G80+'2.3. mell. kiadások KÖH'!H80</f>
        <v>0</v>
      </c>
      <c r="H80" s="266">
        <f>'2.1. mell. kiad Önkormányzat'!H80+'2.2. mell.kiadások Óvoda'!H80+'2.3. mell. kiadások KÖH'!H80</f>
        <v>0</v>
      </c>
      <c r="I80" s="266">
        <f>'2.1. mell. kiad Önkormányzat'!I80+'2.2. mell.kiadások Óvoda'!I80+'2.3. mell. kiadások KÖH'!I80</f>
        <v>0</v>
      </c>
      <c r="J80" s="266">
        <f>'2.1. mell. kiad Önkormányzat'!J80+'2.2. mell.kiadások Óvoda'!J80+'2.3. mell. kiadások KÖH'!J80</f>
        <v>0</v>
      </c>
      <c r="K80" s="266">
        <f>'2.1. mell. kiad Önkormányzat'!K80+'2.2. mell.kiadások Óvoda'!K80+'2.3. mell. kiadások KÖH'!K80</f>
        <v>0</v>
      </c>
      <c r="L80" s="261">
        <f>'2.1. mell. kiad Önkormányzat'!L80+'2.2. mell.kiadások Óvoda'!L80+'2.3. mell. kiadások KÖH'!L80</f>
        <v>0</v>
      </c>
      <c r="M80" s="261">
        <f>'2.1. mell. kiad Önkormányzat'!M80+'2.2. mell.kiadások Óvoda'!M80+'2.3. mell. kiadások KÖH'!M80</f>
        <v>57</v>
      </c>
      <c r="N80" s="261">
        <f>'2.1. mell. kiad Önkormányzat'!N80+'2.2. mell.kiadások Óvoda'!N80+'2.3. mell. kiadások KÖH'!N80</f>
        <v>57</v>
      </c>
    </row>
    <row r="81" spans="1:14" ht="15">
      <c r="A81" s="6" t="s">
        <v>559</v>
      </c>
      <c r="B81" s="30" t="s">
        <v>560</v>
      </c>
      <c r="C81" s="265">
        <f>'2.1. mell. kiad Önkormányzat'!C81+'2.2. mell.kiadások Óvoda'!C81+'2.3. mell. kiadások KÖH'!C81</f>
        <v>0</v>
      </c>
      <c r="D81" s="265">
        <f>'2.1. mell. kiad Önkormányzat'!D81+'2.2. mell.kiadások Óvoda'!D81+'2.3. mell. kiadások KÖH'!D81</f>
        <v>0</v>
      </c>
      <c r="E81" s="266">
        <f>'2.1. mell. kiad Önkormányzat'!E81+'2.2. mell.kiadások Óvoda'!E81+'2.3. mell. kiadások KÖH'!E81</f>
        <v>0</v>
      </c>
      <c r="F81" s="266">
        <f>'2.1. mell. kiad Önkormányzat'!F81+'2.2. mell.kiadások Óvoda'!F81+'2.3. mell. kiadások KÖH'!F81</f>
        <v>0</v>
      </c>
      <c r="G81" s="266">
        <f>'2.1. mell. kiad Önkormányzat'!G81+'2.2. mell.kiadások Óvoda'!G81+'2.3. mell. kiadások KÖH'!H81</f>
        <v>0</v>
      </c>
      <c r="H81" s="266">
        <f>'2.1. mell. kiad Önkormányzat'!H81+'2.2. mell.kiadások Óvoda'!H81+'2.3. mell. kiadások KÖH'!H81</f>
        <v>0</v>
      </c>
      <c r="I81" s="266">
        <f>'2.1. mell. kiad Önkormányzat'!I81+'2.2. mell.kiadások Óvoda'!I81+'2.3. mell. kiadások KÖH'!I81</f>
        <v>0</v>
      </c>
      <c r="J81" s="266">
        <f>'2.1. mell. kiad Önkormányzat'!J81+'2.2. mell.kiadások Óvoda'!J81+'2.3. mell. kiadások KÖH'!J81</f>
        <v>0</v>
      </c>
      <c r="K81" s="266">
        <f>'2.1. mell. kiad Önkormányzat'!K81+'2.2. mell.kiadások Óvoda'!K81+'2.3. mell. kiadások KÖH'!K81</f>
        <v>0</v>
      </c>
      <c r="L81" s="261">
        <f>'2.1. mell. kiad Önkormányzat'!L81+'2.2. mell.kiadások Óvoda'!L81+'2.3. mell. kiadások KÖH'!L81</f>
        <v>0</v>
      </c>
      <c r="M81" s="261">
        <f>'2.1. mell. kiad Önkormányzat'!M81+'2.2. mell.kiadások Óvoda'!M81+'2.3. mell. kiadások KÖH'!M81</f>
        <v>0</v>
      </c>
      <c r="N81" s="261">
        <f>'2.1. mell. kiad Önkormányzat'!N81+'2.2. mell.kiadások Óvoda'!N81+'2.3. mell. kiadások KÖH'!N81</f>
        <v>0</v>
      </c>
    </row>
    <row r="82" spans="1:14" ht="15">
      <c r="A82" s="6" t="s">
        <v>561</v>
      </c>
      <c r="B82" s="30" t="s">
        <v>562</v>
      </c>
      <c r="C82" s="265">
        <f>'2.1. mell. kiad Önkormányzat'!C82+'2.2. mell.kiadások Óvoda'!C82+'2.3. mell. kiadások KÖH'!C82</f>
        <v>23750</v>
      </c>
      <c r="D82" s="265">
        <f>'2.1. mell. kiad Önkormányzat'!D82+'2.2. mell.kiadások Óvoda'!D82+'2.3. mell. kiadások KÖH'!D82</f>
        <v>6047</v>
      </c>
      <c r="E82" s="266">
        <f>'2.1. mell. kiad Önkormányzat'!E82+'2.2. mell.kiadások Óvoda'!E82+'2.3. mell. kiadások KÖH'!E82</f>
        <v>6047</v>
      </c>
      <c r="F82" s="266">
        <f>'2.1. mell. kiad Önkormányzat'!F82+'2.2. mell.kiadások Óvoda'!F82+'2.3. mell. kiadások KÖH'!F82</f>
        <v>210</v>
      </c>
      <c r="G82" s="266">
        <f>'2.1. mell. kiad Önkormányzat'!G82+'2.2. mell.kiadások Óvoda'!G82+'2.3. mell. kiadások KÖH'!H82</f>
        <v>200</v>
      </c>
      <c r="H82" s="266">
        <f>'2.1. mell. kiad Önkormányzat'!H82+'2.2. mell.kiadások Óvoda'!H82+'2.3. mell. kiadások KÖH'!H82</f>
        <v>200</v>
      </c>
      <c r="I82" s="266">
        <f>'2.1. mell. kiad Önkormányzat'!I82+'2.2. mell.kiadások Óvoda'!I82+'2.3. mell. kiadások KÖH'!I82</f>
        <v>0</v>
      </c>
      <c r="J82" s="266">
        <f>'2.1. mell. kiad Önkormányzat'!J82+'2.2. mell.kiadások Óvoda'!J82+'2.3. mell. kiadások KÖH'!J82</f>
        <v>0</v>
      </c>
      <c r="K82" s="266">
        <f>'2.1. mell. kiad Önkormányzat'!K82+'2.2. mell.kiadások Óvoda'!K82+'2.3. mell. kiadások KÖH'!K82</f>
        <v>0</v>
      </c>
      <c r="L82" s="261">
        <f>'2.1. mell. kiad Önkormányzat'!L82+'2.2. mell.kiadások Óvoda'!L82+'2.3. mell. kiadások KÖH'!L82</f>
        <v>23960</v>
      </c>
      <c r="M82" s="261">
        <f>'2.1. mell. kiad Önkormányzat'!M82+'2.2. mell.kiadások Óvoda'!M82+'2.3. mell. kiadások KÖH'!M82</f>
        <v>6247</v>
      </c>
      <c r="N82" s="261">
        <f>'2.1. mell. kiad Önkormányzat'!N82+'2.2. mell.kiadások Óvoda'!N82+'2.3. mell. kiadások KÖH'!N82</f>
        <v>6247</v>
      </c>
    </row>
    <row r="83" spans="1:14" ht="15">
      <c r="A83" s="43" t="s">
        <v>794</v>
      </c>
      <c r="B83" s="45" t="s">
        <v>563</v>
      </c>
      <c r="C83" s="265">
        <f>'2.1. mell. kiad Önkormányzat'!C83+'2.2. mell.kiadások Óvoda'!C83+'2.3. mell. kiadások KÖH'!C83</f>
        <v>94060</v>
      </c>
      <c r="D83" s="265">
        <f>'2.1. mell. kiad Önkormányzat'!D83+'2.2. mell.kiadások Óvoda'!D83+'2.3. mell. kiadások KÖH'!D83</f>
        <v>102038</v>
      </c>
      <c r="E83" s="266">
        <f>'2.1. mell. kiad Önkormányzat'!E83+'2.2. mell.kiadások Óvoda'!E83+'2.3. mell. kiadások KÖH'!E83</f>
        <v>102038</v>
      </c>
      <c r="F83" s="266">
        <f>'2.1. mell. kiad Önkormányzat'!F83+'2.2. mell.kiadások Óvoda'!F83+'2.3. mell. kiadások KÖH'!F83</f>
        <v>1210</v>
      </c>
      <c r="G83" s="266">
        <f>'2.1. mell. kiad Önkormányzat'!G83+'2.2. mell.kiadások Óvoda'!G83+'2.3. mell. kiadások KÖH'!H83</f>
        <v>942</v>
      </c>
      <c r="H83" s="266">
        <f>'2.1. mell. kiad Önkormányzat'!H83+'2.2. mell.kiadások Óvoda'!H83+'2.3. mell. kiadások KÖH'!H83</f>
        <v>942</v>
      </c>
      <c r="I83" s="266">
        <f>'2.1. mell. kiad Önkormányzat'!I83+'2.2. mell.kiadások Óvoda'!I83+'2.3. mell. kiadások KÖH'!I83</f>
        <v>0</v>
      </c>
      <c r="J83" s="266">
        <f>'2.1. mell. kiad Önkormányzat'!J83+'2.2. mell.kiadások Óvoda'!J83+'2.3. mell. kiadások KÖH'!J83</f>
        <v>0</v>
      </c>
      <c r="K83" s="266">
        <f>'2.1. mell. kiad Önkormányzat'!K83+'2.2. mell.kiadások Óvoda'!K83+'2.3. mell. kiadások KÖH'!K83</f>
        <v>0</v>
      </c>
      <c r="L83" s="261">
        <f>'2.1. mell. kiad Önkormányzat'!L83+'2.2. mell.kiadások Óvoda'!L83+'2.3. mell. kiadások KÖH'!L83</f>
        <v>95270</v>
      </c>
      <c r="M83" s="261">
        <f>'2.1. mell. kiad Önkormányzat'!M83+'2.2. mell.kiadások Óvoda'!M83+'2.3. mell. kiadások KÖH'!M83</f>
        <v>102980</v>
      </c>
      <c r="N83" s="261">
        <f>'2.1. mell. kiad Önkormányzat'!N83+'2.2. mell.kiadások Óvoda'!N83+'2.3. mell. kiadások KÖH'!N83</f>
        <v>102980</v>
      </c>
    </row>
    <row r="84" spans="1:14" ht="15">
      <c r="A84" s="12" t="s">
        <v>564</v>
      </c>
      <c r="B84" s="30" t="s">
        <v>565</v>
      </c>
      <c r="C84" s="265">
        <f>'2.1. mell. kiad Önkormányzat'!C84+'2.2. mell.kiadások Óvoda'!C84+'2.3. mell. kiadások KÖH'!C84</f>
        <v>40910</v>
      </c>
      <c r="D84" s="265">
        <f>'2.1. mell. kiad Önkormányzat'!D84+'2.2. mell.kiadások Óvoda'!D84+'2.3. mell. kiadások KÖH'!D84</f>
        <v>47325</v>
      </c>
      <c r="E84" s="266">
        <f>'2.1. mell. kiad Önkormányzat'!E84+'2.2. mell.kiadások Óvoda'!E84+'2.3. mell. kiadások KÖH'!E84</f>
        <v>47325</v>
      </c>
      <c r="F84" s="266">
        <f>'2.1. mell. kiad Önkormányzat'!F84+'2.2. mell.kiadások Óvoda'!F84+'2.3. mell. kiadások KÖH'!F84</f>
        <v>0</v>
      </c>
      <c r="G84" s="266">
        <f>'2.1. mell. kiad Önkormányzat'!G84+'2.2. mell.kiadások Óvoda'!G84+'2.3. mell. kiadások KÖH'!H84</f>
        <v>0</v>
      </c>
      <c r="H84" s="266">
        <f>'2.1. mell. kiad Önkormányzat'!H84+'2.2. mell.kiadások Óvoda'!H84+'2.3. mell. kiadások KÖH'!H84</f>
        <v>0</v>
      </c>
      <c r="I84" s="266">
        <f>'2.1. mell. kiad Önkormányzat'!I84+'2.2. mell.kiadások Óvoda'!I84+'2.3. mell. kiadások KÖH'!I84</f>
        <v>0</v>
      </c>
      <c r="J84" s="266">
        <f>'2.1. mell. kiad Önkormányzat'!J84+'2.2. mell.kiadások Óvoda'!J84+'2.3. mell. kiadások KÖH'!J84</f>
        <v>0</v>
      </c>
      <c r="K84" s="266">
        <f>'2.1. mell. kiad Önkormányzat'!K84+'2.2. mell.kiadások Óvoda'!K84+'2.3. mell. kiadások KÖH'!K84</f>
        <v>0</v>
      </c>
      <c r="L84" s="261">
        <f>'2.1. mell. kiad Önkormányzat'!L84+'2.2. mell.kiadások Óvoda'!L84+'2.3. mell. kiadások KÖH'!L84</f>
        <v>40910</v>
      </c>
      <c r="M84" s="261">
        <f>'2.1. mell. kiad Önkormányzat'!M84+'2.2. mell.kiadások Óvoda'!M84+'2.3. mell. kiadások KÖH'!M84</f>
        <v>47325</v>
      </c>
      <c r="N84" s="261">
        <f>'2.1. mell. kiad Önkormányzat'!N84+'2.2. mell.kiadások Óvoda'!N84+'2.3. mell. kiadások KÖH'!N84</f>
        <v>47325</v>
      </c>
    </row>
    <row r="85" spans="1:14" ht="15">
      <c r="A85" s="12" t="s">
        <v>566</v>
      </c>
      <c r="B85" s="30" t="s">
        <v>567</v>
      </c>
      <c r="C85" s="265">
        <f>'2.1. mell. kiad Önkormányzat'!C85+'2.2. mell.kiadások Óvoda'!C85+'2.3. mell. kiadások KÖH'!C85</f>
        <v>0</v>
      </c>
      <c r="D85" s="265">
        <f>'2.1. mell. kiad Önkormányzat'!D85+'2.2. mell.kiadások Óvoda'!D85+'2.3. mell. kiadások KÖH'!D85</f>
        <v>0</v>
      </c>
      <c r="E85" s="266">
        <f>'2.1. mell. kiad Önkormányzat'!E85+'2.2. mell.kiadások Óvoda'!E85+'2.3. mell. kiadások KÖH'!E85</f>
        <v>0</v>
      </c>
      <c r="F85" s="266">
        <f>'2.1. mell. kiad Önkormányzat'!F85+'2.2. mell.kiadások Óvoda'!F85+'2.3. mell. kiadások KÖH'!F85</f>
        <v>0</v>
      </c>
      <c r="G85" s="266">
        <f>'2.1. mell. kiad Önkormányzat'!G85+'2.2. mell.kiadások Óvoda'!G85+'2.3. mell. kiadások KÖH'!H85</f>
        <v>0</v>
      </c>
      <c r="H85" s="266">
        <f>'2.1. mell. kiad Önkormányzat'!H85+'2.2. mell.kiadások Óvoda'!H85+'2.3. mell. kiadások KÖH'!H85</f>
        <v>0</v>
      </c>
      <c r="I85" s="266">
        <f>'2.1. mell. kiad Önkormányzat'!I85+'2.2. mell.kiadások Óvoda'!I85+'2.3. mell. kiadások KÖH'!I85</f>
        <v>0</v>
      </c>
      <c r="J85" s="266">
        <f>'2.1. mell. kiad Önkormányzat'!J85+'2.2. mell.kiadások Óvoda'!J85+'2.3. mell. kiadások KÖH'!J85</f>
        <v>0</v>
      </c>
      <c r="K85" s="266">
        <f>'2.1. mell. kiad Önkormányzat'!K85+'2.2. mell.kiadások Óvoda'!K85+'2.3. mell. kiadások KÖH'!K85</f>
        <v>0</v>
      </c>
      <c r="L85" s="261">
        <f>'2.1. mell. kiad Önkormányzat'!L85+'2.2. mell.kiadások Óvoda'!L85+'2.3. mell. kiadások KÖH'!L85</f>
        <v>0</v>
      </c>
      <c r="M85" s="261">
        <f>'2.1. mell. kiad Önkormányzat'!M85+'2.2. mell.kiadások Óvoda'!M85+'2.3. mell. kiadások KÖH'!M85</f>
        <v>0</v>
      </c>
      <c r="N85" s="261">
        <f>'2.1. mell. kiad Önkormányzat'!N85+'2.2. mell.kiadások Óvoda'!N85+'2.3. mell. kiadások KÖH'!N85</f>
        <v>0</v>
      </c>
    </row>
    <row r="86" spans="1:14" ht="15">
      <c r="A86" s="12" t="s">
        <v>568</v>
      </c>
      <c r="B86" s="30" t="s">
        <v>569</v>
      </c>
      <c r="C86" s="265">
        <f>'2.1. mell. kiad Önkormányzat'!C86+'2.2. mell.kiadások Óvoda'!C86+'2.3. mell. kiadások KÖH'!C86</f>
        <v>0</v>
      </c>
      <c r="D86" s="265">
        <f>'2.1. mell. kiad Önkormányzat'!D86+'2.2. mell.kiadások Óvoda'!D86+'2.3. mell. kiadások KÖH'!D86</f>
        <v>0</v>
      </c>
      <c r="E86" s="266">
        <f>'2.1. mell. kiad Önkormányzat'!E86+'2.2. mell.kiadások Óvoda'!E86+'2.3. mell. kiadások KÖH'!E86</f>
        <v>0</v>
      </c>
      <c r="F86" s="266">
        <f>'2.1. mell. kiad Önkormányzat'!F86+'2.2. mell.kiadások Óvoda'!F86+'2.3. mell. kiadások KÖH'!F86</f>
        <v>0</v>
      </c>
      <c r="G86" s="266">
        <f>'2.1. mell. kiad Önkormányzat'!G86+'2.2. mell.kiadások Óvoda'!G86+'2.3. mell. kiadások KÖH'!H86</f>
        <v>0</v>
      </c>
      <c r="H86" s="266">
        <f>'2.1. mell. kiad Önkormányzat'!H86+'2.2. mell.kiadások Óvoda'!H86+'2.3. mell. kiadások KÖH'!H86</f>
        <v>0</v>
      </c>
      <c r="I86" s="266">
        <f>'2.1. mell. kiad Önkormányzat'!I86+'2.2. mell.kiadások Óvoda'!I86+'2.3. mell. kiadások KÖH'!I86</f>
        <v>0</v>
      </c>
      <c r="J86" s="266">
        <f>'2.1. mell. kiad Önkormányzat'!J86+'2.2. mell.kiadások Óvoda'!J86+'2.3. mell. kiadások KÖH'!J86</f>
        <v>0</v>
      </c>
      <c r="K86" s="266">
        <f>'2.1. mell. kiad Önkormányzat'!K86+'2.2. mell.kiadások Óvoda'!K86+'2.3. mell. kiadások KÖH'!K86</f>
        <v>0</v>
      </c>
      <c r="L86" s="261">
        <f>'2.1. mell. kiad Önkormányzat'!L86+'2.2. mell.kiadások Óvoda'!L86+'2.3. mell. kiadások KÖH'!L86</f>
        <v>0</v>
      </c>
      <c r="M86" s="261">
        <f>'2.1. mell. kiad Önkormányzat'!M86+'2.2. mell.kiadások Óvoda'!M86+'2.3. mell. kiadások KÖH'!M86</f>
        <v>0</v>
      </c>
      <c r="N86" s="261">
        <f>'2.1. mell. kiad Önkormányzat'!N86+'2.2. mell.kiadások Óvoda'!N86+'2.3. mell. kiadások KÖH'!N86</f>
        <v>0</v>
      </c>
    </row>
    <row r="87" spans="1:14" ht="15">
      <c r="A87" s="12" t="s">
        <v>570</v>
      </c>
      <c r="B87" s="30" t="s">
        <v>571</v>
      </c>
      <c r="C87" s="265">
        <f>'2.1. mell. kiad Önkormányzat'!C87+'2.2. mell.kiadások Óvoda'!C87+'2.3. mell. kiadások KÖH'!C87</f>
        <v>6490</v>
      </c>
      <c r="D87" s="265">
        <f>'2.1. mell. kiad Önkormányzat'!D87+'2.2. mell.kiadások Óvoda'!D87+'2.3. mell. kiadások KÖH'!D87</f>
        <v>12490</v>
      </c>
      <c r="E87" s="266">
        <f>'2.1. mell. kiad Önkormányzat'!E87+'2.2. mell.kiadások Óvoda'!E87+'2.3. mell. kiadások KÖH'!E87</f>
        <v>11913</v>
      </c>
      <c r="F87" s="266">
        <f>'2.1. mell. kiad Önkormányzat'!F87+'2.2. mell.kiadások Óvoda'!F87+'2.3. mell. kiadások KÖH'!F87</f>
        <v>0</v>
      </c>
      <c r="G87" s="266">
        <f>'2.1. mell. kiad Önkormányzat'!G87+'2.2. mell.kiadások Óvoda'!G87+'2.3. mell. kiadások KÖH'!H87</f>
        <v>0</v>
      </c>
      <c r="H87" s="266">
        <f>'2.1. mell. kiad Önkormányzat'!H87+'2.2. mell.kiadások Óvoda'!H87+'2.3. mell. kiadások KÖH'!H87</f>
        <v>0</v>
      </c>
      <c r="I87" s="266">
        <f>'2.1. mell. kiad Önkormányzat'!I87+'2.2. mell.kiadások Óvoda'!I87+'2.3. mell. kiadások KÖH'!I87</f>
        <v>0</v>
      </c>
      <c r="J87" s="266">
        <f>'2.1. mell. kiad Önkormányzat'!J87+'2.2. mell.kiadások Óvoda'!J87+'2.3. mell. kiadások KÖH'!J87</f>
        <v>0</v>
      </c>
      <c r="K87" s="266">
        <f>'2.1. mell. kiad Önkormányzat'!K87+'2.2. mell.kiadások Óvoda'!K87+'2.3. mell. kiadások KÖH'!K87</f>
        <v>0</v>
      </c>
      <c r="L87" s="261">
        <f>'2.1. mell. kiad Önkormányzat'!L87+'2.2. mell.kiadások Óvoda'!L87+'2.3. mell. kiadások KÖH'!L87</f>
        <v>6490</v>
      </c>
      <c r="M87" s="261">
        <f>'2.1. mell. kiad Önkormányzat'!M87+'2.2. mell.kiadások Óvoda'!M87+'2.3. mell. kiadások KÖH'!M87</f>
        <v>12490</v>
      </c>
      <c r="N87" s="261">
        <f>'2.1. mell. kiad Önkormányzat'!N87+'2.2. mell.kiadások Óvoda'!N87+'2.3. mell. kiadások KÖH'!N87</f>
        <v>11913</v>
      </c>
    </row>
    <row r="88" spans="1:14" ht="15">
      <c r="A88" s="42" t="s">
        <v>795</v>
      </c>
      <c r="B88" s="45" t="s">
        <v>572</v>
      </c>
      <c r="C88" s="265">
        <f>'2.1. mell. kiad Önkormányzat'!C88+'2.2. mell.kiadások Óvoda'!C88+'2.3. mell. kiadások KÖH'!C88</f>
        <v>47400</v>
      </c>
      <c r="D88" s="265">
        <f>'2.1. mell. kiad Önkormányzat'!D88+'2.2. mell.kiadások Óvoda'!D88+'2.3. mell. kiadások KÖH'!D88</f>
        <v>59815</v>
      </c>
      <c r="E88" s="266">
        <f>'2.1. mell. kiad Önkormányzat'!E88+'2.2. mell.kiadások Óvoda'!E88+'2.3. mell. kiadások KÖH'!E88</f>
        <v>59238</v>
      </c>
      <c r="F88" s="266">
        <f>'2.1. mell. kiad Önkormányzat'!F88+'2.2. mell.kiadások Óvoda'!F88+'2.3. mell. kiadások KÖH'!F88</f>
        <v>0</v>
      </c>
      <c r="G88" s="266">
        <f>'2.1. mell. kiad Önkormányzat'!G88+'2.2. mell.kiadások Óvoda'!G88+'2.3. mell. kiadások KÖH'!H88</f>
        <v>0</v>
      </c>
      <c r="H88" s="266">
        <f>'2.1. mell. kiad Önkormányzat'!H88+'2.2. mell.kiadások Óvoda'!H88+'2.3. mell. kiadások KÖH'!H88</f>
        <v>0</v>
      </c>
      <c r="I88" s="266">
        <f>'2.1. mell. kiad Önkormányzat'!I88+'2.2. mell.kiadások Óvoda'!I88+'2.3. mell. kiadások KÖH'!I88</f>
        <v>0</v>
      </c>
      <c r="J88" s="266">
        <f>'2.1. mell. kiad Önkormányzat'!J88+'2.2. mell.kiadások Óvoda'!J88+'2.3. mell. kiadások KÖH'!J88</f>
        <v>0</v>
      </c>
      <c r="K88" s="266">
        <f>'2.1. mell. kiad Önkormányzat'!K88+'2.2. mell.kiadások Óvoda'!K88+'2.3. mell. kiadások KÖH'!K88</f>
        <v>0</v>
      </c>
      <c r="L88" s="261">
        <f>'2.1. mell. kiad Önkormányzat'!L88+'2.2. mell.kiadások Óvoda'!L88+'2.3. mell. kiadások KÖH'!L88</f>
        <v>47400</v>
      </c>
      <c r="M88" s="261">
        <f>'2.1. mell. kiad Önkormányzat'!M88+'2.2. mell.kiadások Óvoda'!M88+'2.3. mell. kiadások KÖH'!M88</f>
        <v>59815</v>
      </c>
      <c r="N88" s="261">
        <f>'2.1. mell. kiad Önkormányzat'!N88+'2.2. mell.kiadások Óvoda'!N88+'2.3. mell. kiadások KÖH'!N88</f>
        <v>59238</v>
      </c>
    </row>
    <row r="89" spans="1:14" ht="30">
      <c r="A89" s="12" t="s">
        <v>573</v>
      </c>
      <c r="B89" s="30" t="s">
        <v>574</v>
      </c>
      <c r="C89" s="265">
        <f>'2.1. mell. kiad Önkormányzat'!C89+'2.2. mell.kiadások Óvoda'!C89+'2.3. mell. kiadások KÖH'!C89</f>
        <v>0</v>
      </c>
      <c r="D89" s="265">
        <f>'2.1. mell. kiad Önkormányzat'!D89+'2.2. mell.kiadások Óvoda'!D89+'2.3. mell. kiadások KÖH'!D89</f>
        <v>0</v>
      </c>
      <c r="E89" s="266">
        <f>'2.1. mell. kiad Önkormányzat'!E89+'2.2. mell.kiadások Óvoda'!E89+'2.3. mell. kiadások KÖH'!E89</f>
        <v>0</v>
      </c>
      <c r="F89" s="266">
        <f>'2.1. mell. kiad Önkormányzat'!F89+'2.2. mell.kiadások Óvoda'!F89+'2.3. mell. kiadások KÖH'!F89</f>
        <v>0</v>
      </c>
      <c r="G89" s="266">
        <f>'2.1. mell. kiad Önkormányzat'!G89+'2.2. mell.kiadások Óvoda'!G89+'2.3. mell. kiadások KÖH'!H89</f>
        <v>0</v>
      </c>
      <c r="H89" s="266">
        <f>'2.1. mell. kiad Önkormányzat'!H89+'2.2. mell.kiadások Óvoda'!H89+'2.3. mell. kiadások KÖH'!H89</f>
        <v>0</v>
      </c>
      <c r="I89" s="266">
        <f>'2.1. mell. kiad Önkormányzat'!I89+'2.2. mell.kiadások Óvoda'!I89+'2.3. mell. kiadások KÖH'!I89</f>
        <v>0</v>
      </c>
      <c r="J89" s="266">
        <f>'2.1. mell. kiad Önkormányzat'!J89+'2.2. mell.kiadások Óvoda'!J89+'2.3. mell. kiadások KÖH'!J89</f>
        <v>0</v>
      </c>
      <c r="K89" s="266">
        <f>'2.1. mell. kiad Önkormányzat'!K89+'2.2. mell.kiadások Óvoda'!K89+'2.3. mell. kiadások KÖH'!K89</f>
        <v>0</v>
      </c>
      <c r="L89" s="261">
        <f>'2.1. mell. kiad Önkormányzat'!L89+'2.2. mell.kiadások Óvoda'!L89+'2.3. mell. kiadások KÖH'!L89</f>
        <v>0</v>
      </c>
      <c r="M89" s="261">
        <f>'2.1. mell. kiad Önkormányzat'!M89+'2.2. mell.kiadások Óvoda'!M89+'2.3. mell. kiadások KÖH'!M89</f>
        <v>0</v>
      </c>
      <c r="N89" s="261">
        <f>'2.1. mell. kiad Önkormányzat'!N89+'2.2. mell.kiadások Óvoda'!N89+'2.3. mell. kiadások KÖH'!N89</f>
        <v>0</v>
      </c>
    </row>
    <row r="90" spans="1:14" ht="30">
      <c r="A90" s="12" t="s">
        <v>831</v>
      </c>
      <c r="B90" s="30" t="s">
        <v>575</v>
      </c>
      <c r="C90" s="265">
        <f>'2.1. mell. kiad Önkormányzat'!C90+'2.2. mell.kiadások Óvoda'!C90+'2.3. mell. kiadások KÖH'!C90</f>
        <v>0</v>
      </c>
      <c r="D90" s="265">
        <f>'2.1. mell. kiad Önkormányzat'!D90+'2.2. mell.kiadások Óvoda'!D90+'2.3. mell. kiadások KÖH'!D90</f>
        <v>0</v>
      </c>
      <c r="E90" s="266">
        <f>'2.1. mell. kiad Önkormányzat'!E90+'2.2. mell.kiadások Óvoda'!E90+'2.3. mell. kiadások KÖH'!E90</f>
        <v>0</v>
      </c>
      <c r="F90" s="266">
        <f>'2.1. mell. kiad Önkormányzat'!F90+'2.2. mell.kiadások Óvoda'!F90+'2.3. mell. kiadások KÖH'!F90</f>
        <v>0</v>
      </c>
      <c r="G90" s="266">
        <f>'2.1. mell. kiad Önkormányzat'!G90+'2.2. mell.kiadások Óvoda'!G90+'2.3. mell. kiadások KÖH'!H90</f>
        <v>0</v>
      </c>
      <c r="H90" s="266">
        <f>'2.1. mell. kiad Önkormányzat'!H90+'2.2. mell.kiadások Óvoda'!H90+'2.3. mell. kiadások KÖH'!H90</f>
        <v>0</v>
      </c>
      <c r="I90" s="266">
        <f>'2.1. mell. kiad Önkormányzat'!I90+'2.2. mell.kiadások Óvoda'!I90+'2.3. mell. kiadások KÖH'!I90</f>
        <v>0</v>
      </c>
      <c r="J90" s="266">
        <f>'2.1. mell. kiad Önkormányzat'!J90+'2.2. mell.kiadások Óvoda'!J90+'2.3. mell. kiadások KÖH'!J90</f>
        <v>0</v>
      </c>
      <c r="K90" s="266">
        <f>'2.1. mell. kiad Önkormányzat'!K90+'2.2. mell.kiadások Óvoda'!K90+'2.3. mell. kiadások KÖH'!K90</f>
        <v>0</v>
      </c>
      <c r="L90" s="261">
        <f>'2.1. mell. kiad Önkormányzat'!L90+'2.2. mell.kiadások Óvoda'!L90+'2.3. mell. kiadások KÖH'!L90</f>
        <v>0</v>
      </c>
      <c r="M90" s="261">
        <f>'2.1. mell. kiad Önkormányzat'!M90+'2.2. mell.kiadások Óvoda'!M90+'2.3. mell. kiadások KÖH'!M90</f>
        <v>0</v>
      </c>
      <c r="N90" s="261">
        <f>'2.1. mell. kiad Önkormányzat'!N90+'2.2. mell.kiadások Óvoda'!N90+'2.3. mell. kiadások KÖH'!N90</f>
        <v>0</v>
      </c>
    </row>
    <row r="91" spans="1:14" ht="30">
      <c r="A91" s="12" t="s">
        <v>832</v>
      </c>
      <c r="B91" s="30" t="s">
        <v>576</v>
      </c>
      <c r="C91" s="265">
        <f>'2.1. mell. kiad Önkormányzat'!C91+'2.2. mell.kiadások Óvoda'!C91+'2.3. mell. kiadások KÖH'!C91</f>
        <v>0</v>
      </c>
      <c r="D91" s="265">
        <f>'2.1. mell. kiad Önkormányzat'!D91+'2.2. mell.kiadások Óvoda'!D91+'2.3. mell. kiadások KÖH'!D91</f>
        <v>0</v>
      </c>
      <c r="E91" s="266">
        <f>'2.1. mell. kiad Önkormányzat'!E91+'2.2. mell.kiadások Óvoda'!E91+'2.3. mell. kiadások KÖH'!E91</f>
        <v>0</v>
      </c>
      <c r="F91" s="266">
        <f>'2.1. mell. kiad Önkormányzat'!F91+'2.2. mell.kiadások Óvoda'!F91+'2.3. mell. kiadások KÖH'!F91</f>
        <v>0</v>
      </c>
      <c r="G91" s="266">
        <f>'2.1. mell. kiad Önkormányzat'!G91+'2.2. mell.kiadások Óvoda'!G91+'2.3. mell. kiadások KÖH'!H91</f>
        <v>0</v>
      </c>
      <c r="H91" s="266">
        <f>'2.1. mell. kiad Önkormányzat'!H91+'2.2. mell.kiadások Óvoda'!H91+'2.3. mell. kiadások KÖH'!H91</f>
        <v>0</v>
      </c>
      <c r="I91" s="266">
        <f>'2.1. mell. kiad Önkormányzat'!I91+'2.2. mell.kiadások Óvoda'!I91+'2.3. mell. kiadások KÖH'!I91</f>
        <v>0</v>
      </c>
      <c r="J91" s="266">
        <f>'2.1. mell. kiad Önkormányzat'!J91+'2.2. mell.kiadások Óvoda'!J91+'2.3. mell. kiadások KÖH'!J91</f>
        <v>0</v>
      </c>
      <c r="K91" s="266">
        <f>'2.1. mell. kiad Önkormányzat'!K91+'2.2. mell.kiadások Óvoda'!K91+'2.3. mell. kiadások KÖH'!K91</f>
        <v>0</v>
      </c>
      <c r="L91" s="261">
        <f>'2.1. mell. kiad Önkormányzat'!L91+'2.2. mell.kiadások Óvoda'!L91+'2.3. mell. kiadások KÖH'!L91</f>
        <v>0</v>
      </c>
      <c r="M91" s="261">
        <f>'2.1. mell. kiad Önkormányzat'!M91+'2.2. mell.kiadások Óvoda'!M91+'2.3. mell. kiadások KÖH'!M91</f>
        <v>0</v>
      </c>
      <c r="N91" s="261">
        <f>'2.1. mell. kiad Önkormányzat'!N91+'2.2. mell.kiadások Óvoda'!N91+'2.3. mell. kiadások KÖH'!N91</f>
        <v>0</v>
      </c>
    </row>
    <row r="92" spans="1:14" ht="15">
      <c r="A92" s="12" t="s">
        <v>833</v>
      </c>
      <c r="B92" s="30" t="s">
        <v>577</v>
      </c>
      <c r="C92" s="265">
        <f>'2.1. mell. kiad Önkormányzat'!C92+'2.2. mell.kiadások Óvoda'!C92+'2.3. mell. kiadások KÖH'!C92</f>
        <v>0</v>
      </c>
      <c r="D92" s="265">
        <f>'2.1. mell. kiad Önkormányzat'!D92+'2.2. mell.kiadások Óvoda'!D92+'2.3. mell. kiadások KÖH'!D92</f>
        <v>0</v>
      </c>
      <c r="E92" s="266">
        <f>'2.1. mell. kiad Önkormányzat'!E92+'2.2. mell.kiadások Óvoda'!E92+'2.3. mell. kiadások KÖH'!E92</f>
        <v>0</v>
      </c>
      <c r="F92" s="266">
        <f>'2.1. mell. kiad Önkormányzat'!F92+'2.2. mell.kiadások Óvoda'!F92+'2.3. mell. kiadások KÖH'!F92</f>
        <v>0</v>
      </c>
      <c r="G92" s="266">
        <f>'2.1. mell. kiad Önkormányzat'!G92+'2.2. mell.kiadások Óvoda'!G92+'2.3. mell. kiadások KÖH'!H92</f>
        <v>0</v>
      </c>
      <c r="H92" s="266">
        <f>'2.1. mell. kiad Önkormányzat'!H92+'2.2. mell.kiadások Óvoda'!H92+'2.3. mell. kiadások KÖH'!H92</f>
        <v>0</v>
      </c>
      <c r="I92" s="266">
        <f>'2.1. mell. kiad Önkormányzat'!I92+'2.2. mell.kiadások Óvoda'!I92+'2.3. mell. kiadások KÖH'!I92</f>
        <v>0</v>
      </c>
      <c r="J92" s="266">
        <f>'2.1. mell. kiad Önkormányzat'!J92+'2.2. mell.kiadások Óvoda'!J92+'2.3. mell. kiadások KÖH'!J92</f>
        <v>0</v>
      </c>
      <c r="K92" s="266">
        <f>'2.1. mell. kiad Önkormányzat'!K92+'2.2. mell.kiadások Óvoda'!K92+'2.3. mell. kiadások KÖH'!K92</f>
        <v>0</v>
      </c>
      <c r="L92" s="261">
        <f>'2.1. mell. kiad Önkormányzat'!L92+'2.2. mell.kiadások Óvoda'!L92+'2.3. mell. kiadások KÖH'!L92</f>
        <v>0</v>
      </c>
      <c r="M92" s="261">
        <f>'2.1. mell. kiad Önkormányzat'!M92+'2.2. mell.kiadások Óvoda'!M92+'2.3. mell. kiadások KÖH'!M92</f>
        <v>0</v>
      </c>
      <c r="N92" s="261">
        <f>'2.1. mell. kiad Önkormányzat'!N92+'2.2. mell.kiadások Óvoda'!N92+'2.3. mell. kiadások KÖH'!N92</f>
        <v>0</v>
      </c>
    </row>
    <row r="93" spans="1:14" ht="30">
      <c r="A93" s="12" t="s">
        <v>834</v>
      </c>
      <c r="B93" s="30" t="s">
        <v>578</v>
      </c>
      <c r="C93" s="265">
        <f>'2.1. mell. kiad Önkormányzat'!C93+'2.2. mell.kiadások Óvoda'!C93+'2.3. mell. kiadások KÖH'!C93</f>
        <v>0</v>
      </c>
      <c r="D93" s="265">
        <f>'2.1. mell. kiad Önkormányzat'!D93+'2.2. mell.kiadások Óvoda'!D93+'2.3. mell. kiadások KÖH'!D93</f>
        <v>0</v>
      </c>
      <c r="E93" s="266">
        <f>'2.1. mell. kiad Önkormányzat'!E93+'2.2. mell.kiadások Óvoda'!E93+'2.3. mell. kiadások KÖH'!E93</f>
        <v>0</v>
      </c>
      <c r="F93" s="266">
        <f>'2.1. mell. kiad Önkormányzat'!F93+'2.2. mell.kiadások Óvoda'!F93+'2.3. mell. kiadások KÖH'!F93</f>
        <v>0</v>
      </c>
      <c r="G93" s="266">
        <f>'2.1. mell. kiad Önkormányzat'!G93+'2.2. mell.kiadások Óvoda'!G93+'2.3. mell. kiadások KÖH'!H93</f>
        <v>0</v>
      </c>
      <c r="H93" s="266">
        <f>'2.1. mell. kiad Önkormányzat'!H93+'2.2. mell.kiadások Óvoda'!H93+'2.3. mell. kiadások KÖH'!H93</f>
        <v>0</v>
      </c>
      <c r="I93" s="266">
        <f>'2.1. mell. kiad Önkormányzat'!I93+'2.2. mell.kiadások Óvoda'!I93+'2.3. mell. kiadások KÖH'!I93</f>
        <v>0</v>
      </c>
      <c r="J93" s="266">
        <f>'2.1. mell. kiad Önkormányzat'!J93+'2.2. mell.kiadások Óvoda'!J93+'2.3. mell. kiadások KÖH'!J93</f>
        <v>0</v>
      </c>
      <c r="K93" s="266">
        <f>'2.1. mell. kiad Önkormányzat'!K93+'2.2. mell.kiadások Óvoda'!K93+'2.3. mell. kiadások KÖH'!K93</f>
        <v>0</v>
      </c>
      <c r="L93" s="261">
        <f>'2.1. mell. kiad Önkormányzat'!L93+'2.2. mell.kiadások Óvoda'!L93+'2.3. mell. kiadások KÖH'!L93</f>
        <v>0</v>
      </c>
      <c r="M93" s="261">
        <f>'2.1. mell. kiad Önkormányzat'!M93+'2.2. mell.kiadások Óvoda'!M93+'2.3. mell. kiadások KÖH'!M93</f>
        <v>0</v>
      </c>
      <c r="N93" s="261">
        <f>'2.1. mell. kiad Önkormányzat'!N93+'2.2. mell.kiadások Óvoda'!N93+'2.3. mell. kiadások KÖH'!N93</f>
        <v>0</v>
      </c>
    </row>
    <row r="94" spans="1:14" ht="30">
      <c r="A94" s="12" t="s">
        <v>835</v>
      </c>
      <c r="B94" s="30" t="s">
        <v>579</v>
      </c>
      <c r="C94" s="265">
        <f>'2.1. mell. kiad Önkormányzat'!C94+'2.2. mell.kiadások Óvoda'!C94+'2.3. mell. kiadások KÖH'!C94</f>
        <v>0</v>
      </c>
      <c r="D94" s="265">
        <f>'2.1. mell. kiad Önkormányzat'!D94+'2.2. mell.kiadások Óvoda'!D94+'2.3. mell. kiadások KÖH'!D94</f>
        <v>0</v>
      </c>
      <c r="E94" s="266">
        <f>'2.1. mell. kiad Önkormányzat'!E94+'2.2. mell.kiadások Óvoda'!E94+'2.3. mell. kiadások KÖH'!E94</f>
        <v>0</v>
      </c>
      <c r="F94" s="266">
        <f>'2.1. mell. kiad Önkormányzat'!F94+'2.2. mell.kiadások Óvoda'!F94+'2.3. mell. kiadások KÖH'!F94</f>
        <v>0</v>
      </c>
      <c r="G94" s="266">
        <f>'2.1. mell. kiad Önkormányzat'!G94+'2.2. mell.kiadások Óvoda'!G94+'2.3. mell. kiadások KÖH'!H94</f>
        <v>0</v>
      </c>
      <c r="H94" s="266">
        <f>'2.1. mell. kiad Önkormányzat'!H94+'2.2. mell.kiadások Óvoda'!H94+'2.3. mell. kiadások KÖH'!H94</f>
        <v>0</v>
      </c>
      <c r="I94" s="266">
        <f>'2.1. mell. kiad Önkormányzat'!I94+'2.2. mell.kiadások Óvoda'!I94+'2.3. mell. kiadások KÖH'!I94</f>
        <v>0</v>
      </c>
      <c r="J94" s="266">
        <f>'2.1. mell. kiad Önkormányzat'!J94+'2.2. mell.kiadások Óvoda'!J94+'2.3. mell. kiadások KÖH'!J94</f>
        <v>0</v>
      </c>
      <c r="K94" s="266">
        <f>'2.1. mell. kiad Önkormányzat'!K94+'2.2. mell.kiadások Óvoda'!K94+'2.3. mell. kiadások KÖH'!K94</f>
        <v>0</v>
      </c>
      <c r="L94" s="261">
        <f>'2.1. mell. kiad Önkormányzat'!L94+'2.2. mell.kiadások Óvoda'!L94+'2.3. mell. kiadások KÖH'!L94</f>
        <v>0</v>
      </c>
      <c r="M94" s="261">
        <f>'2.1. mell. kiad Önkormányzat'!M94+'2.2. mell.kiadások Óvoda'!M94+'2.3. mell. kiadások KÖH'!M94</f>
        <v>0</v>
      </c>
      <c r="N94" s="261">
        <f>'2.1. mell. kiad Önkormányzat'!N94+'2.2. mell.kiadások Óvoda'!N94+'2.3. mell. kiadások KÖH'!N94</f>
        <v>0</v>
      </c>
    </row>
    <row r="95" spans="1:14" ht="15">
      <c r="A95" s="12" t="s">
        <v>580</v>
      </c>
      <c r="B95" s="30" t="s">
        <v>581</v>
      </c>
      <c r="C95" s="265">
        <f>'2.1. mell. kiad Önkormányzat'!C95+'2.2. mell.kiadások Óvoda'!C95+'2.3. mell. kiadások KÖH'!C95</f>
        <v>0</v>
      </c>
      <c r="D95" s="265">
        <f>'2.1. mell. kiad Önkormányzat'!D95+'2.2. mell.kiadások Óvoda'!D95+'2.3. mell. kiadások KÖH'!D95</f>
        <v>0</v>
      </c>
      <c r="E95" s="266">
        <f>'2.1. mell. kiad Önkormányzat'!E95+'2.2. mell.kiadások Óvoda'!E95+'2.3. mell. kiadások KÖH'!E95</f>
        <v>0</v>
      </c>
      <c r="F95" s="266">
        <f>'2.1. mell. kiad Önkormányzat'!F95+'2.2. mell.kiadások Óvoda'!F95+'2.3. mell. kiadások KÖH'!F95</f>
        <v>0</v>
      </c>
      <c r="G95" s="266">
        <f>'2.1. mell. kiad Önkormányzat'!G95+'2.2. mell.kiadások Óvoda'!G95+'2.3. mell. kiadások KÖH'!H95</f>
        <v>0</v>
      </c>
      <c r="H95" s="266">
        <f>'2.1. mell. kiad Önkormányzat'!H95+'2.2. mell.kiadások Óvoda'!H95+'2.3. mell. kiadások KÖH'!H95</f>
        <v>0</v>
      </c>
      <c r="I95" s="266">
        <f>'2.1. mell. kiad Önkormányzat'!I95+'2.2. mell.kiadások Óvoda'!I95+'2.3. mell. kiadások KÖH'!I95</f>
        <v>0</v>
      </c>
      <c r="J95" s="266">
        <f>'2.1. mell. kiad Önkormányzat'!J95+'2.2. mell.kiadások Óvoda'!J95+'2.3. mell. kiadások KÖH'!J95</f>
        <v>0</v>
      </c>
      <c r="K95" s="266">
        <f>'2.1. mell. kiad Önkormányzat'!K95+'2.2. mell.kiadások Óvoda'!K95+'2.3. mell. kiadások KÖH'!K95</f>
        <v>0</v>
      </c>
      <c r="L95" s="261">
        <f>'2.1. mell. kiad Önkormányzat'!L95+'2.2. mell.kiadások Óvoda'!L95+'2.3. mell. kiadások KÖH'!L95</f>
        <v>0</v>
      </c>
      <c r="M95" s="261">
        <f>'2.1. mell. kiad Önkormányzat'!M95+'2.2. mell.kiadások Óvoda'!M95+'2.3. mell. kiadások KÖH'!M95</f>
        <v>0</v>
      </c>
      <c r="N95" s="261">
        <f>'2.1. mell. kiad Önkormányzat'!N95+'2.2. mell.kiadások Óvoda'!N95+'2.3. mell. kiadások KÖH'!N95</f>
        <v>0</v>
      </c>
    </row>
    <row r="96" spans="1:14" ht="15">
      <c r="A96" s="12" t="s">
        <v>836</v>
      </c>
      <c r="B96" s="30" t="s">
        <v>582</v>
      </c>
      <c r="C96" s="265">
        <f>'2.1. mell. kiad Önkormányzat'!C96+'2.2. mell.kiadások Óvoda'!C96+'2.3. mell. kiadások KÖH'!C96</f>
        <v>0</v>
      </c>
      <c r="D96" s="265">
        <f>'2.1. mell. kiad Önkormányzat'!D96+'2.2. mell.kiadások Óvoda'!D96+'2.3. mell. kiadások KÖH'!D96</f>
        <v>0</v>
      </c>
      <c r="E96" s="266">
        <f>'2.1. mell. kiad Önkormányzat'!E96+'2.2. mell.kiadások Óvoda'!E96+'2.3. mell. kiadások KÖH'!E96</f>
        <v>0</v>
      </c>
      <c r="F96" s="266">
        <f>'2.1. mell. kiad Önkormányzat'!F96+'2.2. mell.kiadások Óvoda'!F96+'2.3. mell. kiadások KÖH'!F96</f>
        <v>0</v>
      </c>
      <c r="G96" s="266">
        <f>'2.1. mell. kiad Önkormányzat'!G96+'2.2. mell.kiadások Óvoda'!G96+'2.3. mell. kiadások KÖH'!H96</f>
        <v>0</v>
      </c>
      <c r="H96" s="266">
        <f>'2.1. mell. kiad Önkormányzat'!H96+'2.2. mell.kiadások Óvoda'!H96+'2.3. mell. kiadások KÖH'!H96</f>
        <v>0</v>
      </c>
      <c r="I96" s="266">
        <f>'2.1. mell. kiad Önkormányzat'!I96+'2.2. mell.kiadások Óvoda'!I96+'2.3. mell. kiadások KÖH'!I96</f>
        <v>0</v>
      </c>
      <c r="J96" s="266">
        <f>'2.1. mell. kiad Önkormányzat'!J96+'2.2. mell.kiadások Óvoda'!J96+'2.3. mell. kiadások KÖH'!J96</f>
        <v>0</v>
      </c>
      <c r="K96" s="266">
        <f>'2.1. mell. kiad Önkormányzat'!K96+'2.2. mell.kiadások Óvoda'!K96+'2.3. mell. kiadások KÖH'!K96</f>
        <v>0</v>
      </c>
      <c r="L96" s="261">
        <f>'2.1. mell. kiad Önkormányzat'!L96+'2.2. mell.kiadások Óvoda'!L96+'2.3. mell. kiadások KÖH'!L96</f>
        <v>0</v>
      </c>
      <c r="M96" s="261">
        <f>'2.1. mell. kiad Önkormányzat'!M96+'2.2. mell.kiadások Óvoda'!M96+'2.3. mell. kiadások KÖH'!M96</f>
        <v>0</v>
      </c>
      <c r="N96" s="261">
        <f>'2.1. mell. kiad Önkormányzat'!N96+'2.2. mell.kiadások Óvoda'!N96+'2.3. mell. kiadások KÖH'!N96</f>
        <v>0</v>
      </c>
    </row>
    <row r="97" spans="1:14" ht="15">
      <c r="A97" s="42" t="s">
        <v>796</v>
      </c>
      <c r="B97" s="45" t="s">
        <v>583</v>
      </c>
      <c r="C97" s="265">
        <f>'2.1. mell. kiad Önkormányzat'!C97+'2.2. mell.kiadások Óvoda'!C97+'2.3. mell. kiadások KÖH'!C97</f>
        <v>0</v>
      </c>
      <c r="D97" s="265">
        <f>'2.1. mell. kiad Önkormányzat'!D97+'2.2. mell.kiadások Óvoda'!D97+'2.3. mell. kiadások KÖH'!D97</f>
        <v>0</v>
      </c>
      <c r="E97" s="266">
        <f>'2.1. mell. kiad Önkormányzat'!E97+'2.2. mell.kiadások Óvoda'!E97+'2.3. mell. kiadások KÖH'!E97</f>
        <v>0</v>
      </c>
      <c r="F97" s="266">
        <f>'2.1. mell. kiad Önkormányzat'!F97+'2.2. mell.kiadások Óvoda'!F97+'2.3. mell. kiadások KÖH'!F97</f>
        <v>0</v>
      </c>
      <c r="G97" s="266">
        <f>'2.1. mell. kiad Önkormányzat'!G97+'2.2. mell.kiadások Óvoda'!G97+'2.3. mell. kiadások KÖH'!H97</f>
        <v>0</v>
      </c>
      <c r="H97" s="266">
        <f>'2.1. mell. kiad Önkormányzat'!H97+'2.2. mell.kiadások Óvoda'!H97+'2.3. mell. kiadások KÖH'!H97</f>
        <v>0</v>
      </c>
      <c r="I97" s="266">
        <f>'2.1. mell. kiad Önkormányzat'!I97+'2.2. mell.kiadások Óvoda'!I97+'2.3. mell. kiadások KÖH'!I97</f>
        <v>0</v>
      </c>
      <c r="J97" s="266">
        <f>'2.1. mell. kiad Önkormányzat'!J97+'2.2. mell.kiadások Óvoda'!J97+'2.3. mell. kiadások KÖH'!J97</f>
        <v>0</v>
      </c>
      <c r="K97" s="266">
        <f>'2.1. mell. kiad Önkormányzat'!K97+'2.2. mell.kiadások Óvoda'!K97+'2.3. mell. kiadások KÖH'!K97</f>
        <v>0</v>
      </c>
      <c r="L97" s="261">
        <f>'2.1. mell. kiad Önkormányzat'!L97+'2.2. mell.kiadások Óvoda'!L97+'2.3. mell. kiadások KÖH'!L97</f>
        <v>0</v>
      </c>
      <c r="M97" s="261">
        <f>'2.1. mell. kiad Önkormányzat'!M97+'2.2. mell.kiadások Óvoda'!M97+'2.3. mell. kiadások KÖH'!M97</f>
        <v>0</v>
      </c>
      <c r="N97" s="261">
        <f>'2.1. mell. kiad Önkormányzat'!N97+'2.2. mell.kiadások Óvoda'!N97+'2.3. mell. kiadások KÖH'!N97</f>
        <v>0</v>
      </c>
    </row>
    <row r="98" spans="1:14" ht="15.75">
      <c r="A98" s="93" t="s">
        <v>18</v>
      </c>
      <c r="B98" s="94"/>
      <c r="C98" s="267">
        <f>'2.1. mell. kiad Önkormányzat'!C98+'2.2. mell.kiadások Óvoda'!C98+'2.3. mell. kiadások KÖH'!C98</f>
        <v>141460</v>
      </c>
      <c r="D98" s="267">
        <f>'2.1. mell. kiad Önkormányzat'!D98+'2.2. mell.kiadások Óvoda'!D98+'2.3. mell. kiadások KÖH'!D98</f>
        <v>161853</v>
      </c>
      <c r="E98" s="267">
        <f>'2.1. mell. kiad Önkormányzat'!E98+'2.2. mell.kiadások Óvoda'!E98+'2.3. mell. kiadások KÖH'!E98</f>
        <v>161276</v>
      </c>
      <c r="F98" s="267">
        <f>'2.1. mell. kiad Önkormányzat'!F98+'2.2. mell.kiadások Óvoda'!F98+'2.3. mell. kiadások KÖH'!F98</f>
        <v>1210</v>
      </c>
      <c r="G98" s="267">
        <f>'2.1. mell. kiad Önkormányzat'!G98+'2.2. mell.kiadások Óvoda'!G98+'2.3. mell. kiadások KÖH'!H98</f>
        <v>942</v>
      </c>
      <c r="H98" s="267">
        <f>'2.1. mell. kiad Önkormányzat'!H98+'2.2. mell.kiadások Óvoda'!H98+'2.3. mell. kiadások KÖH'!H98</f>
        <v>942</v>
      </c>
      <c r="I98" s="267">
        <f>'2.1. mell. kiad Önkormányzat'!I98+'2.2. mell.kiadások Óvoda'!I98+'2.3. mell. kiadások KÖH'!I98</f>
        <v>0</v>
      </c>
      <c r="J98" s="267">
        <f>'2.1. mell. kiad Önkormányzat'!J98+'2.2. mell.kiadások Óvoda'!J98+'2.3. mell. kiadások KÖH'!J98</f>
        <v>0</v>
      </c>
      <c r="K98" s="267">
        <f>'2.1. mell. kiad Önkormányzat'!K98+'2.2. mell.kiadások Óvoda'!K98+'2.3. mell. kiadások KÖH'!K98</f>
        <v>0</v>
      </c>
      <c r="L98" s="267">
        <f>'2.1. mell. kiad Önkormányzat'!L98+'2.2. mell.kiadások Óvoda'!L98+'2.3. mell. kiadások KÖH'!L98</f>
        <v>142670</v>
      </c>
      <c r="M98" s="267">
        <f>'2.1. mell. kiad Önkormányzat'!M98+'2.2. mell.kiadások Óvoda'!M98+'2.3. mell. kiadások KÖH'!M98</f>
        <v>162795</v>
      </c>
      <c r="N98" s="267">
        <f>'2.1. mell. kiad Önkormányzat'!N98+'2.2. mell.kiadások Óvoda'!N98+'2.3. mell. kiadások KÖH'!N98</f>
        <v>162218</v>
      </c>
    </row>
    <row r="99" spans="1:14" ht="15.75">
      <c r="A99" s="95" t="s">
        <v>844</v>
      </c>
      <c r="B99" s="96" t="s">
        <v>584</v>
      </c>
      <c r="C99" s="268">
        <f>'2.1. mell. kiad Önkormányzat'!C99+'2.2. mell.kiadások Óvoda'!C99+'2.3. mell. kiadások KÖH'!C99</f>
        <v>351389</v>
      </c>
      <c r="D99" s="268">
        <f>'2.1. mell. kiad Önkormányzat'!D99+'2.2. mell.kiadások Óvoda'!D99+'2.3. mell. kiadások KÖH'!D99</f>
        <v>365046</v>
      </c>
      <c r="E99" s="268">
        <f>'2.1. mell. kiad Önkormányzat'!E99+'2.2. mell.kiadások Óvoda'!E99+'2.3. mell. kiadások KÖH'!E99</f>
        <v>343510</v>
      </c>
      <c r="F99" s="268">
        <f>'2.1. mell. kiad Önkormányzat'!F99+'2.2. mell.kiadások Óvoda'!F99+'2.3. mell. kiadások KÖH'!F99</f>
        <v>29073</v>
      </c>
      <c r="G99" s="268">
        <f>'2.1. mell. kiad Önkormányzat'!G99+'2.2. mell.kiadások Óvoda'!G99+'2.3. mell. kiadások KÖH'!H99</f>
        <v>66635</v>
      </c>
      <c r="H99" s="268">
        <f>'2.1. mell. kiad Önkormányzat'!H99+'2.2. mell.kiadások Óvoda'!H99+'2.3. mell. kiadások KÖH'!H99</f>
        <v>64872</v>
      </c>
      <c r="I99" s="268">
        <f>'2.1. mell. kiad Önkormányzat'!I99+'2.2. mell.kiadások Óvoda'!I99+'2.3. mell. kiadások KÖH'!I99</f>
        <v>5719</v>
      </c>
      <c r="J99" s="268">
        <f>'2.1. mell. kiad Önkormányzat'!J99+'2.2. mell.kiadások Óvoda'!J99+'2.3. mell. kiadások KÖH'!J99</f>
        <v>2608</v>
      </c>
      <c r="K99" s="268">
        <f>'2.1. mell. kiad Önkormányzat'!K99+'2.2. mell.kiadások Óvoda'!K99+'2.3. mell. kiadások KÖH'!K99</f>
        <v>2608</v>
      </c>
      <c r="L99" s="268">
        <f>'2.1. mell. kiad Önkormányzat'!L99+'2.2. mell.kiadások Óvoda'!L99+'2.3. mell. kiadások KÖH'!L99</f>
        <v>386181</v>
      </c>
      <c r="M99" s="268">
        <f>'2.1. mell. kiad Önkormányzat'!M99+'2.2. mell.kiadások Óvoda'!M99+'2.3. mell. kiadások KÖH'!M99</f>
        <v>434289</v>
      </c>
      <c r="N99" s="268">
        <f>'2.1. mell. kiad Önkormányzat'!N99+'2.2. mell.kiadások Óvoda'!N99+'2.3. mell. kiadások KÖH'!N99</f>
        <v>410990</v>
      </c>
    </row>
    <row r="100" spans="1:31" ht="15">
      <c r="A100" s="12" t="s">
        <v>837</v>
      </c>
      <c r="B100" s="5" t="s">
        <v>585</v>
      </c>
      <c r="C100" s="265">
        <f>'2.1. mell. kiad Önkormányzat'!C100+'2.2. mell.kiadások Óvoda'!C100+'2.3. mell. kiadások KÖH'!C100</f>
        <v>0</v>
      </c>
      <c r="D100" s="265">
        <f>'2.1. mell. kiad Önkormányzat'!D100+'2.2. mell.kiadások Óvoda'!D100+'2.3. mell. kiadások KÖH'!D100</f>
        <v>0</v>
      </c>
      <c r="E100" s="266">
        <f>'2.1. mell. kiad Önkormányzat'!E100+'2.2. mell.kiadások Óvoda'!E100+'2.3. mell. kiadások KÖH'!E100</f>
        <v>0</v>
      </c>
      <c r="F100" s="266">
        <f>'2.1. mell. kiad Önkormányzat'!F100+'2.2. mell.kiadások Óvoda'!F100+'2.3. mell. kiadások KÖH'!F100</f>
        <v>0</v>
      </c>
      <c r="G100" s="266">
        <f>'2.1. mell. kiad Önkormányzat'!G100+'2.2. mell.kiadások Óvoda'!G100+'2.3. mell. kiadások KÖH'!H100</f>
        <v>0</v>
      </c>
      <c r="H100" s="266">
        <f>'2.1. mell. kiad Önkormányzat'!H100+'2.2. mell.kiadások Óvoda'!H100+'2.3. mell. kiadások KÖH'!H100</f>
        <v>0</v>
      </c>
      <c r="I100" s="266">
        <f>'2.1. mell. kiad Önkormányzat'!I100+'2.2. mell.kiadások Óvoda'!I100+'2.3. mell. kiadások KÖH'!I100</f>
        <v>0</v>
      </c>
      <c r="J100" s="266">
        <f>'2.1. mell. kiad Önkormányzat'!J100+'2.2. mell.kiadások Óvoda'!J100+'2.3. mell. kiadások KÖH'!J100</f>
        <v>0</v>
      </c>
      <c r="K100" s="266">
        <f>'2.1. mell. kiad Önkormányzat'!K100+'2.2. mell.kiadások Óvoda'!K100+'2.3. mell. kiadások KÖH'!K100</f>
        <v>0</v>
      </c>
      <c r="L100" s="261">
        <f>'2.1. mell. kiad Önkormányzat'!L100+'2.2. mell.kiadások Óvoda'!L100+'2.3. mell. kiadások KÖH'!L100</f>
        <v>0</v>
      </c>
      <c r="M100" s="261">
        <f>'2.1. mell. kiad Önkormányzat'!M100+'2.2. mell.kiadások Óvoda'!M100+'2.3. mell. kiadások KÖH'!M100</f>
        <v>0</v>
      </c>
      <c r="N100" s="261">
        <f>'2.1. mell. kiad Önkormányzat'!N100+'2.2. mell.kiadások Óvoda'!N100+'2.3. mell. kiadások KÖH'!N100</f>
        <v>0</v>
      </c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3"/>
      <c r="AE100" s="23"/>
    </row>
    <row r="101" spans="1:31" ht="15">
      <c r="A101" s="12" t="s">
        <v>588</v>
      </c>
      <c r="B101" s="5" t="s">
        <v>589</v>
      </c>
      <c r="C101" s="265">
        <f>'2.1. mell. kiad Önkormányzat'!C101+'2.2. mell.kiadások Óvoda'!C101+'2.3. mell. kiadások KÖH'!C101</f>
        <v>0</v>
      </c>
      <c r="D101" s="265">
        <f>'2.1. mell. kiad Önkormányzat'!D101+'2.2. mell.kiadások Óvoda'!D101+'2.3. mell. kiadások KÖH'!D101</f>
        <v>0</v>
      </c>
      <c r="E101" s="266">
        <f>'2.1. mell. kiad Önkormányzat'!E101+'2.2. mell.kiadások Óvoda'!E101+'2.3. mell. kiadások KÖH'!E101</f>
        <v>0</v>
      </c>
      <c r="F101" s="266">
        <f>'2.1. mell. kiad Önkormányzat'!F101+'2.2. mell.kiadások Óvoda'!F101+'2.3. mell. kiadások KÖH'!F101</f>
        <v>0</v>
      </c>
      <c r="G101" s="266">
        <f>'2.1. mell. kiad Önkormányzat'!G101+'2.2. mell.kiadások Óvoda'!G101+'2.3. mell. kiadások KÖH'!H101</f>
        <v>0</v>
      </c>
      <c r="H101" s="266">
        <f>'2.1. mell. kiad Önkormányzat'!H101+'2.2. mell.kiadások Óvoda'!H101+'2.3. mell. kiadások KÖH'!H101</f>
        <v>0</v>
      </c>
      <c r="I101" s="266">
        <f>'2.1. mell. kiad Önkormányzat'!I101+'2.2. mell.kiadások Óvoda'!I101+'2.3. mell. kiadások KÖH'!I101</f>
        <v>0</v>
      </c>
      <c r="J101" s="266">
        <f>'2.1. mell. kiad Önkormányzat'!J101+'2.2. mell.kiadások Óvoda'!J101+'2.3. mell. kiadások KÖH'!J101</f>
        <v>0</v>
      </c>
      <c r="K101" s="266">
        <f>'2.1. mell. kiad Önkormányzat'!K101+'2.2. mell.kiadások Óvoda'!K101+'2.3. mell. kiadások KÖH'!K101</f>
        <v>0</v>
      </c>
      <c r="L101" s="261">
        <f>'2.1. mell. kiad Önkormányzat'!L101+'2.2. mell.kiadások Óvoda'!L101+'2.3. mell. kiadások KÖH'!L101</f>
        <v>0</v>
      </c>
      <c r="M101" s="261">
        <f>'2.1. mell. kiad Önkormányzat'!M101+'2.2. mell.kiadások Óvoda'!M101+'2.3. mell. kiadások KÖH'!M101</f>
        <v>0</v>
      </c>
      <c r="N101" s="261">
        <f>'2.1. mell. kiad Önkormányzat'!N101+'2.2. mell.kiadások Óvoda'!N101+'2.3. mell. kiadások KÖH'!N101</f>
        <v>0</v>
      </c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3"/>
      <c r="AE101" s="23"/>
    </row>
    <row r="102" spans="1:31" ht="15">
      <c r="A102" s="12" t="s">
        <v>838</v>
      </c>
      <c r="B102" s="5" t="s">
        <v>590</v>
      </c>
      <c r="C102" s="265">
        <f>'2.1. mell. kiad Önkormányzat'!C102+'2.2. mell.kiadások Óvoda'!C102+'2.3. mell. kiadások KÖH'!C102</f>
        <v>0</v>
      </c>
      <c r="D102" s="265">
        <f>'2.1. mell. kiad Önkormányzat'!D102+'2.2. mell.kiadások Óvoda'!D102+'2.3. mell. kiadások KÖH'!D102</f>
        <v>0</v>
      </c>
      <c r="E102" s="266">
        <f>'2.1. mell. kiad Önkormányzat'!E102+'2.2. mell.kiadások Óvoda'!E102+'2.3. mell. kiadások KÖH'!E102</f>
        <v>0</v>
      </c>
      <c r="F102" s="266">
        <f>'2.1. mell. kiad Önkormányzat'!F102+'2.2. mell.kiadások Óvoda'!F102+'2.3. mell. kiadások KÖH'!F102</f>
        <v>0</v>
      </c>
      <c r="G102" s="266">
        <f>'2.1. mell. kiad Önkormányzat'!G102+'2.2. mell.kiadások Óvoda'!G102+'2.3. mell. kiadások KÖH'!H102</f>
        <v>0</v>
      </c>
      <c r="H102" s="266">
        <f>'2.1. mell. kiad Önkormányzat'!H102+'2.2. mell.kiadások Óvoda'!H102+'2.3. mell. kiadások KÖH'!H102</f>
        <v>0</v>
      </c>
      <c r="I102" s="266">
        <f>'2.1. mell. kiad Önkormányzat'!I102+'2.2. mell.kiadások Óvoda'!I102+'2.3. mell. kiadások KÖH'!I102</f>
        <v>0</v>
      </c>
      <c r="J102" s="266">
        <f>'2.1. mell. kiad Önkormányzat'!J102+'2.2. mell.kiadások Óvoda'!J102+'2.3. mell. kiadások KÖH'!J102</f>
        <v>0</v>
      </c>
      <c r="K102" s="266">
        <f>'2.1. mell. kiad Önkormányzat'!K102+'2.2. mell.kiadások Óvoda'!K102+'2.3. mell. kiadások KÖH'!K102</f>
        <v>0</v>
      </c>
      <c r="L102" s="261">
        <f>'2.1. mell. kiad Önkormányzat'!L102+'2.2. mell.kiadások Óvoda'!L102+'2.3. mell. kiadások KÖH'!L102</f>
        <v>0</v>
      </c>
      <c r="M102" s="261">
        <f>'2.1. mell. kiad Önkormányzat'!M102+'2.2. mell.kiadások Óvoda'!M102+'2.3. mell. kiadások KÖH'!M102</f>
        <v>0</v>
      </c>
      <c r="N102" s="261">
        <f>'2.1. mell. kiad Önkormányzat'!N102+'2.2. mell.kiadások Óvoda'!N102+'2.3. mell. kiadások KÖH'!N102</f>
        <v>0</v>
      </c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3"/>
      <c r="AE102" s="23"/>
    </row>
    <row r="103" spans="1:31" ht="15">
      <c r="A103" s="14" t="s">
        <v>801</v>
      </c>
      <c r="B103" s="7" t="s">
        <v>592</v>
      </c>
      <c r="C103" s="265">
        <f>'2.1. mell. kiad Önkormányzat'!C103+'2.2. mell.kiadások Óvoda'!C103+'2.3. mell. kiadások KÖH'!C103</f>
        <v>0</v>
      </c>
      <c r="D103" s="265">
        <f>'2.1. mell. kiad Önkormányzat'!D103+'2.2. mell.kiadások Óvoda'!D103+'2.3. mell. kiadások KÖH'!D103</f>
        <v>0</v>
      </c>
      <c r="E103" s="266">
        <f>'2.1. mell. kiad Önkormányzat'!E103+'2.2. mell.kiadások Óvoda'!E103+'2.3. mell. kiadások KÖH'!E103</f>
        <v>0</v>
      </c>
      <c r="F103" s="266">
        <f>'2.1. mell. kiad Önkormányzat'!F103+'2.2. mell.kiadások Óvoda'!F103+'2.3. mell. kiadások KÖH'!F103</f>
        <v>0</v>
      </c>
      <c r="G103" s="266">
        <f>'2.1. mell. kiad Önkormányzat'!G103+'2.2. mell.kiadások Óvoda'!G103+'2.3. mell. kiadások KÖH'!H103</f>
        <v>0</v>
      </c>
      <c r="H103" s="266">
        <f>'2.1. mell. kiad Önkormányzat'!H103+'2.2. mell.kiadások Óvoda'!H103+'2.3. mell. kiadások KÖH'!H103</f>
        <v>0</v>
      </c>
      <c r="I103" s="266">
        <f>'2.1. mell. kiad Önkormányzat'!I103+'2.2. mell.kiadások Óvoda'!I103+'2.3. mell. kiadások KÖH'!I103</f>
        <v>0</v>
      </c>
      <c r="J103" s="266">
        <f>'2.1. mell. kiad Önkormányzat'!J103+'2.2. mell.kiadások Óvoda'!J103+'2.3. mell. kiadások KÖH'!J103</f>
        <v>0</v>
      </c>
      <c r="K103" s="266">
        <f>'2.1. mell. kiad Önkormányzat'!K103+'2.2. mell.kiadások Óvoda'!K103+'2.3. mell. kiadások KÖH'!K103</f>
        <v>0</v>
      </c>
      <c r="L103" s="261">
        <f>'2.1. mell. kiad Önkormányzat'!L103+'2.2. mell.kiadások Óvoda'!L103+'2.3. mell. kiadások KÖH'!L103</f>
        <v>0</v>
      </c>
      <c r="M103" s="261">
        <f>'2.1. mell. kiad Önkormányzat'!M103+'2.2. mell.kiadások Óvoda'!M103+'2.3. mell. kiadások KÖH'!M103</f>
        <v>0</v>
      </c>
      <c r="N103" s="261">
        <f>'2.1. mell. kiad Önkormányzat'!N103+'2.2. mell.kiadások Óvoda'!N103+'2.3. mell. kiadások KÖH'!N103</f>
        <v>0</v>
      </c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3"/>
      <c r="AE103" s="23"/>
    </row>
    <row r="104" spans="1:31" ht="15">
      <c r="A104" s="35" t="s">
        <v>839</v>
      </c>
      <c r="B104" s="5" t="s">
        <v>593</v>
      </c>
      <c r="C104" s="265">
        <f>'2.1. mell. kiad Önkormányzat'!C104+'2.2. mell.kiadások Óvoda'!C104+'2.3. mell. kiadások KÖH'!C104</f>
        <v>0</v>
      </c>
      <c r="D104" s="265">
        <f>'2.1. mell. kiad Önkormányzat'!D104+'2.2. mell.kiadások Óvoda'!D104+'2.3. mell. kiadások KÖH'!D104</f>
        <v>225000</v>
      </c>
      <c r="E104" s="266">
        <f>'2.1. mell. kiad Önkormányzat'!E104+'2.2. mell.kiadások Óvoda'!E104+'2.3. mell. kiadások KÖH'!E104</f>
        <v>225000</v>
      </c>
      <c r="F104" s="266">
        <f>'2.1. mell. kiad Önkormányzat'!F104+'2.2. mell.kiadások Óvoda'!F104+'2.3. mell. kiadások KÖH'!F104</f>
        <v>0</v>
      </c>
      <c r="G104" s="266">
        <f>'2.1. mell. kiad Önkormányzat'!G104+'2.2. mell.kiadások Óvoda'!G104+'2.3. mell. kiadások KÖH'!H104</f>
        <v>0</v>
      </c>
      <c r="H104" s="266">
        <f>'2.1. mell. kiad Önkormányzat'!H104+'2.2. mell.kiadások Óvoda'!H104+'2.3. mell. kiadások KÖH'!H104</f>
        <v>0</v>
      </c>
      <c r="I104" s="266">
        <f>'2.1. mell. kiad Önkormányzat'!I104+'2.2. mell.kiadások Óvoda'!I104+'2.3. mell. kiadások KÖH'!I104</f>
        <v>0</v>
      </c>
      <c r="J104" s="266">
        <f>'2.1. mell. kiad Önkormányzat'!J104+'2.2. mell.kiadások Óvoda'!J104+'2.3. mell. kiadások KÖH'!J104</f>
        <v>0</v>
      </c>
      <c r="K104" s="266">
        <f>'2.1. mell. kiad Önkormányzat'!K104+'2.2. mell.kiadások Óvoda'!K104+'2.3. mell. kiadások KÖH'!K104</f>
        <v>0</v>
      </c>
      <c r="L104" s="261">
        <f>'2.1. mell. kiad Önkormányzat'!L104+'2.2. mell.kiadások Óvoda'!L104+'2.3. mell. kiadások KÖH'!L104</f>
        <v>0</v>
      </c>
      <c r="M104" s="261">
        <f>'2.1. mell. kiad Önkormányzat'!M104+'2.2. mell.kiadások Óvoda'!M104+'2.3. mell. kiadások KÖH'!M104</f>
        <v>225000</v>
      </c>
      <c r="N104" s="261">
        <f>'2.1. mell. kiad Önkormányzat'!N104+'2.2. mell.kiadások Óvoda'!N104+'2.3. mell. kiadások KÖH'!N104</f>
        <v>225000</v>
      </c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3"/>
      <c r="AE104" s="23"/>
    </row>
    <row r="105" spans="1:31" ht="15">
      <c r="A105" s="35" t="s">
        <v>807</v>
      </c>
      <c r="B105" s="5" t="s">
        <v>596</v>
      </c>
      <c r="C105" s="265">
        <f>'2.1. mell. kiad Önkormányzat'!C105+'2.2. mell.kiadások Óvoda'!C105+'2.3. mell. kiadások KÖH'!C105</f>
        <v>0</v>
      </c>
      <c r="D105" s="265">
        <f>'2.1. mell. kiad Önkormányzat'!D105+'2.2. mell.kiadások Óvoda'!D105+'2.3. mell. kiadások KÖH'!D105</f>
        <v>0</v>
      </c>
      <c r="E105" s="266">
        <f>'2.1. mell. kiad Önkormányzat'!E105+'2.2. mell.kiadások Óvoda'!E105+'2.3. mell. kiadások KÖH'!E105</f>
        <v>0</v>
      </c>
      <c r="F105" s="266">
        <f>'2.1. mell. kiad Önkormányzat'!F105+'2.2. mell.kiadások Óvoda'!F105+'2.3. mell. kiadások KÖH'!F105</f>
        <v>0</v>
      </c>
      <c r="G105" s="266">
        <f>'2.1. mell. kiad Önkormányzat'!G105+'2.2. mell.kiadások Óvoda'!G105+'2.3. mell. kiadások KÖH'!H105</f>
        <v>0</v>
      </c>
      <c r="H105" s="266">
        <f>'2.1. mell. kiad Önkormányzat'!H105+'2.2. mell.kiadások Óvoda'!H105+'2.3. mell. kiadások KÖH'!H105</f>
        <v>0</v>
      </c>
      <c r="I105" s="266">
        <f>'2.1. mell. kiad Önkormányzat'!I105+'2.2. mell.kiadások Óvoda'!I105+'2.3. mell. kiadások KÖH'!I105</f>
        <v>0</v>
      </c>
      <c r="J105" s="266">
        <f>'2.1. mell. kiad Önkormányzat'!J105+'2.2. mell.kiadások Óvoda'!J105+'2.3. mell. kiadások KÖH'!J105</f>
        <v>0</v>
      </c>
      <c r="K105" s="266">
        <f>'2.1. mell. kiad Önkormányzat'!K105+'2.2. mell.kiadások Óvoda'!K105+'2.3. mell. kiadások KÖH'!K105</f>
        <v>0</v>
      </c>
      <c r="L105" s="261">
        <f>'2.1. mell. kiad Önkormányzat'!L105+'2.2. mell.kiadások Óvoda'!L105+'2.3. mell. kiadások KÖH'!L105</f>
        <v>0</v>
      </c>
      <c r="M105" s="261">
        <f>'2.1. mell. kiad Önkormányzat'!M105+'2.2. mell.kiadások Óvoda'!M105+'2.3. mell. kiadások KÖH'!M105</f>
        <v>0</v>
      </c>
      <c r="N105" s="261">
        <f>'2.1. mell. kiad Önkormányzat'!N105+'2.2. mell.kiadások Óvoda'!N105+'2.3. mell. kiadások KÖH'!N105</f>
        <v>0</v>
      </c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3"/>
      <c r="AE105" s="23"/>
    </row>
    <row r="106" spans="1:31" ht="15">
      <c r="A106" s="12" t="s">
        <v>597</v>
      </c>
      <c r="B106" s="5" t="s">
        <v>598</v>
      </c>
      <c r="C106" s="265">
        <f>'2.1. mell. kiad Önkormányzat'!C106+'2.2. mell.kiadások Óvoda'!C106+'2.3. mell. kiadások KÖH'!C106</f>
        <v>0</v>
      </c>
      <c r="D106" s="265">
        <f>'2.1. mell. kiad Önkormányzat'!D106+'2.2. mell.kiadások Óvoda'!D106+'2.3. mell. kiadások KÖH'!D106</f>
        <v>0</v>
      </c>
      <c r="E106" s="266">
        <f>'2.1. mell. kiad Önkormányzat'!E106+'2.2. mell.kiadások Óvoda'!E106+'2.3. mell. kiadások KÖH'!E106</f>
        <v>0</v>
      </c>
      <c r="F106" s="266">
        <f>'2.1. mell. kiad Önkormányzat'!F106+'2.2. mell.kiadások Óvoda'!F106+'2.3. mell. kiadások KÖH'!F106</f>
        <v>0</v>
      </c>
      <c r="G106" s="266">
        <f>'2.1. mell. kiad Önkormányzat'!G106+'2.2. mell.kiadások Óvoda'!G106+'2.3. mell. kiadások KÖH'!H106</f>
        <v>0</v>
      </c>
      <c r="H106" s="266">
        <f>'2.1. mell. kiad Önkormányzat'!H106+'2.2. mell.kiadások Óvoda'!H106+'2.3. mell. kiadások KÖH'!H106</f>
        <v>0</v>
      </c>
      <c r="I106" s="266">
        <f>'2.1. mell. kiad Önkormányzat'!I106+'2.2. mell.kiadások Óvoda'!I106+'2.3. mell. kiadások KÖH'!I106</f>
        <v>0</v>
      </c>
      <c r="J106" s="266">
        <f>'2.1. mell. kiad Önkormányzat'!J106+'2.2. mell.kiadások Óvoda'!J106+'2.3. mell. kiadások KÖH'!J106</f>
        <v>0</v>
      </c>
      <c r="K106" s="266">
        <f>'2.1. mell. kiad Önkormányzat'!K106+'2.2. mell.kiadások Óvoda'!K106+'2.3. mell. kiadások KÖH'!K106</f>
        <v>0</v>
      </c>
      <c r="L106" s="261">
        <f>'2.1. mell. kiad Önkormányzat'!L106+'2.2. mell.kiadások Óvoda'!L106+'2.3. mell. kiadások KÖH'!L106</f>
        <v>0</v>
      </c>
      <c r="M106" s="261">
        <f>'2.1. mell. kiad Önkormányzat'!M106+'2.2. mell.kiadások Óvoda'!M106+'2.3. mell. kiadások KÖH'!M106</f>
        <v>0</v>
      </c>
      <c r="N106" s="261">
        <f>'2.1. mell. kiad Önkormányzat'!N106+'2.2. mell.kiadások Óvoda'!N106+'2.3. mell. kiadások KÖH'!N106</f>
        <v>0</v>
      </c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3"/>
      <c r="AE106" s="23"/>
    </row>
    <row r="107" spans="1:31" ht="15">
      <c r="A107" s="12" t="s">
        <v>840</v>
      </c>
      <c r="B107" s="5" t="s">
        <v>599</v>
      </c>
      <c r="C107" s="265">
        <f>'2.1. mell. kiad Önkormányzat'!C107+'2.2. mell.kiadások Óvoda'!C107+'2.3. mell. kiadások KÖH'!C107</f>
        <v>0</v>
      </c>
      <c r="D107" s="265">
        <f>'2.1. mell. kiad Önkormányzat'!D107+'2.2. mell.kiadások Óvoda'!D107+'2.3. mell. kiadások KÖH'!D107</f>
        <v>0</v>
      </c>
      <c r="E107" s="266">
        <f>'2.1. mell. kiad Önkormányzat'!E107+'2.2. mell.kiadások Óvoda'!E107+'2.3. mell. kiadások KÖH'!E107</f>
        <v>0</v>
      </c>
      <c r="F107" s="266">
        <f>'2.1. mell. kiad Önkormányzat'!F107+'2.2. mell.kiadások Óvoda'!F107+'2.3. mell. kiadások KÖH'!F107</f>
        <v>0</v>
      </c>
      <c r="G107" s="266">
        <f>'2.1. mell. kiad Önkormányzat'!G107+'2.2. mell.kiadások Óvoda'!G107+'2.3. mell. kiadások KÖH'!H107</f>
        <v>0</v>
      </c>
      <c r="H107" s="266">
        <f>'2.1. mell. kiad Önkormányzat'!H107+'2.2. mell.kiadások Óvoda'!H107+'2.3. mell. kiadások KÖH'!H107</f>
        <v>0</v>
      </c>
      <c r="I107" s="266">
        <f>'2.1. mell. kiad Önkormányzat'!I107+'2.2. mell.kiadások Óvoda'!I107+'2.3. mell. kiadások KÖH'!I107</f>
        <v>0</v>
      </c>
      <c r="J107" s="266">
        <f>'2.1. mell. kiad Önkormányzat'!J107+'2.2. mell.kiadások Óvoda'!J107+'2.3. mell. kiadások KÖH'!J107</f>
        <v>0</v>
      </c>
      <c r="K107" s="266">
        <f>'2.1. mell. kiad Önkormányzat'!K107+'2.2. mell.kiadások Óvoda'!K107+'2.3. mell. kiadások KÖH'!K107</f>
        <v>0</v>
      </c>
      <c r="L107" s="261">
        <f>'2.1. mell. kiad Önkormányzat'!L107+'2.2. mell.kiadások Óvoda'!L107+'2.3. mell. kiadások KÖH'!L107</f>
        <v>0</v>
      </c>
      <c r="M107" s="261">
        <f>'2.1. mell. kiad Önkormányzat'!M107+'2.2. mell.kiadások Óvoda'!M107+'2.3. mell. kiadások KÖH'!M107</f>
        <v>0</v>
      </c>
      <c r="N107" s="261">
        <f>'2.1. mell. kiad Önkormányzat'!N107+'2.2. mell.kiadások Óvoda'!N107+'2.3. mell. kiadások KÖH'!N107</f>
        <v>0</v>
      </c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3"/>
      <c r="AE107" s="23"/>
    </row>
    <row r="108" spans="1:31" ht="15">
      <c r="A108" s="13" t="s">
        <v>804</v>
      </c>
      <c r="B108" s="7" t="s">
        <v>600</v>
      </c>
      <c r="C108" s="265">
        <f>'2.1. mell. kiad Önkormányzat'!C108+'2.2. mell.kiadások Óvoda'!C108+'2.3. mell. kiadások KÖH'!C108</f>
        <v>0</v>
      </c>
      <c r="D108" s="265">
        <f>'2.1. mell. kiad Önkormányzat'!D108+'2.2. mell.kiadások Óvoda'!D108+'2.3. mell. kiadások KÖH'!D108</f>
        <v>225000</v>
      </c>
      <c r="E108" s="266">
        <f>'2.1. mell. kiad Önkormányzat'!E108+'2.2. mell.kiadások Óvoda'!E108+'2.3. mell. kiadások KÖH'!E108</f>
        <v>225000</v>
      </c>
      <c r="F108" s="266">
        <f>'2.1. mell. kiad Önkormányzat'!F108+'2.2. mell.kiadások Óvoda'!F108+'2.3. mell. kiadások KÖH'!F108</f>
        <v>0</v>
      </c>
      <c r="G108" s="266">
        <f>'2.1. mell. kiad Önkormányzat'!G108+'2.2. mell.kiadások Óvoda'!G108+'2.3. mell. kiadások KÖH'!H108</f>
        <v>0</v>
      </c>
      <c r="H108" s="266">
        <f>'2.1. mell. kiad Önkormányzat'!H108+'2.2. mell.kiadások Óvoda'!H108+'2.3. mell. kiadások KÖH'!H108</f>
        <v>0</v>
      </c>
      <c r="I108" s="266">
        <f>'2.1. mell. kiad Önkormányzat'!I108+'2.2. mell.kiadások Óvoda'!I108+'2.3. mell. kiadások KÖH'!I108</f>
        <v>0</v>
      </c>
      <c r="J108" s="266">
        <f>'2.1. mell. kiad Önkormányzat'!J108+'2.2. mell.kiadások Óvoda'!J108+'2.3. mell. kiadások KÖH'!J108</f>
        <v>0</v>
      </c>
      <c r="K108" s="266">
        <f>'2.1. mell. kiad Önkormányzat'!K108+'2.2. mell.kiadások Óvoda'!K108+'2.3. mell. kiadások KÖH'!K108</f>
        <v>0</v>
      </c>
      <c r="L108" s="261">
        <f>'2.1. mell. kiad Önkormányzat'!L108+'2.2. mell.kiadások Óvoda'!L108+'2.3. mell. kiadások KÖH'!L108</f>
        <v>0</v>
      </c>
      <c r="M108" s="261">
        <f>'2.1. mell. kiad Önkormányzat'!M108+'2.2. mell.kiadások Óvoda'!M108+'2.3. mell. kiadások KÖH'!M108</f>
        <v>225000</v>
      </c>
      <c r="N108" s="261">
        <f>'2.1. mell. kiad Önkormányzat'!N108+'2.2. mell.kiadások Óvoda'!N108+'2.3. mell. kiadások KÖH'!N108</f>
        <v>225000</v>
      </c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3"/>
      <c r="AE108" s="23"/>
    </row>
    <row r="109" spans="1:31" ht="15">
      <c r="A109" s="35" t="s">
        <v>601</v>
      </c>
      <c r="B109" s="5" t="s">
        <v>602</v>
      </c>
      <c r="C109" s="265">
        <f>'2.1. mell. kiad Önkormányzat'!C109+'2.2. mell.kiadások Óvoda'!C109+'2.3. mell. kiadások KÖH'!C109</f>
        <v>0</v>
      </c>
      <c r="D109" s="265">
        <f>'2.1. mell. kiad Önkormányzat'!D109+'2.2. mell.kiadások Óvoda'!D109+'2.3. mell. kiadások KÖH'!D109</f>
        <v>0</v>
      </c>
      <c r="E109" s="266">
        <f>'2.1. mell. kiad Önkormányzat'!E109+'2.2. mell.kiadások Óvoda'!E109+'2.3. mell. kiadások KÖH'!E109</f>
        <v>0</v>
      </c>
      <c r="F109" s="266">
        <f>'2.1. mell. kiad Önkormányzat'!F109+'2.2. mell.kiadások Óvoda'!F109+'2.3. mell. kiadások KÖH'!F109</f>
        <v>0</v>
      </c>
      <c r="G109" s="266">
        <f>'2.1. mell. kiad Önkormányzat'!G109+'2.2. mell.kiadások Óvoda'!G109+'2.3. mell. kiadások KÖH'!H109</f>
        <v>0</v>
      </c>
      <c r="H109" s="266">
        <f>'2.1. mell. kiad Önkormányzat'!H109+'2.2. mell.kiadások Óvoda'!H109+'2.3. mell. kiadások KÖH'!H109</f>
        <v>0</v>
      </c>
      <c r="I109" s="266">
        <f>'2.1. mell. kiad Önkormányzat'!I109+'2.2. mell.kiadások Óvoda'!I109+'2.3. mell. kiadások KÖH'!I109</f>
        <v>0</v>
      </c>
      <c r="J109" s="266">
        <f>'2.1. mell. kiad Önkormányzat'!J109+'2.2. mell.kiadások Óvoda'!J109+'2.3. mell. kiadások KÖH'!J109</f>
        <v>0</v>
      </c>
      <c r="K109" s="266">
        <f>'2.1. mell. kiad Önkormányzat'!K109+'2.2. mell.kiadások Óvoda'!K109+'2.3. mell. kiadások KÖH'!K109</f>
        <v>0</v>
      </c>
      <c r="L109" s="261">
        <f>'2.1. mell. kiad Önkormányzat'!L109+'2.2. mell.kiadások Óvoda'!L109+'2.3. mell. kiadások KÖH'!L109</f>
        <v>0</v>
      </c>
      <c r="M109" s="261">
        <f>'2.1. mell. kiad Önkormányzat'!M109+'2.2. mell.kiadások Óvoda'!M109+'2.3. mell. kiadások KÖH'!M109</f>
        <v>0</v>
      </c>
      <c r="N109" s="261">
        <f>'2.1. mell. kiad Önkormányzat'!N109+'2.2. mell.kiadások Óvoda'!N109+'2.3. mell. kiadások KÖH'!N109</f>
        <v>0</v>
      </c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3"/>
      <c r="AE109" s="23"/>
    </row>
    <row r="110" spans="1:31" ht="15">
      <c r="A110" s="35" t="s">
        <v>603</v>
      </c>
      <c r="B110" s="5" t="s">
        <v>604</v>
      </c>
      <c r="C110" s="265">
        <f>'2.1. mell. kiad Önkormányzat'!C110+'2.2. mell.kiadások Óvoda'!C110+'2.3. mell. kiadások KÖH'!C110</f>
        <v>1506</v>
      </c>
      <c r="D110" s="265">
        <f>'2.1. mell. kiad Önkormányzat'!D110+'2.2. mell.kiadások Óvoda'!D110+'2.3. mell. kiadások KÖH'!D110</f>
        <v>1506</v>
      </c>
      <c r="E110" s="266">
        <f>'2.1. mell. kiad Önkormányzat'!E110+'2.2. mell.kiadások Óvoda'!E110+'2.3. mell. kiadások KÖH'!E110</f>
        <v>1506</v>
      </c>
      <c r="F110" s="266">
        <f>'2.1. mell. kiad Önkormányzat'!F110+'2.2. mell.kiadások Óvoda'!F110+'2.3. mell. kiadások KÖH'!F110</f>
        <v>0</v>
      </c>
      <c r="G110" s="266">
        <f>'2.1. mell. kiad Önkormányzat'!G110+'2.2. mell.kiadások Óvoda'!G110+'2.3. mell. kiadások KÖH'!H110</f>
        <v>0</v>
      </c>
      <c r="H110" s="266">
        <f>'2.1. mell. kiad Önkormányzat'!H110+'2.2. mell.kiadások Óvoda'!H110+'2.3. mell. kiadások KÖH'!H110</f>
        <v>0</v>
      </c>
      <c r="I110" s="266">
        <f>'2.1. mell. kiad Önkormányzat'!I110+'2.2. mell.kiadások Óvoda'!I110+'2.3. mell. kiadások KÖH'!I110</f>
        <v>0</v>
      </c>
      <c r="J110" s="266">
        <f>'2.1. mell. kiad Önkormányzat'!J110+'2.2. mell.kiadások Óvoda'!J110+'2.3. mell. kiadások KÖH'!J110</f>
        <v>0</v>
      </c>
      <c r="K110" s="266">
        <f>'2.1. mell. kiad Önkormányzat'!K110+'2.2. mell.kiadások Óvoda'!K110+'2.3. mell. kiadások KÖH'!K110</f>
        <v>0</v>
      </c>
      <c r="L110" s="261">
        <f>'2.1. mell. kiad Önkormányzat'!L110+'2.2. mell.kiadások Óvoda'!L110+'2.3. mell. kiadások KÖH'!L110</f>
        <v>1506</v>
      </c>
      <c r="M110" s="261">
        <f>'2.1. mell. kiad Önkormányzat'!M110+'2.2. mell.kiadások Óvoda'!M110+'2.3. mell. kiadások KÖH'!M110</f>
        <v>1506</v>
      </c>
      <c r="N110" s="261">
        <f>'2.1. mell. kiad Önkormányzat'!N110+'2.2. mell.kiadások Óvoda'!N110+'2.3. mell. kiadások KÖH'!N110</f>
        <v>1506</v>
      </c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3"/>
      <c r="AE110" s="23"/>
    </row>
    <row r="111" spans="1:31" ht="15">
      <c r="A111" s="13" t="s">
        <v>605</v>
      </c>
      <c r="B111" s="7" t="s">
        <v>606</v>
      </c>
      <c r="C111" s="265">
        <f>'2.1. mell. kiad Önkormányzat'!C111+'2.2. mell.kiadások Óvoda'!C111+'2.3. mell. kiadások KÖH'!C111</f>
        <v>86121</v>
      </c>
      <c r="D111" s="265">
        <f>'2.1. mell. kiad Önkormányzat'!D111+'2.2. mell.kiadások Óvoda'!D111+'2.3. mell. kiadások KÖH'!D111</f>
        <v>91487</v>
      </c>
      <c r="E111" s="266">
        <f>'2.1. mell. kiad Önkormányzat'!E111+'2.2. mell.kiadások Óvoda'!E111+'2.3. mell. kiadások KÖH'!E111</f>
        <v>91487</v>
      </c>
      <c r="F111" s="266">
        <f>'2.1. mell. kiad Önkormányzat'!F111+'2.2. mell.kiadások Óvoda'!F111+'2.3. mell. kiadások KÖH'!F111</f>
        <v>0</v>
      </c>
      <c r="G111" s="266">
        <f>'2.1. mell. kiad Önkormányzat'!G111+'2.2. mell.kiadások Óvoda'!G111+'2.3. mell. kiadások KÖH'!H111</f>
        <v>0</v>
      </c>
      <c r="H111" s="266">
        <f>'2.1. mell. kiad Önkormányzat'!H111+'2.2. mell.kiadások Óvoda'!H111+'2.3. mell. kiadások KÖH'!H111</f>
        <v>0</v>
      </c>
      <c r="I111" s="266">
        <f>'2.1. mell. kiad Önkormányzat'!I111+'2.2. mell.kiadások Óvoda'!I111+'2.3. mell. kiadások KÖH'!I111</f>
        <v>0</v>
      </c>
      <c r="J111" s="266">
        <f>'2.1. mell. kiad Önkormányzat'!J111+'2.2. mell.kiadások Óvoda'!J111+'2.3. mell. kiadások KÖH'!J111</f>
        <v>0</v>
      </c>
      <c r="K111" s="266">
        <f>'2.1. mell. kiad Önkormányzat'!K111+'2.2. mell.kiadások Óvoda'!K111+'2.3. mell. kiadások KÖH'!K111</f>
        <v>0</v>
      </c>
      <c r="L111" s="261">
        <f>'2.1. mell. kiad Önkormányzat'!L111+'2.2. mell.kiadások Óvoda'!L111+'2.3. mell. kiadások KÖH'!L111</f>
        <v>86121</v>
      </c>
      <c r="M111" s="261">
        <f>'2.1. mell. kiad Önkormányzat'!M111+'2.2. mell.kiadások Óvoda'!M111+'2.3. mell. kiadások KÖH'!M111</f>
        <v>91487</v>
      </c>
      <c r="N111" s="261">
        <f>'2.1. mell. kiad Önkormányzat'!N111+'2.2. mell.kiadások Óvoda'!N111+'2.3. mell. kiadások KÖH'!N111</f>
        <v>91487</v>
      </c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3"/>
      <c r="AE111" s="23"/>
    </row>
    <row r="112" spans="1:31" ht="15">
      <c r="A112" s="35" t="s">
        <v>607</v>
      </c>
      <c r="B112" s="5" t="s">
        <v>608</v>
      </c>
      <c r="C112" s="265">
        <f>'2.1. mell. kiad Önkormányzat'!C112+'2.2. mell.kiadások Óvoda'!C112+'2.3. mell. kiadások KÖH'!C112</f>
        <v>0</v>
      </c>
      <c r="D112" s="265">
        <f>'2.1. mell. kiad Önkormányzat'!D112+'2.2. mell.kiadások Óvoda'!D112+'2.3. mell. kiadások KÖH'!D112</f>
        <v>0</v>
      </c>
      <c r="E112" s="266">
        <f>'2.1. mell. kiad Önkormányzat'!E112+'2.2. mell.kiadások Óvoda'!E112+'2.3. mell. kiadások KÖH'!E112</f>
        <v>0</v>
      </c>
      <c r="F112" s="266">
        <f>'2.1. mell. kiad Önkormányzat'!F112+'2.2. mell.kiadások Óvoda'!F112+'2.3. mell. kiadások KÖH'!F112</f>
        <v>0</v>
      </c>
      <c r="G112" s="266">
        <f>'2.1. mell. kiad Önkormányzat'!G112+'2.2. mell.kiadások Óvoda'!G112+'2.3. mell. kiadások KÖH'!H112</f>
        <v>0</v>
      </c>
      <c r="H112" s="266">
        <f>'2.1. mell. kiad Önkormányzat'!H112+'2.2. mell.kiadások Óvoda'!H112+'2.3. mell. kiadások KÖH'!H112</f>
        <v>0</v>
      </c>
      <c r="I112" s="266">
        <f>'2.1. mell. kiad Önkormányzat'!I112+'2.2. mell.kiadások Óvoda'!I112+'2.3. mell. kiadások KÖH'!I112</f>
        <v>0</v>
      </c>
      <c r="J112" s="266">
        <f>'2.1. mell. kiad Önkormányzat'!J112+'2.2. mell.kiadások Óvoda'!J112+'2.3. mell. kiadások KÖH'!J112</f>
        <v>0</v>
      </c>
      <c r="K112" s="266">
        <f>'2.1. mell. kiad Önkormányzat'!K112+'2.2. mell.kiadások Óvoda'!K112+'2.3. mell. kiadások KÖH'!K112</f>
        <v>0</v>
      </c>
      <c r="L112" s="261">
        <f>'2.1. mell. kiad Önkormányzat'!L112+'2.2. mell.kiadások Óvoda'!L112+'2.3. mell. kiadások KÖH'!L112</f>
        <v>0</v>
      </c>
      <c r="M112" s="261">
        <f>'2.1. mell. kiad Önkormányzat'!M112+'2.2. mell.kiadások Óvoda'!M112+'2.3. mell. kiadások KÖH'!M112</f>
        <v>0</v>
      </c>
      <c r="N112" s="261">
        <f>'2.1. mell. kiad Önkormányzat'!N112+'2.2. mell.kiadások Óvoda'!N112+'2.3. mell. kiadások KÖH'!N112</f>
        <v>0</v>
      </c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3"/>
      <c r="AE112" s="23"/>
    </row>
    <row r="113" spans="1:31" ht="15">
      <c r="A113" s="35" t="s">
        <v>609</v>
      </c>
      <c r="B113" s="5" t="s">
        <v>610</v>
      </c>
      <c r="C113" s="265">
        <f>'2.1. mell. kiad Önkormányzat'!C113+'2.2. mell.kiadások Óvoda'!C113+'2.3. mell. kiadások KÖH'!C113</f>
        <v>0</v>
      </c>
      <c r="D113" s="265">
        <f>'2.1. mell. kiad Önkormányzat'!D113+'2.2. mell.kiadások Óvoda'!D113+'2.3. mell. kiadások KÖH'!D113</f>
        <v>0</v>
      </c>
      <c r="E113" s="266">
        <f>'2.1. mell. kiad Önkormányzat'!E113+'2.2. mell.kiadások Óvoda'!E113+'2.3. mell. kiadások KÖH'!E113</f>
        <v>0</v>
      </c>
      <c r="F113" s="266">
        <f>'2.1. mell. kiad Önkormányzat'!F113+'2.2. mell.kiadások Óvoda'!F113+'2.3. mell. kiadások KÖH'!F113</f>
        <v>0</v>
      </c>
      <c r="G113" s="266">
        <f>'2.1. mell. kiad Önkormányzat'!G113+'2.2. mell.kiadások Óvoda'!G113+'2.3. mell. kiadások KÖH'!H113</f>
        <v>0</v>
      </c>
      <c r="H113" s="266">
        <f>'2.1. mell. kiad Önkormányzat'!H113+'2.2. mell.kiadások Óvoda'!H113+'2.3. mell. kiadások KÖH'!H113</f>
        <v>0</v>
      </c>
      <c r="I113" s="266">
        <f>'2.1. mell. kiad Önkormányzat'!I113+'2.2. mell.kiadások Óvoda'!I113+'2.3. mell. kiadások KÖH'!I113</f>
        <v>0</v>
      </c>
      <c r="J113" s="266">
        <f>'2.1. mell. kiad Önkormányzat'!J113+'2.2. mell.kiadások Óvoda'!J113+'2.3. mell. kiadások KÖH'!J113</f>
        <v>0</v>
      </c>
      <c r="K113" s="266">
        <f>'2.1. mell. kiad Önkormányzat'!K113+'2.2. mell.kiadások Óvoda'!K113+'2.3. mell. kiadások KÖH'!K113</f>
        <v>0</v>
      </c>
      <c r="L113" s="261">
        <f>'2.1. mell. kiad Önkormányzat'!L113+'2.2. mell.kiadások Óvoda'!L113+'2.3. mell. kiadások KÖH'!L113</f>
        <v>0</v>
      </c>
      <c r="M113" s="261">
        <f>'2.1. mell. kiad Önkormányzat'!M113+'2.2. mell.kiadások Óvoda'!M113+'2.3. mell. kiadások KÖH'!M113</f>
        <v>0</v>
      </c>
      <c r="N113" s="261">
        <f>'2.1. mell. kiad Önkormányzat'!N113+'2.2. mell.kiadások Óvoda'!N113+'2.3. mell. kiadások KÖH'!N113</f>
        <v>0</v>
      </c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3"/>
      <c r="AE113" s="23"/>
    </row>
    <row r="114" spans="1:31" ht="15">
      <c r="A114" s="35" t="s">
        <v>611</v>
      </c>
      <c r="B114" s="5" t="s">
        <v>612</v>
      </c>
      <c r="C114" s="265">
        <f>'2.1. mell. kiad Önkormányzat'!C114+'2.2. mell.kiadások Óvoda'!C114+'2.3. mell. kiadások KÖH'!C114</f>
        <v>0</v>
      </c>
      <c r="D114" s="265">
        <f>'2.1. mell. kiad Önkormányzat'!D114+'2.2. mell.kiadások Óvoda'!D114+'2.3. mell. kiadások KÖH'!D114</f>
        <v>0</v>
      </c>
      <c r="E114" s="266">
        <f>'2.1. mell. kiad Önkormányzat'!E114+'2.2. mell.kiadások Óvoda'!E114+'2.3. mell. kiadások KÖH'!E114</f>
        <v>0</v>
      </c>
      <c r="F114" s="266">
        <f>'2.1. mell. kiad Önkormányzat'!F114+'2.2. mell.kiadások Óvoda'!F114+'2.3. mell. kiadások KÖH'!F114</f>
        <v>0</v>
      </c>
      <c r="G114" s="266">
        <f>'2.1. mell. kiad Önkormányzat'!G114+'2.2. mell.kiadások Óvoda'!G114+'2.3. mell. kiadások KÖH'!H114</f>
        <v>0</v>
      </c>
      <c r="H114" s="266">
        <f>'2.1. mell. kiad Önkormányzat'!H114+'2.2. mell.kiadások Óvoda'!H114+'2.3. mell. kiadások KÖH'!H114</f>
        <v>0</v>
      </c>
      <c r="I114" s="266">
        <f>'2.1. mell. kiad Önkormányzat'!I114+'2.2. mell.kiadások Óvoda'!I114+'2.3. mell. kiadások KÖH'!I114</f>
        <v>0</v>
      </c>
      <c r="J114" s="266">
        <f>'2.1. mell. kiad Önkormányzat'!J114+'2.2. mell.kiadások Óvoda'!J114+'2.3. mell. kiadások KÖH'!J114</f>
        <v>0</v>
      </c>
      <c r="K114" s="266">
        <f>'2.1. mell. kiad Önkormányzat'!K114+'2.2. mell.kiadások Óvoda'!K114+'2.3. mell. kiadások KÖH'!K114</f>
        <v>0</v>
      </c>
      <c r="L114" s="261">
        <f>'2.1. mell. kiad Önkormányzat'!L114+'2.2. mell.kiadások Óvoda'!L114+'2.3. mell. kiadások KÖH'!L114</f>
        <v>0</v>
      </c>
      <c r="M114" s="261">
        <f>'2.1. mell. kiad Önkormányzat'!M114+'2.2. mell.kiadások Óvoda'!M114+'2.3. mell. kiadások KÖH'!M114</f>
        <v>0</v>
      </c>
      <c r="N114" s="261">
        <f>'2.1. mell. kiad Önkormányzat'!N114+'2.2. mell.kiadások Óvoda'!N114+'2.3. mell. kiadások KÖH'!N114</f>
        <v>0</v>
      </c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3"/>
      <c r="AE114" s="23"/>
    </row>
    <row r="115" spans="1:31" ht="15">
      <c r="A115" s="36" t="s">
        <v>805</v>
      </c>
      <c r="B115" s="37" t="s">
        <v>613</v>
      </c>
      <c r="C115" s="265">
        <f>'2.1. mell. kiad Önkormányzat'!C115+'2.2. mell.kiadások Óvoda'!C115+'2.3. mell. kiadások KÖH'!C115</f>
        <v>87627</v>
      </c>
      <c r="D115" s="265">
        <f>'2.1. mell. kiad Önkormányzat'!D115+'2.2. mell.kiadások Óvoda'!D115+'2.3. mell. kiadások KÖH'!D115</f>
        <v>316487</v>
      </c>
      <c r="E115" s="266">
        <f>'2.1. mell. kiad Önkormányzat'!E115+'2.2. mell.kiadások Óvoda'!E115+'2.3. mell. kiadások KÖH'!E115</f>
        <v>316487</v>
      </c>
      <c r="F115" s="266">
        <f>'2.1. mell. kiad Önkormányzat'!F115+'2.2. mell.kiadások Óvoda'!F115+'2.3. mell. kiadások KÖH'!F115</f>
        <v>0</v>
      </c>
      <c r="G115" s="266">
        <f>'2.1. mell. kiad Önkormányzat'!G115+'2.2. mell.kiadások Óvoda'!G115+'2.3. mell. kiadások KÖH'!H115</f>
        <v>0</v>
      </c>
      <c r="H115" s="266">
        <f>'2.1. mell. kiad Önkormányzat'!H115+'2.2. mell.kiadások Óvoda'!H115+'2.3. mell. kiadások KÖH'!H115</f>
        <v>0</v>
      </c>
      <c r="I115" s="266">
        <f>'2.1. mell. kiad Önkormányzat'!I115+'2.2. mell.kiadások Óvoda'!I115+'2.3. mell. kiadások KÖH'!I115</f>
        <v>0</v>
      </c>
      <c r="J115" s="266">
        <f>'2.1. mell. kiad Önkormányzat'!J115+'2.2. mell.kiadások Óvoda'!J115+'2.3. mell. kiadások KÖH'!J115</f>
        <v>0</v>
      </c>
      <c r="K115" s="266">
        <f>'2.1. mell. kiad Önkormányzat'!K115+'2.2. mell.kiadások Óvoda'!K115+'2.3. mell. kiadások KÖH'!K115</f>
        <v>0</v>
      </c>
      <c r="L115" s="261">
        <f>'2.1. mell. kiad Önkormányzat'!L115+'2.2. mell.kiadások Óvoda'!L115+'2.3. mell. kiadások KÖH'!L115</f>
        <v>86121</v>
      </c>
      <c r="M115" s="261">
        <f>'2.1. mell. kiad Önkormányzat'!M115+'2.2. mell.kiadások Óvoda'!M115+'2.3. mell. kiadások KÖH'!M115</f>
        <v>316487</v>
      </c>
      <c r="N115" s="261">
        <f>'2.1. mell. kiad Önkormányzat'!N115+'2.2. mell.kiadások Óvoda'!N115+'2.3. mell. kiadások KÖH'!N115</f>
        <v>316487</v>
      </c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3"/>
      <c r="AE115" s="23"/>
    </row>
    <row r="116" spans="1:31" ht="15">
      <c r="A116" s="35" t="s">
        <v>614</v>
      </c>
      <c r="B116" s="5" t="s">
        <v>615</v>
      </c>
      <c r="C116" s="265">
        <f>'2.1. mell. kiad Önkormányzat'!C116+'2.2. mell.kiadások Óvoda'!C116+'2.3. mell. kiadások KÖH'!C116</f>
        <v>0</v>
      </c>
      <c r="D116" s="265">
        <f>'2.1. mell. kiad Önkormányzat'!D116+'2.2. mell.kiadások Óvoda'!D116+'2.3. mell. kiadások KÖH'!D116</f>
        <v>0</v>
      </c>
      <c r="E116" s="266">
        <f>'2.1. mell. kiad Önkormányzat'!E116+'2.2. mell.kiadások Óvoda'!E116+'2.3. mell. kiadások KÖH'!E116</f>
        <v>0</v>
      </c>
      <c r="F116" s="266">
        <f>'2.1. mell. kiad Önkormányzat'!F116+'2.2. mell.kiadások Óvoda'!F116+'2.3. mell. kiadások KÖH'!F116</f>
        <v>0</v>
      </c>
      <c r="G116" s="266">
        <f>'2.1. mell. kiad Önkormányzat'!G116+'2.2. mell.kiadások Óvoda'!G116+'2.3. mell. kiadások KÖH'!H116</f>
        <v>0</v>
      </c>
      <c r="H116" s="266">
        <f>'2.1. mell. kiad Önkormányzat'!H116+'2.2. mell.kiadások Óvoda'!H116+'2.3. mell. kiadások KÖH'!H116</f>
        <v>0</v>
      </c>
      <c r="I116" s="266">
        <f>'2.1. mell. kiad Önkormányzat'!I116+'2.2. mell.kiadások Óvoda'!I116+'2.3. mell. kiadások KÖH'!I116</f>
        <v>0</v>
      </c>
      <c r="J116" s="266">
        <f>'2.1. mell. kiad Önkormányzat'!J116+'2.2. mell.kiadások Óvoda'!J116+'2.3. mell. kiadások KÖH'!J116</f>
        <v>0</v>
      </c>
      <c r="K116" s="266">
        <f>'2.1. mell. kiad Önkormányzat'!K116+'2.2. mell.kiadások Óvoda'!K116+'2.3. mell. kiadások KÖH'!K116</f>
        <v>0</v>
      </c>
      <c r="L116" s="261">
        <f>'2.1. mell. kiad Önkormányzat'!L116+'2.2. mell.kiadások Óvoda'!L116+'2.3. mell. kiadások KÖH'!L116</f>
        <v>0</v>
      </c>
      <c r="M116" s="261">
        <f>'2.1. mell. kiad Önkormányzat'!M116+'2.2. mell.kiadások Óvoda'!M116+'2.3. mell. kiadások KÖH'!M116</f>
        <v>0</v>
      </c>
      <c r="N116" s="261">
        <f>'2.1. mell. kiad Önkormányzat'!N116+'2.2. mell.kiadások Óvoda'!N116+'2.3. mell. kiadások KÖH'!N116</f>
        <v>0</v>
      </c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3"/>
      <c r="AE116" s="23"/>
    </row>
    <row r="117" spans="1:31" ht="15">
      <c r="A117" s="12" t="s">
        <v>616</v>
      </c>
      <c r="B117" s="5" t="s">
        <v>617</v>
      </c>
      <c r="C117" s="265">
        <f>'2.1. mell. kiad Önkormányzat'!C117+'2.2. mell.kiadások Óvoda'!C117+'2.3. mell. kiadások KÖH'!C117</f>
        <v>0</v>
      </c>
      <c r="D117" s="265">
        <f>'2.1. mell. kiad Önkormányzat'!D117+'2.2. mell.kiadások Óvoda'!D117+'2.3. mell. kiadások KÖH'!D117</f>
        <v>0</v>
      </c>
      <c r="E117" s="266">
        <f>'2.1. mell. kiad Önkormányzat'!E117+'2.2. mell.kiadások Óvoda'!E117+'2.3. mell. kiadások KÖH'!E117</f>
        <v>0</v>
      </c>
      <c r="F117" s="266">
        <f>'2.1. mell. kiad Önkormányzat'!F117+'2.2. mell.kiadások Óvoda'!F117+'2.3. mell. kiadások KÖH'!F117</f>
        <v>0</v>
      </c>
      <c r="G117" s="266">
        <f>'2.1. mell. kiad Önkormányzat'!G117+'2.2. mell.kiadások Óvoda'!G117+'2.3. mell. kiadások KÖH'!H117</f>
        <v>0</v>
      </c>
      <c r="H117" s="266">
        <f>'2.1. mell. kiad Önkormányzat'!H117+'2.2. mell.kiadások Óvoda'!H117+'2.3. mell. kiadások KÖH'!H117</f>
        <v>0</v>
      </c>
      <c r="I117" s="266">
        <f>'2.1. mell. kiad Önkormányzat'!I117+'2.2. mell.kiadások Óvoda'!I117+'2.3. mell. kiadások KÖH'!I117</f>
        <v>0</v>
      </c>
      <c r="J117" s="266">
        <f>'2.1. mell. kiad Önkormányzat'!J117+'2.2. mell.kiadások Óvoda'!J117+'2.3. mell. kiadások KÖH'!J117</f>
        <v>0</v>
      </c>
      <c r="K117" s="266">
        <f>'2.1. mell. kiad Önkormányzat'!K117+'2.2. mell.kiadások Óvoda'!K117+'2.3. mell. kiadások KÖH'!K117</f>
        <v>0</v>
      </c>
      <c r="L117" s="261">
        <f>'2.1. mell. kiad Önkormányzat'!L117+'2.2. mell.kiadások Óvoda'!L117+'2.3. mell. kiadások KÖH'!L117</f>
        <v>0</v>
      </c>
      <c r="M117" s="261">
        <f>'2.1. mell. kiad Önkormányzat'!M117+'2.2. mell.kiadások Óvoda'!M117+'2.3. mell. kiadások KÖH'!M117</f>
        <v>0</v>
      </c>
      <c r="N117" s="261">
        <f>'2.1. mell. kiad Önkormányzat'!N117+'2.2. mell.kiadások Óvoda'!N117+'2.3. mell. kiadások KÖH'!N117</f>
        <v>0</v>
      </c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3"/>
      <c r="AE117" s="23"/>
    </row>
    <row r="118" spans="1:31" ht="15">
      <c r="A118" s="35" t="s">
        <v>841</v>
      </c>
      <c r="B118" s="5" t="s">
        <v>618</v>
      </c>
      <c r="C118" s="265">
        <f>'2.1. mell. kiad Önkormányzat'!C118+'2.2. mell.kiadások Óvoda'!C118+'2.3. mell. kiadások KÖH'!C118</f>
        <v>0</v>
      </c>
      <c r="D118" s="265">
        <f>'2.1. mell. kiad Önkormányzat'!D118+'2.2. mell.kiadások Óvoda'!D118+'2.3. mell. kiadások KÖH'!D118</f>
        <v>0</v>
      </c>
      <c r="E118" s="266">
        <f>'2.1. mell. kiad Önkormányzat'!E118+'2.2. mell.kiadások Óvoda'!E118+'2.3. mell. kiadások KÖH'!E118</f>
        <v>0</v>
      </c>
      <c r="F118" s="266">
        <f>'2.1. mell. kiad Önkormányzat'!F118+'2.2. mell.kiadások Óvoda'!F118+'2.3. mell. kiadások KÖH'!F118</f>
        <v>0</v>
      </c>
      <c r="G118" s="266">
        <f>'2.1. mell. kiad Önkormányzat'!G118+'2.2. mell.kiadások Óvoda'!G118+'2.3. mell. kiadások KÖH'!H118</f>
        <v>0</v>
      </c>
      <c r="H118" s="266">
        <f>'2.1. mell. kiad Önkormányzat'!H118+'2.2. mell.kiadások Óvoda'!H118+'2.3. mell. kiadások KÖH'!H118</f>
        <v>0</v>
      </c>
      <c r="I118" s="266">
        <f>'2.1. mell. kiad Önkormányzat'!I118+'2.2. mell.kiadások Óvoda'!I118+'2.3. mell. kiadások KÖH'!I118</f>
        <v>0</v>
      </c>
      <c r="J118" s="266">
        <f>'2.1. mell. kiad Önkormányzat'!J118+'2.2. mell.kiadások Óvoda'!J118+'2.3. mell. kiadások KÖH'!J118</f>
        <v>0</v>
      </c>
      <c r="K118" s="266">
        <f>'2.1. mell. kiad Önkormányzat'!K118+'2.2. mell.kiadások Óvoda'!K118+'2.3. mell. kiadások KÖH'!K118</f>
        <v>0</v>
      </c>
      <c r="L118" s="261">
        <f>'2.1. mell. kiad Önkormányzat'!L118+'2.2. mell.kiadások Óvoda'!L118+'2.3. mell. kiadások KÖH'!L118</f>
        <v>0</v>
      </c>
      <c r="M118" s="261">
        <f>'2.1. mell. kiad Önkormányzat'!M118+'2.2. mell.kiadások Óvoda'!M118+'2.3. mell. kiadások KÖH'!M118</f>
        <v>0</v>
      </c>
      <c r="N118" s="261">
        <f>'2.1. mell. kiad Önkormányzat'!N118+'2.2. mell.kiadások Óvoda'!N118+'2.3. mell. kiadások KÖH'!N118</f>
        <v>0</v>
      </c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3"/>
      <c r="AE118" s="23"/>
    </row>
    <row r="119" spans="1:31" ht="15">
      <c r="A119" s="35" t="s">
        <v>810</v>
      </c>
      <c r="B119" s="5" t="s">
        <v>619</v>
      </c>
      <c r="C119" s="265">
        <f>'2.1. mell. kiad Önkormányzat'!C119+'2.2. mell.kiadások Óvoda'!C119+'2.3. mell. kiadások KÖH'!C119</f>
        <v>0</v>
      </c>
      <c r="D119" s="265">
        <f>'2.1. mell. kiad Önkormányzat'!D119+'2.2. mell.kiadások Óvoda'!D119+'2.3. mell. kiadások KÖH'!D119</f>
        <v>0</v>
      </c>
      <c r="E119" s="266">
        <f>'2.1. mell. kiad Önkormányzat'!E119+'2.2. mell.kiadások Óvoda'!E119+'2.3. mell. kiadások KÖH'!E119</f>
        <v>0</v>
      </c>
      <c r="F119" s="266">
        <f>'2.1. mell. kiad Önkormányzat'!F119+'2.2. mell.kiadások Óvoda'!F119+'2.3. mell. kiadások KÖH'!F119</f>
        <v>0</v>
      </c>
      <c r="G119" s="266">
        <f>'2.1. mell. kiad Önkormányzat'!G119+'2.2. mell.kiadások Óvoda'!G119+'2.3. mell. kiadások KÖH'!H119</f>
        <v>0</v>
      </c>
      <c r="H119" s="266">
        <f>'2.1. mell. kiad Önkormányzat'!H119+'2.2. mell.kiadások Óvoda'!H119+'2.3. mell. kiadások KÖH'!H119</f>
        <v>0</v>
      </c>
      <c r="I119" s="266">
        <f>'2.1. mell. kiad Önkormányzat'!I119+'2.2. mell.kiadások Óvoda'!I119+'2.3. mell. kiadások KÖH'!I119</f>
        <v>0</v>
      </c>
      <c r="J119" s="266">
        <f>'2.1. mell. kiad Önkormányzat'!J119+'2.2. mell.kiadások Óvoda'!J119+'2.3. mell. kiadások KÖH'!J119</f>
        <v>0</v>
      </c>
      <c r="K119" s="266">
        <f>'2.1. mell. kiad Önkormányzat'!K119+'2.2. mell.kiadások Óvoda'!K119+'2.3. mell. kiadások KÖH'!K119</f>
        <v>0</v>
      </c>
      <c r="L119" s="261">
        <f>'2.1. mell. kiad Önkormányzat'!L119+'2.2. mell.kiadások Óvoda'!L119+'2.3. mell. kiadások KÖH'!L119</f>
        <v>0</v>
      </c>
      <c r="M119" s="261">
        <f>'2.1. mell. kiad Önkormányzat'!M119+'2.2. mell.kiadások Óvoda'!M119+'2.3. mell. kiadások KÖH'!M119</f>
        <v>0</v>
      </c>
      <c r="N119" s="261">
        <f>'2.1. mell. kiad Önkormányzat'!N119+'2.2. mell.kiadások Óvoda'!N119+'2.3. mell. kiadások KÖH'!N119</f>
        <v>0</v>
      </c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3"/>
      <c r="AE119" s="23"/>
    </row>
    <row r="120" spans="1:31" ht="15">
      <c r="A120" s="36" t="s">
        <v>811</v>
      </c>
      <c r="B120" s="37" t="s">
        <v>623</v>
      </c>
      <c r="C120" s="265">
        <f>'2.1. mell. kiad Önkormányzat'!C120+'2.2. mell.kiadások Óvoda'!C120+'2.3. mell. kiadások KÖH'!C120</f>
        <v>0</v>
      </c>
      <c r="D120" s="265">
        <f>'2.1. mell. kiad Önkormányzat'!D120+'2.2. mell.kiadások Óvoda'!D120+'2.3. mell. kiadások KÖH'!D120</f>
        <v>0</v>
      </c>
      <c r="E120" s="266">
        <f>'2.1. mell. kiad Önkormányzat'!E120+'2.2. mell.kiadások Óvoda'!E120+'2.3. mell. kiadások KÖH'!E120</f>
        <v>0</v>
      </c>
      <c r="F120" s="266">
        <f>'2.1. mell. kiad Önkormányzat'!F120+'2.2. mell.kiadások Óvoda'!F120+'2.3. mell. kiadások KÖH'!F120</f>
        <v>0</v>
      </c>
      <c r="G120" s="266">
        <f>'2.1. mell. kiad Önkormányzat'!G120+'2.2. mell.kiadások Óvoda'!G120+'2.3. mell. kiadások KÖH'!H120</f>
        <v>0</v>
      </c>
      <c r="H120" s="266">
        <f>'2.1. mell. kiad Önkormányzat'!H120+'2.2. mell.kiadások Óvoda'!H120+'2.3. mell. kiadások KÖH'!H120</f>
        <v>0</v>
      </c>
      <c r="I120" s="266">
        <f>'2.1. mell. kiad Önkormányzat'!I120+'2.2. mell.kiadások Óvoda'!I120+'2.3. mell. kiadások KÖH'!I120</f>
        <v>0</v>
      </c>
      <c r="J120" s="266">
        <f>'2.1. mell. kiad Önkormányzat'!J120+'2.2. mell.kiadások Óvoda'!J120+'2.3. mell. kiadások KÖH'!J120</f>
        <v>0</v>
      </c>
      <c r="K120" s="266">
        <f>'2.1. mell. kiad Önkormányzat'!K120+'2.2. mell.kiadások Óvoda'!K120+'2.3. mell. kiadások KÖH'!K120</f>
        <v>0</v>
      </c>
      <c r="L120" s="261">
        <f>'2.1. mell. kiad Önkormányzat'!L120+'2.2. mell.kiadások Óvoda'!L120+'2.3. mell. kiadások KÖH'!L120</f>
        <v>0</v>
      </c>
      <c r="M120" s="261">
        <f>'2.1. mell. kiad Önkormányzat'!M120+'2.2. mell.kiadások Óvoda'!M120+'2.3. mell. kiadások KÖH'!M120</f>
        <v>0</v>
      </c>
      <c r="N120" s="261">
        <f>'2.1. mell. kiad Önkormányzat'!N120+'2.2. mell.kiadások Óvoda'!N120+'2.3. mell. kiadások KÖH'!N120</f>
        <v>0</v>
      </c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3"/>
      <c r="AE120" s="23"/>
    </row>
    <row r="121" spans="1:31" ht="15">
      <c r="A121" s="12" t="s">
        <v>624</v>
      </c>
      <c r="B121" s="5" t="s">
        <v>625</v>
      </c>
      <c r="C121" s="265">
        <f>'2.1. mell. kiad Önkormányzat'!C121+'2.2. mell.kiadások Óvoda'!C121+'2.3. mell. kiadások KÖH'!C121</f>
        <v>0</v>
      </c>
      <c r="D121" s="265">
        <f>'2.1. mell. kiad Önkormányzat'!D121+'2.2. mell.kiadások Óvoda'!D121+'2.3. mell. kiadások KÖH'!D121</f>
        <v>0</v>
      </c>
      <c r="E121" s="266">
        <f>'2.1. mell. kiad Önkormányzat'!E121+'2.2. mell.kiadások Óvoda'!E121+'2.3. mell. kiadások KÖH'!E121</f>
        <v>0</v>
      </c>
      <c r="F121" s="266">
        <f>'2.1. mell. kiad Önkormányzat'!F121+'2.2. mell.kiadások Óvoda'!F121+'2.3. mell. kiadások KÖH'!F121</f>
        <v>0</v>
      </c>
      <c r="G121" s="266">
        <f>'2.1. mell. kiad Önkormányzat'!G121+'2.2. mell.kiadások Óvoda'!G121+'2.3. mell. kiadások KÖH'!H121</f>
        <v>0</v>
      </c>
      <c r="H121" s="266">
        <f>'2.1. mell. kiad Önkormányzat'!H121+'2.2. mell.kiadások Óvoda'!H121+'2.3. mell. kiadások KÖH'!H121</f>
        <v>0</v>
      </c>
      <c r="I121" s="266">
        <f>'2.1. mell. kiad Önkormányzat'!I121+'2.2. mell.kiadások Óvoda'!I121+'2.3. mell. kiadások KÖH'!I121</f>
        <v>0</v>
      </c>
      <c r="J121" s="266">
        <f>'2.1. mell. kiad Önkormányzat'!J121+'2.2. mell.kiadások Óvoda'!J121+'2.3. mell. kiadások KÖH'!J121</f>
        <v>0</v>
      </c>
      <c r="K121" s="266">
        <f>'2.1. mell. kiad Önkormányzat'!K121+'2.2. mell.kiadások Óvoda'!K121+'2.3. mell. kiadások KÖH'!K121</f>
        <v>0</v>
      </c>
      <c r="L121" s="261">
        <f>'2.1. mell. kiad Önkormányzat'!L121+'2.2. mell.kiadások Óvoda'!L121+'2.3. mell. kiadások KÖH'!L121</f>
        <v>0</v>
      </c>
      <c r="M121" s="261">
        <f>'2.1. mell. kiad Önkormányzat'!M121+'2.2. mell.kiadások Óvoda'!M121+'2.3. mell. kiadások KÖH'!M121</f>
        <v>0</v>
      </c>
      <c r="N121" s="261">
        <f>'2.1. mell. kiad Önkormányzat'!N121+'2.2. mell.kiadások Óvoda'!N121+'2.3. mell. kiadások KÖH'!N121</f>
        <v>0</v>
      </c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3"/>
      <c r="AE121" s="23"/>
    </row>
    <row r="122" spans="1:31" ht="15.75">
      <c r="A122" s="98" t="s">
        <v>845</v>
      </c>
      <c r="B122" s="99" t="s">
        <v>626</v>
      </c>
      <c r="C122" s="269">
        <f>'2.1. mell. kiad Önkormányzat'!C122+'2.2. mell.kiadások Óvoda'!C122+'2.3. mell. kiadások KÖH'!C122</f>
        <v>87627</v>
      </c>
      <c r="D122" s="269">
        <f>'2.1. mell. kiad Önkormányzat'!D122+'2.2. mell.kiadások Óvoda'!D122+'2.3. mell. kiadások KÖH'!D122</f>
        <v>316487</v>
      </c>
      <c r="E122" s="269">
        <f>'2.1. mell. kiad Önkormányzat'!E122+'2.2. mell.kiadások Óvoda'!E122+'2.3. mell. kiadások KÖH'!E122</f>
        <v>316487</v>
      </c>
      <c r="F122" s="269">
        <f>'2.1. mell. kiad Önkormányzat'!F122+'2.2. mell.kiadások Óvoda'!F122+'2.3. mell. kiadások KÖH'!F122</f>
        <v>0</v>
      </c>
      <c r="G122" s="269">
        <f>'2.1. mell. kiad Önkormányzat'!G122+'2.2. mell.kiadások Óvoda'!G122+'2.3. mell. kiadások KÖH'!H122</f>
        <v>0</v>
      </c>
      <c r="H122" s="269">
        <f>'2.1. mell. kiad Önkormányzat'!H122+'2.2. mell.kiadások Óvoda'!H122+'2.3. mell. kiadások KÖH'!H122</f>
        <v>0</v>
      </c>
      <c r="I122" s="269">
        <f>'2.1. mell. kiad Önkormányzat'!I122+'2.2. mell.kiadások Óvoda'!I122+'2.3. mell. kiadások KÖH'!I122</f>
        <v>0</v>
      </c>
      <c r="J122" s="269">
        <f>'2.1. mell. kiad Önkormányzat'!J122+'2.2. mell.kiadások Óvoda'!J122+'2.3. mell. kiadások KÖH'!J122</f>
        <v>0</v>
      </c>
      <c r="K122" s="269">
        <f>'2.1. mell. kiad Önkormányzat'!K122+'2.2. mell.kiadások Óvoda'!K122+'2.3. mell. kiadások KÖH'!K122</f>
        <v>0</v>
      </c>
      <c r="L122" s="269">
        <f>'2.1. mell. kiad Önkormányzat'!L122+'2.2. mell.kiadások Óvoda'!L122+'2.3. mell. kiadások KÖH'!L122</f>
        <v>87627</v>
      </c>
      <c r="M122" s="269">
        <f>'2.1. mell. kiad Önkormányzat'!M122+'2.2. mell.kiadások Óvoda'!M122+'2.3. mell. kiadások KÖH'!M122</f>
        <v>316487</v>
      </c>
      <c r="N122" s="269">
        <f>'2.1. mell. kiad Önkormányzat'!N122+'2.2. mell.kiadások Óvoda'!N122+'2.3. mell. kiadások KÖH'!N122</f>
        <v>316487</v>
      </c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3"/>
      <c r="AE122" s="23"/>
    </row>
    <row r="123" spans="1:31" ht="15.75">
      <c r="A123" s="105" t="s">
        <v>881</v>
      </c>
      <c r="B123" s="109"/>
      <c r="C123" s="270">
        <f>'2.1. mell. kiad Önkormányzat'!C123+'2.2. mell.kiadások Óvoda'!C123+'2.3. mell. kiadások KÖH'!C123</f>
        <v>439016</v>
      </c>
      <c r="D123" s="270">
        <f>'2.1. mell. kiad Önkormányzat'!D123+'2.2. mell.kiadások Óvoda'!D123+'2.3. mell. kiadások KÖH'!D123</f>
        <v>681533</v>
      </c>
      <c r="E123" s="270">
        <f>'2.1. mell. kiad Önkormányzat'!E123+'2.2. mell.kiadások Óvoda'!E123+'2.3. mell. kiadások KÖH'!E123</f>
        <v>659997</v>
      </c>
      <c r="F123" s="270">
        <f>'2.1. mell. kiad Önkormányzat'!F123+'2.2. mell.kiadások Óvoda'!F123+'2.3. mell. kiadások KÖH'!F123</f>
        <v>29073</v>
      </c>
      <c r="G123" s="270">
        <f>'2.1. mell. kiad Önkormányzat'!G123+'2.2. mell.kiadások Óvoda'!G123+'2.3. mell. kiadások KÖH'!H123</f>
        <v>66635</v>
      </c>
      <c r="H123" s="270">
        <f>'2.1. mell. kiad Önkormányzat'!H123+'2.2. mell.kiadások Óvoda'!H123+'2.3. mell. kiadások KÖH'!H123</f>
        <v>64872</v>
      </c>
      <c r="I123" s="270">
        <f>'2.1. mell. kiad Önkormányzat'!I123+'2.2. mell.kiadások Óvoda'!I123+'2.3. mell. kiadások KÖH'!I123</f>
        <v>5719</v>
      </c>
      <c r="J123" s="270">
        <f>'2.1. mell. kiad Önkormányzat'!J123+'2.2. mell.kiadások Óvoda'!J123+'2.3. mell. kiadások KÖH'!J123</f>
        <v>2608</v>
      </c>
      <c r="K123" s="270">
        <f>'2.1. mell. kiad Önkormányzat'!K123+'2.2. mell.kiadások Óvoda'!K123+'2.3. mell. kiadások KÖH'!K123</f>
        <v>2608</v>
      </c>
      <c r="L123" s="270">
        <f>'2.1. mell. kiad Önkormányzat'!L123+'2.2. mell.kiadások Óvoda'!L123+'2.3. mell. kiadások KÖH'!L123</f>
        <v>473808</v>
      </c>
      <c r="M123" s="270">
        <f>'2.1. mell. kiad Önkormányzat'!M123+'2.2. mell.kiadások Óvoda'!M123+'2.3. mell. kiadások KÖH'!M123</f>
        <v>750776</v>
      </c>
      <c r="N123" s="270">
        <f>'2.1. mell. kiad Önkormányzat'!N123+'2.2. mell.kiadások Óvoda'!N123+'2.3. mell. kiadások KÖH'!N123</f>
        <v>727477</v>
      </c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</row>
    <row r="124" spans="2:30" ht="15">
      <c r="B124" s="23"/>
      <c r="C124" s="262"/>
      <c r="D124" s="262"/>
      <c r="E124" s="262"/>
      <c r="F124" s="262"/>
      <c r="G124" s="262"/>
      <c r="H124" s="262"/>
      <c r="I124" s="262"/>
      <c r="J124" s="262"/>
      <c r="K124" s="262"/>
      <c r="L124" s="262"/>
      <c r="M124" s="262"/>
      <c r="N124" s="262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</row>
    <row r="125" spans="2:30" ht="15">
      <c r="B125" s="23"/>
      <c r="C125" s="262"/>
      <c r="D125" s="262"/>
      <c r="E125" s="262"/>
      <c r="F125" s="262"/>
      <c r="G125" s="262"/>
      <c r="H125" s="262"/>
      <c r="I125" s="262"/>
      <c r="J125" s="262"/>
      <c r="K125" s="262"/>
      <c r="L125" s="262"/>
      <c r="M125" s="262"/>
      <c r="N125" s="262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</row>
    <row r="126" spans="2:30" ht="15">
      <c r="B126" s="23"/>
      <c r="C126" s="262"/>
      <c r="D126" s="262"/>
      <c r="E126" s="262"/>
      <c r="F126" s="262"/>
      <c r="G126" s="262"/>
      <c r="H126" s="262"/>
      <c r="I126" s="262"/>
      <c r="J126" s="262"/>
      <c r="K126" s="262"/>
      <c r="L126" s="262"/>
      <c r="M126" s="262"/>
      <c r="N126" s="262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</row>
    <row r="127" spans="2:30" ht="15">
      <c r="B127" s="23"/>
      <c r="C127" s="262"/>
      <c r="D127" s="262"/>
      <c r="E127" s="262"/>
      <c r="F127" s="262"/>
      <c r="G127" s="262"/>
      <c r="H127" s="262"/>
      <c r="I127" s="262"/>
      <c r="J127" s="262"/>
      <c r="K127" s="262"/>
      <c r="L127" s="262"/>
      <c r="M127" s="262"/>
      <c r="N127" s="262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</row>
    <row r="128" spans="2:31" ht="15">
      <c r="B128" s="23"/>
      <c r="C128" s="262"/>
      <c r="D128" s="262"/>
      <c r="E128" s="262"/>
      <c r="F128" s="262"/>
      <c r="G128" s="262"/>
      <c r="H128" s="262"/>
      <c r="I128" s="262"/>
      <c r="J128" s="262"/>
      <c r="K128" s="262"/>
      <c r="L128" s="262"/>
      <c r="M128" s="262"/>
      <c r="N128" s="262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</row>
    <row r="129" spans="2:31" ht="15">
      <c r="B129" s="23"/>
      <c r="C129" s="262"/>
      <c r="D129" s="262"/>
      <c r="E129" s="262"/>
      <c r="F129" s="262"/>
      <c r="G129" s="262"/>
      <c r="H129" s="262"/>
      <c r="I129" s="262"/>
      <c r="J129" s="262"/>
      <c r="K129" s="262"/>
      <c r="L129" s="262"/>
      <c r="M129" s="262"/>
      <c r="N129" s="262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</row>
    <row r="130" spans="2:31" ht="15">
      <c r="B130" s="23"/>
      <c r="C130" s="262"/>
      <c r="D130" s="262"/>
      <c r="E130" s="262"/>
      <c r="F130" s="262"/>
      <c r="G130" s="262"/>
      <c r="H130" s="262"/>
      <c r="I130" s="262"/>
      <c r="J130" s="262"/>
      <c r="K130" s="262"/>
      <c r="L130" s="262"/>
      <c r="M130" s="262"/>
      <c r="N130" s="262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</row>
    <row r="131" spans="2:31" ht="15">
      <c r="B131" s="23"/>
      <c r="C131" s="262"/>
      <c r="D131" s="262"/>
      <c r="E131" s="262"/>
      <c r="F131" s="262"/>
      <c r="G131" s="262"/>
      <c r="H131" s="262"/>
      <c r="I131" s="262"/>
      <c r="J131" s="262"/>
      <c r="K131" s="262"/>
      <c r="L131" s="262"/>
      <c r="M131" s="262"/>
      <c r="N131" s="262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</row>
    <row r="132" spans="2:31" ht="15">
      <c r="B132" s="23"/>
      <c r="C132" s="262"/>
      <c r="D132" s="262"/>
      <c r="E132" s="262"/>
      <c r="F132" s="262"/>
      <c r="G132" s="262"/>
      <c r="H132" s="262"/>
      <c r="I132" s="262"/>
      <c r="J132" s="262"/>
      <c r="K132" s="262"/>
      <c r="L132" s="262"/>
      <c r="M132" s="262"/>
      <c r="N132" s="262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</row>
    <row r="133" spans="2:31" ht="15">
      <c r="B133" s="23"/>
      <c r="C133" s="262"/>
      <c r="D133" s="262"/>
      <c r="E133" s="262"/>
      <c r="F133" s="262"/>
      <c r="G133" s="262"/>
      <c r="H133" s="262"/>
      <c r="I133" s="262"/>
      <c r="J133" s="262"/>
      <c r="K133" s="262"/>
      <c r="L133" s="262"/>
      <c r="M133" s="262"/>
      <c r="N133" s="262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</row>
    <row r="134" spans="2:31" ht="15">
      <c r="B134" s="23"/>
      <c r="C134" s="262"/>
      <c r="D134" s="262"/>
      <c r="E134" s="262"/>
      <c r="F134" s="262"/>
      <c r="G134" s="262"/>
      <c r="H134" s="262"/>
      <c r="I134" s="262"/>
      <c r="J134" s="262"/>
      <c r="K134" s="262"/>
      <c r="L134" s="262"/>
      <c r="M134" s="262"/>
      <c r="N134" s="262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</row>
    <row r="135" spans="2:31" ht="15">
      <c r="B135" s="23"/>
      <c r="C135" s="262"/>
      <c r="D135" s="262"/>
      <c r="E135" s="262"/>
      <c r="F135" s="262"/>
      <c r="G135" s="262"/>
      <c r="H135" s="262"/>
      <c r="I135" s="262"/>
      <c r="J135" s="262"/>
      <c r="K135" s="262"/>
      <c r="L135" s="262"/>
      <c r="M135" s="262"/>
      <c r="N135" s="262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</row>
    <row r="136" spans="2:31" ht="15">
      <c r="B136" s="23"/>
      <c r="C136" s="262"/>
      <c r="D136" s="262"/>
      <c r="E136" s="262"/>
      <c r="F136" s="262"/>
      <c r="G136" s="262"/>
      <c r="H136" s="262"/>
      <c r="I136" s="262"/>
      <c r="J136" s="262"/>
      <c r="K136" s="262"/>
      <c r="L136" s="262"/>
      <c r="M136" s="262"/>
      <c r="N136" s="262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</row>
    <row r="137" spans="2:31" ht="15">
      <c r="B137" s="23"/>
      <c r="C137" s="262"/>
      <c r="D137" s="262"/>
      <c r="E137" s="262"/>
      <c r="F137" s="262"/>
      <c r="G137" s="262"/>
      <c r="H137" s="262"/>
      <c r="I137" s="262"/>
      <c r="J137" s="262"/>
      <c r="K137" s="262"/>
      <c r="L137" s="262"/>
      <c r="M137" s="262"/>
      <c r="N137" s="262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</row>
    <row r="138" spans="2:31" ht="15">
      <c r="B138" s="23"/>
      <c r="C138" s="262"/>
      <c r="D138" s="262"/>
      <c r="E138" s="262"/>
      <c r="F138" s="262"/>
      <c r="G138" s="262"/>
      <c r="H138" s="262"/>
      <c r="I138" s="262"/>
      <c r="J138" s="262"/>
      <c r="K138" s="262"/>
      <c r="L138" s="262"/>
      <c r="M138" s="262"/>
      <c r="N138" s="262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</row>
    <row r="139" spans="2:31" ht="15">
      <c r="B139" s="23"/>
      <c r="C139" s="262"/>
      <c r="D139" s="262"/>
      <c r="E139" s="262"/>
      <c r="F139" s="262"/>
      <c r="G139" s="262"/>
      <c r="H139" s="262"/>
      <c r="I139" s="262"/>
      <c r="J139" s="262"/>
      <c r="K139" s="262"/>
      <c r="L139" s="262"/>
      <c r="M139" s="262"/>
      <c r="N139" s="262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</row>
    <row r="140" spans="2:31" ht="15">
      <c r="B140" s="23"/>
      <c r="C140" s="262"/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  <c r="N140" s="262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</row>
    <row r="141" spans="2:31" ht="15">
      <c r="B141" s="23"/>
      <c r="C141" s="262"/>
      <c r="D141" s="262"/>
      <c r="E141" s="262"/>
      <c r="F141" s="262"/>
      <c r="G141" s="262"/>
      <c r="H141" s="262"/>
      <c r="I141" s="262"/>
      <c r="J141" s="262"/>
      <c r="K141" s="262"/>
      <c r="L141" s="262"/>
      <c r="M141" s="262"/>
      <c r="N141" s="262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</row>
    <row r="142" spans="2:31" ht="15">
      <c r="B142" s="23"/>
      <c r="C142" s="262"/>
      <c r="D142" s="262"/>
      <c r="E142" s="262"/>
      <c r="F142" s="262"/>
      <c r="G142" s="262"/>
      <c r="H142" s="262"/>
      <c r="I142" s="262"/>
      <c r="J142" s="262"/>
      <c r="K142" s="262"/>
      <c r="L142" s="262"/>
      <c r="M142" s="262"/>
      <c r="N142" s="262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</row>
    <row r="143" spans="2:31" ht="15">
      <c r="B143" s="23"/>
      <c r="C143" s="262"/>
      <c r="D143" s="262"/>
      <c r="E143" s="262"/>
      <c r="F143" s="262"/>
      <c r="G143" s="262"/>
      <c r="H143" s="262"/>
      <c r="I143" s="262"/>
      <c r="J143" s="262"/>
      <c r="K143" s="262"/>
      <c r="L143" s="262"/>
      <c r="M143" s="262"/>
      <c r="N143" s="262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</row>
    <row r="144" spans="2:31" ht="15">
      <c r="B144" s="23"/>
      <c r="C144" s="262"/>
      <c r="D144" s="262"/>
      <c r="E144" s="262"/>
      <c r="F144" s="262"/>
      <c r="G144" s="262"/>
      <c r="H144" s="262"/>
      <c r="I144" s="262"/>
      <c r="J144" s="262"/>
      <c r="K144" s="262"/>
      <c r="L144" s="262"/>
      <c r="M144" s="262"/>
      <c r="N144" s="262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</row>
    <row r="145" spans="2:31" ht="15">
      <c r="B145" s="23"/>
      <c r="C145" s="262"/>
      <c r="D145" s="262"/>
      <c r="E145" s="262"/>
      <c r="F145" s="262"/>
      <c r="G145" s="262"/>
      <c r="H145" s="262"/>
      <c r="I145" s="262"/>
      <c r="J145" s="262"/>
      <c r="K145" s="262"/>
      <c r="L145" s="262"/>
      <c r="M145" s="262"/>
      <c r="N145" s="262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</row>
    <row r="146" spans="2:31" ht="15">
      <c r="B146" s="23"/>
      <c r="C146" s="262"/>
      <c r="D146" s="262"/>
      <c r="E146" s="262"/>
      <c r="F146" s="262"/>
      <c r="G146" s="262"/>
      <c r="H146" s="262"/>
      <c r="I146" s="262"/>
      <c r="J146" s="262"/>
      <c r="K146" s="262"/>
      <c r="L146" s="262"/>
      <c r="M146" s="262"/>
      <c r="N146" s="262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</row>
    <row r="147" spans="2:31" ht="15">
      <c r="B147" s="23"/>
      <c r="C147" s="262"/>
      <c r="D147" s="262"/>
      <c r="E147" s="262"/>
      <c r="F147" s="262"/>
      <c r="G147" s="262"/>
      <c r="H147" s="262"/>
      <c r="I147" s="262"/>
      <c r="J147" s="262"/>
      <c r="K147" s="262"/>
      <c r="L147" s="262"/>
      <c r="M147" s="262"/>
      <c r="N147" s="262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</row>
    <row r="148" spans="2:31" ht="15">
      <c r="B148" s="23"/>
      <c r="C148" s="262"/>
      <c r="D148" s="262"/>
      <c r="E148" s="262"/>
      <c r="F148" s="262"/>
      <c r="G148" s="262"/>
      <c r="H148" s="262"/>
      <c r="I148" s="262"/>
      <c r="J148" s="262"/>
      <c r="K148" s="262"/>
      <c r="L148" s="262"/>
      <c r="M148" s="262"/>
      <c r="N148" s="262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</row>
    <row r="149" spans="2:31" ht="15">
      <c r="B149" s="23"/>
      <c r="C149" s="262"/>
      <c r="D149" s="262"/>
      <c r="E149" s="262"/>
      <c r="F149" s="262"/>
      <c r="G149" s="262"/>
      <c r="H149" s="262"/>
      <c r="I149" s="262"/>
      <c r="J149" s="262"/>
      <c r="K149" s="262"/>
      <c r="L149" s="262"/>
      <c r="M149" s="262"/>
      <c r="N149" s="262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</row>
    <row r="150" spans="2:31" ht="15">
      <c r="B150" s="23"/>
      <c r="C150" s="262"/>
      <c r="D150" s="262"/>
      <c r="E150" s="262"/>
      <c r="F150" s="262"/>
      <c r="G150" s="262"/>
      <c r="H150" s="262"/>
      <c r="I150" s="262"/>
      <c r="J150" s="262"/>
      <c r="K150" s="262"/>
      <c r="L150" s="262"/>
      <c r="M150" s="262"/>
      <c r="N150" s="262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</row>
    <row r="151" spans="2:31" ht="15">
      <c r="B151" s="23"/>
      <c r="C151" s="262"/>
      <c r="D151" s="262"/>
      <c r="E151" s="262"/>
      <c r="F151" s="262"/>
      <c r="G151" s="262"/>
      <c r="H151" s="262"/>
      <c r="I151" s="262"/>
      <c r="J151" s="262"/>
      <c r="K151" s="262"/>
      <c r="L151" s="262"/>
      <c r="M151" s="262"/>
      <c r="N151" s="262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</row>
    <row r="152" spans="2:31" ht="15">
      <c r="B152" s="23"/>
      <c r="C152" s="262"/>
      <c r="D152" s="262"/>
      <c r="E152" s="262"/>
      <c r="F152" s="262"/>
      <c r="G152" s="262"/>
      <c r="H152" s="262"/>
      <c r="I152" s="262"/>
      <c r="J152" s="262"/>
      <c r="K152" s="262"/>
      <c r="L152" s="262"/>
      <c r="M152" s="262"/>
      <c r="N152" s="262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</row>
    <row r="153" spans="2:31" ht="15">
      <c r="B153" s="23"/>
      <c r="C153" s="262"/>
      <c r="D153" s="262"/>
      <c r="E153" s="262"/>
      <c r="F153" s="262"/>
      <c r="G153" s="262"/>
      <c r="H153" s="262"/>
      <c r="I153" s="262"/>
      <c r="J153" s="262"/>
      <c r="K153" s="262"/>
      <c r="L153" s="262"/>
      <c r="M153" s="262"/>
      <c r="N153" s="262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</row>
    <row r="154" spans="2:31" ht="15">
      <c r="B154" s="23"/>
      <c r="C154" s="262"/>
      <c r="D154" s="262"/>
      <c r="E154" s="262"/>
      <c r="F154" s="262"/>
      <c r="G154" s="262"/>
      <c r="H154" s="262"/>
      <c r="I154" s="262"/>
      <c r="J154" s="262"/>
      <c r="K154" s="262"/>
      <c r="L154" s="262"/>
      <c r="M154" s="262"/>
      <c r="N154" s="262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</row>
    <row r="155" spans="2:31" ht="15">
      <c r="B155" s="23"/>
      <c r="C155" s="262"/>
      <c r="D155" s="262"/>
      <c r="E155" s="262"/>
      <c r="F155" s="262"/>
      <c r="G155" s="262"/>
      <c r="H155" s="262"/>
      <c r="I155" s="262"/>
      <c r="J155" s="262"/>
      <c r="K155" s="262"/>
      <c r="L155" s="262"/>
      <c r="M155" s="262"/>
      <c r="N155" s="262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</row>
    <row r="156" spans="2:31" ht="15">
      <c r="B156" s="23"/>
      <c r="C156" s="262"/>
      <c r="D156" s="262"/>
      <c r="E156" s="262"/>
      <c r="F156" s="262"/>
      <c r="G156" s="262"/>
      <c r="H156" s="262"/>
      <c r="I156" s="262"/>
      <c r="J156" s="262"/>
      <c r="K156" s="262"/>
      <c r="L156" s="262"/>
      <c r="M156" s="262"/>
      <c r="N156" s="262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</row>
    <row r="157" spans="2:31" ht="15">
      <c r="B157" s="23"/>
      <c r="C157" s="262"/>
      <c r="D157" s="262"/>
      <c r="E157" s="262"/>
      <c r="F157" s="262"/>
      <c r="G157" s="262"/>
      <c r="H157" s="262"/>
      <c r="I157" s="262"/>
      <c r="J157" s="262"/>
      <c r="K157" s="262"/>
      <c r="L157" s="262"/>
      <c r="M157" s="262"/>
      <c r="N157" s="262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</row>
    <row r="158" spans="2:31" ht="15">
      <c r="B158" s="23"/>
      <c r="C158" s="262"/>
      <c r="D158" s="262"/>
      <c r="E158" s="262"/>
      <c r="F158" s="262"/>
      <c r="G158" s="262"/>
      <c r="H158" s="262"/>
      <c r="I158" s="262"/>
      <c r="J158" s="262"/>
      <c r="K158" s="262"/>
      <c r="L158" s="262"/>
      <c r="M158" s="262"/>
      <c r="N158" s="262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</row>
    <row r="159" spans="2:31" ht="15">
      <c r="B159" s="23"/>
      <c r="C159" s="262"/>
      <c r="D159" s="262"/>
      <c r="E159" s="262"/>
      <c r="F159" s="262"/>
      <c r="G159" s="262"/>
      <c r="H159" s="262"/>
      <c r="I159" s="262"/>
      <c r="J159" s="262"/>
      <c r="K159" s="262"/>
      <c r="L159" s="262"/>
      <c r="M159" s="262"/>
      <c r="N159" s="262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</row>
    <row r="160" spans="2:31" ht="15">
      <c r="B160" s="23"/>
      <c r="C160" s="262"/>
      <c r="D160" s="262"/>
      <c r="E160" s="262"/>
      <c r="F160" s="262"/>
      <c r="G160" s="262"/>
      <c r="H160" s="262"/>
      <c r="I160" s="262"/>
      <c r="J160" s="262"/>
      <c r="K160" s="262"/>
      <c r="L160" s="262"/>
      <c r="M160" s="262"/>
      <c r="N160" s="262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</row>
    <row r="161" spans="2:31" ht="15">
      <c r="B161" s="23"/>
      <c r="C161" s="262"/>
      <c r="D161" s="262"/>
      <c r="E161" s="262"/>
      <c r="F161" s="262"/>
      <c r="G161" s="262"/>
      <c r="H161" s="262"/>
      <c r="I161" s="262"/>
      <c r="J161" s="262"/>
      <c r="K161" s="262"/>
      <c r="L161" s="262"/>
      <c r="M161" s="262"/>
      <c r="N161" s="262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</row>
    <row r="162" spans="2:31" ht="15">
      <c r="B162" s="23"/>
      <c r="C162" s="262"/>
      <c r="D162" s="262"/>
      <c r="E162" s="262"/>
      <c r="F162" s="262"/>
      <c r="G162" s="262"/>
      <c r="H162" s="262"/>
      <c r="I162" s="262"/>
      <c r="J162" s="262"/>
      <c r="K162" s="262"/>
      <c r="L162" s="262"/>
      <c r="M162" s="262"/>
      <c r="N162" s="262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</row>
    <row r="163" spans="2:31" ht="15">
      <c r="B163" s="23"/>
      <c r="C163" s="262"/>
      <c r="D163" s="262"/>
      <c r="E163" s="262"/>
      <c r="F163" s="262"/>
      <c r="G163" s="262"/>
      <c r="H163" s="262"/>
      <c r="I163" s="262"/>
      <c r="J163" s="262"/>
      <c r="K163" s="262"/>
      <c r="L163" s="262"/>
      <c r="M163" s="262"/>
      <c r="N163" s="262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</row>
    <row r="164" spans="2:31" ht="15">
      <c r="B164" s="23"/>
      <c r="C164" s="262"/>
      <c r="D164" s="262"/>
      <c r="E164" s="262"/>
      <c r="F164" s="262"/>
      <c r="G164" s="262"/>
      <c r="H164" s="262"/>
      <c r="I164" s="262"/>
      <c r="J164" s="262"/>
      <c r="K164" s="262"/>
      <c r="L164" s="262"/>
      <c r="M164" s="262"/>
      <c r="N164" s="262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</row>
    <row r="165" spans="2:31" ht="15">
      <c r="B165" s="23"/>
      <c r="C165" s="262"/>
      <c r="D165" s="262"/>
      <c r="E165" s="262"/>
      <c r="F165" s="262"/>
      <c r="G165" s="262"/>
      <c r="H165" s="262"/>
      <c r="I165" s="262"/>
      <c r="J165" s="262"/>
      <c r="K165" s="262"/>
      <c r="L165" s="262"/>
      <c r="M165" s="262"/>
      <c r="N165" s="262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</row>
    <row r="166" spans="2:31" ht="15">
      <c r="B166" s="23"/>
      <c r="C166" s="262"/>
      <c r="D166" s="262"/>
      <c r="E166" s="262"/>
      <c r="F166" s="262"/>
      <c r="G166" s="262"/>
      <c r="H166" s="262"/>
      <c r="I166" s="262"/>
      <c r="J166" s="262"/>
      <c r="K166" s="262"/>
      <c r="L166" s="262"/>
      <c r="M166" s="262"/>
      <c r="N166" s="262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</row>
    <row r="167" spans="2:31" ht="15">
      <c r="B167" s="23"/>
      <c r="C167" s="262"/>
      <c r="D167" s="262"/>
      <c r="E167" s="262"/>
      <c r="F167" s="262"/>
      <c r="G167" s="262"/>
      <c r="H167" s="262"/>
      <c r="I167" s="262"/>
      <c r="J167" s="262"/>
      <c r="K167" s="262"/>
      <c r="L167" s="262"/>
      <c r="M167" s="262"/>
      <c r="N167" s="262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</row>
    <row r="168" spans="2:31" ht="15">
      <c r="B168" s="23"/>
      <c r="C168" s="262"/>
      <c r="D168" s="262"/>
      <c r="E168" s="262"/>
      <c r="F168" s="262"/>
      <c r="G168" s="262"/>
      <c r="H168" s="262"/>
      <c r="I168" s="262"/>
      <c r="J168" s="262"/>
      <c r="K168" s="262"/>
      <c r="L168" s="262"/>
      <c r="M168" s="262"/>
      <c r="N168" s="262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</row>
    <row r="169" spans="2:31" ht="15">
      <c r="B169" s="23"/>
      <c r="C169" s="262"/>
      <c r="D169" s="262"/>
      <c r="E169" s="262"/>
      <c r="F169" s="262"/>
      <c r="G169" s="262"/>
      <c r="H169" s="262"/>
      <c r="I169" s="262"/>
      <c r="J169" s="262"/>
      <c r="K169" s="262"/>
      <c r="L169" s="262"/>
      <c r="M169" s="262"/>
      <c r="N169" s="262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</row>
    <row r="170" spans="2:31" ht="15">
      <c r="B170" s="23"/>
      <c r="C170" s="262"/>
      <c r="D170" s="262"/>
      <c r="E170" s="262"/>
      <c r="F170" s="262"/>
      <c r="G170" s="262"/>
      <c r="H170" s="262"/>
      <c r="I170" s="262"/>
      <c r="J170" s="262"/>
      <c r="K170" s="262"/>
      <c r="L170" s="262"/>
      <c r="M170" s="262"/>
      <c r="N170" s="262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</row>
    <row r="171" spans="2:31" ht="15">
      <c r="B171" s="23"/>
      <c r="C171" s="262"/>
      <c r="D171" s="262"/>
      <c r="E171" s="262"/>
      <c r="F171" s="262"/>
      <c r="G171" s="262"/>
      <c r="H171" s="262"/>
      <c r="I171" s="262"/>
      <c r="J171" s="262"/>
      <c r="K171" s="262"/>
      <c r="L171" s="262"/>
      <c r="M171" s="262"/>
      <c r="N171" s="262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</row>
    <row r="172" spans="2:31" ht="15">
      <c r="B172" s="23"/>
      <c r="C172" s="262"/>
      <c r="D172" s="262"/>
      <c r="E172" s="262"/>
      <c r="F172" s="262"/>
      <c r="G172" s="262"/>
      <c r="H172" s="262"/>
      <c r="I172" s="262"/>
      <c r="J172" s="262"/>
      <c r="K172" s="262"/>
      <c r="L172" s="262"/>
      <c r="M172" s="262"/>
      <c r="N172" s="262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</row>
  </sheetData>
  <sheetProtection/>
  <mergeCells count="8">
    <mergeCell ref="A1:M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N102"/>
  <sheetViews>
    <sheetView zoomScalePageLayoutView="0" workbookViewId="0" topLeftCell="C1">
      <selection activeCell="M106" sqref="M106"/>
    </sheetView>
  </sheetViews>
  <sheetFormatPr defaultColWidth="9.140625" defaultRowHeight="15"/>
  <cols>
    <col min="1" max="1" width="92.57421875" style="0" customWidth="1"/>
    <col min="3" max="3" width="11.00390625" style="201" customWidth="1"/>
    <col min="4" max="4" width="13.00390625" style="201" customWidth="1"/>
    <col min="5" max="5" width="11.7109375" style="201" customWidth="1"/>
    <col min="6" max="7" width="12.28125" style="201" customWidth="1"/>
    <col min="8" max="8" width="11.28125" style="201" customWidth="1"/>
    <col min="9" max="9" width="9.140625" style="201" customWidth="1"/>
    <col min="10" max="10" width="12.28125" style="201" customWidth="1"/>
    <col min="11" max="11" width="10.8515625" style="201" customWidth="1"/>
    <col min="12" max="12" width="9.140625" style="201" customWidth="1"/>
    <col min="13" max="13" width="13.57421875" style="201" customWidth="1"/>
    <col min="14" max="14" width="11.28125" style="201" customWidth="1"/>
  </cols>
  <sheetData>
    <row r="1" spans="1:14" ht="24" customHeight="1">
      <c r="A1" s="317" t="s">
        <v>939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213"/>
    </row>
    <row r="2" spans="1:14" ht="24" customHeight="1">
      <c r="A2" s="323" t="s">
        <v>928</v>
      </c>
      <c r="B2" s="324"/>
      <c r="C2" s="324"/>
      <c r="D2" s="324"/>
      <c r="E2" s="324"/>
      <c r="F2" s="325"/>
      <c r="G2" s="326"/>
      <c r="H2" s="326"/>
      <c r="I2" s="326"/>
      <c r="J2" s="326"/>
      <c r="K2" s="326"/>
      <c r="L2" s="326"/>
      <c r="M2" s="326"/>
      <c r="N2" s="326"/>
    </row>
    <row r="3" spans="1:14" ht="18">
      <c r="A3" s="41"/>
      <c r="N3" s="201" t="s">
        <v>196</v>
      </c>
    </row>
    <row r="4" ht="15">
      <c r="A4" s="293" t="s">
        <v>1008</v>
      </c>
    </row>
    <row r="5" spans="1:14" ht="30" customHeight="1">
      <c r="A5" s="327" t="s">
        <v>447</v>
      </c>
      <c r="B5" s="329" t="s">
        <v>448</v>
      </c>
      <c r="C5" s="352" t="s">
        <v>20</v>
      </c>
      <c r="D5" s="352"/>
      <c r="E5" s="352"/>
      <c r="F5" s="352" t="s">
        <v>21</v>
      </c>
      <c r="G5" s="352"/>
      <c r="H5" s="352"/>
      <c r="I5" s="352" t="s">
        <v>22</v>
      </c>
      <c r="J5" s="352"/>
      <c r="K5" s="352"/>
      <c r="L5" s="335" t="s">
        <v>121</v>
      </c>
      <c r="M5" s="335"/>
      <c r="N5" s="335"/>
    </row>
    <row r="6" spans="1:14" ht="26.25" customHeight="1">
      <c r="A6" s="350"/>
      <c r="B6" s="351"/>
      <c r="C6" s="215" t="s">
        <v>124</v>
      </c>
      <c r="D6" s="215" t="s">
        <v>225</v>
      </c>
      <c r="E6" s="216" t="s">
        <v>226</v>
      </c>
      <c r="F6" s="215" t="s">
        <v>124</v>
      </c>
      <c r="G6" s="215" t="s">
        <v>225</v>
      </c>
      <c r="H6" s="216" t="s">
        <v>226</v>
      </c>
      <c r="I6" s="215" t="s">
        <v>124</v>
      </c>
      <c r="J6" s="215" t="s">
        <v>225</v>
      </c>
      <c r="K6" s="216" t="s">
        <v>226</v>
      </c>
      <c r="L6" s="215" t="s">
        <v>124</v>
      </c>
      <c r="M6" s="215" t="s">
        <v>225</v>
      </c>
      <c r="N6" s="216" t="s">
        <v>226</v>
      </c>
    </row>
    <row r="7" spans="1:14" ht="15" customHeight="1">
      <c r="A7" s="31" t="s">
        <v>627</v>
      </c>
      <c r="B7" s="6" t="s">
        <v>628</v>
      </c>
      <c r="C7" s="205"/>
      <c r="D7" s="205">
        <v>191</v>
      </c>
      <c r="E7" s="205">
        <v>191</v>
      </c>
      <c r="F7" s="205"/>
      <c r="G7" s="205"/>
      <c r="H7" s="205"/>
      <c r="I7" s="205"/>
      <c r="J7" s="205"/>
      <c r="K7" s="205"/>
      <c r="L7" s="205">
        <f aca="true" t="shared" si="0" ref="L7:N11">C7+F7+I7</f>
        <v>0</v>
      </c>
      <c r="M7" s="205">
        <f t="shared" si="0"/>
        <v>191</v>
      </c>
      <c r="N7" s="205">
        <f t="shared" si="0"/>
        <v>191</v>
      </c>
    </row>
    <row r="8" spans="1:14" ht="15" customHeight="1">
      <c r="A8" s="5" t="s">
        <v>629</v>
      </c>
      <c r="B8" s="6" t="s">
        <v>630</v>
      </c>
      <c r="C8" s="205">
        <v>35647</v>
      </c>
      <c r="D8" s="205">
        <v>34027</v>
      </c>
      <c r="E8" s="205">
        <v>34027</v>
      </c>
      <c r="F8" s="205"/>
      <c r="G8" s="205"/>
      <c r="H8" s="205"/>
      <c r="I8" s="205"/>
      <c r="J8" s="205"/>
      <c r="K8" s="205"/>
      <c r="L8" s="205">
        <f t="shared" si="0"/>
        <v>35647</v>
      </c>
      <c r="M8" s="205">
        <f t="shared" si="0"/>
        <v>34027</v>
      </c>
      <c r="N8" s="205">
        <f t="shared" si="0"/>
        <v>34027</v>
      </c>
    </row>
    <row r="9" spans="1:14" ht="15" customHeight="1">
      <c r="A9" s="5" t="s">
        <v>631</v>
      </c>
      <c r="B9" s="6" t="s">
        <v>632</v>
      </c>
      <c r="C9" s="205">
        <v>15972</v>
      </c>
      <c r="D9" s="205">
        <v>15532</v>
      </c>
      <c r="E9" s="205">
        <v>15532</v>
      </c>
      <c r="F9" s="205"/>
      <c r="G9" s="205"/>
      <c r="H9" s="205"/>
      <c r="I9" s="205"/>
      <c r="J9" s="205"/>
      <c r="K9" s="205"/>
      <c r="L9" s="205">
        <f t="shared" si="0"/>
        <v>15972</v>
      </c>
      <c r="M9" s="205">
        <f t="shared" si="0"/>
        <v>15532</v>
      </c>
      <c r="N9" s="205">
        <f t="shared" si="0"/>
        <v>15532</v>
      </c>
    </row>
    <row r="10" spans="1:14" ht="15" customHeight="1">
      <c r="A10" s="5" t="s">
        <v>633</v>
      </c>
      <c r="B10" s="6" t="s">
        <v>634</v>
      </c>
      <c r="C10" s="205">
        <v>1373</v>
      </c>
      <c r="D10" s="205">
        <v>1373</v>
      </c>
      <c r="E10" s="205">
        <v>1373</v>
      </c>
      <c r="F10" s="205"/>
      <c r="G10" s="205"/>
      <c r="H10" s="205"/>
      <c r="I10" s="205"/>
      <c r="J10" s="205"/>
      <c r="K10" s="205"/>
      <c r="L10" s="205">
        <f t="shared" si="0"/>
        <v>1373</v>
      </c>
      <c r="M10" s="205">
        <f t="shared" si="0"/>
        <v>1373</v>
      </c>
      <c r="N10" s="205">
        <f t="shared" si="0"/>
        <v>1373</v>
      </c>
    </row>
    <row r="11" spans="1:14" ht="15" customHeight="1">
      <c r="A11" s="5" t="s">
        <v>635</v>
      </c>
      <c r="B11" s="6" t="s">
        <v>636</v>
      </c>
      <c r="C11" s="205"/>
      <c r="D11" s="205">
        <v>1627</v>
      </c>
      <c r="E11" s="205">
        <v>1627</v>
      </c>
      <c r="F11" s="205"/>
      <c r="G11" s="205"/>
      <c r="H11" s="205"/>
      <c r="I11" s="205"/>
      <c r="J11" s="205"/>
      <c r="K11" s="205"/>
      <c r="L11" s="205">
        <f t="shared" si="0"/>
        <v>0</v>
      </c>
      <c r="M11" s="205">
        <f t="shared" si="0"/>
        <v>1627</v>
      </c>
      <c r="N11" s="205">
        <f t="shared" si="0"/>
        <v>1627</v>
      </c>
    </row>
    <row r="12" spans="1:14" ht="15" customHeight="1">
      <c r="A12" s="5" t="s">
        <v>637</v>
      </c>
      <c r="B12" s="6" t="s">
        <v>638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</row>
    <row r="13" spans="1:14" ht="15" customHeight="1">
      <c r="A13" s="7" t="s">
        <v>884</v>
      </c>
      <c r="B13" s="8" t="s">
        <v>639</v>
      </c>
      <c r="C13" s="205">
        <f>SUM(C7:C12)</f>
        <v>52992</v>
      </c>
      <c r="D13" s="205">
        <f aca="true" t="shared" si="1" ref="D13:N13">SUM(D7:D12)</f>
        <v>52750</v>
      </c>
      <c r="E13" s="205">
        <f t="shared" si="1"/>
        <v>52750</v>
      </c>
      <c r="F13" s="205">
        <f t="shared" si="1"/>
        <v>0</v>
      </c>
      <c r="G13" s="205">
        <f t="shared" si="1"/>
        <v>0</v>
      </c>
      <c r="H13" s="205">
        <f t="shared" si="1"/>
        <v>0</v>
      </c>
      <c r="I13" s="205">
        <f t="shared" si="1"/>
        <v>0</v>
      </c>
      <c r="J13" s="205">
        <f t="shared" si="1"/>
        <v>0</v>
      </c>
      <c r="K13" s="205">
        <f t="shared" si="1"/>
        <v>0</v>
      </c>
      <c r="L13" s="205">
        <f t="shared" si="1"/>
        <v>52992</v>
      </c>
      <c r="M13" s="205">
        <f t="shared" si="1"/>
        <v>52750</v>
      </c>
      <c r="N13" s="205">
        <f t="shared" si="1"/>
        <v>52750</v>
      </c>
    </row>
    <row r="14" spans="1:14" ht="15" customHeight="1">
      <c r="A14" s="5" t="s">
        <v>640</v>
      </c>
      <c r="B14" s="6" t="s">
        <v>641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5" customHeight="1">
      <c r="A15" s="5" t="s">
        <v>642</v>
      </c>
      <c r="B15" s="6" t="s">
        <v>643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</row>
    <row r="16" spans="1:14" ht="15" customHeight="1">
      <c r="A16" s="5" t="s">
        <v>846</v>
      </c>
      <c r="B16" s="6" t="s">
        <v>644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</row>
    <row r="17" spans="1:14" ht="15" customHeight="1">
      <c r="A17" s="5" t="s">
        <v>847</v>
      </c>
      <c r="B17" s="6" t="s">
        <v>645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</row>
    <row r="18" spans="1:14" ht="15" customHeight="1">
      <c r="A18" s="5" t="s">
        <v>848</v>
      </c>
      <c r="B18" s="6" t="s">
        <v>646</v>
      </c>
      <c r="C18" s="205">
        <v>30100</v>
      </c>
      <c r="D18" s="205">
        <v>2531</v>
      </c>
      <c r="E18" s="205">
        <v>2531</v>
      </c>
      <c r="F18" s="205"/>
      <c r="G18" s="205"/>
      <c r="H18" s="205"/>
      <c r="I18" s="205"/>
      <c r="J18" s="205"/>
      <c r="K18" s="205"/>
      <c r="L18" s="205">
        <f>C18+F18+I18</f>
        <v>30100</v>
      </c>
      <c r="M18" s="205">
        <f>D18+G18+J18</f>
        <v>2531</v>
      </c>
      <c r="N18" s="205">
        <f>E18+H18+K18</f>
        <v>2531</v>
      </c>
    </row>
    <row r="19" spans="1:14" ht="15" customHeight="1">
      <c r="A19" s="37" t="s">
        <v>885</v>
      </c>
      <c r="B19" s="43" t="s">
        <v>647</v>
      </c>
      <c r="C19" s="205">
        <f>C13+C14+C15+C16+C17+C18</f>
        <v>83092</v>
      </c>
      <c r="D19" s="205">
        <f aca="true" t="shared" si="2" ref="D19:N19">D13+D14+D15+D16+D17+D18</f>
        <v>55281</v>
      </c>
      <c r="E19" s="205">
        <f t="shared" si="2"/>
        <v>55281</v>
      </c>
      <c r="F19" s="205">
        <f t="shared" si="2"/>
        <v>0</v>
      </c>
      <c r="G19" s="205">
        <f t="shared" si="2"/>
        <v>0</v>
      </c>
      <c r="H19" s="205">
        <f t="shared" si="2"/>
        <v>0</v>
      </c>
      <c r="I19" s="205">
        <f t="shared" si="2"/>
        <v>0</v>
      </c>
      <c r="J19" s="205">
        <f t="shared" si="2"/>
        <v>0</v>
      </c>
      <c r="K19" s="205">
        <f t="shared" si="2"/>
        <v>0</v>
      </c>
      <c r="L19" s="205">
        <f t="shared" si="2"/>
        <v>83092</v>
      </c>
      <c r="M19" s="205">
        <f t="shared" si="2"/>
        <v>55281</v>
      </c>
      <c r="N19" s="205">
        <f t="shared" si="2"/>
        <v>55281</v>
      </c>
    </row>
    <row r="20" spans="1:14" ht="15" customHeight="1">
      <c r="A20" s="5" t="s">
        <v>852</v>
      </c>
      <c r="B20" s="6" t="s">
        <v>656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</row>
    <row r="21" spans="1:14" ht="15" customHeight="1">
      <c r="A21" s="5" t="s">
        <v>853</v>
      </c>
      <c r="B21" s="6" t="s">
        <v>657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</row>
    <row r="22" spans="1:14" ht="15" customHeight="1">
      <c r="A22" s="7" t="s">
        <v>887</v>
      </c>
      <c r="B22" s="8" t="s">
        <v>658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</row>
    <row r="23" spans="1:14" ht="15" customHeight="1">
      <c r="A23" s="5" t="s">
        <v>854</v>
      </c>
      <c r="B23" s="6" t="s">
        <v>659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</row>
    <row r="24" spans="1:14" ht="15" customHeight="1">
      <c r="A24" s="5" t="s">
        <v>855</v>
      </c>
      <c r="B24" s="6" t="s">
        <v>660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</row>
    <row r="25" spans="1:14" ht="15" customHeight="1">
      <c r="A25" s="5" t="s">
        <v>856</v>
      </c>
      <c r="B25" s="6" t="s">
        <v>661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</row>
    <row r="26" spans="1:14" ht="15" customHeight="1">
      <c r="A26" s="5" t="s">
        <v>857</v>
      </c>
      <c r="B26" s="6" t="s">
        <v>662</v>
      </c>
      <c r="C26" s="205">
        <v>200000</v>
      </c>
      <c r="D26" s="205">
        <v>290472</v>
      </c>
      <c r="E26" s="205">
        <v>310458</v>
      </c>
      <c r="F26" s="205"/>
      <c r="G26" s="205"/>
      <c r="H26" s="205"/>
      <c r="I26" s="205"/>
      <c r="J26" s="205"/>
      <c r="K26" s="205"/>
      <c r="L26" s="205">
        <f>C26+F26+I26</f>
        <v>200000</v>
      </c>
      <c r="M26" s="205">
        <f>D26+G26+J26</f>
        <v>290472</v>
      </c>
      <c r="N26" s="205">
        <f>E26+H26+K26</f>
        <v>310458</v>
      </c>
    </row>
    <row r="27" spans="1:14" ht="15" customHeight="1">
      <c r="A27" s="5" t="s">
        <v>858</v>
      </c>
      <c r="B27" s="6" t="s">
        <v>665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</row>
    <row r="28" spans="1:14" ht="15" customHeight="1">
      <c r="A28" s="5" t="s">
        <v>666</v>
      </c>
      <c r="B28" s="6" t="s">
        <v>667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</row>
    <row r="29" spans="1:14" ht="15" customHeight="1">
      <c r="A29" s="5" t="s">
        <v>859</v>
      </c>
      <c r="B29" s="6" t="s">
        <v>668</v>
      </c>
      <c r="C29" s="205">
        <v>4700</v>
      </c>
      <c r="D29" s="205">
        <v>4781</v>
      </c>
      <c r="E29" s="205">
        <v>4781</v>
      </c>
      <c r="F29" s="205"/>
      <c r="G29" s="205"/>
      <c r="H29" s="205"/>
      <c r="I29" s="205"/>
      <c r="J29" s="205"/>
      <c r="K29" s="205"/>
      <c r="L29" s="205">
        <f aca="true" t="shared" si="3" ref="L29:N30">C29+F29+I29</f>
        <v>4700</v>
      </c>
      <c r="M29" s="205">
        <f t="shared" si="3"/>
        <v>4781</v>
      </c>
      <c r="N29" s="205">
        <f t="shared" si="3"/>
        <v>4781</v>
      </c>
    </row>
    <row r="30" spans="1:14" ht="15" customHeight="1">
      <c r="A30" s="5" t="s">
        <v>860</v>
      </c>
      <c r="B30" s="6" t="s">
        <v>673</v>
      </c>
      <c r="C30" s="205">
        <v>0</v>
      </c>
      <c r="D30" s="205">
        <v>387</v>
      </c>
      <c r="E30" s="205">
        <v>387</v>
      </c>
      <c r="F30" s="205"/>
      <c r="G30" s="205"/>
      <c r="H30" s="205"/>
      <c r="I30" s="205"/>
      <c r="J30" s="205"/>
      <c r="K30" s="205"/>
      <c r="L30" s="205">
        <f t="shared" si="3"/>
        <v>0</v>
      </c>
      <c r="M30" s="205">
        <f t="shared" si="3"/>
        <v>387</v>
      </c>
      <c r="N30" s="205">
        <f t="shared" si="3"/>
        <v>387</v>
      </c>
    </row>
    <row r="31" spans="1:14" ht="15" customHeight="1">
      <c r="A31" s="7" t="s">
        <v>888</v>
      </c>
      <c r="B31" s="8" t="s">
        <v>676</v>
      </c>
      <c r="C31" s="205">
        <f>SUM(C23:C30)</f>
        <v>204700</v>
      </c>
      <c r="D31" s="205">
        <f aca="true" t="shared" si="4" ref="D31:N31">SUM(D23:D30)</f>
        <v>295640</v>
      </c>
      <c r="E31" s="205">
        <f t="shared" si="4"/>
        <v>315626</v>
      </c>
      <c r="F31" s="205"/>
      <c r="G31" s="205">
        <f t="shared" si="4"/>
        <v>0</v>
      </c>
      <c r="H31" s="205">
        <f t="shared" si="4"/>
        <v>0</v>
      </c>
      <c r="I31" s="205">
        <f t="shared" si="4"/>
        <v>0</v>
      </c>
      <c r="J31" s="205">
        <f t="shared" si="4"/>
        <v>0</v>
      </c>
      <c r="K31" s="205">
        <f t="shared" si="4"/>
        <v>0</v>
      </c>
      <c r="L31" s="205">
        <f t="shared" si="4"/>
        <v>204700</v>
      </c>
      <c r="M31" s="205">
        <f t="shared" si="4"/>
        <v>295640</v>
      </c>
      <c r="N31" s="205">
        <f t="shared" si="4"/>
        <v>315626</v>
      </c>
    </row>
    <row r="32" spans="1:14" ht="15" customHeight="1">
      <c r="A32" s="5" t="s">
        <v>861</v>
      </c>
      <c r="B32" s="6" t="s">
        <v>677</v>
      </c>
      <c r="C32" s="205">
        <v>50</v>
      </c>
      <c r="D32" s="205">
        <v>50</v>
      </c>
      <c r="E32" s="205">
        <v>59</v>
      </c>
      <c r="F32" s="205"/>
      <c r="G32" s="205"/>
      <c r="H32" s="205"/>
      <c r="I32" s="205"/>
      <c r="J32" s="205"/>
      <c r="K32" s="205"/>
      <c r="L32" s="205">
        <f>C32+F32+I32</f>
        <v>50</v>
      </c>
      <c r="M32" s="205">
        <f>D32+G32+J32</f>
        <v>50</v>
      </c>
      <c r="N32" s="205">
        <f>E32+H32+K32</f>
        <v>59</v>
      </c>
    </row>
    <row r="33" spans="1:14" ht="15" customHeight="1">
      <c r="A33" s="37" t="s">
        <v>889</v>
      </c>
      <c r="B33" s="43" t="s">
        <v>678</v>
      </c>
      <c r="C33" s="205">
        <f>C22+C31+C32</f>
        <v>204750</v>
      </c>
      <c r="D33" s="205">
        <f aca="true" t="shared" si="5" ref="D33:N33">D22+D31+D32</f>
        <v>295690</v>
      </c>
      <c r="E33" s="205">
        <f t="shared" si="5"/>
        <v>315685</v>
      </c>
      <c r="F33" s="205">
        <f t="shared" si="5"/>
        <v>0</v>
      </c>
      <c r="G33" s="205">
        <f t="shared" si="5"/>
        <v>0</v>
      </c>
      <c r="H33" s="205">
        <f t="shared" si="5"/>
        <v>0</v>
      </c>
      <c r="I33" s="205">
        <f t="shared" si="5"/>
        <v>0</v>
      </c>
      <c r="J33" s="205">
        <f t="shared" si="5"/>
        <v>0</v>
      </c>
      <c r="K33" s="205">
        <f t="shared" si="5"/>
        <v>0</v>
      </c>
      <c r="L33" s="205">
        <f t="shared" si="5"/>
        <v>204750</v>
      </c>
      <c r="M33" s="205">
        <f t="shared" si="5"/>
        <v>295690</v>
      </c>
      <c r="N33" s="205">
        <f t="shared" si="5"/>
        <v>315685</v>
      </c>
    </row>
    <row r="34" spans="1:14" ht="15" customHeight="1">
      <c r="A34" s="12" t="s">
        <v>679</v>
      </c>
      <c r="B34" s="6" t="s">
        <v>680</v>
      </c>
      <c r="C34" s="205">
        <v>100</v>
      </c>
      <c r="D34" s="205">
        <v>100</v>
      </c>
      <c r="E34" s="205">
        <v>448</v>
      </c>
      <c r="F34" s="205"/>
      <c r="G34" s="205"/>
      <c r="H34" s="205"/>
      <c r="I34" s="205"/>
      <c r="J34" s="205"/>
      <c r="K34" s="205"/>
      <c r="L34" s="205">
        <f>C34+F34+I34</f>
        <v>100</v>
      </c>
      <c r="M34" s="205">
        <f>D34+G34+J34</f>
        <v>100</v>
      </c>
      <c r="N34" s="205">
        <f>E34+H34+K34</f>
        <v>448</v>
      </c>
    </row>
    <row r="35" spans="1:14" ht="15" customHeight="1">
      <c r="A35" s="12" t="s">
        <v>862</v>
      </c>
      <c r="B35" s="6" t="s">
        <v>681</v>
      </c>
      <c r="C35" s="205">
        <v>6610</v>
      </c>
      <c r="D35" s="205">
        <v>1899</v>
      </c>
      <c r="E35" s="205">
        <v>2128</v>
      </c>
      <c r="F35" s="205"/>
      <c r="G35" s="205"/>
      <c r="H35" s="205"/>
      <c r="I35" s="205"/>
      <c r="J35" s="205"/>
      <c r="K35" s="205"/>
      <c r="L35" s="205">
        <f aca="true" t="shared" si="6" ref="L35:L44">C35+F35+I35</f>
        <v>6610</v>
      </c>
      <c r="M35" s="205">
        <f aca="true" t="shared" si="7" ref="M35:M44">D35+G35+J35</f>
        <v>1899</v>
      </c>
      <c r="N35" s="205">
        <f aca="true" t="shared" si="8" ref="N35:N44">E35+H35+K35</f>
        <v>2128</v>
      </c>
    </row>
    <row r="36" spans="1:14" ht="15" customHeight="1">
      <c r="A36" s="12" t="s">
        <v>863</v>
      </c>
      <c r="B36" s="6" t="s">
        <v>682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</row>
    <row r="37" spans="1:14" ht="15" customHeight="1">
      <c r="A37" s="12" t="s">
        <v>864</v>
      </c>
      <c r="B37" s="6" t="s">
        <v>683</v>
      </c>
      <c r="C37" s="205">
        <v>11328</v>
      </c>
      <c r="D37" s="205">
        <v>11328</v>
      </c>
      <c r="E37" s="205">
        <v>12967</v>
      </c>
      <c r="F37" s="205"/>
      <c r="G37" s="205"/>
      <c r="H37" s="205"/>
      <c r="I37" s="205"/>
      <c r="J37" s="205"/>
      <c r="K37" s="205"/>
      <c r="L37" s="205">
        <f t="shared" si="6"/>
        <v>11328</v>
      </c>
      <c r="M37" s="205">
        <f t="shared" si="7"/>
        <v>11328</v>
      </c>
      <c r="N37" s="205">
        <f t="shared" si="8"/>
        <v>12967</v>
      </c>
    </row>
    <row r="38" spans="1:14" ht="15" customHeight="1">
      <c r="A38" s="12" t="s">
        <v>684</v>
      </c>
      <c r="B38" s="6" t="s">
        <v>685</v>
      </c>
      <c r="C38" s="205">
        <v>9279</v>
      </c>
      <c r="D38" s="205">
        <v>9070</v>
      </c>
      <c r="E38" s="205">
        <v>9070</v>
      </c>
      <c r="F38" s="205"/>
      <c r="G38" s="205"/>
      <c r="H38" s="205"/>
      <c r="I38" s="205"/>
      <c r="J38" s="205"/>
      <c r="K38" s="205"/>
      <c r="L38" s="205">
        <f t="shared" si="6"/>
        <v>9279</v>
      </c>
      <c r="M38" s="205">
        <f t="shared" si="7"/>
        <v>9070</v>
      </c>
      <c r="N38" s="205">
        <f t="shared" si="8"/>
        <v>9070</v>
      </c>
    </row>
    <row r="39" spans="1:14" ht="15" customHeight="1">
      <c r="A39" s="12" t="s">
        <v>686</v>
      </c>
      <c r="B39" s="6" t="s">
        <v>687</v>
      </c>
      <c r="C39" s="205">
        <v>8444</v>
      </c>
      <c r="D39" s="205">
        <v>8444</v>
      </c>
      <c r="E39" s="205">
        <v>9897</v>
      </c>
      <c r="F39" s="205"/>
      <c r="G39" s="205"/>
      <c r="H39" s="205"/>
      <c r="I39" s="205"/>
      <c r="J39" s="205"/>
      <c r="K39" s="205"/>
      <c r="L39" s="205">
        <f t="shared" si="6"/>
        <v>8444</v>
      </c>
      <c r="M39" s="205">
        <f t="shared" si="7"/>
        <v>8444</v>
      </c>
      <c r="N39" s="205">
        <f t="shared" si="8"/>
        <v>9897</v>
      </c>
    </row>
    <row r="40" spans="1:14" ht="15" customHeight="1">
      <c r="A40" s="12" t="s">
        <v>688</v>
      </c>
      <c r="B40" s="6" t="s">
        <v>689</v>
      </c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</row>
    <row r="41" spans="1:14" ht="15" customHeight="1">
      <c r="A41" s="12" t="s">
        <v>865</v>
      </c>
      <c r="B41" s="6" t="s">
        <v>690</v>
      </c>
      <c r="C41" s="205">
        <v>1000</v>
      </c>
      <c r="D41" s="205">
        <v>325</v>
      </c>
      <c r="E41" s="205">
        <v>325</v>
      </c>
      <c r="F41" s="205"/>
      <c r="G41" s="205"/>
      <c r="H41" s="205"/>
      <c r="I41" s="205"/>
      <c r="J41" s="205"/>
      <c r="K41" s="205"/>
      <c r="L41" s="205">
        <f t="shared" si="6"/>
        <v>1000</v>
      </c>
      <c r="M41" s="205">
        <f t="shared" si="7"/>
        <v>325</v>
      </c>
      <c r="N41" s="205">
        <f t="shared" si="8"/>
        <v>325</v>
      </c>
    </row>
    <row r="42" spans="1:14" ht="15" customHeight="1">
      <c r="A42" s="12" t="s">
        <v>866</v>
      </c>
      <c r="B42" s="6" t="s">
        <v>691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</row>
    <row r="43" spans="1:14" ht="15" customHeight="1">
      <c r="A43" s="258" t="s">
        <v>940</v>
      </c>
      <c r="B43" s="6" t="s">
        <v>692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</row>
    <row r="44" spans="1:14" s="246" customFormat="1" ht="15" customHeight="1">
      <c r="A44" s="12" t="s">
        <v>867</v>
      </c>
      <c r="B44" s="6" t="s">
        <v>941</v>
      </c>
      <c r="C44" s="205">
        <v>0</v>
      </c>
      <c r="D44" s="205">
        <v>183</v>
      </c>
      <c r="E44" s="205">
        <v>354</v>
      </c>
      <c r="F44" s="205"/>
      <c r="G44" s="205"/>
      <c r="H44" s="205"/>
      <c r="I44" s="205"/>
      <c r="J44" s="205"/>
      <c r="K44" s="205"/>
      <c r="L44" s="205">
        <f t="shared" si="6"/>
        <v>0</v>
      </c>
      <c r="M44" s="205">
        <f t="shared" si="7"/>
        <v>183</v>
      </c>
      <c r="N44" s="205">
        <f t="shared" si="8"/>
        <v>354</v>
      </c>
    </row>
    <row r="45" spans="1:14" ht="15" customHeight="1">
      <c r="A45" s="42" t="s">
        <v>890</v>
      </c>
      <c r="B45" s="43" t="s">
        <v>693</v>
      </c>
      <c r="C45" s="205">
        <f>SUM(C34:C44)</f>
        <v>36761</v>
      </c>
      <c r="D45" s="205">
        <f>SUM(D34:D44)</f>
        <v>31349</v>
      </c>
      <c r="E45" s="205">
        <f>SUM(E34:E44)</f>
        <v>35189</v>
      </c>
      <c r="F45" s="205">
        <f aca="true" t="shared" si="9" ref="F45:L45">SUM(F34:F43)</f>
        <v>0</v>
      </c>
      <c r="G45" s="205">
        <f t="shared" si="9"/>
        <v>0</v>
      </c>
      <c r="H45" s="205">
        <f t="shared" si="9"/>
        <v>0</v>
      </c>
      <c r="I45" s="205">
        <f t="shared" si="9"/>
        <v>0</v>
      </c>
      <c r="J45" s="205">
        <f t="shared" si="9"/>
        <v>0</v>
      </c>
      <c r="K45" s="205">
        <f t="shared" si="9"/>
        <v>0</v>
      </c>
      <c r="L45" s="205">
        <f t="shared" si="9"/>
        <v>36761</v>
      </c>
      <c r="M45" s="205">
        <f>D45+G45+J45</f>
        <v>31349</v>
      </c>
      <c r="N45" s="205">
        <f>E45+H45+K45</f>
        <v>35189</v>
      </c>
    </row>
    <row r="46" spans="1:14" s="246" customFormat="1" ht="15" customHeight="1">
      <c r="A46" s="65" t="s">
        <v>869</v>
      </c>
      <c r="B46" s="255" t="s">
        <v>695</v>
      </c>
      <c r="C46" s="205">
        <v>3937</v>
      </c>
      <c r="D46" s="205">
        <v>12292</v>
      </c>
      <c r="E46" s="205">
        <v>12292</v>
      </c>
      <c r="F46" s="205"/>
      <c r="G46" s="205"/>
      <c r="H46" s="205"/>
      <c r="I46" s="205"/>
      <c r="J46" s="205"/>
      <c r="K46" s="205"/>
      <c r="L46" s="205">
        <f>C46+F46+I46</f>
        <v>3937</v>
      </c>
      <c r="M46" s="205">
        <f>D46+G46+J46</f>
        <v>12292</v>
      </c>
      <c r="N46" s="205">
        <f>E46+H46+K46</f>
        <v>12292</v>
      </c>
    </row>
    <row r="47" spans="1:14" s="246" customFormat="1" ht="15" customHeight="1">
      <c r="A47" s="42" t="s">
        <v>891</v>
      </c>
      <c r="B47" s="43" t="s">
        <v>701</v>
      </c>
      <c r="C47" s="205">
        <f>SUM(C46)</f>
        <v>3937</v>
      </c>
      <c r="D47" s="205">
        <f aca="true" t="shared" si="10" ref="D47:N47">SUM(D46)</f>
        <v>12292</v>
      </c>
      <c r="E47" s="205">
        <f t="shared" si="10"/>
        <v>12292</v>
      </c>
      <c r="F47" s="205">
        <f t="shared" si="10"/>
        <v>0</v>
      </c>
      <c r="G47" s="205">
        <f t="shared" si="10"/>
        <v>0</v>
      </c>
      <c r="H47" s="205">
        <f t="shared" si="10"/>
        <v>0</v>
      </c>
      <c r="I47" s="205">
        <f t="shared" si="10"/>
        <v>0</v>
      </c>
      <c r="J47" s="205">
        <f t="shared" si="10"/>
        <v>0</v>
      </c>
      <c r="K47" s="205">
        <f t="shared" si="10"/>
        <v>0</v>
      </c>
      <c r="L47" s="205">
        <f t="shared" si="10"/>
        <v>3937</v>
      </c>
      <c r="M47" s="205">
        <f t="shared" si="10"/>
        <v>12292</v>
      </c>
      <c r="N47" s="205">
        <f t="shared" si="10"/>
        <v>12292</v>
      </c>
    </row>
    <row r="48" spans="1:14" ht="15" customHeight="1">
      <c r="A48" s="12" t="s">
        <v>702</v>
      </c>
      <c r="B48" s="6" t="s">
        <v>703</v>
      </c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</row>
    <row r="49" spans="1:14" ht="15" customHeight="1">
      <c r="A49" s="5" t="s">
        <v>871</v>
      </c>
      <c r="B49" s="6" t="s">
        <v>704</v>
      </c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</row>
    <row r="50" spans="1:14" ht="15" customHeight="1">
      <c r="A50" s="12" t="s">
        <v>872</v>
      </c>
      <c r="B50" s="6" t="s">
        <v>705</v>
      </c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</row>
    <row r="51" spans="1:14" s="246" customFormat="1" ht="15" customHeight="1">
      <c r="A51" s="12" t="s">
        <v>942</v>
      </c>
      <c r="B51" s="6" t="s">
        <v>943</v>
      </c>
      <c r="C51" s="205">
        <v>0</v>
      </c>
      <c r="D51" s="205">
        <v>580</v>
      </c>
      <c r="E51" s="205">
        <v>580</v>
      </c>
      <c r="F51" s="205"/>
      <c r="G51" s="205"/>
      <c r="H51" s="205"/>
      <c r="I51" s="205"/>
      <c r="J51" s="205"/>
      <c r="K51" s="205"/>
      <c r="L51" s="205">
        <f aca="true" t="shared" si="11" ref="L51:N52">C51+F51+I51</f>
        <v>0</v>
      </c>
      <c r="M51" s="205">
        <f t="shared" si="11"/>
        <v>580</v>
      </c>
      <c r="N51" s="205">
        <f t="shared" si="11"/>
        <v>580</v>
      </c>
    </row>
    <row r="52" spans="1:14" ht="15" customHeight="1">
      <c r="A52" s="37" t="s">
        <v>892</v>
      </c>
      <c r="B52" s="43" t="s">
        <v>706</v>
      </c>
      <c r="C52" s="205">
        <f>SUM(C48:C51)</f>
        <v>0</v>
      </c>
      <c r="D52" s="205">
        <f>SUM(D48:D51)</f>
        <v>580</v>
      </c>
      <c r="E52" s="205">
        <f>SUM(E48:E51)</f>
        <v>580</v>
      </c>
      <c r="F52" s="205"/>
      <c r="G52" s="205"/>
      <c r="H52" s="205"/>
      <c r="I52" s="205"/>
      <c r="J52" s="205"/>
      <c r="K52" s="205"/>
      <c r="L52" s="205">
        <f t="shared" si="11"/>
        <v>0</v>
      </c>
      <c r="M52" s="205">
        <f t="shared" si="11"/>
        <v>580</v>
      </c>
      <c r="N52" s="205">
        <f t="shared" si="11"/>
        <v>580</v>
      </c>
    </row>
    <row r="53" spans="1:14" ht="15" customHeight="1">
      <c r="A53" s="110" t="s">
        <v>19</v>
      </c>
      <c r="B53" s="111"/>
      <c r="C53" s="256">
        <f>C19+C33+C45+C47+C52</f>
        <v>328540</v>
      </c>
      <c r="D53" s="256">
        <f aca="true" t="shared" si="12" ref="D53:N53">D19+D33+D45+D47+D52</f>
        <v>395192</v>
      </c>
      <c r="E53" s="256">
        <f t="shared" si="12"/>
        <v>419027</v>
      </c>
      <c r="F53" s="256">
        <f t="shared" si="12"/>
        <v>0</v>
      </c>
      <c r="G53" s="256">
        <f t="shared" si="12"/>
        <v>0</v>
      </c>
      <c r="H53" s="256">
        <f t="shared" si="12"/>
        <v>0</v>
      </c>
      <c r="I53" s="256">
        <f t="shared" si="12"/>
        <v>0</v>
      </c>
      <c r="J53" s="256">
        <f t="shared" si="12"/>
        <v>0</v>
      </c>
      <c r="K53" s="256">
        <f t="shared" si="12"/>
        <v>0</v>
      </c>
      <c r="L53" s="256">
        <f t="shared" si="12"/>
        <v>328540</v>
      </c>
      <c r="M53" s="256">
        <f t="shared" si="12"/>
        <v>395192</v>
      </c>
      <c r="N53" s="256">
        <f t="shared" si="12"/>
        <v>419027</v>
      </c>
    </row>
    <row r="54" spans="1:14" ht="15" customHeight="1">
      <c r="A54" s="5" t="s">
        <v>648</v>
      </c>
      <c r="B54" s="6" t="s">
        <v>649</v>
      </c>
      <c r="C54" s="205">
        <v>0</v>
      </c>
      <c r="D54" s="205">
        <v>2514</v>
      </c>
      <c r="E54" s="205">
        <v>2514</v>
      </c>
      <c r="F54" s="205"/>
      <c r="G54" s="205"/>
      <c r="H54" s="205"/>
      <c r="I54" s="205"/>
      <c r="J54" s="205"/>
      <c r="K54" s="205"/>
      <c r="L54" s="205">
        <f>C54+F54+I54</f>
        <v>0</v>
      </c>
      <c r="M54" s="205">
        <f>D54+G54+J54</f>
        <v>2514</v>
      </c>
      <c r="N54" s="205">
        <f>E54+H54+K54</f>
        <v>2514</v>
      </c>
    </row>
    <row r="55" spans="1:14" ht="15" customHeight="1">
      <c r="A55" s="5" t="s">
        <v>650</v>
      </c>
      <c r="B55" s="6" t="s">
        <v>651</v>
      </c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</row>
    <row r="56" spans="1:14" ht="15" customHeight="1">
      <c r="A56" s="5" t="s">
        <v>849</v>
      </c>
      <c r="B56" s="6" t="s">
        <v>652</v>
      </c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</row>
    <row r="57" spans="1:14" ht="15" customHeight="1">
      <c r="A57" s="5" t="s">
        <v>850</v>
      </c>
      <c r="B57" s="6" t="s">
        <v>653</v>
      </c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</row>
    <row r="58" spans="1:14" ht="15" customHeight="1">
      <c r="A58" s="5" t="s">
        <v>851</v>
      </c>
      <c r="B58" s="6" t="s">
        <v>654</v>
      </c>
      <c r="C58" s="205">
        <v>0</v>
      </c>
      <c r="D58" s="205">
        <v>1194</v>
      </c>
      <c r="E58" s="205">
        <v>1194</v>
      </c>
      <c r="F58" s="205"/>
      <c r="G58" s="205"/>
      <c r="H58" s="205"/>
      <c r="I58" s="205"/>
      <c r="J58" s="205"/>
      <c r="K58" s="205"/>
      <c r="L58" s="205">
        <f>C58+F58+I58</f>
        <v>0</v>
      </c>
      <c r="M58" s="205">
        <f>D58+G58+J58</f>
        <v>1194</v>
      </c>
      <c r="N58" s="205">
        <f>E58+H58+K58</f>
        <v>1194</v>
      </c>
    </row>
    <row r="59" spans="1:14" ht="15" customHeight="1">
      <c r="A59" s="37" t="s">
        <v>886</v>
      </c>
      <c r="B59" s="43" t="s">
        <v>655</v>
      </c>
      <c r="C59" s="205">
        <f>SUM(C54:C58)</f>
        <v>0</v>
      </c>
      <c r="D59" s="205">
        <f aca="true" t="shared" si="13" ref="D59:N59">SUM(D54:D58)</f>
        <v>3708</v>
      </c>
      <c r="E59" s="205">
        <f t="shared" si="13"/>
        <v>3708</v>
      </c>
      <c r="F59" s="205">
        <f t="shared" si="13"/>
        <v>0</v>
      </c>
      <c r="G59" s="205">
        <f t="shared" si="13"/>
        <v>0</v>
      </c>
      <c r="H59" s="205">
        <f t="shared" si="13"/>
        <v>0</v>
      </c>
      <c r="I59" s="205">
        <f t="shared" si="13"/>
        <v>0</v>
      </c>
      <c r="J59" s="205">
        <f t="shared" si="13"/>
        <v>0</v>
      </c>
      <c r="K59" s="205">
        <f t="shared" si="13"/>
        <v>0</v>
      </c>
      <c r="L59" s="205">
        <f t="shared" si="13"/>
        <v>0</v>
      </c>
      <c r="M59" s="205">
        <f t="shared" si="13"/>
        <v>3708</v>
      </c>
      <c r="N59" s="205">
        <f t="shared" si="13"/>
        <v>3708</v>
      </c>
    </row>
    <row r="60" spans="1:14" ht="15" customHeight="1">
      <c r="A60" s="12" t="s">
        <v>868</v>
      </c>
      <c r="B60" s="6" t="s">
        <v>694</v>
      </c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</row>
    <row r="61" spans="1:14" ht="15" customHeight="1">
      <c r="A61" s="12" t="s">
        <v>869</v>
      </c>
      <c r="B61" s="6" t="s">
        <v>695</v>
      </c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</row>
    <row r="62" spans="1:14" ht="15" customHeight="1">
      <c r="A62" s="12" t="s">
        <v>696</v>
      </c>
      <c r="B62" s="6" t="s">
        <v>697</v>
      </c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</row>
    <row r="63" spans="1:14" ht="15" customHeight="1">
      <c r="A63" s="12" t="s">
        <v>870</v>
      </c>
      <c r="B63" s="6" t="s">
        <v>698</v>
      </c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</row>
    <row r="64" spans="1:14" ht="15" customHeight="1">
      <c r="A64" s="12" t="s">
        <v>699</v>
      </c>
      <c r="B64" s="6" t="s">
        <v>700</v>
      </c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</row>
    <row r="65" spans="1:14" ht="15" customHeight="1">
      <c r="A65" s="37" t="s">
        <v>891</v>
      </c>
      <c r="B65" s="43" t="s">
        <v>701</v>
      </c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</row>
    <row r="66" spans="1:14" ht="15" customHeight="1">
      <c r="A66" s="12" t="s">
        <v>707</v>
      </c>
      <c r="B66" s="6" t="s">
        <v>708</v>
      </c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</row>
    <row r="67" spans="1:14" ht="15" customHeight="1">
      <c r="A67" s="5" t="s">
        <v>873</v>
      </c>
      <c r="B67" s="6" t="s">
        <v>709</v>
      </c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</row>
    <row r="68" spans="1:14" ht="15" customHeight="1">
      <c r="A68" s="12" t="s">
        <v>874</v>
      </c>
      <c r="B68" s="6" t="s">
        <v>710</v>
      </c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</row>
    <row r="69" spans="1:14" s="246" customFormat="1" ht="15" customHeight="1">
      <c r="A69" s="12" t="s">
        <v>873</v>
      </c>
      <c r="B69" s="6" t="s">
        <v>944</v>
      </c>
      <c r="C69" s="205"/>
      <c r="D69" s="205">
        <v>4577</v>
      </c>
      <c r="E69" s="205">
        <v>5076</v>
      </c>
      <c r="F69" s="205"/>
      <c r="G69" s="205"/>
      <c r="H69" s="205"/>
      <c r="I69" s="205"/>
      <c r="J69" s="205"/>
      <c r="K69" s="205"/>
      <c r="L69" s="205">
        <f aca="true" t="shared" si="14" ref="L69:N71">C69+F69+I69</f>
        <v>0</v>
      </c>
      <c r="M69" s="205">
        <f t="shared" si="14"/>
        <v>4577</v>
      </c>
      <c r="N69" s="205">
        <f t="shared" si="14"/>
        <v>5076</v>
      </c>
    </row>
    <row r="70" spans="1:14" ht="15" customHeight="1">
      <c r="A70" s="37" t="s">
        <v>894</v>
      </c>
      <c r="B70" s="43" t="s">
        <v>711</v>
      </c>
      <c r="C70" s="205">
        <f>SUM(C66:C69)</f>
        <v>0</v>
      </c>
      <c r="D70" s="205">
        <f>SUM(D66:D69)</f>
        <v>4577</v>
      </c>
      <c r="E70" s="205">
        <f>SUM(E66:E69)</f>
        <v>5076</v>
      </c>
      <c r="F70" s="205">
        <f aca="true" t="shared" si="15" ref="F70:K70">SUM(F68)</f>
        <v>0</v>
      </c>
      <c r="G70" s="205">
        <f t="shared" si="15"/>
        <v>0</v>
      </c>
      <c r="H70" s="205">
        <f t="shared" si="15"/>
        <v>0</v>
      </c>
      <c r="I70" s="205">
        <f t="shared" si="15"/>
        <v>0</v>
      </c>
      <c r="J70" s="205">
        <f t="shared" si="15"/>
        <v>0</v>
      </c>
      <c r="K70" s="205">
        <f t="shared" si="15"/>
        <v>0</v>
      </c>
      <c r="L70" s="205">
        <f t="shared" si="14"/>
        <v>0</v>
      </c>
      <c r="M70" s="205">
        <f t="shared" si="14"/>
        <v>4577</v>
      </c>
      <c r="N70" s="205">
        <f t="shared" si="14"/>
        <v>5076</v>
      </c>
    </row>
    <row r="71" spans="1:14" ht="15" customHeight="1">
      <c r="A71" s="110" t="s">
        <v>18</v>
      </c>
      <c r="B71" s="111"/>
      <c r="C71" s="256">
        <f>C59+C65+C70</f>
        <v>0</v>
      </c>
      <c r="D71" s="256">
        <f>D59+D65+D70</f>
        <v>8285</v>
      </c>
      <c r="E71" s="256">
        <f>E59+E65+E70</f>
        <v>8784</v>
      </c>
      <c r="F71" s="256"/>
      <c r="G71" s="256"/>
      <c r="H71" s="256"/>
      <c r="I71" s="256"/>
      <c r="J71" s="256"/>
      <c r="K71" s="256"/>
      <c r="L71" s="256">
        <f t="shared" si="14"/>
        <v>0</v>
      </c>
      <c r="M71" s="256">
        <f t="shared" si="14"/>
        <v>8285</v>
      </c>
      <c r="N71" s="256">
        <f t="shared" si="14"/>
        <v>8784</v>
      </c>
    </row>
    <row r="72" spans="1:14" ht="15.75">
      <c r="A72" s="100" t="s">
        <v>893</v>
      </c>
      <c r="B72" s="95" t="s">
        <v>712</v>
      </c>
      <c r="C72" s="237">
        <f>C19+C33+C45+C47+C52+C59+C65+C70</f>
        <v>328540</v>
      </c>
      <c r="D72" s="237">
        <f aca="true" t="shared" si="16" ref="D72:N72">D19+D33+D45+D47+D52+D59+D65+D70</f>
        <v>403477</v>
      </c>
      <c r="E72" s="237">
        <f t="shared" si="16"/>
        <v>427811</v>
      </c>
      <c r="F72" s="237">
        <f t="shared" si="16"/>
        <v>0</v>
      </c>
      <c r="G72" s="237">
        <f t="shared" si="16"/>
        <v>0</v>
      </c>
      <c r="H72" s="237">
        <f t="shared" si="16"/>
        <v>0</v>
      </c>
      <c r="I72" s="237">
        <f t="shared" si="16"/>
        <v>0</v>
      </c>
      <c r="J72" s="237">
        <f t="shared" si="16"/>
        <v>0</v>
      </c>
      <c r="K72" s="237">
        <f t="shared" si="16"/>
        <v>0</v>
      </c>
      <c r="L72" s="237">
        <f t="shared" si="16"/>
        <v>328540</v>
      </c>
      <c r="M72" s="237">
        <f t="shared" si="16"/>
        <v>403477</v>
      </c>
      <c r="N72" s="237">
        <f t="shared" si="16"/>
        <v>427811</v>
      </c>
    </row>
    <row r="73" spans="1:14" ht="15.75">
      <c r="A73" s="102" t="s">
        <v>71</v>
      </c>
      <c r="B73" s="103"/>
      <c r="C73" s="257">
        <f>C72</f>
        <v>328540</v>
      </c>
      <c r="D73" s="257">
        <f aca="true" t="shared" si="17" ref="D73:N73">D72</f>
        <v>403477</v>
      </c>
      <c r="E73" s="257">
        <f t="shared" si="17"/>
        <v>427811</v>
      </c>
      <c r="F73" s="257">
        <f t="shared" si="17"/>
        <v>0</v>
      </c>
      <c r="G73" s="257">
        <f t="shared" si="17"/>
        <v>0</v>
      </c>
      <c r="H73" s="257">
        <f t="shared" si="17"/>
        <v>0</v>
      </c>
      <c r="I73" s="257">
        <f t="shared" si="17"/>
        <v>0</v>
      </c>
      <c r="J73" s="257">
        <f t="shared" si="17"/>
        <v>0</v>
      </c>
      <c r="K73" s="257">
        <f t="shared" si="17"/>
        <v>0</v>
      </c>
      <c r="L73" s="257">
        <f t="shared" si="17"/>
        <v>328540</v>
      </c>
      <c r="M73" s="257">
        <f t="shared" si="17"/>
        <v>403477</v>
      </c>
      <c r="N73" s="257">
        <f t="shared" si="17"/>
        <v>427811</v>
      </c>
    </row>
    <row r="74" spans="1:14" ht="15.75">
      <c r="A74" s="102" t="s">
        <v>72</v>
      </c>
      <c r="B74" s="103"/>
      <c r="C74" s="257">
        <f>C101</f>
        <v>48000</v>
      </c>
      <c r="D74" s="257">
        <f aca="true" t="shared" si="18" ref="D74:K74">D101</f>
        <v>252026</v>
      </c>
      <c r="E74" s="257">
        <f t="shared" si="18"/>
        <v>252195</v>
      </c>
      <c r="F74" s="257">
        <f t="shared" si="18"/>
        <v>0</v>
      </c>
      <c r="G74" s="257">
        <f t="shared" si="18"/>
        <v>0</v>
      </c>
      <c r="H74" s="257">
        <f t="shared" si="18"/>
        <v>0</v>
      </c>
      <c r="I74" s="257">
        <f t="shared" si="18"/>
        <v>0</v>
      </c>
      <c r="J74" s="257">
        <f t="shared" si="18"/>
        <v>0</v>
      </c>
      <c r="K74" s="257">
        <f t="shared" si="18"/>
        <v>0</v>
      </c>
      <c r="L74" s="257">
        <f>L73</f>
        <v>328540</v>
      </c>
      <c r="M74" s="257">
        <f>M73</f>
        <v>403477</v>
      </c>
      <c r="N74" s="257">
        <f>N73</f>
        <v>427811</v>
      </c>
    </row>
    <row r="75" spans="1:14" ht="15">
      <c r="A75" s="35" t="s">
        <v>875</v>
      </c>
      <c r="B75" s="5" t="s">
        <v>713</v>
      </c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</row>
    <row r="76" spans="1:14" ht="15">
      <c r="A76" s="12" t="s">
        <v>714</v>
      </c>
      <c r="B76" s="5" t="s">
        <v>715</v>
      </c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</row>
    <row r="77" spans="1:14" ht="15">
      <c r="A77" s="35" t="s">
        <v>876</v>
      </c>
      <c r="B77" s="5" t="s">
        <v>716</v>
      </c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</row>
    <row r="78" spans="1:14" ht="15">
      <c r="A78" s="14" t="s">
        <v>895</v>
      </c>
      <c r="B78" s="7" t="s">
        <v>717</v>
      </c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</row>
    <row r="79" spans="1:14" ht="15">
      <c r="A79" s="12" t="s">
        <v>877</v>
      </c>
      <c r="B79" s="5" t="s">
        <v>718</v>
      </c>
      <c r="C79" s="205">
        <v>0</v>
      </c>
      <c r="D79" s="205">
        <v>160000</v>
      </c>
      <c r="E79" s="205">
        <v>160000</v>
      </c>
      <c r="F79" s="205"/>
      <c r="G79" s="205"/>
      <c r="H79" s="205"/>
      <c r="I79" s="205"/>
      <c r="J79" s="205"/>
      <c r="K79" s="205"/>
      <c r="L79" s="205">
        <f>C79+F79+I79</f>
        <v>0</v>
      </c>
      <c r="M79" s="205">
        <f>D79+G79+J79</f>
        <v>160000</v>
      </c>
      <c r="N79" s="205">
        <f>E79+H79+K79</f>
        <v>160000</v>
      </c>
    </row>
    <row r="80" spans="1:14" ht="15">
      <c r="A80" s="35" t="s">
        <v>719</v>
      </c>
      <c r="B80" s="5" t="s">
        <v>720</v>
      </c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</row>
    <row r="81" spans="1:14" ht="15">
      <c r="A81" s="12" t="s">
        <v>878</v>
      </c>
      <c r="B81" s="5" t="s">
        <v>721</v>
      </c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</row>
    <row r="82" spans="1:14" ht="15">
      <c r="A82" s="35" t="s">
        <v>722</v>
      </c>
      <c r="B82" s="5" t="s">
        <v>723</v>
      </c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</row>
    <row r="83" spans="1:14" ht="15">
      <c r="A83" s="13" t="s">
        <v>896</v>
      </c>
      <c r="B83" s="7" t="s">
        <v>724</v>
      </c>
      <c r="C83" s="205">
        <f>SUM(C79:C82)</f>
        <v>0</v>
      </c>
      <c r="D83" s="205">
        <f>SUM(D79:D82)</f>
        <v>160000</v>
      </c>
      <c r="E83" s="205">
        <f>SUM(E79:E82)</f>
        <v>160000</v>
      </c>
      <c r="F83" s="205"/>
      <c r="G83" s="205"/>
      <c r="H83" s="205"/>
      <c r="I83" s="205"/>
      <c r="J83" s="205"/>
      <c r="K83" s="205"/>
      <c r="L83" s="205">
        <f aca="true" t="shared" si="19" ref="L83:L88">C83+F83+I83</f>
        <v>0</v>
      </c>
      <c r="M83" s="205">
        <f aca="true" t="shared" si="20" ref="M83:M88">D83+G83+J83</f>
        <v>160000</v>
      </c>
      <c r="N83" s="205">
        <f aca="true" t="shared" si="21" ref="N83:N88">E83+H83+K83</f>
        <v>160000</v>
      </c>
    </row>
    <row r="84" spans="1:14" ht="15">
      <c r="A84" s="5" t="s">
        <v>69</v>
      </c>
      <c r="B84" s="5" t="s">
        <v>725</v>
      </c>
      <c r="C84" s="205">
        <v>48000</v>
      </c>
      <c r="D84" s="205">
        <v>90771</v>
      </c>
      <c r="E84" s="205">
        <v>90771</v>
      </c>
      <c r="F84" s="205"/>
      <c r="G84" s="205"/>
      <c r="H84" s="205"/>
      <c r="I84" s="205"/>
      <c r="J84" s="205"/>
      <c r="K84" s="205"/>
      <c r="L84" s="205">
        <f t="shared" si="19"/>
        <v>48000</v>
      </c>
      <c r="M84" s="205">
        <f t="shared" si="20"/>
        <v>90771</v>
      </c>
      <c r="N84" s="205">
        <f t="shared" si="21"/>
        <v>90771</v>
      </c>
    </row>
    <row r="85" spans="1:14" ht="15">
      <c r="A85" s="5" t="s">
        <v>70</v>
      </c>
      <c r="B85" s="5" t="s">
        <v>725</v>
      </c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</row>
    <row r="86" spans="1:14" ht="15">
      <c r="A86" s="5" t="s">
        <v>67</v>
      </c>
      <c r="B86" s="5" t="s">
        <v>726</v>
      </c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</row>
    <row r="87" spans="1:14" ht="15">
      <c r="A87" s="5" t="s">
        <v>68</v>
      </c>
      <c r="B87" s="5" t="s">
        <v>726</v>
      </c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</row>
    <row r="88" spans="1:14" ht="15">
      <c r="A88" s="7" t="s">
        <v>897</v>
      </c>
      <c r="B88" s="7" t="s">
        <v>727</v>
      </c>
      <c r="C88" s="205">
        <f>SUM(C84:C87)</f>
        <v>48000</v>
      </c>
      <c r="D88" s="205">
        <f>SUM(D84:D87)</f>
        <v>90771</v>
      </c>
      <c r="E88" s="205">
        <f>SUM(E84:E87)</f>
        <v>90771</v>
      </c>
      <c r="F88" s="205"/>
      <c r="G88" s="205"/>
      <c r="H88" s="205"/>
      <c r="I88" s="205"/>
      <c r="J88" s="205"/>
      <c r="K88" s="205"/>
      <c r="L88" s="205">
        <f t="shared" si="19"/>
        <v>48000</v>
      </c>
      <c r="M88" s="205">
        <f t="shared" si="20"/>
        <v>90771</v>
      </c>
      <c r="N88" s="205">
        <f t="shared" si="21"/>
        <v>90771</v>
      </c>
    </row>
    <row r="89" spans="1:14" ht="15">
      <c r="A89" s="35" t="s">
        <v>728</v>
      </c>
      <c r="B89" s="5" t="s">
        <v>729</v>
      </c>
      <c r="C89" s="205">
        <v>0</v>
      </c>
      <c r="D89" s="205">
        <v>1255</v>
      </c>
      <c r="E89" s="205">
        <v>1424</v>
      </c>
      <c r="F89" s="205"/>
      <c r="G89" s="205"/>
      <c r="H89" s="205"/>
      <c r="I89" s="205"/>
      <c r="J89" s="205"/>
      <c r="K89" s="205"/>
      <c r="L89" s="205">
        <f>C89+F89+I89</f>
        <v>0</v>
      </c>
      <c r="M89" s="205">
        <f>D89+G89+J89</f>
        <v>1255</v>
      </c>
      <c r="N89" s="205">
        <f>E89+H89+K89</f>
        <v>1424</v>
      </c>
    </row>
    <row r="90" spans="1:14" ht="15">
      <c r="A90" s="35" t="s">
        <v>730</v>
      </c>
      <c r="B90" s="5" t="s">
        <v>731</v>
      </c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</row>
    <row r="91" spans="1:14" ht="15">
      <c r="A91" s="35" t="s">
        <v>732</v>
      </c>
      <c r="B91" s="5" t="s">
        <v>733</v>
      </c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</row>
    <row r="92" spans="1:14" ht="15">
      <c r="A92" s="35" t="s">
        <v>734</v>
      </c>
      <c r="B92" s="5" t="s">
        <v>735</v>
      </c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</row>
    <row r="93" spans="1:14" ht="15">
      <c r="A93" s="12" t="s">
        <v>879</v>
      </c>
      <c r="B93" s="5" t="s">
        <v>736</v>
      </c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</row>
    <row r="94" spans="1:14" ht="15">
      <c r="A94" s="14" t="s">
        <v>898</v>
      </c>
      <c r="B94" s="7" t="s">
        <v>738</v>
      </c>
      <c r="C94" s="205">
        <f>C78+C83+C88</f>
        <v>48000</v>
      </c>
      <c r="D94" s="205">
        <f>D78+D83+D88+D89</f>
        <v>252026</v>
      </c>
      <c r="E94" s="205">
        <f>E78+E83+E88+E89</f>
        <v>252195</v>
      </c>
      <c r="F94" s="205"/>
      <c r="G94" s="205"/>
      <c r="H94" s="205"/>
      <c r="I94" s="205"/>
      <c r="J94" s="205"/>
      <c r="K94" s="205"/>
      <c r="L94" s="205">
        <f>C94+F94+I94</f>
        <v>48000</v>
      </c>
      <c r="M94" s="205">
        <f>D94+G94+J94</f>
        <v>252026</v>
      </c>
      <c r="N94" s="205">
        <f>E94+H94+K94</f>
        <v>252195</v>
      </c>
    </row>
    <row r="95" spans="1:14" ht="15">
      <c r="A95" s="12" t="s">
        <v>739</v>
      </c>
      <c r="B95" s="5" t="s">
        <v>740</v>
      </c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</row>
    <row r="96" spans="1:14" ht="15">
      <c r="A96" s="12" t="s">
        <v>741</v>
      </c>
      <c r="B96" s="5" t="s">
        <v>742</v>
      </c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</row>
    <row r="97" spans="1:14" ht="15">
      <c r="A97" s="35" t="s">
        <v>743</v>
      </c>
      <c r="B97" s="5" t="s">
        <v>744</v>
      </c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</row>
    <row r="98" spans="1:14" ht="15">
      <c r="A98" s="35" t="s">
        <v>880</v>
      </c>
      <c r="B98" s="5" t="s">
        <v>745</v>
      </c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</row>
    <row r="99" spans="1:14" ht="15">
      <c r="A99" s="13" t="s">
        <v>899</v>
      </c>
      <c r="B99" s="7" t="s">
        <v>746</v>
      </c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5"/>
    </row>
    <row r="100" spans="1:14" ht="15">
      <c r="A100" s="14" t="s">
        <v>747</v>
      </c>
      <c r="B100" s="7" t="s">
        <v>748</v>
      </c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</row>
    <row r="101" spans="1:14" ht="15.75">
      <c r="A101" s="98" t="s">
        <v>900</v>
      </c>
      <c r="B101" s="99" t="s">
        <v>749</v>
      </c>
      <c r="C101" s="237">
        <f>C94+C99+C100</f>
        <v>48000</v>
      </c>
      <c r="D101" s="237">
        <f aca="true" t="shared" si="22" ref="D101:N101">D94+D99+D100</f>
        <v>252026</v>
      </c>
      <c r="E101" s="237">
        <f t="shared" si="22"/>
        <v>252195</v>
      </c>
      <c r="F101" s="237">
        <f t="shared" si="22"/>
        <v>0</v>
      </c>
      <c r="G101" s="237">
        <f t="shared" si="22"/>
        <v>0</v>
      </c>
      <c r="H101" s="237">
        <f t="shared" si="22"/>
        <v>0</v>
      </c>
      <c r="I101" s="237">
        <f t="shared" si="22"/>
        <v>0</v>
      </c>
      <c r="J101" s="237">
        <f t="shared" si="22"/>
        <v>0</v>
      </c>
      <c r="K101" s="237">
        <f t="shared" si="22"/>
        <v>0</v>
      </c>
      <c r="L101" s="237">
        <f t="shared" si="22"/>
        <v>48000</v>
      </c>
      <c r="M101" s="237">
        <f t="shared" si="22"/>
        <v>252026</v>
      </c>
      <c r="N101" s="237">
        <f t="shared" si="22"/>
        <v>252195</v>
      </c>
    </row>
    <row r="102" spans="1:14" ht="15.75">
      <c r="A102" s="105" t="s">
        <v>882</v>
      </c>
      <c r="B102" s="109"/>
      <c r="C102" s="245">
        <f>C72+C101</f>
        <v>376540</v>
      </c>
      <c r="D102" s="245">
        <f>D72+D101</f>
        <v>655503</v>
      </c>
      <c r="E102" s="245">
        <f>E72+E101</f>
        <v>680006</v>
      </c>
      <c r="F102" s="245"/>
      <c r="G102" s="245"/>
      <c r="H102" s="245"/>
      <c r="I102" s="245"/>
      <c r="J102" s="245"/>
      <c r="K102" s="245"/>
      <c r="L102" s="245">
        <f>C102+F102+I102</f>
        <v>376540</v>
      </c>
      <c r="M102" s="245">
        <f>D102+G102+J102</f>
        <v>655503</v>
      </c>
      <c r="N102" s="245">
        <f>E102+H102+K102</f>
        <v>680006</v>
      </c>
    </row>
  </sheetData>
  <sheetProtection/>
  <mergeCells count="8">
    <mergeCell ref="A1:M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N97"/>
  <sheetViews>
    <sheetView zoomScalePageLayoutView="0" workbookViewId="0" topLeftCell="C1">
      <selection activeCell="M101" sqref="M101"/>
    </sheetView>
  </sheetViews>
  <sheetFormatPr defaultColWidth="9.140625" defaultRowHeight="15"/>
  <cols>
    <col min="1" max="1" width="92.57421875" style="0" customWidth="1"/>
    <col min="3" max="3" width="11.00390625" style="0" customWidth="1"/>
    <col min="4" max="4" width="13.00390625" style="0" customWidth="1"/>
    <col min="5" max="5" width="11.7109375" style="0" customWidth="1"/>
    <col min="6" max="7" width="12.28125" style="0" customWidth="1"/>
    <col min="8" max="8" width="11.28125" style="0" customWidth="1"/>
    <col min="10" max="10" width="12.28125" style="0" customWidth="1"/>
    <col min="11" max="11" width="10.8515625" style="0" customWidth="1"/>
    <col min="13" max="13" width="13.57421875" style="0" customWidth="1"/>
    <col min="14" max="14" width="11.28125" style="0" customWidth="1"/>
  </cols>
  <sheetData>
    <row r="1" spans="1:14" ht="24" customHeight="1">
      <c r="A1" s="317" t="s">
        <v>939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1"/>
    </row>
    <row r="2" spans="1:14" ht="24" customHeight="1">
      <c r="A2" s="323" t="s">
        <v>928</v>
      </c>
      <c r="B2" s="324"/>
      <c r="C2" s="324"/>
      <c r="D2" s="324"/>
      <c r="E2" s="324"/>
      <c r="F2" s="325"/>
      <c r="G2" s="326"/>
      <c r="H2" s="326"/>
      <c r="I2" s="326"/>
      <c r="J2" s="326"/>
      <c r="K2" s="326"/>
      <c r="L2" s="326"/>
      <c r="M2" s="326"/>
      <c r="N2" s="326"/>
    </row>
    <row r="3" spans="1:14" ht="18">
      <c r="A3" s="41"/>
      <c r="N3" t="s">
        <v>195</v>
      </c>
    </row>
    <row r="4" ht="15">
      <c r="A4" s="293" t="s">
        <v>1009</v>
      </c>
    </row>
    <row r="5" spans="1:14" ht="30" customHeight="1">
      <c r="A5" s="327" t="s">
        <v>447</v>
      </c>
      <c r="B5" s="329" t="s">
        <v>448</v>
      </c>
      <c r="C5" s="353" t="s">
        <v>20</v>
      </c>
      <c r="D5" s="353"/>
      <c r="E5" s="353"/>
      <c r="F5" s="353" t="s">
        <v>21</v>
      </c>
      <c r="G5" s="353"/>
      <c r="H5" s="353"/>
      <c r="I5" s="353" t="s">
        <v>22</v>
      </c>
      <c r="J5" s="353"/>
      <c r="K5" s="353"/>
      <c r="L5" s="343" t="s">
        <v>121</v>
      </c>
      <c r="M5" s="343"/>
      <c r="N5" s="343"/>
    </row>
    <row r="6" spans="1:14" ht="26.25" customHeight="1">
      <c r="A6" s="350"/>
      <c r="B6" s="351"/>
      <c r="C6" s="3" t="s">
        <v>124</v>
      </c>
      <c r="D6" s="3" t="s">
        <v>225</v>
      </c>
      <c r="E6" s="79" t="s">
        <v>226</v>
      </c>
      <c r="F6" s="3" t="s">
        <v>124</v>
      </c>
      <c r="G6" s="3" t="s">
        <v>225</v>
      </c>
      <c r="H6" s="79" t="s">
        <v>226</v>
      </c>
      <c r="I6" s="3" t="s">
        <v>124</v>
      </c>
      <c r="J6" s="3" t="s">
        <v>225</v>
      </c>
      <c r="K6" s="79" t="s">
        <v>226</v>
      </c>
      <c r="L6" s="3" t="s">
        <v>124</v>
      </c>
      <c r="M6" s="3" t="s">
        <v>225</v>
      </c>
      <c r="N6" s="79" t="s">
        <v>226</v>
      </c>
    </row>
    <row r="7" spans="1:14" ht="15" customHeight="1">
      <c r="A7" s="31" t="s">
        <v>627</v>
      </c>
      <c r="B7" s="6" t="s">
        <v>628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</row>
    <row r="8" spans="1:14" ht="15" customHeight="1">
      <c r="A8" s="5" t="s">
        <v>629</v>
      </c>
      <c r="B8" s="6" t="s">
        <v>630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</row>
    <row r="9" spans="1:14" ht="15" customHeight="1">
      <c r="A9" s="5" t="s">
        <v>631</v>
      </c>
      <c r="B9" s="6" t="s">
        <v>632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</row>
    <row r="10" spans="1:14" ht="15" customHeight="1">
      <c r="A10" s="5" t="s">
        <v>633</v>
      </c>
      <c r="B10" s="6" t="s">
        <v>634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</row>
    <row r="11" spans="1:14" ht="15" customHeight="1">
      <c r="A11" s="5" t="s">
        <v>635</v>
      </c>
      <c r="B11" s="6" t="s">
        <v>636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</row>
    <row r="12" spans="1:14" ht="15" customHeight="1">
      <c r="A12" s="5" t="s">
        <v>637</v>
      </c>
      <c r="B12" s="6" t="s">
        <v>638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</row>
    <row r="13" spans="1:14" ht="15" customHeight="1">
      <c r="A13" s="7" t="s">
        <v>884</v>
      </c>
      <c r="B13" s="8" t="s">
        <v>639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15" customHeight="1">
      <c r="A14" s="5" t="s">
        <v>640</v>
      </c>
      <c r="B14" s="6" t="s">
        <v>641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5" customHeight="1">
      <c r="A15" s="5" t="s">
        <v>642</v>
      </c>
      <c r="B15" s="6" t="s">
        <v>643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</row>
    <row r="16" spans="1:14" ht="15" customHeight="1">
      <c r="A16" s="5" t="s">
        <v>846</v>
      </c>
      <c r="B16" s="6" t="s">
        <v>644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</row>
    <row r="17" spans="1:14" ht="15" customHeight="1">
      <c r="A17" s="5" t="s">
        <v>847</v>
      </c>
      <c r="B17" s="6" t="s">
        <v>645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</row>
    <row r="18" spans="1:14" ht="15" customHeight="1">
      <c r="A18" s="5" t="s">
        <v>848</v>
      </c>
      <c r="B18" s="6" t="s">
        <v>646</v>
      </c>
      <c r="C18" s="205">
        <v>1210</v>
      </c>
      <c r="D18" s="205">
        <v>75</v>
      </c>
      <c r="E18" s="205">
        <v>75</v>
      </c>
      <c r="F18" s="205"/>
      <c r="G18" s="205"/>
      <c r="H18" s="205"/>
      <c r="I18" s="205"/>
      <c r="J18" s="205"/>
      <c r="K18" s="205"/>
      <c r="L18" s="205">
        <f aca="true" t="shared" si="0" ref="L18:N19">C18+F18+I18</f>
        <v>1210</v>
      </c>
      <c r="M18" s="205">
        <f t="shared" si="0"/>
        <v>75</v>
      </c>
      <c r="N18" s="205">
        <f t="shared" si="0"/>
        <v>75</v>
      </c>
    </row>
    <row r="19" spans="1:14" ht="15" customHeight="1">
      <c r="A19" s="37" t="s">
        <v>885</v>
      </c>
      <c r="B19" s="43" t="s">
        <v>647</v>
      </c>
      <c r="C19" s="205">
        <f>SUM(C18)</f>
        <v>1210</v>
      </c>
      <c r="D19" s="205">
        <f>SUM(D18)</f>
        <v>75</v>
      </c>
      <c r="E19" s="205">
        <f>SUM(E18)</f>
        <v>75</v>
      </c>
      <c r="F19" s="205"/>
      <c r="G19" s="205"/>
      <c r="H19" s="205"/>
      <c r="I19" s="205"/>
      <c r="J19" s="205"/>
      <c r="K19" s="205"/>
      <c r="L19" s="205">
        <f t="shared" si="0"/>
        <v>1210</v>
      </c>
      <c r="M19" s="205">
        <f t="shared" si="0"/>
        <v>75</v>
      </c>
      <c r="N19" s="205">
        <f t="shared" si="0"/>
        <v>75</v>
      </c>
    </row>
    <row r="20" spans="1:14" ht="15" customHeight="1">
      <c r="A20" s="5" t="s">
        <v>852</v>
      </c>
      <c r="B20" s="6" t="s">
        <v>656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</row>
    <row r="21" spans="1:14" ht="15" customHeight="1">
      <c r="A21" s="5" t="s">
        <v>853</v>
      </c>
      <c r="B21" s="6" t="s">
        <v>657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</row>
    <row r="22" spans="1:14" ht="15" customHeight="1">
      <c r="A22" s="7" t="s">
        <v>887</v>
      </c>
      <c r="B22" s="8" t="s">
        <v>658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</row>
    <row r="23" spans="1:14" ht="15" customHeight="1">
      <c r="A23" s="5" t="s">
        <v>854</v>
      </c>
      <c r="B23" s="6" t="s">
        <v>659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</row>
    <row r="24" spans="1:14" ht="15" customHeight="1">
      <c r="A24" s="5" t="s">
        <v>855</v>
      </c>
      <c r="B24" s="6" t="s">
        <v>660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</row>
    <row r="25" spans="1:14" ht="15" customHeight="1">
      <c r="A25" s="5" t="s">
        <v>856</v>
      </c>
      <c r="B25" s="6" t="s">
        <v>661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</row>
    <row r="26" spans="1:14" ht="15" customHeight="1">
      <c r="A26" s="5" t="s">
        <v>857</v>
      </c>
      <c r="B26" s="6" t="s">
        <v>662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</row>
    <row r="27" spans="1:14" ht="15" customHeight="1">
      <c r="A27" s="5" t="s">
        <v>858</v>
      </c>
      <c r="B27" s="6" t="s">
        <v>665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</row>
    <row r="28" spans="1:14" ht="15" customHeight="1">
      <c r="A28" s="5" t="s">
        <v>666</v>
      </c>
      <c r="B28" s="6" t="s">
        <v>667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</row>
    <row r="29" spans="1:14" ht="15" customHeight="1">
      <c r="A29" s="5" t="s">
        <v>859</v>
      </c>
      <c r="B29" s="6" t="s">
        <v>668</v>
      </c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</row>
    <row r="30" spans="1:14" ht="15" customHeight="1">
      <c r="A30" s="5" t="s">
        <v>860</v>
      </c>
      <c r="B30" s="6" t="s">
        <v>673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</row>
    <row r="31" spans="1:14" ht="15" customHeight="1">
      <c r="A31" s="7" t="s">
        <v>888</v>
      </c>
      <c r="B31" s="8" t="s">
        <v>676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</row>
    <row r="32" spans="1:14" ht="15" customHeight="1">
      <c r="A32" s="5" t="s">
        <v>861</v>
      </c>
      <c r="B32" s="6" t="s">
        <v>677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</row>
    <row r="33" spans="1:14" ht="15" customHeight="1">
      <c r="A33" s="37" t="s">
        <v>889</v>
      </c>
      <c r="B33" s="43" t="s">
        <v>678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</row>
    <row r="34" spans="1:14" ht="15" customHeight="1">
      <c r="A34" s="12" t="s">
        <v>679</v>
      </c>
      <c r="B34" s="6" t="s">
        <v>680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</row>
    <row r="35" spans="1:14" ht="15" customHeight="1">
      <c r="A35" s="12" t="s">
        <v>862</v>
      </c>
      <c r="B35" s="6" t="s">
        <v>681</v>
      </c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</row>
    <row r="36" spans="1:14" ht="15" customHeight="1">
      <c r="A36" s="12" t="s">
        <v>863</v>
      </c>
      <c r="B36" s="6" t="s">
        <v>682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</row>
    <row r="37" spans="1:14" ht="15" customHeight="1">
      <c r="A37" s="12" t="s">
        <v>864</v>
      </c>
      <c r="B37" s="6" t="s">
        <v>683</v>
      </c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</row>
    <row r="38" spans="1:14" ht="15" customHeight="1">
      <c r="A38" s="12" t="s">
        <v>684</v>
      </c>
      <c r="B38" s="6" t="s">
        <v>685</v>
      </c>
      <c r="C38" s="205">
        <v>2000</v>
      </c>
      <c r="D38" s="205">
        <v>2404</v>
      </c>
      <c r="E38" s="205">
        <v>2404</v>
      </c>
      <c r="F38" s="205"/>
      <c r="G38" s="205"/>
      <c r="H38" s="205"/>
      <c r="I38" s="205"/>
      <c r="J38" s="205"/>
      <c r="K38" s="205"/>
      <c r="L38" s="205">
        <f aca="true" t="shared" si="1" ref="L38:N40">C38+F38+I38</f>
        <v>2000</v>
      </c>
      <c r="M38" s="205">
        <f t="shared" si="1"/>
        <v>2404</v>
      </c>
      <c r="N38" s="205">
        <f t="shared" si="1"/>
        <v>2404</v>
      </c>
    </row>
    <row r="39" spans="1:14" ht="15" customHeight="1">
      <c r="A39" s="12" t="s">
        <v>686</v>
      </c>
      <c r="B39" s="6" t="s">
        <v>687</v>
      </c>
      <c r="C39" s="205">
        <v>540</v>
      </c>
      <c r="D39" s="205">
        <v>649</v>
      </c>
      <c r="E39" s="205">
        <v>649</v>
      </c>
      <c r="F39" s="205"/>
      <c r="G39" s="205"/>
      <c r="H39" s="205"/>
      <c r="I39" s="205"/>
      <c r="J39" s="205"/>
      <c r="K39" s="205"/>
      <c r="L39" s="205">
        <f t="shared" si="1"/>
        <v>540</v>
      </c>
      <c r="M39" s="205">
        <f t="shared" si="1"/>
        <v>649</v>
      </c>
      <c r="N39" s="205">
        <f t="shared" si="1"/>
        <v>649</v>
      </c>
    </row>
    <row r="40" spans="1:14" ht="15" customHeight="1">
      <c r="A40" s="12" t="s">
        <v>688</v>
      </c>
      <c r="B40" s="6" t="s">
        <v>689</v>
      </c>
      <c r="C40" s="205">
        <v>0</v>
      </c>
      <c r="D40" s="205">
        <v>254</v>
      </c>
      <c r="E40" s="205">
        <v>624</v>
      </c>
      <c r="F40" s="205"/>
      <c r="G40" s="205"/>
      <c r="H40" s="205"/>
      <c r="I40" s="205"/>
      <c r="J40" s="205"/>
      <c r="K40" s="205"/>
      <c r="L40" s="205">
        <f t="shared" si="1"/>
        <v>0</v>
      </c>
      <c r="M40" s="205">
        <f t="shared" si="1"/>
        <v>254</v>
      </c>
      <c r="N40" s="205">
        <f t="shared" si="1"/>
        <v>624</v>
      </c>
    </row>
    <row r="41" spans="1:14" ht="15" customHeight="1">
      <c r="A41" s="12" t="s">
        <v>865</v>
      </c>
      <c r="B41" s="6" t="s">
        <v>690</v>
      </c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</row>
    <row r="42" spans="1:14" ht="15" customHeight="1">
      <c r="A42" s="12" t="s">
        <v>866</v>
      </c>
      <c r="B42" s="6" t="s">
        <v>691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</row>
    <row r="43" spans="1:14" ht="15" customHeight="1">
      <c r="A43" s="12" t="s">
        <v>867</v>
      </c>
      <c r="B43" s="6" t="s">
        <v>941</v>
      </c>
      <c r="C43" s="205">
        <v>0</v>
      </c>
      <c r="D43" s="205">
        <v>5</v>
      </c>
      <c r="E43" s="205">
        <v>5</v>
      </c>
      <c r="F43" s="205"/>
      <c r="G43" s="205"/>
      <c r="H43" s="205"/>
      <c r="I43" s="205"/>
      <c r="J43" s="205"/>
      <c r="K43" s="205"/>
      <c r="L43" s="205">
        <f aca="true" t="shared" si="2" ref="L43:N44">C43+F43+I43</f>
        <v>0</v>
      </c>
      <c r="M43" s="205">
        <f t="shared" si="2"/>
        <v>5</v>
      </c>
      <c r="N43" s="205">
        <f t="shared" si="2"/>
        <v>5</v>
      </c>
    </row>
    <row r="44" spans="1:14" ht="15" customHeight="1">
      <c r="A44" s="42" t="s">
        <v>890</v>
      </c>
      <c r="B44" s="43" t="s">
        <v>693</v>
      </c>
      <c r="C44" s="205">
        <f>SUM(C34:C43)</f>
        <v>2540</v>
      </c>
      <c r="D44" s="205">
        <f>SUM(D34:D43)</f>
        <v>3312</v>
      </c>
      <c r="E44" s="205">
        <f>SUM(E34:E43)</f>
        <v>3682</v>
      </c>
      <c r="F44" s="205"/>
      <c r="G44" s="205"/>
      <c r="H44" s="205"/>
      <c r="I44" s="205"/>
      <c r="J44" s="205"/>
      <c r="K44" s="205"/>
      <c r="L44" s="205">
        <f t="shared" si="2"/>
        <v>2540</v>
      </c>
      <c r="M44" s="205">
        <f t="shared" si="2"/>
        <v>3312</v>
      </c>
      <c r="N44" s="205">
        <f t="shared" si="2"/>
        <v>3682</v>
      </c>
    </row>
    <row r="45" spans="1:14" ht="15" customHeight="1">
      <c r="A45" s="12" t="s">
        <v>702</v>
      </c>
      <c r="B45" s="6" t="s">
        <v>703</v>
      </c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</row>
    <row r="46" spans="1:14" ht="15" customHeight="1">
      <c r="A46" s="5" t="s">
        <v>871</v>
      </c>
      <c r="B46" s="6" t="s">
        <v>704</v>
      </c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</row>
    <row r="47" spans="1:14" ht="15" customHeight="1">
      <c r="A47" s="12" t="s">
        <v>872</v>
      </c>
      <c r="B47" s="6" t="s">
        <v>705</v>
      </c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</row>
    <row r="48" spans="1:14" ht="15" customHeight="1">
      <c r="A48" s="37" t="s">
        <v>892</v>
      </c>
      <c r="B48" s="43" t="s">
        <v>706</v>
      </c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</row>
    <row r="49" spans="1:14" ht="15" customHeight="1">
      <c r="A49" s="110" t="s">
        <v>19</v>
      </c>
      <c r="B49" s="111"/>
      <c r="C49" s="256">
        <f>C44+C19</f>
        <v>3750</v>
      </c>
      <c r="D49" s="256">
        <f>D44+D19</f>
        <v>3387</v>
      </c>
      <c r="E49" s="256">
        <f>E44+E19</f>
        <v>3757</v>
      </c>
      <c r="F49" s="256"/>
      <c r="G49" s="256"/>
      <c r="H49" s="256"/>
      <c r="I49" s="256"/>
      <c r="J49" s="256"/>
      <c r="K49" s="256"/>
      <c r="L49" s="256">
        <f>C49+F49+I49</f>
        <v>3750</v>
      </c>
      <c r="M49" s="256">
        <f>D49+G49+J49</f>
        <v>3387</v>
      </c>
      <c r="N49" s="256">
        <f>E49+H49+K49</f>
        <v>3757</v>
      </c>
    </row>
    <row r="50" spans="1:14" ht="15" customHeight="1">
      <c r="A50" s="5" t="s">
        <v>648</v>
      </c>
      <c r="B50" s="6" t="s">
        <v>649</v>
      </c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</row>
    <row r="51" spans="1:14" ht="15" customHeight="1">
      <c r="A51" s="5" t="s">
        <v>650</v>
      </c>
      <c r="B51" s="6" t="s">
        <v>651</v>
      </c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</row>
    <row r="52" spans="1:14" ht="15" customHeight="1">
      <c r="A52" s="5" t="s">
        <v>849</v>
      </c>
      <c r="B52" s="6" t="s">
        <v>652</v>
      </c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</row>
    <row r="53" spans="1:14" ht="15" customHeight="1">
      <c r="A53" s="5" t="s">
        <v>850</v>
      </c>
      <c r="B53" s="6" t="s">
        <v>653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</row>
    <row r="54" spans="1:14" ht="15" customHeight="1">
      <c r="A54" s="5" t="s">
        <v>851</v>
      </c>
      <c r="B54" s="6" t="s">
        <v>654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</row>
    <row r="55" spans="1:14" ht="15" customHeight="1">
      <c r="A55" s="37" t="s">
        <v>886</v>
      </c>
      <c r="B55" s="43" t="s">
        <v>655</v>
      </c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</row>
    <row r="56" spans="1:14" ht="15" customHeight="1">
      <c r="A56" s="12" t="s">
        <v>868</v>
      </c>
      <c r="B56" s="6" t="s">
        <v>694</v>
      </c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</row>
    <row r="57" spans="1:14" ht="15" customHeight="1">
      <c r="A57" s="12" t="s">
        <v>869</v>
      </c>
      <c r="B57" s="6" t="s">
        <v>695</v>
      </c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</row>
    <row r="58" spans="1:14" ht="15" customHeight="1">
      <c r="A58" s="12" t="s">
        <v>696</v>
      </c>
      <c r="B58" s="6" t="s">
        <v>697</v>
      </c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</row>
    <row r="59" spans="1:14" ht="15" customHeight="1">
      <c r="A59" s="12" t="s">
        <v>870</v>
      </c>
      <c r="B59" s="6" t="s">
        <v>698</v>
      </c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</row>
    <row r="60" spans="1:14" ht="15" customHeight="1">
      <c r="A60" s="12" t="s">
        <v>699</v>
      </c>
      <c r="B60" s="6" t="s">
        <v>700</v>
      </c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</row>
    <row r="61" spans="1:14" ht="15" customHeight="1">
      <c r="A61" s="37" t="s">
        <v>891</v>
      </c>
      <c r="B61" s="43" t="s">
        <v>701</v>
      </c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</row>
    <row r="62" spans="1:14" ht="15" customHeight="1">
      <c r="A62" s="12" t="s">
        <v>707</v>
      </c>
      <c r="B62" s="6" t="s">
        <v>708</v>
      </c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</row>
    <row r="63" spans="1:14" ht="15" customHeight="1">
      <c r="A63" s="5" t="s">
        <v>873</v>
      </c>
      <c r="B63" s="6" t="s">
        <v>709</v>
      </c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</row>
    <row r="64" spans="1:14" ht="15" customHeight="1">
      <c r="A64" s="12" t="s">
        <v>874</v>
      </c>
      <c r="B64" s="6" t="s">
        <v>710</v>
      </c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</row>
    <row r="65" spans="1:14" ht="15" customHeight="1">
      <c r="A65" s="37" t="s">
        <v>894</v>
      </c>
      <c r="B65" s="43" t="s">
        <v>711</v>
      </c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</row>
    <row r="66" spans="1:14" ht="15" customHeight="1">
      <c r="A66" s="110" t="s">
        <v>18</v>
      </c>
      <c r="B66" s="111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</row>
    <row r="67" spans="1:14" ht="15.75">
      <c r="A67" s="100" t="s">
        <v>893</v>
      </c>
      <c r="B67" s="95" t="s">
        <v>712</v>
      </c>
      <c r="C67" s="237">
        <f>C49</f>
        <v>3750</v>
      </c>
      <c r="D67" s="237">
        <f>D49</f>
        <v>3387</v>
      </c>
      <c r="E67" s="237">
        <f>E49</f>
        <v>3757</v>
      </c>
      <c r="F67" s="237"/>
      <c r="G67" s="237"/>
      <c r="H67" s="237"/>
      <c r="I67" s="237"/>
      <c r="J67" s="237"/>
      <c r="K67" s="237"/>
      <c r="L67" s="237">
        <f aca="true" t="shared" si="3" ref="L67:N68">C67+F67+I67</f>
        <v>3750</v>
      </c>
      <c r="M67" s="237">
        <f t="shared" si="3"/>
        <v>3387</v>
      </c>
      <c r="N67" s="237">
        <f t="shared" si="3"/>
        <v>3757</v>
      </c>
    </row>
    <row r="68" spans="1:14" ht="15.75">
      <c r="A68" s="102" t="s">
        <v>71</v>
      </c>
      <c r="B68" s="103"/>
      <c r="C68" s="257">
        <f>C67</f>
        <v>3750</v>
      </c>
      <c r="D68" s="257">
        <f>D67</f>
        <v>3387</v>
      </c>
      <c r="E68" s="257">
        <f>E67</f>
        <v>3757</v>
      </c>
      <c r="F68" s="257"/>
      <c r="G68" s="257"/>
      <c r="H68" s="257"/>
      <c r="I68" s="257"/>
      <c r="J68" s="257"/>
      <c r="K68" s="257"/>
      <c r="L68" s="257">
        <f t="shared" si="3"/>
        <v>3750</v>
      </c>
      <c r="M68" s="257">
        <f t="shared" si="3"/>
        <v>3387</v>
      </c>
      <c r="N68" s="257">
        <f t="shared" si="3"/>
        <v>3757</v>
      </c>
    </row>
    <row r="69" spans="1:14" ht="15.75">
      <c r="A69" s="102" t="s">
        <v>72</v>
      </c>
      <c r="B69" s="103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  <c r="N69" s="257"/>
    </row>
    <row r="70" spans="1:14" ht="15">
      <c r="A70" s="35" t="s">
        <v>875</v>
      </c>
      <c r="B70" s="5" t="s">
        <v>713</v>
      </c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</row>
    <row r="71" spans="1:14" ht="15">
      <c r="A71" s="12" t="s">
        <v>714</v>
      </c>
      <c r="B71" s="5" t="s">
        <v>715</v>
      </c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</row>
    <row r="72" spans="1:14" ht="15">
      <c r="A72" s="35" t="s">
        <v>876</v>
      </c>
      <c r="B72" s="5" t="s">
        <v>716</v>
      </c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</row>
    <row r="73" spans="1:14" ht="15">
      <c r="A73" s="14" t="s">
        <v>895</v>
      </c>
      <c r="B73" s="7" t="s">
        <v>717</v>
      </c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</row>
    <row r="74" spans="1:14" ht="15">
      <c r="A74" s="12" t="s">
        <v>877</v>
      </c>
      <c r="B74" s="5" t="s">
        <v>718</v>
      </c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</row>
    <row r="75" spans="1:14" ht="15">
      <c r="A75" s="35" t="s">
        <v>719</v>
      </c>
      <c r="B75" s="5" t="s">
        <v>720</v>
      </c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</row>
    <row r="76" spans="1:14" ht="15">
      <c r="A76" s="12" t="s">
        <v>878</v>
      </c>
      <c r="B76" s="5" t="s">
        <v>721</v>
      </c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</row>
    <row r="77" spans="1:14" ht="15">
      <c r="A77" s="35" t="s">
        <v>722</v>
      </c>
      <c r="B77" s="5" t="s">
        <v>723</v>
      </c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</row>
    <row r="78" spans="1:14" ht="15">
      <c r="A78" s="13" t="s">
        <v>896</v>
      </c>
      <c r="B78" s="7" t="s">
        <v>724</v>
      </c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</row>
    <row r="79" spans="1:14" ht="15">
      <c r="A79" s="5" t="s">
        <v>69</v>
      </c>
      <c r="B79" s="5" t="s">
        <v>725</v>
      </c>
      <c r="C79" s="205">
        <v>968</v>
      </c>
      <c r="D79" s="205">
        <v>970</v>
      </c>
      <c r="E79" s="205">
        <v>970</v>
      </c>
      <c r="F79" s="205"/>
      <c r="G79" s="205"/>
      <c r="H79" s="205"/>
      <c r="I79" s="205"/>
      <c r="J79" s="205"/>
      <c r="K79" s="205"/>
      <c r="L79" s="205">
        <f>C79+F79+I79</f>
        <v>968</v>
      </c>
      <c r="M79" s="205">
        <f>D79+G79+J79</f>
        <v>970</v>
      </c>
      <c r="N79" s="205">
        <f>E79+H79+K79</f>
        <v>970</v>
      </c>
    </row>
    <row r="80" spans="1:14" ht="15">
      <c r="A80" s="5" t="s">
        <v>70</v>
      </c>
      <c r="B80" s="5" t="s">
        <v>725</v>
      </c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</row>
    <row r="81" spans="1:14" ht="15">
      <c r="A81" s="5" t="s">
        <v>67</v>
      </c>
      <c r="B81" s="5" t="s">
        <v>726</v>
      </c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</row>
    <row r="82" spans="1:14" ht="15">
      <c r="A82" s="5" t="s">
        <v>68</v>
      </c>
      <c r="B82" s="5" t="s">
        <v>726</v>
      </c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</row>
    <row r="83" spans="1:14" ht="15">
      <c r="A83" s="7" t="s">
        <v>897</v>
      </c>
      <c r="B83" s="7" t="s">
        <v>727</v>
      </c>
      <c r="C83" s="205">
        <f>SUM(C79:C82)</f>
        <v>968</v>
      </c>
      <c r="D83" s="205">
        <f>SUM(D79:D82)</f>
        <v>970</v>
      </c>
      <c r="E83" s="205">
        <f>SUM(E79:E82)</f>
        <v>970</v>
      </c>
      <c r="F83" s="205"/>
      <c r="G83" s="205"/>
      <c r="H83" s="205"/>
      <c r="I83" s="205"/>
      <c r="J83" s="205"/>
      <c r="K83" s="205"/>
      <c r="L83" s="205">
        <f>C83+F83+I83</f>
        <v>968</v>
      </c>
      <c r="M83" s="205">
        <f>D83+G83+J83</f>
        <v>970</v>
      </c>
      <c r="N83" s="205">
        <f>E83+H83+K83</f>
        <v>970</v>
      </c>
    </row>
    <row r="84" spans="1:14" ht="15">
      <c r="A84" s="35" t="s">
        <v>728</v>
      </c>
      <c r="B84" s="5" t="s">
        <v>729</v>
      </c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</row>
    <row r="85" spans="1:14" ht="15">
      <c r="A85" s="35" t="s">
        <v>730</v>
      </c>
      <c r="B85" s="5" t="s">
        <v>731</v>
      </c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</row>
    <row r="86" spans="1:14" ht="15">
      <c r="A86" s="35" t="s">
        <v>732</v>
      </c>
      <c r="B86" s="5" t="s">
        <v>733</v>
      </c>
      <c r="C86" s="205">
        <v>42382</v>
      </c>
      <c r="D86" s="205">
        <v>39740</v>
      </c>
      <c r="E86" s="205">
        <v>39740</v>
      </c>
      <c r="F86" s="205"/>
      <c r="G86" s="205"/>
      <c r="H86" s="205"/>
      <c r="I86" s="205"/>
      <c r="J86" s="205"/>
      <c r="K86" s="205"/>
      <c r="L86" s="205">
        <f>C86+F86+I86</f>
        <v>42382</v>
      </c>
      <c r="M86" s="205">
        <f>D86+G86+J86</f>
        <v>39740</v>
      </c>
      <c r="N86" s="205">
        <f>E86+H86+K86</f>
        <v>39740</v>
      </c>
    </row>
    <row r="87" spans="1:14" ht="15">
      <c r="A87" s="35" t="s">
        <v>734</v>
      </c>
      <c r="B87" s="5" t="s">
        <v>735</v>
      </c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</row>
    <row r="88" spans="1:14" ht="15">
      <c r="A88" s="12" t="s">
        <v>879</v>
      </c>
      <c r="B88" s="5" t="s">
        <v>736</v>
      </c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</row>
    <row r="89" spans="1:14" ht="15">
      <c r="A89" s="14" t="s">
        <v>898</v>
      </c>
      <c r="B89" s="7" t="s">
        <v>738</v>
      </c>
      <c r="C89" s="205">
        <f>C83+C86</f>
        <v>43350</v>
      </c>
      <c r="D89" s="205">
        <f>D83+D86</f>
        <v>40710</v>
      </c>
      <c r="E89" s="205">
        <f>E83+E86</f>
        <v>40710</v>
      </c>
      <c r="F89" s="205"/>
      <c r="G89" s="205"/>
      <c r="H89" s="205"/>
      <c r="I89" s="205"/>
      <c r="J89" s="205"/>
      <c r="K89" s="205"/>
      <c r="L89" s="205">
        <f>C89+F89+I89</f>
        <v>43350</v>
      </c>
      <c r="M89" s="205">
        <f>D89+G89+J89</f>
        <v>40710</v>
      </c>
      <c r="N89" s="205">
        <f>E89+H89+K89</f>
        <v>40710</v>
      </c>
    </row>
    <row r="90" spans="1:14" ht="15">
      <c r="A90" s="12" t="s">
        <v>739</v>
      </c>
      <c r="B90" s="5" t="s">
        <v>740</v>
      </c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</row>
    <row r="91" spans="1:14" ht="15">
      <c r="A91" s="12" t="s">
        <v>741</v>
      </c>
      <c r="B91" s="5" t="s">
        <v>742</v>
      </c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</row>
    <row r="92" spans="1:14" ht="15">
      <c r="A92" s="35" t="s">
        <v>743</v>
      </c>
      <c r="B92" s="5" t="s">
        <v>744</v>
      </c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</row>
    <row r="93" spans="1:14" ht="15">
      <c r="A93" s="35" t="s">
        <v>880</v>
      </c>
      <c r="B93" s="5" t="s">
        <v>745</v>
      </c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</row>
    <row r="94" spans="1:14" ht="15">
      <c r="A94" s="13" t="s">
        <v>899</v>
      </c>
      <c r="B94" s="7" t="s">
        <v>746</v>
      </c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</row>
    <row r="95" spans="1:14" ht="15">
      <c r="A95" s="14" t="s">
        <v>747</v>
      </c>
      <c r="B95" s="7" t="s">
        <v>748</v>
      </c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</row>
    <row r="96" spans="1:14" ht="15.75">
      <c r="A96" s="98" t="s">
        <v>900</v>
      </c>
      <c r="B96" s="99" t="s">
        <v>749</v>
      </c>
      <c r="C96" s="237">
        <f>C89+C94+C95</f>
        <v>43350</v>
      </c>
      <c r="D96" s="237">
        <f>D89+D94+D95</f>
        <v>40710</v>
      </c>
      <c r="E96" s="237">
        <f>E89+E94+E95</f>
        <v>40710</v>
      </c>
      <c r="F96" s="237"/>
      <c r="G96" s="237"/>
      <c r="H96" s="237"/>
      <c r="I96" s="237"/>
      <c r="J96" s="237"/>
      <c r="K96" s="237"/>
      <c r="L96" s="237">
        <f aca="true" t="shared" si="4" ref="L96:N97">C96+F96+I96</f>
        <v>43350</v>
      </c>
      <c r="M96" s="237">
        <f t="shared" si="4"/>
        <v>40710</v>
      </c>
      <c r="N96" s="237">
        <f t="shared" si="4"/>
        <v>40710</v>
      </c>
    </row>
    <row r="97" spans="1:14" ht="15.75">
      <c r="A97" s="105" t="s">
        <v>882</v>
      </c>
      <c r="B97" s="109"/>
      <c r="C97" s="245">
        <f>C67+C96</f>
        <v>47100</v>
      </c>
      <c r="D97" s="245">
        <f>D67+D96</f>
        <v>44097</v>
      </c>
      <c r="E97" s="245">
        <f>E67+E96</f>
        <v>44467</v>
      </c>
      <c r="F97" s="245"/>
      <c r="G97" s="245"/>
      <c r="H97" s="245"/>
      <c r="I97" s="245"/>
      <c r="J97" s="245"/>
      <c r="K97" s="245"/>
      <c r="L97" s="245">
        <f t="shared" si="4"/>
        <v>47100</v>
      </c>
      <c r="M97" s="245">
        <f t="shared" si="4"/>
        <v>44097</v>
      </c>
      <c r="N97" s="245">
        <f t="shared" si="4"/>
        <v>44467</v>
      </c>
    </row>
  </sheetData>
  <sheetProtection/>
  <mergeCells count="8">
    <mergeCell ref="A1:M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N97"/>
  <sheetViews>
    <sheetView zoomScalePageLayoutView="0" workbookViewId="0" topLeftCell="C1">
      <selection activeCell="M100" sqref="M100"/>
    </sheetView>
  </sheetViews>
  <sheetFormatPr defaultColWidth="9.140625" defaultRowHeight="15"/>
  <cols>
    <col min="1" max="1" width="92.57421875" style="0" customWidth="1"/>
    <col min="3" max="3" width="11.00390625" style="201" customWidth="1"/>
    <col min="4" max="4" width="13.00390625" style="201" customWidth="1"/>
    <col min="5" max="5" width="11.7109375" style="201" customWidth="1"/>
    <col min="6" max="7" width="12.28125" style="201" customWidth="1"/>
    <col min="8" max="8" width="11.28125" style="201" customWidth="1"/>
    <col min="9" max="9" width="9.140625" style="201" customWidth="1"/>
    <col min="10" max="10" width="12.28125" style="201" customWidth="1"/>
    <col min="11" max="11" width="10.8515625" style="201" customWidth="1"/>
    <col min="12" max="12" width="9.140625" style="201" customWidth="1"/>
    <col min="13" max="13" width="13.57421875" style="201" customWidth="1"/>
    <col min="14" max="14" width="11.28125" style="201" customWidth="1"/>
  </cols>
  <sheetData>
    <row r="1" spans="1:14" ht="24" customHeight="1">
      <c r="A1" s="317" t="s">
        <v>939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213"/>
    </row>
    <row r="2" spans="1:14" ht="24" customHeight="1">
      <c r="A2" s="323" t="s">
        <v>928</v>
      </c>
      <c r="B2" s="324"/>
      <c r="C2" s="324"/>
      <c r="D2" s="324"/>
      <c r="E2" s="324"/>
      <c r="F2" s="325"/>
      <c r="G2" s="326"/>
      <c r="H2" s="326"/>
      <c r="I2" s="326"/>
      <c r="J2" s="326"/>
      <c r="K2" s="326"/>
      <c r="L2" s="326"/>
      <c r="M2" s="326"/>
      <c r="N2" s="326"/>
    </row>
    <row r="3" spans="1:14" ht="18">
      <c r="A3" s="41"/>
      <c r="N3" s="201" t="s">
        <v>194</v>
      </c>
    </row>
    <row r="4" ht="15">
      <c r="A4" s="293" t="s">
        <v>1009</v>
      </c>
    </row>
    <row r="5" spans="1:14" ht="30" customHeight="1">
      <c r="A5" s="327" t="s">
        <v>447</v>
      </c>
      <c r="B5" s="329" t="s">
        <v>448</v>
      </c>
      <c r="C5" s="352" t="s">
        <v>20</v>
      </c>
      <c r="D5" s="352"/>
      <c r="E5" s="352"/>
      <c r="F5" s="352" t="s">
        <v>21</v>
      </c>
      <c r="G5" s="352"/>
      <c r="H5" s="352"/>
      <c r="I5" s="352" t="s">
        <v>22</v>
      </c>
      <c r="J5" s="352"/>
      <c r="K5" s="352"/>
      <c r="L5" s="335" t="s">
        <v>121</v>
      </c>
      <c r="M5" s="335"/>
      <c r="N5" s="335"/>
    </row>
    <row r="6" spans="1:14" ht="26.25" customHeight="1">
      <c r="A6" s="350"/>
      <c r="B6" s="351"/>
      <c r="C6" s="215" t="s">
        <v>124</v>
      </c>
      <c r="D6" s="215" t="s">
        <v>225</v>
      </c>
      <c r="E6" s="216" t="s">
        <v>226</v>
      </c>
      <c r="F6" s="215" t="s">
        <v>124</v>
      </c>
      <c r="G6" s="215" t="s">
        <v>225</v>
      </c>
      <c r="H6" s="216" t="s">
        <v>226</v>
      </c>
      <c r="I6" s="215" t="s">
        <v>124</v>
      </c>
      <c r="J6" s="215" t="s">
        <v>225</v>
      </c>
      <c r="K6" s="216" t="s">
        <v>226</v>
      </c>
      <c r="L6" s="215" t="s">
        <v>124</v>
      </c>
      <c r="M6" s="215" t="s">
        <v>225</v>
      </c>
      <c r="N6" s="216" t="s">
        <v>226</v>
      </c>
    </row>
    <row r="7" spans="1:14" ht="15" customHeight="1">
      <c r="A7" s="31" t="s">
        <v>627</v>
      </c>
      <c r="B7" s="6" t="s">
        <v>628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</row>
    <row r="8" spans="1:14" ht="15" customHeight="1">
      <c r="A8" s="5" t="s">
        <v>629</v>
      </c>
      <c r="B8" s="6" t="s">
        <v>630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</row>
    <row r="9" spans="1:14" ht="15" customHeight="1">
      <c r="A9" s="5" t="s">
        <v>631</v>
      </c>
      <c r="B9" s="6" t="s">
        <v>632</v>
      </c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</row>
    <row r="10" spans="1:14" ht="15" customHeight="1">
      <c r="A10" s="5" t="s">
        <v>633</v>
      </c>
      <c r="B10" s="6" t="s">
        <v>634</v>
      </c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</row>
    <row r="11" spans="1:14" ht="15" customHeight="1">
      <c r="A11" s="5" t="s">
        <v>635</v>
      </c>
      <c r="B11" s="6" t="s">
        <v>636</v>
      </c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</row>
    <row r="12" spans="1:14" ht="15" customHeight="1">
      <c r="A12" s="5" t="s">
        <v>637</v>
      </c>
      <c r="B12" s="6" t="s">
        <v>638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</row>
    <row r="13" spans="1:14" ht="15" customHeight="1">
      <c r="A13" s="7" t="s">
        <v>884</v>
      </c>
      <c r="B13" s="8" t="s">
        <v>639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</row>
    <row r="14" spans="1:14" ht="15" customHeight="1">
      <c r="A14" s="5" t="s">
        <v>640</v>
      </c>
      <c r="B14" s="6" t="s">
        <v>641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</row>
    <row r="15" spans="1:14" ht="15" customHeight="1">
      <c r="A15" s="5" t="s">
        <v>642</v>
      </c>
      <c r="B15" s="6" t="s">
        <v>643</v>
      </c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</row>
    <row r="16" spans="1:14" ht="15" customHeight="1">
      <c r="A16" s="5" t="s">
        <v>846</v>
      </c>
      <c r="B16" s="6" t="s">
        <v>644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</row>
    <row r="17" spans="1:14" ht="15" customHeight="1">
      <c r="A17" s="5" t="s">
        <v>847</v>
      </c>
      <c r="B17" s="6" t="s">
        <v>645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</row>
    <row r="18" spans="1:14" ht="15" customHeight="1">
      <c r="A18" s="5" t="s">
        <v>848</v>
      </c>
      <c r="B18" s="6" t="s">
        <v>646</v>
      </c>
      <c r="C18" s="205">
        <v>6133</v>
      </c>
      <c r="D18" s="205">
        <v>534</v>
      </c>
      <c r="E18" s="205">
        <v>534</v>
      </c>
      <c r="F18" s="205"/>
      <c r="G18" s="205"/>
      <c r="H18" s="205"/>
      <c r="I18" s="205"/>
      <c r="J18" s="205"/>
      <c r="K18" s="205"/>
      <c r="L18" s="205">
        <f aca="true" t="shared" si="0" ref="L18:N19">C18+F18+I18</f>
        <v>6133</v>
      </c>
      <c r="M18" s="205">
        <f t="shared" si="0"/>
        <v>534</v>
      </c>
      <c r="N18" s="205">
        <f t="shared" si="0"/>
        <v>534</v>
      </c>
    </row>
    <row r="19" spans="1:14" ht="15" customHeight="1">
      <c r="A19" s="37" t="s">
        <v>885</v>
      </c>
      <c r="B19" s="43" t="s">
        <v>647</v>
      </c>
      <c r="C19" s="205">
        <f>SUM(C18)</f>
        <v>6133</v>
      </c>
      <c r="D19" s="205">
        <f>SUM(D18)</f>
        <v>534</v>
      </c>
      <c r="E19" s="205">
        <f>SUM(E18)</f>
        <v>534</v>
      </c>
      <c r="F19" s="205"/>
      <c r="G19" s="205"/>
      <c r="H19" s="205"/>
      <c r="I19" s="205"/>
      <c r="J19" s="205"/>
      <c r="K19" s="205"/>
      <c r="L19" s="205">
        <f t="shared" si="0"/>
        <v>6133</v>
      </c>
      <c r="M19" s="205">
        <f t="shared" si="0"/>
        <v>534</v>
      </c>
      <c r="N19" s="205">
        <f t="shared" si="0"/>
        <v>534</v>
      </c>
    </row>
    <row r="20" spans="1:14" ht="15" customHeight="1">
      <c r="A20" s="5" t="s">
        <v>852</v>
      </c>
      <c r="B20" s="6" t="s">
        <v>656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</row>
    <row r="21" spans="1:14" ht="15" customHeight="1">
      <c r="A21" s="5" t="s">
        <v>853</v>
      </c>
      <c r="B21" s="6" t="s">
        <v>657</v>
      </c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</row>
    <row r="22" spans="1:14" ht="15" customHeight="1">
      <c r="A22" s="7" t="s">
        <v>887</v>
      </c>
      <c r="B22" s="8" t="s">
        <v>658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</row>
    <row r="23" spans="1:14" ht="15" customHeight="1">
      <c r="A23" s="5" t="s">
        <v>854</v>
      </c>
      <c r="B23" s="6" t="s">
        <v>659</v>
      </c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</row>
    <row r="24" spans="1:14" ht="15" customHeight="1">
      <c r="A24" s="5" t="s">
        <v>855</v>
      </c>
      <c r="B24" s="6" t="s">
        <v>660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</row>
    <row r="25" spans="1:14" ht="15" customHeight="1">
      <c r="A25" s="5" t="s">
        <v>856</v>
      </c>
      <c r="B25" s="6" t="s">
        <v>661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</row>
    <row r="26" spans="1:14" ht="15" customHeight="1">
      <c r="A26" s="5" t="s">
        <v>857</v>
      </c>
      <c r="B26" s="6" t="s">
        <v>662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</row>
    <row r="27" spans="1:14" ht="15" customHeight="1">
      <c r="A27" s="5" t="s">
        <v>858</v>
      </c>
      <c r="B27" s="6" t="s">
        <v>665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</row>
    <row r="28" spans="1:14" ht="15" customHeight="1">
      <c r="A28" s="5" t="s">
        <v>666</v>
      </c>
      <c r="B28" s="6" t="s">
        <v>667</v>
      </c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</row>
    <row r="29" spans="1:14" ht="15" customHeight="1">
      <c r="A29" s="5" t="s">
        <v>859</v>
      </c>
      <c r="B29" s="6" t="s">
        <v>668</v>
      </c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</row>
    <row r="30" spans="1:14" ht="15" customHeight="1">
      <c r="A30" s="5" t="s">
        <v>860</v>
      </c>
      <c r="B30" s="6" t="s">
        <v>673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</row>
    <row r="31" spans="1:14" ht="15" customHeight="1">
      <c r="A31" s="7" t="s">
        <v>888</v>
      </c>
      <c r="B31" s="8" t="s">
        <v>676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</row>
    <row r="32" spans="1:14" ht="15" customHeight="1">
      <c r="A32" s="5" t="s">
        <v>861</v>
      </c>
      <c r="B32" s="6" t="s">
        <v>677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</row>
    <row r="33" spans="1:14" ht="15" customHeight="1">
      <c r="A33" s="37" t="s">
        <v>889</v>
      </c>
      <c r="B33" s="43" t="s">
        <v>678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</row>
    <row r="34" spans="1:14" ht="15" customHeight="1">
      <c r="A34" s="12" t="s">
        <v>679</v>
      </c>
      <c r="B34" s="6" t="s">
        <v>680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</row>
    <row r="35" spans="1:14" ht="15" customHeight="1">
      <c r="A35" s="12" t="s">
        <v>862</v>
      </c>
      <c r="B35" s="6" t="s">
        <v>681</v>
      </c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</row>
    <row r="36" spans="1:14" ht="15" customHeight="1">
      <c r="A36" s="12" t="s">
        <v>863</v>
      </c>
      <c r="B36" s="6" t="s">
        <v>682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</row>
    <row r="37" spans="1:14" ht="15" customHeight="1">
      <c r="A37" s="12" t="s">
        <v>864</v>
      </c>
      <c r="B37" s="6" t="s">
        <v>683</v>
      </c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</row>
    <row r="38" spans="1:14" ht="15" customHeight="1">
      <c r="A38" s="12" t="s">
        <v>684</v>
      </c>
      <c r="B38" s="6" t="s">
        <v>685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</row>
    <row r="39" spans="1:14" ht="15" customHeight="1">
      <c r="A39" s="12" t="s">
        <v>686</v>
      </c>
      <c r="B39" s="6" t="s">
        <v>687</v>
      </c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</row>
    <row r="40" spans="1:14" ht="15" customHeight="1">
      <c r="A40" s="12" t="s">
        <v>688</v>
      </c>
      <c r="B40" s="6" t="s">
        <v>689</v>
      </c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</row>
    <row r="41" spans="1:14" ht="15" customHeight="1">
      <c r="A41" s="12" t="s">
        <v>865</v>
      </c>
      <c r="B41" s="6" t="s">
        <v>690</v>
      </c>
      <c r="C41" s="205">
        <v>0</v>
      </c>
      <c r="D41" s="205">
        <v>4</v>
      </c>
      <c r="E41" s="205">
        <v>4</v>
      </c>
      <c r="F41" s="205"/>
      <c r="G41" s="205"/>
      <c r="H41" s="205"/>
      <c r="I41" s="205"/>
      <c r="J41" s="205"/>
      <c r="K41" s="205"/>
      <c r="L41" s="205">
        <f>C41+F41+I41</f>
        <v>0</v>
      </c>
      <c r="M41" s="205">
        <f>D41+G41+J41</f>
        <v>4</v>
      </c>
      <c r="N41" s="205">
        <f>E41+H41+K41</f>
        <v>4</v>
      </c>
    </row>
    <row r="42" spans="1:14" ht="15" customHeight="1">
      <c r="A42" s="12" t="s">
        <v>866</v>
      </c>
      <c r="B42" s="6" t="s">
        <v>691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</row>
    <row r="43" spans="1:14" ht="15" customHeight="1">
      <c r="A43" s="12" t="s">
        <v>867</v>
      </c>
      <c r="B43" s="6" t="s">
        <v>941</v>
      </c>
      <c r="C43" s="205">
        <v>0</v>
      </c>
      <c r="D43" s="205">
        <v>103</v>
      </c>
      <c r="E43" s="205">
        <v>103</v>
      </c>
      <c r="F43" s="205"/>
      <c r="G43" s="205"/>
      <c r="H43" s="205"/>
      <c r="I43" s="205"/>
      <c r="J43" s="205"/>
      <c r="K43" s="205"/>
      <c r="L43" s="205">
        <f aca="true" t="shared" si="1" ref="L43:N44">C43+F43+I43</f>
        <v>0</v>
      </c>
      <c r="M43" s="205">
        <f t="shared" si="1"/>
        <v>103</v>
      </c>
      <c r="N43" s="205">
        <f t="shared" si="1"/>
        <v>103</v>
      </c>
    </row>
    <row r="44" spans="1:14" ht="15" customHeight="1">
      <c r="A44" s="42" t="s">
        <v>890</v>
      </c>
      <c r="B44" s="43" t="s">
        <v>693</v>
      </c>
      <c r="C44" s="205">
        <f>SUM(C34:C43)</f>
        <v>0</v>
      </c>
      <c r="D44" s="205">
        <f>SUM(D34:D43)</f>
        <v>107</v>
      </c>
      <c r="E44" s="205">
        <f>SUM(E34:E43)</f>
        <v>107</v>
      </c>
      <c r="F44" s="205"/>
      <c r="G44" s="205"/>
      <c r="H44" s="205"/>
      <c r="I44" s="205"/>
      <c r="J44" s="205"/>
      <c r="K44" s="205"/>
      <c r="L44" s="205">
        <f t="shared" si="1"/>
        <v>0</v>
      </c>
      <c r="M44" s="205">
        <f t="shared" si="1"/>
        <v>107</v>
      </c>
      <c r="N44" s="205">
        <f t="shared" si="1"/>
        <v>107</v>
      </c>
    </row>
    <row r="45" spans="1:14" ht="15" customHeight="1">
      <c r="A45" s="12" t="s">
        <v>702</v>
      </c>
      <c r="B45" s="6" t="s">
        <v>703</v>
      </c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</row>
    <row r="46" spans="1:14" ht="15" customHeight="1">
      <c r="A46" s="5" t="s">
        <v>871</v>
      </c>
      <c r="B46" s="6" t="s">
        <v>704</v>
      </c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</row>
    <row r="47" spans="1:14" ht="15" customHeight="1">
      <c r="A47" s="12" t="s">
        <v>872</v>
      </c>
      <c r="B47" s="6" t="s">
        <v>705</v>
      </c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</row>
    <row r="48" spans="1:14" ht="15" customHeight="1">
      <c r="A48" s="37" t="s">
        <v>892</v>
      </c>
      <c r="B48" s="43" t="s">
        <v>706</v>
      </c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</row>
    <row r="49" spans="1:14" ht="15" customHeight="1">
      <c r="A49" s="110" t="s">
        <v>19</v>
      </c>
      <c r="B49" s="111"/>
      <c r="C49" s="256">
        <f>C19+C33+C44+C48</f>
        <v>6133</v>
      </c>
      <c r="D49" s="256">
        <f>D19+D33+D44+D48</f>
        <v>641</v>
      </c>
      <c r="E49" s="256">
        <f>E19+E33+E44+E48</f>
        <v>641</v>
      </c>
      <c r="F49" s="256"/>
      <c r="G49" s="256"/>
      <c r="H49" s="256"/>
      <c r="I49" s="256"/>
      <c r="J49" s="256"/>
      <c r="K49" s="256"/>
      <c r="L49" s="256">
        <f>C49+F49+I49</f>
        <v>6133</v>
      </c>
      <c r="M49" s="256">
        <f>D49+G49+J49</f>
        <v>641</v>
      </c>
      <c r="N49" s="256">
        <f>E49+H49+K49</f>
        <v>641</v>
      </c>
    </row>
    <row r="50" spans="1:14" ht="15" customHeight="1">
      <c r="A50" s="5" t="s">
        <v>648</v>
      </c>
      <c r="B50" s="6" t="s">
        <v>649</v>
      </c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</row>
    <row r="51" spans="1:14" ht="15" customHeight="1">
      <c r="A51" s="5" t="s">
        <v>650</v>
      </c>
      <c r="B51" s="6" t="s">
        <v>651</v>
      </c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</row>
    <row r="52" spans="1:14" ht="15" customHeight="1">
      <c r="A52" s="5" t="s">
        <v>849</v>
      </c>
      <c r="B52" s="6" t="s">
        <v>652</v>
      </c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</row>
    <row r="53" spans="1:14" ht="15" customHeight="1">
      <c r="A53" s="5" t="s">
        <v>850</v>
      </c>
      <c r="B53" s="6" t="s">
        <v>653</v>
      </c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</row>
    <row r="54" spans="1:14" ht="15" customHeight="1">
      <c r="A54" s="5" t="s">
        <v>851</v>
      </c>
      <c r="B54" s="6" t="s">
        <v>654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</row>
    <row r="55" spans="1:14" ht="15" customHeight="1">
      <c r="A55" s="37" t="s">
        <v>886</v>
      </c>
      <c r="B55" s="43" t="s">
        <v>655</v>
      </c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</row>
    <row r="56" spans="1:14" ht="15" customHeight="1">
      <c r="A56" s="12" t="s">
        <v>868</v>
      </c>
      <c r="B56" s="6" t="s">
        <v>694</v>
      </c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</row>
    <row r="57" spans="1:14" ht="15" customHeight="1">
      <c r="A57" s="12" t="s">
        <v>869</v>
      </c>
      <c r="B57" s="6" t="s">
        <v>695</v>
      </c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</row>
    <row r="58" spans="1:14" ht="15" customHeight="1">
      <c r="A58" s="12" t="s">
        <v>696</v>
      </c>
      <c r="B58" s="6" t="s">
        <v>697</v>
      </c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</row>
    <row r="59" spans="1:14" ht="15" customHeight="1">
      <c r="A59" s="12" t="s">
        <v>870</v>
      </c>
      <c r="B59" s="6" t="s">
        <v>698</v>
      </c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</row>
    <row r="60" spans="1:14" ht="15" customHeight="1">
      <c r="A60" s="12" t="s">
        <v>699</v>
      </c>
      <c r="B60" s="6" t="s">
        <v>700</v>
      </c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</row>
    <row r="61" spans="1:14" ht="15" customHeight="1">
      <c r="A61" s="37" t="s">
        <v>891</v>
      </c>
      <c r="B61" s="43" t="s">
        <v>701</v>
      </c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</row>
    <row r="62" spans="1:14" ht="15" customHeight="1">
      <c r="A62" s="12" t="s">
        <v>707</v>
      </c>
      <c r="B62" s="6" t="s">
        <v>708</v>
      </c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</row>
    <row r="63" spans="1:14" ht="15" customHeight="1">
      <c r="A63" s="5" t="s">
        <v>873</v>
      </c>
      <c r="B63" s="6" t="s">
        <v>709</v>
      </c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</row>
    <row r="64" spans="1:14" ht="15" customHeight="1">
      <c r="A64" s="12" t="s">
        <v>874</v>
      </c>
      <c r="B64" s="6" t="s">
        <v>710</v>
      </c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</row>
    <row r="65" spans="1:14" ht="15" customHeight="1">
      <c r="A65" s="37" t="s">
        <v>894</v>
      </c>
      <c r="B65" s="43" t="s">
        <v>711</v>
      </c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</row>
    <row r="66" spans="1:14" ht="15" customHeight="1">
      <c r="A66" s="110" t="s">
        <v>18</v>
      </c>
      <c r="B66" s="111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</row>
    <row r="67" spans="1:14" ht="15.75">
      <c r="A67" s="100" t="s">
        <v>893</v>
      </c>
      <c r="B67" s="95" t="s">
        <v>712</v>
      </c>
      <c r="C67" s="237">
        <v>6133</v>
      </c>
      <c r="D67" s="237">
        <v>641</v>
      </c>
      <c r="E67" s="237">
        <v>641</v>
      </c>
      <c r="F67" s="237"/>
      <c r="G67" s="237"/>
      <c r="H67" s="237"/>
      <c r="I67" s="237"/>
      <c r="J67" s="237"/>
      <c r="K67" s="237"/>
      <c r="L67" s="237">
        <f aca="true" t="shared" si="2" ref="L67:N68">C67+F67+I67</f>
        <v>6133</v>
      </c>
      <c r="M67" s="237">
        <f t="shared" si="2"/>
        <v>641</v>
      </c>
      <c r="N67" s="237">
        <f t="shared" si="2"/>
        <v>641</v>
      </c>
    </row>
    <row r="68" spans="1:14" ht="15.75">
      <c r="A68" s="102" t="s">
        <v>71</v>
      </c>
      <c r="B68" s="103"/>
      <c r="C68" s="257">
        <f>C67</f>
        <v>6133</v>
      </c>
      <c r="D68" s="257">
        <f>D67</f>
        <v>641</v>
      </c>
      <c r="E68" s="257">
        <f>E67</f>
        <v>641</v>
      </c>
      <c r="F68" s="257"/>
      <c r="G68" s="257"/>
      <c r="H68" s="257"/>
      <c r="I68" s="257"/>
      <c r="J68" s="257"/>
      <c r="K68" s="257"/>
      <c r="L68" s="257">
        <f t="shared" si="2"/>
        <v>6133</v>
      </c>
      <c r="M68" s="257">
        <f t="shared" si="2"/>
        <v>641</v>
      </c>
      <c r="N68" s="257">
        <f t="shared" si="2"/>
        <v>641</v>
      </c>
    </row>
    <row r="69" spans="1:14" ht="15.75">
      <c r="A69" s="102" t="s">
        <v>72</v>
      </c>
      <c r="B69" s="103"/>
      <c r="C69" s="257">
        <v>0</v>
      </c>
      <c r="D69" s="257">
        <v>0</v>
      </c>
      <c r="E69" s="257">
        <v>0</v>
      </c>
      <c r="F69" s="257"/>
      <c r="G69" s="257"/>
      <c r="H69" s="257"/>
      <c r="I69" s="257"/>
      <c r="J69" s="257"/>
      <c r="K69" s="257"/>
      <c r="L69" s="257"/>
      <c r="M69" s="257"/>
      <c r="N69" s="257"/>
    </row>
    <row r="70" spans="1:14" ht="15">
      <c r="A70" s="35" t="s">
        <v>875</v>
      </c>
      <c r="B70" s="5" t="s">
        <v>713</v>
      </c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</row>
    <row r="71" spans="1:14" ht="15">
      <c r="A71" s="12" t="s">
        <v>714</v>
      </c>
      <c r="B71" s="5" t="s">
        <v>715</v>
      </c>
      <c r="C71" s="205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</row>
    <row r="72" spans="1:14" ht="15">
      <c r="A72" s="35" t="s">
        <v>876</v>
      </c>
      <c r="B72" s="5" t="s">
        <v>716</v>
      </c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</row>
    <row r="73" spans="1:14" ht="15">
      <c r="A73" s="14" t="s">
        <v>895</v>
      </c>
      <c r="B73" s="7" t="s">
        <v>717</v>
      </c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</row>
    <row r="74" spans="1:14" ht="15">
      <c r="A74" s="12" t="s">
        <v>877</v>
      </c>
      <c r="B74" s="5" t="s">
        <v>718</v>
      </c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</row>
    <row r="75" spans="1:14" ht="15">
      <c r="A75" s="35" t="s">
        <v>719</v>
      </c>
      <c r="B75" s="5" t="s">
        <v>720</v>
      </c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</row>
    <row r="76" spans="1:14" ht="15">
      <c r="A76" s="12" t="s">
        <v>878</v>
      </c>
      <c r="B76" s="5" t="s">
        <v>721</v>
      </c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</row>
    <row r="77" spans="1:14" ht="15">
      <c r="A77" s="35" t="s">
        <v>722</v>
      </c>
      <c r="B77" s="5" t="s">
        <v>723</v>
      </c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</row>
    <row r="78" spans="1:14" ht="15">
      <c r="A78" s="13" t="s">
        <v>896</v>
      </c>
      <c r="B78" s="7" t="s">
        <v>724</v>
      </c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</row>
    <row r="79" spans="1:14" ht="15">
      <c r="A79" s="5" t="s">
        <v>69</v>
      </c>
      <c r="B79" s="5" t="s">
        <v>725</v>
      </c>
      <c r="C79" s="205">
        <v>296</v>
      </c>
      <c r="D79" s="205">
        <v>294</v>
      </c>
      <c r="E79" s="205">
        <v>294</v>
      </c>
      <c r="F79" s="205"/>
      <c r="G79" s="205"/>
      <c r="H79" s="205"/>
      <c r="I79" s="205"/>
      <c r="J79" s="205"/>
      <c r="K79" s="205"/>
      <c r="L79" s="205">
        <f>C79+F79+I79</f>
        <v>296</v>
      </c>
      <c r="M79" s="205">
        <f>D79+G79+J79</f>
        <v>294</v>
      </c>
      <c r="N79" s="205">
        <f>E79+H79+K79</f>
        <v>294</v>
      </c>
    </row>
    <row r="80" spans="1:14" ht="15">
      <c r="A80" s="5" t="s">
        <v>70</v>
      </c>
      <c r="B80" s="5" t="s">
        <v>725</v>
      </c>
      <c r="C80" s="205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</row>
    <row r="81" spans="1:14" ht="15">
      <c r="A81" s="5" t="s">
        <v>67</v>
      </c>
      <c r="B81" s="5" t="s">
        <v>726</v>
      </c>
      <c r="C81" s="205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</row>
    <row r="82" spans="1:14" ht="15">
      <c r="A82" s="5" t="s">
        <v>68</v>
      </c>
      <c r="B82" s="5" t="s">
        <v>726</v>
      </c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</row>
    <row r="83" spans="1:14" ht="15">
      <c r="A83" s="7" t="s">
        <v>897</v>
      </c>
      <c r="B83" s="7" t="s">
        <v>727</v>
      </c>
      <c r="C83" s="205">
        <f>SUM(C79:C82)</f>
        <v>296</v>
      </c>
      <c r="D83" s="205">
        <f>SUM(D79:D82)</f>
        <v>294</v>
      </c>
      <c r="E83" s="205">
        <f>SUM(E79:E82)</f>
        <v>294</v>
      </c>
      <c r="F83" s="205"/>
      <c r="G83" s="205"/>
      <c r="H83" s="205"/>
      <c r="I83" s="205"/>
      <c r="J83" s="205"/>
      <c r="K83" s="205"/>
      <c r="L83" s="205">
        <f>C83+F83+I83</f>
        <v>296</v>
      </c>
      <c r="M83" s="205">
        <f>D83+G83+J83</f>
        <v>294</v>
      </c>
      <c r="N83" s="205">
        <f>E83+H83+K83</f>
        <v>294</v>
      </c>
    </row>
    <row r="84" spans="1:14" ht="15">
      <c r="A84" s="35" t="s">
        <v>728</v>
      </c>
      <c r="B84" s="5" t="s">
        <v>729</v>
      </c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</row>
    <row r="85" spans="1:14" ht="15">
      <c r="A85" s="35" t="s">
        <v>730</v>
      </c>
      <c r="B85" s="5" t="s">
        <v>731</v>
      </c>
      <c r="C85" s="205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</row>
    <row r="86" spans="1:14" ht="15">
      <c r="A86" s="35" t="s">
        <v>732</v>
      </c>
      <c r="B86" s="5" t="s">
        <v>733</v>
      </c>
      <c r="C86" s="205">
        <v>43739</v>
      </c>
      <c r="D86" s="205">
        <v>51747</v>
      </c>
      <c r="E86" s="205">
        <v>51747</v>
      </c>
      <c r="F86" s="205"/>
      <c r="G86" s="205"/>
      <c r="H86" s="205"/>
      <c r="I86" s="205"/>
      <c r="J86" s="205"/>
      <c r="K86" s="205"/>
      <c r="L86" s="205">
        <f>C86+F86+I86</f>
        <v>43739</v>
      </c>
      <c r="M86" s="205">
        <f>D86+G86+J86</f>
        <v>51747</v>
      </c>
      <c r="N86" s="205">
        <f>E86+H86+K86</f>
        <v>51747</v>
      </c>
    </row>
    <row r="87" spans="1:14" ht="15">
      <c r="A87" s="35" t="s">
        <v>734</v>
      </c>
      <c r="B87" s="5" t="s">
        <v>735</v>
      </c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</row>
    <row r="88" spans="1:14" ht="15">
      <c r="A88" s="12" t="s">
        <v>879</v>
      </c>
      <c r="B88" s="5" t="s">
        <v>736</v>
      </c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</row>
    <row r="89" spans="1:14" ht="15">
      <c r="A89" s="14" t="s">
        <v>898</v>
      </c>
      <c r="B89" s="7" t="s">
        <v>738</v>
      </c>
      <c r="C89" s="205">
        <f>C83+C84+C85+C86+C87+C88</f>
        <v>44035</v>
      </c>
      <c r="D89" s="205">
        <f>D83+D84+D85+D86+D87+D88</f>
        <v>52041</v>
      </c>
      <c r="E89" s="205">
        <f>E83+E84+E85+E86+E87+E88</f>
        <v>52041</v>
      </c>
      <c r="F89" s="205"/>
      <c r="G89" s="205"/>
      <c r="H89" s="205"/>
      <c r="I89" s="205"/>
      <c r="J89" s="205"/>
      <c r="K89" s="205"/>
      <c r="L89" s="205">
        <f>C89+F89+I89</f>
        <v>44035</v>
      </c>
      <c r="M89" s="205">
        <f>D89+G89+J89</f>
        <v>52041</v>
      </c>
      <c r="N89" s="205">
        <f>E89+H89+K89</f>
        <v>52041</v>
      </c>
    </row>
    <row r="90" spans="1:14" ht="15">
      <c r="A90" s="12" t="s">
        <v>739</v>
      </c>
      <c r="B90" s="5" t="s">
        <v>740</v>
      </c>
      <c r="C90" s="205"/>
      <c r="D90" s="205"/>
      <c r="E90" s="205"/>
      <c r="F90" s="205"/>
      <c r="G90" s="205"/>
      <c r="H90" s="205"/>
      <c r="I90" s="205"/>
      <c r="J90" s="205"/>
      <c r="K90" s="205"/>
      <c r="L90" s="205"/>
      <c r="M90" s="205"/>
      <c r="N90" s="205"/>
    </row>
    <row r="91" spans="1:14" ht="15">
      <c r="A91" s="12" t="s">
        <v>741</v>
      </c>
      <c r="B91" s="5" t="s">
        <v>742</v>
      </c>
      <c r="C91" s="205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</row>
    <row r="92" spans="1:14" ht="15">
      <c r="A92" s="35" t="s">
        <v>743</v>
      </c>
      <c r="B92" s="5" t="s">
        <v>744</v>
      </c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</row>
    <row r="93" spans="1:14" ht="15">
      <c r="A93" s="35" t="s">
        <v>880</v>
      </c>
      <c r="B93" s="5" t="s">
        <v>745</v>
      </c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</row>
    <row r="94" spans="1:14" ht="15">
      <c r="A94" s="13" t="s">
        <v>899</v>
      </c>
      <c r="B94" s="7" t="s">
        <v>746</v>
      </c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</row>
    <row r="95" spans="1:14" ht="15">
      <c r="A95" s="14" t="s">
        <v>747</v>
      </c>
      <c r="B95" s="7" t="s">
        <v>748</v>
      </c>
      <c r="C95" s="205"/>
      <c r="D95" s="205"/>
      <c r="E95" s="205"/>
      <c r="F95" s="205"/>
      <c r="G95" s="205"/>
      <c r="H95" s="205"/>
      <c r="I95" s="205"/>
      <c r="J95" s="205"/>
      <c r="K95" s="205"/>
      <c r="L95" s="205"/>
      <c r="M95" s="205"/>
      <c r="N95" s="205"/>
    </row>
    <row r="96" spans="1:14" ht="15.75">
      <c r="A96" s="98" t="s">
        <v>900</v>
      </c>
      <c r="B96" s="99" t="s">
        <v>749</v>
      </c>
      <c r="C96" s="237">
        <f>C89+C94+C95</f>
        <v>44035</v>
      </c>
      <c r="D96" s="237">
        <f>D89+D94+D95</f>
        <v>52041</v>
      </c>
      <c r="E96" s="237">
        <f>E89+E94+E95</f>
        <v>52041</v>
      </c>
      <c r="F96" s="237"/>
      <c r="G96" s="237"/>
      <c r="H96" s="237"/>
      <c r="I96" s="237"/>
      <c r="J96" s="237"/>
      <c r="K96" s="237"/>
      <c r="L96" s="237">
        <f aca="true" t="shared" si="3" ref="L96:N97">C96+F96+I96</f>
        <v>44035</v>
      </c>
      <c r="M96" s="237">
        <f t="shared" si="3"/>
        <v>52041</v>
      </c>
      <c r="N96" s="237">
        <f t="shared" si="3"/>
        <v>52041</v>
      </c>
    </row>
    <row r="97" spans="1:14" ht="15.75">
      <c r="A97" s="105" t="s">
        <v>882</v>
      </c>
      <c r="B97" s="109"/>
      <c r="C97" s="245">
        <f>C67+C96</f>
        <v>50168</v>
      </c>
      <c r="D97" s="245">
        <f>D67+D96</f>
        <v>52682</v>
      </c>
      <c r="E97" s="245">
        <f>E67+E96</f>
        <v>52682</v>
      </c>
      <c r="F97" s="245"/>
      <c r="G97" s="245"/>
      <c r="H97" s="245"/>
      <c r="I97" s="245"/>
      <c r="J97" s="245"/>
      <c r="K97" s="245"/>
      <c r="L97" s="245">
        <f t="shared" si="3"/>
        <v>50168</v>
      </c>
      <c r="M97" s="245">
        <f t="shared" si="3"/>
        <v>52682</v>
      </c>
      <c r="N97" s="245">
        <f t="shared" si="3"/>
        <v>52682</v>
      </c>
    </row>
  </sheetData>
  <sheetProtection/>
  <mergeCells count="8">
    <mergeCell ref="A1:M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N97"/>
  <sheetViews>
    <sheetView zoomScalePageLayoutView="0" workbookViewId="0" topLeftCell="B1">
      <selection activeCell="P97" sqref="P97"/>
    </sheetView>
  </sheetViews>
  <sheetFormatPr defaultColWidth="9.140625" defaultRowHeight="15"/>
  <cols>
    <col min="1" max="1" width="92.57421875" style="0" customWidth="1"/>
    <col min="3" max="3" width="11.00390625" style="0" customWidth="1"/>
    <col min="4" max="4" width="13.00390625" style="0" customWidth="1"/>
    <col min="5" max="5" width="11.7109375" style="0" customWidth="1"/>
    <col min="6" max="7" width="12.28125" style="0" customWidth="1"/>
    <col min="8" max="8" width="11.28125" style="0" customWidth="1"/>
    <col min="10" max="10" width="12.28125" style="0" customWidth="1"/>
    <col min="11" max="11" width="10.8515625" style="0" customWidth="1"/>
    <col min="13" max="13" width="13.57421875" style="0" customWidth="1"/>
    <col min="14" max="14" width="11.28125" style="0" customWidth="1"/>
  </cols>
  <sheetData>
    <row r="1" spans="1:14" ht="24" customHeight="1">
      <c r="A1" s="317" t="s">
        <v>939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1"/>
    </row>
    <row r="2" spans="1:14" ht="24" customHeight="1">
      <c r="A2" s="323" t="s">
        <v>928</v>
      </c>
      <c r="B2" s="324"/>
      <c r="C2" s="324"/>
      <c r="D2" s="324"/>
      <c r="E2" s="324"/>
      <c r="F2" s="325"/>
      <c r="G2" s="326"/>
      <c r="H2" s="326"/>
      <c r="I2" s="326"/>
      <c r="J2" s="326"/>
      <c r="K2" s="326"/>
      <c r="L2" s="326"/>
      <c r="M2" s="326"/>
      <c r="N2" s="326"/>
    </row>
    <row r="3" spans="1:14" ht="18">
      <c r="A3" s="41"/>
      <c r="N3" t="s">
        <v>193</v>
      </c>
    </row>
    <row r="4" ht="15">
      <c r="A4" s="80" t="s">
        <v>107</v>
      </c>
    </row>
    <row r="5" spans="1:14" ht="30" customHeight="1">
      <c r="A5" s="327" t="s">
        <v>447</v>
      </c>
      <c r="B5" s="329" t="s">
        <v>448</v>
      </c>
      <c r="C5" s="353" t="s">
        <v>20</v>
      </c>
      <c r="D5" s="353"/>
      <c r="E5" s="353"/>
      <c r="F5" s="353" t="s">
        <v>21</v>
      </c>
      <c r="G5" s="353"/>
      <c r="H5" s="353"/>
      <c r="I5" s="353" t="s">
        <v>22</v>
      </c>
      <c r="J5" s="353"/>
      <c r="K5" s="353"/>
      <c r="L5" s="343" t="s">
        <v>121</v>
      </c>
      <c r="M5" s="343"/>
      <c r="N5" s="343"/>
    </row>
    <row r="6" spans="1:14" ht="26.25" customHeight="1">
      <c r="A6" s="350"/>
      <c r="B6" s="351"/>
      <c r="C6" s="3" t="s">
        <v>124</v>
      </c>
      <c r="D6" s="3" t="s">
        <v>225</v>
      </c>
      <c r="E6" s="79" t="s">
        <v>226</v>
      </c>
      <c r="F6" s="3" t="s">
        <v>124</v>
      </c>
      <c r="G6" s="3" t="s">
        <v>225</v>
      </c>
      <c r="H6" s="79" t="s">
        <v>226</v>
      </c>
      <c r="I6" s="3" t="s">
        <v>124</v>
      </c>
      <c r="J6" s="3" t="s">
        <v>225</v>
      </c>
      <c r="K6" s="79" t="s">
        <v>226</v>
      </c>
      <c r="L6" s="3" t="s">
        <v>124</v>
      </c>
      <c r="M6" s="3" t="s">
        <v>225</v>
      </c>
      <c r="N6" s="79" t="s">
        <v>226</v>
      </c>
    </row>
    <row r="7" spans="1:14" ht="15" customHeight="1">
      <c r="A7" s="31" t="s">
        <v>627</v>
      </c>
      <c r="B7" s="6" t="s">
        <v>628</v>
      </c>
      <c r="C7" s="27">
        <f>'3.1. mell .Bev. Önkormányzat'!C7+'3.2. mell. bevételek Óvoda'!C7+'3. 3 melléklet Bevételek KÖH'!C7</f>
        <v>0</v>
      </c>
      <c r="D7" s="27">
        <f>'3.1. mell .Bev. Önkormányzat'!D7+'3.2. mell. bevételek Óvoda'!D7+'3. 3 melléklet Bevételek KÖH'!D7</f>
        <v>191</v>
      </c>
      <c r="E7" s="27">
        <f>'3.1. mell .Bev. Önkormányzat'!E7+'3.2. mell. bevételek Óvoda'!E7+'3. 3 melléklet Bevételek KÖH'!E7</f>
        <v>191</v>
      </c>
      <c r="F7" s="27"/>
      <c r="G7" s="27"/>
      <c r="H7" s="27"/>
      <c r="I7" s="27"/>
      <c r="J7" s="27"/>
      <c r="K7" s="27"/>
      <c r="L7" s="27">
        <f>'3.1. mell .Bev. Önkormányzat'!L7+'3.2. mell. bevételek Óvoda'!L7+'3. 3 melléklet Bevételek KÖH'!L7</f>
        <v>0</v>
      </c>
      <c r="M7" s="27">
        <f>'3.1. mell .Bev. Önkormányzat'!M7+'3.2. mell. bevételek Óvoda'!M7+'3. 3 melléklet Bevételek KÖH'!M7</f>
        <v>191</v>
      </c>
      <c r="N7" s="27">
        <f>'3.1. mell .Bev. Önkormányzat'!N7+'3.2. mell. bevételek Óvoda'!N7+'3. 3 melléklet Bevételek KÖH'!N7</f>
        <v>191</v>
      </c>
    </row>
    <row r="8" spans="1:14" ht="15" customHeight="1">
      <c r="A8" s="5" t="s">
        <v>629</v>
      </c>
      <c r="B8" s="6" t="s">
        <v>630</v>
      </c>
      <c r="C8" s="27">
        <f>'3.1. mell .Bev. Önkormányzat'!C8+'3.2. mell. bevételek Óvoda'!C8+'3. 3 melléklet Bevételek KÖH'!C8</f>
        <v>35647</v>
      </c>
      <c r="D8" s="27">
        <f>'3.1. mell .Bev. Önkormányzat'!D8+'3.2. mell. bevételek Óvoda'!D8+'3. 3 melléklet Bevételek KÖH'!D8</f>
        <v>34027</v>
      </c>
      <c r="E8" s="27">
        <f>'3.1. mell .Bev. Önkormányzat'!E8+'3.2. mell. bevételek Óvoda'!E8+'3. 3 melléklet Bevételek KÖH'!E8</f>
        <v>34027</v>
      </c>
      <c r="F8" s="27"/>
      <c r="G8" s="27"/>
      <c r="H8" s="27"/>
      <c r="I8" s="27"/>
      <c r="J8" s="27"/>
      <c r="K8" s="27"/>
      <c r="L8" s="27">
        <f>'3.1. mell .Bev. Önkormányzat'!L8+'3.2. mell. bevételek Óvoda'!L8+'3. 3 melléklet Bevételek KÖH'!L8</f>
        <v>35647</v>
      </c>
      <c r="M8" s="27">
        <f>'3.1. mell .Bev. Önkormányzat'!M8+'3.2. mell. bevételek Óvoda'!M8+'3. 3 melléklet Bevételek KÖH'!M8</f>
        <v>34027</v>
      </c>
      <c r="N8" s="27">
        <f>'3.1. mell .Bev. Önkormányzat'!N8+'3.2. mell. bevételek Óvoda'!N8+'3. 3 melléklet Bevételek KÖH'!N8</f>
        <v>34027</v>
      </c>
    </row>
    <row r="9" spans="1:14" ht="15" customHeight="1">
      <c r="A9" s="5" t="s">
        <v>631</v>
      </c>
      <c r="B9" s="6" t="s">
        <v>632</v>
      </c>
      <c r="C9" s="27">
        <f>'3.1. mell .Bev. Önkormányzat'!C9+'3.2. mell. bevételek Óvoda'!C9+'3. 3 melléklet Bevételek KÖH'!C9</f>
        <v>15972</v>
      </c>
      <c r="D9" s="27">
        <f>'3.1. mell .Bev. Önkormányzat'!D9+'3.2. mell. bevételek Óvoda'!D9+'3. 3 melléklet Bevételek KÖH'!D9</f>
        <v>15532</v>
      </c>
      <c r="E9" s="27">
        <f>'3.1. mell .Bev. Önkormányzat'!E9+'3.2. mell. bevételek Óvoda'!E9+'3. 3 melléklet Bevételek KÖH'!E9</f>
        <v>15532</v>
      </c>
      <c r="F9" s="27"/>
      <c r="G9" s="27"/>
      <c r="H9" s="27"/>
      <c r="I9" s="27"/>
      <c r="J9" s="27"/>
      <c r="K9" s="27"/>
      <c r="L9" s="27">
        <f>'3.1. mell .Bev. Önkormányzat'!L9+'3.2. mell. bevételek Óvoda'!L9+'3. 3 melléklet Bevételek KÖH'!L9</f>
        <v>15972</v>
      </c>
      <c r="M9" s="27">
        <f>'3.1. mell .Bev. Önkormányzat'!M9+'3.2. mell. bevételek Óvoda'!M9+'3. 3 melléklet Bevételek KÖH'!M9</f>
        <v>15532</v>
      </c>
      <c r="N9" s="27">
        <f>'3.1. mell .Bev. Önkormányzat'!N9+'3.2. mell. bevételek Óvoda'!N9+'3. 3 melléklet Bevételek KÖH'!N9</f>
        <v>15532</v>
      </c>
    </row>
    <row r="10" spans="1:14" ht="15" customHeight="1">
      <c r="A10" s="5" t="s">
        <v>633</v>
      </c>
      <c r="B10" s="6" t="s">
        <v>634</v>
      </c>
      <c r="C10" s="27">
        <f>'3.1. mell .Bev. Önkormányzat'!C10+'3.2. mell. bevételek Óvoda'!C10+'3. 3 melléklet Bevételek KÖH'!C10</f>
        <v>1373</v>
      </c>
      <c r="D10" s="27">
        <f>'3.1. mell .Bev. Önkormányzat'!D10+'3.2. mell. bevételek Óvoda'!D10+'3. 3 melléklet Bevételek KÖH'!D10</f>
        <v>1373</v>
      </c>
      <c r="E10" s="27">
        <f>'3.1. mell .Bev. Önkormányzat'!E10+'3.2. mell. bevételek Óvoda'!E10+'3. 3 melléklet Bevételek KÖH'!E10</f>
        <v>1373</v>
      </c>
      <c r="F10" s="27"/>
      <c r="G10" s="27"/>
      <c r="H10" s="27"/>
      <c r="I10" s="27"/>
      <c r="J10" s="27"/>
      <c r="K10" s="27"/>
      <c r="L10" s="27">
        <f>'3.1. mell .Bev. Önkormányzat'!L10+'3.2. mell. bevételek Óvoda'!L10+'3. 3 melléklet Bevételek KÖH'!L10</f>
        <v>1373</v>
      </c>
      <c r="M10" s="27">
        <f>'3.1. mell .Bev. Önkormányzat'!M10+'3.2. mell. bevételek Óvoda'!M10+'3. 3 melléklet Bevételek KÖH'!M10</f>
        <v>1373</v>
      </c>
      <c r="N10" s="27">
        <f>'3.1. mell .Bev. Önkormányzat'!N10+'3.2. mell. bevételek Óvoda'!N10+'3. 3 melléklet Bevételek KÖH'!N10</f>
        <v>1373</v>
      </c>
    </row>
    <row r="11" spans="1:14" ht="15" customHeight="1">
      <c r="A11" s="5" t="s">
        <v>635</v>
      </c>
      <c r="B11" s="6" t="s">
        <v>636</v>
      </c>
      <c r="C11" s="27">
        <f>'3.1. mell .Bev. Önkormányzat'!C11+'3.2. mell. bevételek Óvoda'!C11+'3. 3 melléklet Bevételek KÖH'!C11</f>
        <v>0</v>
      </c>
      <c r="D11" s="27">
        <f>'3.1. mell .Bev. Önkormányzat'!D11+'3.2. mell. bevételek Óvoda'!D11+'3. 3 melléklet Bevételek KÖH'!D11</f>
        <v>1627</v>
      </c>
      <c r="E11" s="27">
        <f>'3.1. mell .Bev. Önkormányzat'!E11+'3.2. mell. bevételek Óvoda'!E11+'3. 3 melléklet Bevételek KÖH'!E11</f>
        <v>1627</v>
      </c>
      <c r="F11" s="27"/>
      <c r="G11" s="27"/>
      <c r="H11" s="27"/>
      <c r="I11" s="27"/>
      <c r="J11" s="27"/>
      <c r="K11" s="27"/>
      <c r="L11" s="27">
        <f>'3.1. mell .Bev. Önkormányzat'!L11+'3.2. mell. bevételek Óvoda'!L11+'3. 3 melléklet Bevételek KÖH'!L11</f>
        <v>0</v>
      </c>
      <c r="M11" s="27">
        <f>'3.1. mell .Bev. Önkormányzat'!M11+'3.2. mell. bevételek Óvoda'!M11+'3. 3 melléklet Bevételek KÖH'!M11</f>
        <v>1627</v>
      </c>
      <c r="N11" s="27">
        <f>'3.1. mell .Bev. Önkormányzat'!N11+'3.2. mell. bevételek Óvoda'!N11+'3. 3 melléklet Bevételek KÖH'!N11</f>
        <v>1627</v>
      </c>
    </row>
    <row r="12" spans="1:14" ht="15" customHeight="1">
      <c r="A12" s="5" t="s">
        <v>637</v>
      </c>
      <c r="B12" s="6" t="s">
        <v>638</v>
      </c>
      <c r="C12" s="27">
        <f>'3.1. mell .Bev. Önkormányzat'!C12+'3.2. mell. bevételek Óvoda'!C12+'3. 3 melléklet Bevételek KÖH'!C12</f>
        <v>0</v>
      </c>
      <c r="D12" s="27">
        <f>'3.1. mell .Bev. Önkormányzat'!D12+'3.2. mell. bevételek Óvoda'!D12+'3. 3 melléklet Bevételek KÖH'!D12</f>
        <v>0</v>
      </c>
      <c r="E12" s="27">
        <f>'3.1. mell .Bev. Önkormányzat'!E12+'3.2. mell. bevételek Óvoda'!E12+'3. 3 melléklet Bevételek KÖH'!E12</f>
        <v>0</v>
      </c>
      <c r="F12" s="27"/>
      <c r="G12" s="27"/>
      <c r="H12" s="27"/>
      <c r="I12" s="27"/>
      <c r="J12" s="27"/>
      <c r="K12" s="27"/>
      <c r="L12" s="27">
        <f>'3.1. mell .Bev. Önkormányzat'!L12+'3.2. mell. bevételek Óvoda'!L12+'3. 3 melléklet Bevételek KÖH'!L12</f>
        <v>0</v>
      </c>
      <c r="M12" s="27">
        <f>'3.1. mell .Bev. Önkormányzat'!M12+'3.2. mell. bevételek Óvoda'!M12+'3. 3 melléklet Bevételek KÖH'!M12</f>
        <v>0</v>
      </c>
      <c r="N12" s="27">
        <f>'3.1. mell .Bev. Önkormányzat'!N12+'3.2. mell. bevételek Óvoda'!N12+'3. 3 melléklet Bevételek KÖH'!N12</f>
        <v>0</v>
      </c>
    </row>
    <row r="13" spans="1:14" ht="15" customHeight="1">
      <c r="A13" s="7" t="s">
        <v>884</v>
      </c>
      <c r="B13" s="8" t="s">
        <v>639</v>
      </c>
      <c r="C13" s="27">
        <f>'3.1. mell .Bev. Önkormányzat'!C13+'3.2. mell. bevételek Óvoda'!C13+'3. 3 melléklet Bevételek KÖH'!C13</f>
        <v>52992</v>
      </c>
      <c r="D13" s="27">
        <f>'3.1. mell .Bev. Önkormányzat'!D13+'3.2. mell. bevételek Óvoda'!D13+'3. 3 melléklet Bevételek KÖH'!D13</f>
        <v>52750</v>
      </c>
      <c r="E13" s="27">
        <f>'3.1. mell .Bev. Önkormányzat'!E13+'3.2. mell. bevételek Óvoda'!E13+'3. 3 melléklet Bevételek KÖH'!E13</f>
        <v>52750</v>
      </c>
      <c r="F13" s="27"/>
      <c r="G13" s="27"/>
      <c r="H13" s="27"/>
      <c r="I13" s="27"/>
      <c r="J13" s="27"/>
      <c r="K13" s="27"/>
      <c r="L13" s="27">
        <f>'3.1. mell .Bev. Önkormányzat'!L13+'3.2. mell. bevételek Óvoda'!L13+'3. 3 melléklet Bevételek KÖH'!L13</f>
        <v>52992</v>
      </c>
      <c r="M13" s="27">
        <f>'3.1. mell .Bev. Önkormányzat'!M13+'3.2. mell. bevételek Óvoda'!M13+'3. 3 melléklet Bevételek KÖH'!M13</f>
        <v>52750</v>
      </c>
      <c r="N13" s="27">
        <f>'3.1. mell .Bev. Önkormányzat'!N13+'3.2. mell. bevételek Óvoda'!N13+'3. 3 melléklet Bevételek KÖH'!N13</f>
        <v>52750</v>
      </c>
    </row>
    <row r="14" spans="1:14" ht="15" customHeight="1">
      <c r="A14" s="5" t="s">
        <v>640</v>
      </c>
      <c r="B14" s="6" t="s">
        <v>641</v>
      </c>
      <c r="C14" s="27">
        <f>'3.1. mell .Bev. Önkormányzat'!C14+'3.2. mell. bevételek Óvoda'!C14+'3. 3 melléklet Bevételek KÖH'!C14</f>
        <v>0</v>
      </c>
      <c r="D14" s="27">
        <f>'3.1. mell .Bev. Önkormányzat'!D14+'3.2. mell. bevételek Óvoda'!D14+'3. 3 melléklet Bevételek KÖH'!D14</f>
        <v>0</v>
      </c>
      <c r="E14" s="27">
        <f>'3.1. mell .Bev. Önkormányzat'!E14+'3.2. mell. bevételek Óvoda'!E14+'3. 3 melléklet Bevételek KÖH'!E14</f>
        <v>0</v>
      </c>
      <c r="F14" s="27"/>
      <c r="G14" s="27"/>
      <c r="H14" s="27"/>
      <c r="I14" s="27"/>
      <c r="J14" s="27"/>
      <c r="K14" s="27"/>
      <c r="L14" s="27">
        <f>'3.1. mell .Bev. Önkormányzat'!L14+'3.2. mell. bevételek Óvoda'!L14+'3. 3 melléklet Bevételek KÖH'!L14</f>
        <v>0</v>
      </c>
      <c r="M14" s="27">
        <f>'3.1. mell .Bev. Önkormányzat'!M14+'3.2. mell. bevételek Óvoda'!M14+'3. 3 melléklet Bevételek KÖH'!M14</f>
        <v>0</v>
      </c>
      <c r="N14" s="27">
        <f>'3.1. mell .Bev. Önkormányzat'!N14+'3.2. mell. bevételek Óvoda'!N14+'3. 3 melléklet Bevételek KÖH'!N14</f>
        <v>0</v>
      </c>
    </row>
    <row r="15" spans="1:14" ht="15" customHeight="1">
      <c r="A15" s="5" t="s">
        <v>642</v>
      </c>
      <c r="B15" s="6" t="s">
        <v>643</v>
      </c>
      <c r="C15" s="27">
        <f>'3.1. mell .Bev. Önkormányzat'!C15+'3.2. mell. bevételek Óvoda'!C15+'3. 3 melléklet Bevételek KÖH'!C15</f>
        <v>0</v>
      </c>
      <c r="D15" s="27">
        <f>'3.1. mell .Bev. Önkormányzat'!D15+'3.2. mell. bevételek Óvoda'!D15+'3. 3 melléklet Bevételek KÖH'!D15</f>
        <v>0</v>
      </c>
      <c r="E15" s="27">
        <f>'3.1. mell .Bev. Önkormányzat'!E15+'3.2. mell. bevételek Óvoda'!E15+'3. 3 melléklet Bevételek KÖH'!E15</f>
        <v>0</v>
      </c>
      <c r="F15" s="27"/>
      <c r="G15" s="27"/>
      <c r="H15" s="27"/>
      <c r="I15" s="27"/>
      <c r="J15" s="27"/>
      <c r="K15" s="27"/>
      <c r="L15" s="27">
        <f>'3.1. mell .Bev. Önkormányzat'!L15+'3.2. mell. bevételek Óvoda'!L15+'3. 3 melléklet Bevételek KÖH'!L15</f>
        <v>0</v>
      </c>
      <c r="M15" s="27">
        <f>'3.1. mell .Bev. Önkormányzat'!M15+'3.2. mell. bevételek Óvoda'!M15+'3. 3 melléklet Bevételek KÖH'!M15</f>
        <v>0</v>
      </c>
      <c r="N15" s="27">
        <f>'3.1. mell .Bev. Önkormányzat'!N15+'3.2. mell. bevételek Óvoda'!N15+'3. 3 melléklet Bevételek KÖH'!N15</f>
        <v>0</v>
      </c>
    </row>
    <row r="16" spans="1:14" ht="15" customHeight="1">
      <c r="A16" s="5" t="s">
        <v>846</v>
      </c>
      <c r="B16" s="6" t="s">
        <v>644</v>
      </c>
      <c r="C16" s="27">
        <f>'3.1. mell .Bev. Önkormányzat'!C16+'3.2. mell. bevételek Óvoda'!C16+'3. 3 melléklet Bevételek KÖH'!C16</f>
        <v>0</v>
      </c>
      <c r="D16" s="27">
        <f>'3.1. mell .Bev. Önkormányzat'!D16+'3.2. mell. bevételek Óvoda'!D16+'3. 3 melléklet Bevételek KÖH'!D16</f>
        <v>0</v>
      </c>
      <c r="E16" s="27">
        <f>'3.1. mell .Bev. Önkormányzat'!E16+'3.2. mell. bevételek Óvoda'!E16+'3. 3 melléklet Bevételek KÖH'!E16</f>
        <v>0</v>
      </c>
      <c r="F16" s="27"/>
      <c r="G16" s="27"/>
      <c r="H16" s="27"/>
      <c r="I16" s="27"/>
      <c r="J16" s="27"/>
      <c r="K16" s="27"/>
      <c r="L16" s="27">
        <f>'3.1. mell .Bev. Önkormányzat'!L16+'3.2. mell. bevételek Óvoda'!L16+'3. 3 melléklet Bevételek KÖH'!L16</f>
        <v>0</v>
      </c>
      <c r="M16" s="27">
        <f>'3.1. mell .Bev. Önkormányzat'!M16+'3.2. mell. bevételek Óvoda'!M16+'3. 3 melléklet Bevételek KÖH'!M16</f>
        <v>0</v>
      </c>
      <c r="N16" s="27">
        <f>'3.1. mell .Bev. Önkormányzat'!N16+'3.2. mell. bevételek Óvoda'!N16+'3. 3 melléklet Bevételek KÖH'!N16</f>
        <v>0</v>
      </c>
    </row>
    <row r="17" spans="1:14" ht="15" customHeight="1">
      <c r="A17" s="5" t="s">
        <v>847</v>
      </c>
      <c r="B17" s="6" t="s">
        <v>645</v>
      </c>
      <c r="C17" s="27">
        <f>'3.1. mell .Bev. Önkormányzat'!C17+'3.2. mell. bevételek Óvoda'!C17+'3. 3 melléklet Bevételek KÖH'!C17</f>
        <v>0</v>
      </c>
      <c r="D17" s="27">
        <f>'3.1. mell .Bev. Önkormányzat'!D17+'3.2. mell. bevételek Óvoda'!D17+'3. 3 melléklet Bevételek KÖH'!D17</f>
        <v>0</v>
      </c>
      <c r="E17" s="27">
        <f>'3.1. mell .Bev. Önkormányzat'!E17+'3.2. mell. bevételek Óvoda'!E17+'3. 3 melléklet Bevételek KÖH'!E17</f>
        <v>0</v>
      </c>
      <c r="F17" s="27"/>
      <c r="G17" s="27"/>
      <c r="H17" s="27"/>
      <c r="I17" s="27"/>
      <c r="J17" s="27"/>
      <c r="K17" s="27"/>
      <c r="L17" s="27">
        <f>'3.1. mell .Bev. Önkormányzat'!L17+'3.2. mell. bevételek Óvoda'!L17+'3. 3 melléklet Bevételek KÖH'!L17</f>
        <v>0</v>
      </c>
      <c r="M17" s="27">
        <f>'3.1. mell .Bev. Önkormányzat'!M17+'3.2. mell. bevételek Óvoda'!M17+'3. 3 melléklet Bevételek KÖH'!M17</f>
        <v>0</v>
      </c>
      <c r="N17" s="27">
        <f>'3.1. mell .Bev. Önkormányzat'!N17+'3.2. mell. bevételek Óvoda'!N17+'3. 3 melléklet Bevételek KÖH'!N17</f>
        <v>0</v>
      </c>
    </row>
    <row r="18" spans="1:14" ht="15" customHeight="1">
      <c r="A18" s="5" t="s">
        <v>848</v>
      </c>
      <c r="B18" s="6" t="s">
        <v>646</v>
      </c>
      <c r="C18" s="27">
        <f>'3.1. mell .Bev. Önkormányzat'!C18+'3.2. mell. bevételek Óvoda'!C18+'3. 3 melléklet Bevételek KÖH'!C18</f>
        <v>37443</v>
      </c>
      <c r="D18" s="27">
        <f>'3.1. mell .Bev. Önkormányzat'!D18+'3.2. mell. bevételek Óvoda'!D18+'3. 3 melléklet Bevételek KÖH'!D18</f>
        <v>3140</v>
      </c>
      <c r="E18" s="27">
        <f>'3.1. mell .Bev. Önkormányzat'!E18+'3.2. mell. bevételek Óvoda'!E18+'3. 3 melléklet Bevételek KÖH'!E18</f>
        <v>3140</v>
      </c>
      <c r="F18" s="27"/>
      <c r="G18" s="27"/>
      <c r="H18" s="27"/>
      <c r="I18" s="27"/>
      <c r="J18" s="27"/>
      <c r="K18" s="27"/>
      <c r="L18" s="27">
        <f>'3.1. mell .Bev. Önkormányzat'!L18+'3.2. mell. bevételek Óvoda'!L18+'3. 3 melléklet Bevételek KÖH'!L18</f>
        <v>37443</v>
      </c>
      <c r="M18" s="27">
        <f>'3.1. mell .Bev. Önkormányzat'!M18+'3.2. mell. bevételek Óvoda'!M18+'3. 3 melléklet Bevételek KÖH'!M18</f>
        <v>3140</v>
      </c>
      <c r="N18" s="27">
        <f>'3.1. mell .Bev. Önkormányzat'!N18+'3.2. mell. bevételek Óvoda'!N18+'3. 3 melléklet Bevételek KÖH'!N18</f>
        <v>3140</v>
      </c>
    </row>
    <row r="19" spans="1:14" ht="15" customHeight="1">
      <c r="A19" s="37" t="s">
        <v>885</v>
      </c>
      <c r="B19" s="43" t="s">
        <v>647</v>
      </c>
      <c r="C19" s="27">
        <f>'3.1. mell .Bev. Önkormányzat'!C19+'3.2. mell. bevételek Óvoda'!C19+'3. 3 melléklet Bevételek KÖH'!C19</f>
        <v>90435</v>
      </c>
      <c r="D19" s="27">
        <f>'3.1. mell .Bev. Önkormányzat'!D19+'3.2. mell. bevételek Óvoda'!D19+'3. 3 melléklet Bevételek KÖH'!D19</f>
        <v>55890</v>
      </c>
      <c r="E19" s="27">
        <f>'3.1. mell .Bev. Önkormányzat'!E19+'3.2. mell. bevételek Óvoda'!E19+'3. 3 melléklet Bevételek KÖH'!E19</f>
        <v>55890</v>
      </c>
      <c r="F19" s="27"/>
      <c r="G19" s="27"/>
      <c r="H19" s="27"/>
      <c r="I19" s="27"/>
      <c r="J19" s="27"/>
      <c r="K19" s="27"/>
      <c r="L19" s="27">
        <f>'3.1. mell .Bev. Önkormányzat'!L19+'3.2. mell. bevételek Óvoda'!L19+'3. 3 melléklet Bevételek KÖH'!L19</f>
        <v>90435</v>
      </c>
      <c r="M19" s="27">
        <f>'3.1. mell .Bev. Önkormányzat'!M19+'3.2. mell. bevételek Óvoda'!M19+'3. 3 melléklet Bevételek KÖH'!M19</f>
        <v>55890</v>
      </c>
      <c r="N19" s="27">
        <f>'3.1. mell .Bev. Önkormányzat'!N19+'3.2. mell. bevételek Óvoda'!N19+'3. 3 melléklet Bevételek KÖH'!N19</f>
        <v>55890</v>
      </c>
    </row>
    <row r="20" spans="1:14" ht="15" customHeight="1">
      <c r="A20" s="5" t="s">
        <v>852</v>
      </c>
      <c r="B20" s="6" t="s">
        <v>656</v>
      </c>
      <c r="C20" s="27">
        <f>'3.1. mell .Bev. Önkormányzat'!C20+'3.2. mell. bevételek Óvoda'!C20+'3. 3 melléklet Bevételek KÖH'!C20</f>
        <v>0</v>
      </c>
      <c r="D20" s="27">
        <f>'3.1. mell .Bev. Önkormányzat'!D20+'3.2. mell. bevételek Óvoda'!D20+'3. 3 melléklet Bevételek KÖH'!D20</f>
        <v>0</v>
      </c>
      <c r="E20" s="27">
        <f>'3.1. mell .Bev. Önkormányzat'!E20+'3.2. mell. bevételek Óvoda'!E20+'3. 3 melléklet Bevételek KÖH'!E20</f>
        <v>0</v>
      </c>
      <c r="F20" s="27"/>
      <c r="G20" s="27"/>
      <c r="H20" s="27"/>
      <c r="I20" s="27"/>
      <c r="J20" s="27"/>
      <c r="K20" s="27"/>
      <c r="L20" s="27">
        <f>'3.1. mell .Bev. Önkormányzat'!L20+'3.2. mell. bevételek Óvoda'!L20+'3. 3 melléklet Bevételek KÖH'!L20</f>
        <v>0</v>
      </c>
      <c r="M20" s="27">
        <f>'3.1. mell .Bev. Önkormányzat'!M20+'3.2. mell. bevételek Óvoda'!M20+'3. 3 melléklet Bevételek KÖH'!M20</f>
        <v>0</v>
      </c>
      <c r="N20" s="27">
        <f>'3.1. mell .Bev. Önkormányzat'!N20+'3.2. mell. bevételek Óvoda'!N20+'3. 3 melléklet Bevételek KÖH'!N20</f>
        <v>0</v>
      </c>
    </row>
    <row r="21" spans="1:14" ht="15" customHeight="1">
      <c r="A21" s="5" t="s">
        <v>853</v>
      </c>
      <c r="B21" s="6" t="s">
        <v>657</v>
      </c>
      <c r="C21" s="27">
        <f>'3.1. mell .Bev. Önkormányzat'!C21+'3.2. mell. bevételek Óvoda'!C21+'3. 3 melléklet Bevételek KÖH'!C21</f>
        <v>0</v>
      </c>
      <c r="D21" s="27">
        <f>'3.1. mell .Bev. Önkormányzat'!D21+'3.2. mell. bevételek Óvoda'!D21+'3. 3 melléklet Bevételek KÖH'!D21</f>
        <v>0</v>
      </c>
      <c r="E21" s="27">
        <f>'3.1. mell .Bev. Önkormányzat'!E21+'3.2. mell. bevételek Óvoda'!E21+'3. 3 melléklet Bevételek KÖH'!E21</f>
        <v>0</v>
      </c>
      <c r="F21" s="27"/>
      <c r="G21" s="27"/>
      <c r="H21" s="27"/>
      <c r="I21" s="27"/>
      <c r="J21" s="27"/>
      <c r="K21" s="27"/>
      <c r="L21" s="27">
        <f>'3.1. mell .Bev. Önkormányzat'!L21+'3.2. mell. bevételek Óvoda'!L21+'3. 3 melléklet Bevételek KÖH'!L21</f>
        <v>0</v>
      </c>
      <c r="M21" s="27">
        <f>'3.1. mell .Bev. Önkormányzat'!M21+'3.2. mell. bevételek Óvoda'!M21+'3. 3 melléklet Bevételek KÖH'!M21</f>
        <v>0</v>
      </c>
      <c r="N21" s="27">
        <f>'3.1. mell .Bev. Önkormányzat'!N21+'3.2. mell. bevételek Óvoda'!N21+'3. 3 melléklet Bevételek KÖH'!N21</f>
        <v>0</v>
      </c>
    </row>
    <row r="22" spans="1:14" ht="15" customHeight="1">
      <c r="A22" s="7" t="s">
        <v>887</v>
      </c>
      <c r="B22" s="8" t="s">
        <v>658</v>
      </c>
      <c r="C22" s="27">
        <f>'3.1. mell .Bev. Önkormányzat'!C22+'3.2. mell. bevételek Óvoda'!C22+'3. 3 melléklet Bevételek KÖH'!C22</f>
        <v>0</v>
      </c>
      <c r="D22" s="27">
        <f>'3.1. mell .Bev. Önkormányzat'!D22+'3.2. mell. bevételek Óvoda'!D22+'3. 3 melléklet Bevételek KÖH'!D22</f>
        <v>0</v>
      </c>
      <c r="E22" s="27">
        <f>'3.1. mell .Bev. Önkormányzat'!E22+'3.2. mell. bevételek Óvoda'!E22+'3. 3 melléklet Bevételek KÖH'!E22</f>
        <v>0</v>
      </c>
      <c r="F22" s="27"/>
      <c r="G22" s="27"/>
      <c r="H22" s="27"/>
      <c r="I22" s="27"/>
      <c r="J22" s="27"/>
      <c r="K22" s="27"/>
      <c r="L22" s="27">
        <f>'3.1. mell .Bev. Önkormányzat'!L22+'3.2. mell. bevételek Óvoda'!L22+'3. 3 melléklet Bevételek KÖH'!L22</f>
        <v>0</v>
      </c>
      <c r="M22" s="27">
        <f>'3.1. mell .Bev. Önkormányzat'!M22+'3.2. mell. bevételek Óvoda'!M22+'3. 3 melléklet Bevételek KÖH'!M22</f>
        <v>0</v>
      </c>
      <c r="N22" s="27">
        <f>'3.1. mell .Bev. Önkormányzat'!N22+'3.2. mell. bevételek Óvoda'!N22+'3. 3 melléklet Bevételek KÖH'!N22</f>
        <v>0</v>
      </c>
    </row>
    <row r="23" spans="1:14" ht="15" customHeight="1">
      <c r="A23" s="5" t="s">
        <v>854</v>
      </c>
      <c r="B23" s="6" t="s">
        <v>659</v>
      </c>
      <c r="C23" s="27">
        <f>'3.1. mell .Bev. Önkormányzat'!C23+'3.2. mell. bevételek Óvoda'!C23+'3. 3 melléklet Bevételek KÖH'!C23</f>
        <v>0</v>
      </c>
      <c r="D23" s="27">
        <f>'3.1. mell .Bev. Önkormányzat'!D23+'3.2. mell. bevételek Óvoda'!D23+'3. 3 melléklet Bevételek KÖH'!D23</f>
        <v>0</v>
      </c>
      <c r="E23" s="27">
        <f>'3.1. mell .Bev. Önkormányzat'!E23+'3.2. mell. bevételek Óvoda'!E23+'3. 3 melléklet Bevételek KÖH'!E23</f>
        <v>0</v>
      </c>
      <c r="F23" s="27"/>
      <c r="G23" s="27"/>
      <c r="H23" s="27"/>
      <c r="I23" s="27"/>
      <c r="J23" s="27"/>
      <c r="K23" s="27"/>
      <c r="L23" s="27">
        <f>'3.1. mell .Bev. Önkormányzat'!L23+'3.2. mell. bevételek Óvoda'!L23+'3. 3 melléklet Bevételek KÖH'!L23</f>
        <v>0</v>
      </c>
      <c r="M23" s="27">
        <f>'3.1. mell .Bev. Önkormányzat'!M23+'3.2. mell. bevételek Óvoda'!M23+'3. 3 melléklet Bevételek KÖH'!M23</f>
        <v>0</v>
      </c>
      <c r="N23" s="27">
        <f>'3.1. mell .Bev. Önkormányzat'!N23+'3.2. mell. bevételek Óvoda'!N23+'3. 3 melléklet Bevételek KÖH'!N23</f>
        <v>0</v>
      </c>
    </row>
    <row r="24" spans="1:14" ht="15" customHeight="1">
      <c r="A24" s="5" t="s">
        <v>855</v>
      </c>
      <c r="B24" s="6" t="s">
        <v>660</v>
      </c>
      <c r="C24" s="27">
        <f>'3.1. mell .Bev. Önkormányzat'!C24+'3.2. mell. bevételek Óvoda'!C24+'3. 3 melléklet Bevételek KÖH'!C24</f>
        <v>0</v>
      </c>
      <c r="D24" s="27">
        <f>'3.1. mell .Bev. Önkormányzat'!D24+'3.2. mell. bevételek Óvoda'!D24+'3. 3 melléklet Bevételek KÖH'!D24</f>
        <v>0</v>
      </c>
      <c r="E24" s="27">
        <f>'3.1. mell .Bev. Önkormányzat'!E24+'3.2. mell. bevételek Óvoda'!E24+'3. 3 melléklet Bevételek KÖH'!E24</f>
        <v>0</v>
      </c>
      <c r="F24" s="27"/>
      <c r="G24" s="27"/>
      <c r="H24" s="27"/>
      <c r="I24" s="27"/>
      <c r="J24" s="27"/>
      <c r="K24" s="27"/>
      <c r="L24" s="27">
        <f>'3.1. mell .Bev. Önkormányzat'!L24+'3.2. mell. bevételek Óvoda'!L24+'3. 3 melléklet Bevételek KÖH'!L24</f>
        <v>0</v>
      </c>
      <c r="M24" s="27">
        <f>'3.1. mell .Bev. Önkormányzat'!M24+'3.2. mell. bevételek Óvoda'!M24+'3. 3 melléklet Bevételek KÖH'!M24</f>
        <v>0</v>
      </c>
      <c r="N24" s="27">
        <f>'3.1. mell .Bev. Önkormányzat'!N24+'3.2. mell. bevételek Óvoda'!N24+'3. 3 melléklet Bevételek KÖH'!N24</f>
        <v>0</v>
      </c>
    </row>
    <row r="25" spans="1:14" ht="15" customHeight="1">
      <c r="A25" s="5" t="s">
        <v>856</v>
      </c>
      <c r="B25" s="6" t="s">
        <v>661</v>
      </c>
      <c r="C25" s="27">
        <f>'3.1. mell .Bev. Önkormányzat'!C25+'3.2. mell. bevételek Óvoda'!C25+'3. 3 melléklet Bevételek KÖH'!C25</f>
        <v>0</v>
      </c>
      <c r="D25" s="27">
        <f>'3.1. mell .Bev. Önkormányzat'!D25+'3.2. mell. bevételek Óvoda'!D25+'3. 3 melléklet Bevételek KÖH'!D25</f>
        <v>0</v>
      </c>
      <c r="E25" s="27">
        <f>'3.1. mell .Bev. Önkormányzat'!E25+'3.2. mell. bevételek Óvoda'!E25+'3. 3 melléklet Bevételek KÖH'!E25</f>
        <v>0</v>
      </c>
      <c r="F25" s="27"/>
      <c r="G25" s="27"/>
      <c r="H25" s="27"/>
      <c r="I25" s="27"/>
      <c r="J25" s="27"/>
      <c r="K25" s="27"/>
      <c r="L25" s="27">
        <f>'3.1. mell .Bev. Önkormányzat'!L25+'3.2. mell. bevételek Óvoda'!L25+'3. 3 melléklet Bevételek KÖH'!L25</f>
        <v>0</v>
      </c>
      <c r="M25" s="27">
        <f>'3.1. mell .Bev. Önkormányzat'!M25+'3.2. mell. bevételek Óvoda'!M25+'3. 3 melléklet Bevételek KÖH'!M25</f>
        <v>0</v>
      </c>
      <c r="N25" s="27">
        <f>'3.1. mell .Bev. Önkormányzat'!N25+'3.2. mell. bevételek Óvoda'!N25+'3. 3 melléklet Bevételek KÖH'!N25</f>
        <v>0</v>
      </c>
    </row>
    <row r="26" spans="1:14" ht="15" customHeight="1">
      <c r="A26" s="5" t="s">
        <v>857</v>
      </c>
      <c r="B26" s="6" t="s">
        <v>662</v>
      </c>
      <c r="C26" s="27">
        <f>'3.1. mell .Bev. Önkormányzat'!C26+'3.2. mell. bevételek Óvoda'!C26+'3. 3 melléklet Bevételek KÖH'!C26</f>
        <v>200000</v>
      </c>
      <c r="D26" s="27">
        <f>'3.1. mell .Bev. Önkormányzat'!D26+'3.2. mell. bevételek Óvoda'!D26+'3. 3 melléklet Bevételek KÖH'!D26</f>
        <v>290472</v>
      </c>
      <c r="E26" s="27">
        <f>'3.1. mell .Bev. Önkormányzat'!E26+'3.2. mell. bevételek Óvoda'!E26+'3. 3 melléklet Bevételek KÖH'!E26</f>
        <v>310458</v>
      </c>
      <c r="F26" s="27"/>
      <c r="G26" s="27"/>
      <c r="H26" s="27"/>
      <c r="I26" s="27"/>
      <c r="J26" s="27"/>
      <c r="K26" s="27"/>
      <c r="L26" s="27">
        <f>'3.1. mell .Bev. Önkormányzat'!L26+'3.2. mell. bevételek Óvoda'!L26+'3. 3 melléklet Bevételek KÖH'!L26</f>
        <v>200000</v>
      </c>
      <c r="M26" s="27">
        <f>'3.1. mell .Bev. Önkormányzat'!M26+'3.2. mell. bevételek Óvoda'!M26+'3. 3 melléklet Bevételek KÖH'!M26</f>
        <v>290472</v>
      </c>
      <c r="N26" s="27">
        <f>'3.1. mell .Bev. Önkormányzat'!N26+'3.2. mell. bevételek Óvoda'!N26+'3. 3 melléklet Bevételek KÖH'!N26</f>
        <v>310458</v>
      </c>
    </row>
    <row r="27" spans="1:14" ht="15" customHeight="1">
      <c r="A27" s="5" t="s">
        <v>858</v>
      </c>
      <c r="B27" s="6" t="s">
        <v>665</v>
      </c>
      <c r="C27" s="27">
        <f>'3.1. mell .Bev. Önkormányzat'!C27+'3.2. mell. bevételek Óvoda'!C27+'3. 3 melléklet Bevételek KÖH'!C27</f>
        <v>0</v>
      </c>
      <c r="D27" s="27">
        <f>'3.1. mell .Bev. Önkormányzat'!D27+'3.2. mell. bevételek Óvoda'!D27+'3. 3 melléklet Bevételek KÖH'!D27</f>
        <v>0</v>
      </c>
      <c r="E27" s="27">
        <f>'3.1. mell .Bev. Önkormányzat'!E27+'3.2. mell. bevételek Óvoda'!E27+'3. 3 melléklet Bevételek KÖH'!E27</f>
        <v>0</v>
      </c>
      <c r="F27" s="27"/>
      <c r="G27" s="27"/>
      <c r="H27" s="27"/>
      <c r="I27" s="27"/>
      <c r="J27" s="27"/>
      <c r="K27" s="27"/>
      <c r="L27" s="27">
        <f>'3.1. mell .Bev. Önkormányzat'!L27+'3.2. mell. bevételek Óvoda'!L27+'3. 3 melléklet Bevételek KÖH'!L27</f>
        <v>0</v>
      </c>
      <c r="M27" s="27">
        <f>'3.1. mell .Bev. Önkormányzat'!M27+'3.2. mell. bevételek Óvoda'!M27+'3. 3 melléklet Bevételek KÖH'!M27</f>
        <v>0</v>
      </c>
      <c r="N27" s="27">
        <f>'3.1. mell .Bev. Önkormányzat'!N27+'3.2. mell. bevételek Óvoda'!N27+'3. 3 melléklet Bevételek KÖH'!N27</f>
        <v>0</v>
      </c>
    </row>
    <row r="28" spans="1:14" ht="15" customHeight="1">
      <c r="A28" s="5" t="s">
        <v>666</v>
      </c>
      <c r="B28" s="6" t="s">
        <v>667</v>
      </c>
      <c r="C28" s="27">
        <f>'3.1. mell .Bev. Önkormányzat'!C28+'3.2. mell. bevételek Óvoda'!C28+'3. 3 melléklet Bevételek KÖH'!C28</f>
        <v>0</v>
      </c>
      <c r="D28" s="27">
        <f>'3.1. mell .Bev. Önkormányzat'!D28+'3.2. mell. bevételek Óvoda'!D28+'3. 3 melléklet Bevételek KÖH'!D28</f>
        <v>0</v>
      </c>
      <c r="E28" s="27">
        <f>'3.1. mell .Bev. Önkormányzat'!E28+'3.2. mell. bevételek Óvoda'!E28+'3. 3 melléklet Bevételek KÖH'!E28</f>
        <v>0</v>
      </c>
      <c r="F28" s="27"/>
      <c r="G28" s="27"/>
      <c r="H28" s="27"/>
      <c r="I28" s="27"/>
      <c r="J28" s="27"/>
      <c r="K28" s="27"/>
      <c r="L28" s="27">
        <f>'3.1. mell .Bev. Önkormányzat'!L28+'3.2. mell. bevételek Óvoda'!L28+'3. 3 melléklet Bevételek KÖH'!L28</f>
        <v>0</v>
      </c>
      <c r="M28" s="27">
        <f>'3.1. mell .Bev. Önkormányzat'!M28+'3.2. mell. bevételek Óvoda'!M28+'3. 3 melléklet Bevételek KÖH'!M28</f>
        <v>0</v>
      </c>
      <c r="N28" s="27">
        <f>'3.1. mell .Bev. Önkormányzat'!N28+'3.2. mell. bevételek Óvoda'!N28+'3. 3 melléklet Bevételek KÖH'!N28</f>
        <v>0</v>
      </c>
    </row>
    <row r="29" spans="1:14" ht="15" customHeight="1">
      <c r="A29" s="5" t="s">
        <v>859</v>
      </c>
      <c r="B29" s="6" t="s">
        <v>668</v>
      </c>
      <c r="C29" s="27">
        <f>'3.1. mell .Bev. Önkormányzat'!C29+'3.2. mell. bevételek Óvoda'!C29+'3. 3 melléklet Bevételek KÖH'!C29</f>
        <v>4700</v>
      </c>
      <c r="D29" s="27">
        <f>'3.1. mell .Bev. Önkormányzat'!D29+'3.2. mell. bevételek Óvoda'!D29+'3. 3 melléklet Bevételek KÖH'!D29</f>
        <v>4781</v>
      </c>
      <c r="E29" s="27">
        <f>'3.1. mell .Bev. Önkormányzat'!E29+'3.2. mell. bevételek Óvoda'!E29+'3. 3 melléklet Bevételek KÖH'!E29</f>
        <v>4781</v>
      </c>
      <c r="F29" s="27"/>
      <c r="G29" s="27"/>
      <c r="H29" s="27"/>
      <c r="I29" s="27"/>
      <c r="J29" s="27"/>
      <c r="K29" s="27"/>
      <c r="L29" s="27">
        <f>'3.1. mell .Bev. Önkormányzat'!L29+'3.2. mell. bevételek Óvoda'!L29+'3. 3 melléklet Bevételek KÖH'!L29</f>
        <v>4700</v>
      </c>
      <c r="M29" s="27">
        <f>'3.1. mell .Bev. Önkormányzat'!M29+'3.2. mell. bevételek Óvoda'!M29+'3. 3 melléklet Bevételek KÖH'!M29</f>
        <v>4781</v>
      </c>
      <c r="N29" s="27">
        <f>'3.1. mell .Bev. Önkormányzat'!N29+'3.2. mell. bevételek Óvoda'!N29+'3. 3 melléklet Bevételek KÖH'!N29</f>
        <v>4781</v>
      </c>
    </row>
    <row r="30" spans="1:14" ht="15" customHeight="1">
      <c r="A30" s="5" t="s">
        <v>860</v>
      </c>
      <c r="B30" s="6" t="s">
        <v>673</v>
      </c>
      <c r="C30" s="27">
        <f>'3.1. mell .Bev. Önkormányzat'!C30+'3.2. mell. bevételek Óvoda'!C30+'3. 3 melléklet Bevételek KÖH'!C30</f>
        <v>0</v>
      </c>
      <c r="D30" s="27">
        <f>'3.1. mell .Bev. Önkormányzat'!D30+'3.2. mell. bevételek Óvoda'!D30+'3. 3 melléklet Bevételek KÖH'!D30</f>
        <v>387</v>
      </c>
      <c r="E30" s="27">
        <f>'3.1. mell .Bev. Önkormányzat'!E30+'3.2. mell. bevételek Óvoda'!E30+'3. 3 melléklet Bevételek KÖH'!E30</f>
        <v>387</v>
      </c>
      <c r="F30" s="27"/>
      <c r="G30" s="27"/>
      <c r="H30" s="27"/>
      <c r="I30" s="27"/>
      <c r="J30" s="27"/>
      <c r="K30" s="27"/>
      <c r="L30" s="27">
        <f>'3.1. mell .Bev. Önkormányzat'!L30+'3.2. mell. bevételek Óvoda'!L30+'3. 3 melléklet Bevételek KÖH'!L30</f>
        <v>0</v>
      </c>
      <c r="M30" s="27">
        <f>'3.1. mell .Bev. Önkormányzat'!M30+'3.2. mell. bevételek Óvoda'!M30+'3. 3 melléklet Bevételek KÖH'!M30</f>
        <v>387</v>
      </c>
      <c r="N30" s="27">
        <f>'3.1. mell .Bev. Önkormányzat'!N30+'3.2. mell. bevételek Óvoda'!N30+'3. 3 melléklet Bevételek KÖH'!N30</f>
        <v>387</v>
      </c>
    </row>
    <row r="31" spans="1:14" ht="15" customHeight="1">
      <c r="A31" s="7" t="s">
        <v>888</v>
      </c>
      <c r="B31" s="8" t="s">
        <v>676</v>
      </c>
      <c r="C31" s="27">
        <f>'3.1. mell .Bev. Önkormányzat'!C31+'3.2. mell. bevételek Óvoda'!C31+'3. 3 melléklet Bevételek KÖH'!C31</f>
        <v>204700</v>
      </c>
      <c r="D31" s="27">
        <f>'3.1. mell .Bev. Önkormányzat'!D31+'3.2. mell. bevételek Óvoda'!D31+'3. 3 melléklet Bevételek KÖH'!D31</f>
        <v>295640</v>
      </c>
      <c r="E31" s="27">
        <f>'3.1. mell .Bev. Önkormányzat'!E31+'3.2. mell. bevételek Óvoda'!E31+'3. 3 melléklet Bevételek KÖH'!E31</f>
        <v>315626</v>
      </c>
      <c r="F31" s="27"/>
      <c r="G31" s="27"/>
      <c r="H31" s="27"/>
      <c r="I31" s="27"/>
      <c r="J31" s="27"/>
      <c r="K31" s="27"/>
      <c r="L31" s="27">
        <f>'3.1. mell .Bev. Önkormányzat'!L31+'3.2. mell. bevételek Óvoda'!L31+'3. 3 melléklet Bevételek KÖH'!L31</f>
        <v>204700</v>
      </c>
      <c r="M31" s="27">
        <f>'3.1. mell .Bev. Önkormányzat'!M31+'3.2. mell. bevételek Óvoda'!M31+'3. 3 melléklet Bevételek KÖH'!M31</f>
        <v>295640</v>
      </c>
      <c r="N31" s="27">
        <f>'3.1. mell .Bev. Önkormányzat'!N31+'3.2. mell. bevételek Óvoda'!N31+'3. 3 melléklet Bevételek KÖH'!N31</f>
        <v>315626</v>
      </c>
    </row>
    <row r="32" spans="1:14" ht="15" customHeight="1">
      <c r="A32" s="5" t="s">
        <v>861</v>
      </c>
      <c r="B32" s="6" t="s">
        <v>677</v>
      </c>
      <c r="C32" s="27">
        <f>'3.1. mell .Bev. Önkormányzat'!C32+'3.2. mell. bevételek Óvoda'!C32+'3. 3 melléklet Bevételek KÖH'!C32</f>
        <v>50</v>
      </c>
      <c r="D32" s="27">
        <f>'3.1. mell .Bev. Önkormányzat'!D32+'3.2. mell. bevételek Óvoda'!D32+'3. 3 melléklet Bevételek KÖH'!D32</f>
        <v>50</v>
      </c>
      <c r="E32" s="27">
        <f>'3.1. mell .Bev. Önkormányzat'!E32+'3.2. mell. bevételek Óvoda'!E32+'3. 3 melléklet Bevételek KÖH'!E32</f>
        <v>59</v>
      </c>
      <c r="F32" s="27"/>
      <c r="G32" s="27"/>
      <c r="H32" s="27"/>
      <c r="I32" s="27"/>
      <c r="J32" s="27"/>
      <c r="K32" s="27"/>
      <c r="L32" s="27">
        <f>'3.1. mell .Bev. Önkormányzat'!L32+'3.2. mell. bevételek Óvoda'!L32+'3. 3 melléklet Bevételek KÖH'!L32</f>
        <v>50</v>
      </c>
      <c r="M32" s="27">
        <f>'3.1. mell .Bev. Önkormányzat'!M32+'3.2. mell. bevételek Óvoda'!M32+'3. 3 melléklet Bevételek KÖH'!M32</f>
        <v>50</v>
      </c>
      <c r="N32" s="27">
        <f>'3.1. mell .Bev. Önkormányzat'!N32+'3.2. mell. bevételek Óvoda'!N32+'3. 3 melléklet Bevételek KÖH'!N32</f>
        <v>59</v>
      </c>
    </row>
    <row r="33" spans="1:14" ht="15" customHeight="1">
      <c r="A33" s="37" t="s">
        <v>889</v>
      </c>
      <c r="B33" s="43" t="s">
        <v>678</v>
      </c>
      <c r="C33" s="27">
        <f>'3.1. mell .Bev. Önkormányzat'!C33+'3.2. mell. bevételek Óvoda'!C33+'3. 3 melléklet Bevételek KÖH'!C33</f>
        <v>204750</v>
      </c>
      <c r="D33" s="27">
        <f>'3.1. mell .Bev. Önkormányzat'!D33+'3.2. mell. bevételek Óvoda'!D33+'3. 3 melléklet Bevételek KÖH'!D33</f>
        <v>295690</v>
      </c>
      <c r="E33" s="27">
        <f>'3.1. mell .Bev. Önkormányzat'!E33+'3.2. mell. bevételek Óvoda'!E33+'3. 3 melléklet Bevételek KÖH'!E33</f>
        <v>315685</v>
      </c>
      <c r="F33" s="27"/>
      <c r="G33" s="27"/>
      <c r="H33" s="27"/>
      <c r="I33" s="27"/>
      <c r="J33" s="27"/>
      <c r="K33" s="27"/>
      <c r="L33" s="27">
        <f>'3.1. mell .Bev. Önkormányzat'!L33+'3.2. mell. bevételek Óvoda'!L33+'3. 3 melléklet Bevételek KÖH'!L33</f>
        <v>204750</v>
      </c>
      <c r="M33" s="27">
        <f>'3.1. mell .Bev. Önkormányzat'!M33+'3.2. mell. bevételek Óvoda'!M33+'3. 3 melléklet Bevételek KÖH'!M33</f>
        <v>295690</v>
      </c>
      <c r="N33" s="27">
        <f>'3.1. mell .Bev. Önkormányzat'!N33+'3.2. mell. bevételek Óvoda'!N33+'3. 3 melléklet Bevételek KÖH'!N33</f>
        <v>315685</v>
      </c>
    </row>
    <row r="34" spans="1:14" ht="15" customHeight="1">
      <c r="A34" s="12" t="s">
        <v>679</v>
      </c>
      <c r="B34" s="6" t="s">
        <v>680</v>
      </c>
      <c r="C34" s="27">
        <f>'3.1. mell .Bev. Önkormányzat'!C34+'3.2. mell. bevételek Óvoda'!C34+'3. 3 melléklet Bevételek KÖH'!C34</f>
        <v>100</v>
      </c>
      <c r="D34" s="27">
        <f>'3.1. mell .Bev. Önkormányzat'!D34+'3.2. mell. bevételek Óvoda'!D34+'3. 3 melléklet Bevételek KÖH'!D34</f>
        <v>100</v>
      </c>
      <c r="E34" s="27">
        <f>'3.1. mell .Bev. Önkormányzat'!E34+'3.2. mell. bevételek Óvoda'!E34+'3. 3 melléklet Bevételek KÖH'!E34</f>
        <v>448</v>
      </c>
      <c r="F34" s="27"/>
      <c r="G34" s="27"/>
      <c r="H34" s="27"/>
      <c r="I34" s="27"/>
      <c r="J34" s="27"/>
      <c r="K34" s="27"/>
      <c r="L34" s="27">
        <f>'3.1. mell .Bev. Önkormányzat'!L34+'3.2. mell. bevételek Óvoda'!L34+'3. 3 melléklet Bevételek KÖH'!L34</f>
        <v>100</v>
      </c>
      <c r="M34" s="27">
        <f>'3.1. mell .Bev. Önkormányzat'!M34+'3.2. mell. bevételek Óvoda'!M34+'3. 3 melléklet Bevételek KÖH'!M34</f>
        <v>100</v>
      </c>
      <c r="N34" s="27">
        <f>'3.1. mell .Bev. Önkormányzat'!N34+'3.2. mell. bevételek Óvoda'!N34+'3. 3 melléklet Bevételek KÖH'!N34</f>
        <v>448</v>
      </c>
    </row>
    <row r="35" spans="1:14" ht="15" customHeight="1">
      <c r="A35" s="12" t="s">
        <v>862</v>
      </c>
      <c r="B35" s="6" t="s">
        <v>681</v>
      </c>
      <c r="C35" s="27">
        <f>'3.1. mell .Bev. Önkormányzat'!C35+'3.2. mell. bevételek Óvoda'!C35+'3. 3 melléklet Bevételek KÖH'!C35</f>
        <v>6610</v>
      </c>
      <c r="D35" s="27">
        <f>'3.1. mell .Bev. Önkormányzat'!D35+'3.2. mell. bevételek Óvoda'!D35+'3. 3 melléklet Bevételek KÖH'!D35</f>
        <v>1899</v>
      </c>
      <c r="E35" s="27">
        <f>'3.1. mell .Bev. Önkormányzat'!E35+'3.2. mell. bevételek Óvoda'!E35+'3. 3 melléklet Bevételek KÖH'!E35</f>
        <v>2128</v>
      </c>
      <c r="F35" s="27"/>
      <c r="G35" s="27"/>
      <c r="H35" s="27"/>
      <c r="I35" s="27"/>
      <c r="J35" s="27"/>
      <c r="K35" s="27"/>
      <c r="L35" s="27">
        <f>'3.1. mell .Bev. Önkormányzat'!L35+'3.2. mell. bevételek Óvoda'!L35+'3. 3 melléklet Bevételek KÖH'!L35</f>
        <v>6610</v>
      </c>
      <c r="M35" s="27">
        <f>'3.1. mell .Bev. Önkormányzat'!M35+'3.2. mell. bevételek Óvoda'!M35+'3. 3 melléklet Bevételek KÖH'!M35</f>
        <v>1899</v>
      </c>
      <c r="N35" s="27">
        <f>'3.1. mell .Bev. Önkormányzat'!N35+'3.2. mell. bevételek Óvoda'!N35+'3. 3 melléklet Bevételek KÖH'!N35</f>
        <v>2128</v>
      </c>
    </row>
    <row r="36" spans="1:14" ht="15" customHeight="1">
      <c r="A36" s="12" t="s">
        <v>863</v>
      </c>
      <c r="B36" s="6" t="s">
        <v>682</v>
      </c>
      <c r="C36" s="27">
        <f>'3.1. mell .Bev. Önkormányzat'!C36+'3.2. mell. bevételek Óvoda'!C36+'3. 3 melléklet Bevételek KÖH'!C36</f>
        <v>0</v>
      </c>
      <c r="D36" s="27">
        <f>'3.1. mell .Bev. Önkormányzat'!D36+'3.2. mell. bevételek Óvoda'!D36+'3. 3 melléklet Bevételek KÖH'!D36</f>
        <v>0</v>
      </c>
      <c r="E36" s="27">
        <f>'3.1. mell .Bev. Önkormányzat'!E36+'3.2. mell. bevételek Óvoda'!E36+'3. 3 melléklet Bevételek KÖH'!E36</f>
        <v>0</v>
      </c>
      <c r="F36" s="27"/>
      <c r="G36" s="27"/>
      <c r="H36" s="27"/>
      <c r="I36" s="27"/>
      <c r="J36" s="27"/>
      <c r="K36" s="27"/>
      <c r="L36" s="27">
        <f>'3.1. mell .Bev. Önkormányzat'!L36+'3.2. mell. bevételek Óvoda'!L36+'3. 3 melléklet Bevételek KÖH'!L36</f>
        <v>0</v>
      </c>
      <c r="M36" s="27">
        <f>'3.1. mell .Bev. Önkormányzat'!M36+'3.2. mell. bevételek Óvoda'!M36+'3. 3 melléklet Bevételek KÖH'!M36</f>
        <v>0</v>
      </c>
      <c r="N36" s="27">
        <f>'3.1. mell .Bev. Önkormányzat'!N36+'3.2. mell. bevételek Óvoda'!N36+'3. 3 melléklet Bevételek KÖH'!N36</f>
        <v>0</v>
      </c>
    </row>
    <row r="37" spans="1:14" ht="15" customHeight="1">
      <c r="A37" s="12" t="s">
        <v>864</v>
      </c>
      <c r="B37" s="6" t="s">
        <v>683</v>
      </c>
      <c r="C37" s="27">
        <f>'3.1. mell .Bev. Önkormányzat'!C37+'3.2. mell. bevételek Óvoda'!C37+'3. 3 melléklet Bevételek KÖH'!C37</f>
        <v>11328</v>
      </c>
      <c r="D37" s="27">
        <f>'3.1. mell .Bev. Önkormányzat'!D37+'3.2. mell. bevételek Óvoda'!D37+'3. 3 melléklet Bevételek KÖH'!D37</f>
        <v>11328</v>
      </c>
      <c r="E37" s="27">
        <f>'3.1. mell .Bev. Önkormányzat'!E37+'3.2. mell. bevételek Óvoda'!E37+'3. 3 melléklet Bevételek KÖH'!E37</f>
        <v>12967</v>
      </c>
      <c r="F37" s="27"/>
      <c r="G37" s="27"/>
      <c r="H37" s="27"/>
      <c r="I37" s="27"/>
      <c r="J37" s="27"/>
      <c r="K37" s="27"/>
      <c r="L37" s="27">
        <f>'3.1. mell .Bev. Önkormányzat'!L37+'3.2. mell. bevételek Óvoda'!L37+'3. 3 melléklet Bevételek KÖH'!L37</f>
        <v>11328</v>
      </c>
      <c r="M37" s="27">
        <f>'3.1. mell .Bev. Önkormányzat'!M37+'3.2. mell. bevételek Óvoda'!M37+'3. 3 melléklet Bevételek KÖH'!M37</f>
        <v>11328</v>
      </c>
      <c r="N37" s="27">
        <f>'3.1. mell .Bev. Önkormányzat'!N37+'3.2. mell. bevételek Óvoda'!N37+'3. 3 melléklet Bevételek KÖH'!N37</f>
        <v>12967</v>
      </c>
    </row>
    <row r="38" spans="1:14" ht="15" customHeight="1">
      <c r="A38" s="12" t="s">
        <v>684</v>
      </c>
      <c r="B38" s="6" t="s">
        <v>685</v>
      </c>
      <c r="C38" s="27">
        <f>'3.1. mell .Bev. Önkormányzat'!C38+'3.2. mell. bevételek Óvoda'!C38+'3. 3 melléklet Bevételek KÖH'!C38</f>
        <v>11279</v>
      </c>
      <c r="D38" s="27">
        <f>'3.1. mell .Bev. Önkormányzat'!D38+'3.2. mell. bevételek Óvoda'!D38+'3. 3 melléklet Bevételek KÖH'!D38</f>
        <v>11474</v>
      </c>
      <c r="E38" s="27">
        <f>'3.1. mell .Bev. Önkormányzat'!E38+'3.2. mell. bevételek Óvoda'!E38+'3. 3 melléklet Bevételek KÖH'!E38</f>
        <v>11474</v>
      </c>
      <c r="F38" s="27"/>
      <c r="G38" s="27"/>
      <c r="H38" s="27"/>
      <c r="I38" s="27"/>
      <c r="J38" s="27"/>
      <c r="K38" s="27"/>
      <c r="L38" s="27">
        <f>'3.1. mell .Bev. Önkormányzat'!L38+'3.2. mell. bevételek Óvoda'!L38+'3. 3 melléklet Bevételek KÖH'!L38</f>
        <v>11279</v>
      </c>
      <c r="M38" s="27">
        <f>'3.1. mell .Bev. Önkormányzat'!M38+'3.2. mell. bevételek Óvoda'!M38+'3. 3 melléklet Bevételek KÖH'!M38</f>
        <v>11474</v>
      </c>
      <c r="N38" s="27">
        <f>'3.1. mell .Bev. Önkormányzat'!N38+'3.2. mell. bevételek Óvoda'!N38+'3. 3 melléklet Bevételek KÖH'!N38</f>
        <v>11474</v>
      </c>
    </row>
    <row r="39" spans="1:14" ht="15" customHeight="1">
      <c r="A39" s="12" t="s">
        <v>686</v>
      </c>
      <c r="B39" s="6" t="s">
        <v>687</v>
      </c>
      <c r="C39" s="27">
        <f>'3.1. mell .Bev. Önkormányzat'!C39+'3.2. mell. bevételek Óvoda'!C39+'3. 3 melléklet Bevételek KÖH'!C39</f>
        <v>8984</v>
      </c>
      <c r="D39" s="27">
        <f>'3.1. mell .Bev. Önkormányzat'!D39+'3.2. mell. bevételek Óvoda'!D39+'3. 3 melléklet Bevételek KÖH'!D39</f>
        <v>9093</v>
      </c>
      <c r="E39" s="27">
        <f>'3.1. mell .Bev. Önkormányzat'!E39+'3.2. mell. bevételek Óvoda'!E39+'3. 3 melléklet Bevételek KÖH'!E39</f>
        <v>10546</v>
      </c>
      <c r="F39" s="27"/>
      <c r="G39" s="27"/>
      <c r="H39" s="27"/>
      <c r="I39" s="27"/>
      <c r="J39" s="27"/>
      <c r="K39" s="27"/>
      <c r="L39" s="27">
        <f>'3.1. mell .Bev. Önkormányzat'!L39+'3.2. mell. bevételek Óvoda'!L39+'3. 3 melléklet Bevételek KÖH'!L39</f>
        <v>8984</v>
      </c>
      <c r="M39" s="27">
        <f>'3.1. mell .Bev. Önkormányzat'!M39+'3.2. mell. bevételek Óvoda'!M39+'3. 3 melléklet Bevételek KÖH'!M39</f>
        <v>9093</v>
      </c>
      <c r="N39" s="27">
        <f>'3.1. mell .Bev. Önkormányzat'!N39+'3.2. mell. bevételek Óvoda'!N39+'3. 3 melléklet Bevételek KÖH'!N39</f>
        <v>10546</v>
      </c>
    </row>
    <row r="40" spans="1:14" ht="15" customHeight="1">
      <c r="A40" s="12" t="s">
        <v>688</v>
      </c>
      <c r="B40" s="6" t="s">
        <v>689</v>
      </c>
      <c r="C40" s="27">
        <f>'3.1. mell .Bev. Önkormányzat'!C40+'3.2. mell. bevételek Óvoda'!C40+'3. 3 melléklet Bevételek KÖH'!C40</f>
        <v>0</v>
      </c>
      <c r="D40" s="27">
        <f>'3.1. mell .Bev. Önkormányzat'!D40+'3.2. mell. bevételek Óvoda'!D40+'3. 3 melléklet Bevételek KÖH'!D40</f>
        <v>254</v>
      </c>
      <c r="E40" s="27">
        <f>'3.1. mell .Bev. Önkormányzat'!E40+'3.2. mell. bevételek Óvoda'!E40+'3. 3 melléklet Bevételek KÖH'!E40</f>
        <v>624</v>
      </c>
      <c r="F40" s="27"/>
      <c r="G40" s="27"/>
      <c r="H40" s="27"/>
      <c r="I40" s="27"/>
      <c r="J40" s="27"/>
      <c r="K40" s="27"/>
      <c r="L40" s="27">
        <f>'3.1. mell .Bev. Önkormányzat'!L40+'3.2. mell. bevételek Óvoda'!L40+'3. 3 melléklet Bevételek KÖH'!L40</f>
        <v>0</v>
      </c>
      <c r="M40" s="27">
        <f>'3.1. mell .Bev. Önkormányzat'!M40+'3.2. mell. bevételek Óvoda'!M40+'3. 3 melléklet Bevételek KÖH'!M40</f>
        <v>254</v>
      </c>
      <c r="N40" s="27">
        <f>'3.1. mell .Bev. Önkormányzat'!N40+'3.2. mell. bevételek Óvoda'!N40+'3. 3 melléklet Bevételek KÖH'!N40</f>
        <v>624</v>
      </c>
    </row>
    <row r="41" spans="1:14" ht="15" customHeight="1">
      <c r="A41" s="12" t="s">
        <v>865</v>
      </c>
      <c r="B41" s="6" t="s">
        <v>690</v>
      </c>
      <c r="C41" s="27">
        <f>'3.1. mell .Bev. Önkormányzat'!C41+'3.2. mell. bevételek Óvoda'!C41+'3. 3 melléklet Bevételek KÖH'!C41</f>
        <v>1000</v>
      </c>
      <c r="D41" s="27">
        <f>'3.1. mell .Bev. Önkormányzat'!D41+'3.2. mell. bevételek Óvoda'!D41+'3. 3 melléklet Bevételek KÖH'!D41</f>
        <v>329</v>
      </c>
      <c r="E41" s="27">
        <f>'3.1. mell .Bev. Önkormányzat'!E41+'3.2. mell. bevételek Óvoda'!E41+'3. 3 melléklet Bevételek KÖH'!E41</f>
        <v>329</v>
      </c>
      <c r="F41" s="27"/>
      <c r="G41" s="27"/>
      <c r="H41" s="27"/>
      <c r="I41" s="27"/>
      <c r="J41" s="27"/>
      <c r="K41" s="27"/>
      <c r="L41" s="27">
        <f>'3.1. mell .Bev. Önkormányzat'!L41+'3.2. mell. bevételek Óvoda'!L41+'3. 3 melléklet Bevételek KÖH'!L41</f>
        <v>1000</v>
      </c>
      <c r="M41" s="27">
        <f>'3.1. mell .Bev. Önkormányzat'!M41+'3.2. mell. bevételek Óvoda'!M41+'3. 3 melléklet Bevételek KÖH'!M41</f>
        <v>329</v>
      </c>
      <c r="N41" s="27">
        <f>'3.1. mell .Bev. Önkormányzat'!N41+'3.2. mell. bevételek Óvoda'!N41+'3. 3 melléklet Bevételek KÖH'!N41</f>
        <v>329</v>
      </c>
    </row>
    <row r="42" spans="1:14" ht="15" customHeight="1">
      <c r="A42" s="12" t="s">
        <v>866</v>
      </c>
      <c r="B42" s="6" t="s">
        <v>691</v>
      </c>
      <c r="C42" s="27">
        <f>'3.1. mell .Bev. Önkormányzat'!C42+'3.2. mell. bevételek Óvoda'!C42+'3. 3 melléklet Bevételek KÖH'!C42</f>
        <v>0</v>
      </c>
      <c r="D42" s="27">
        <f>'3.1. mell .Bev. Önkormányzat'!D42+'3.2. mell. bevételek Óvoda'!D42+'3. 3 melléklet Bevételek KÖH'!D42</f>
        <v>0</v>
      </c>
      <c r="E42" s="27">
        <f>'3.1. mell .Bev. Önkormányzat'!E42+'3.2. mell. bevételek Óvoda'!E42+'3. 3 melléklet Bevételek KÖH'!E42</f>
        <v>0</v>
      </c>
      <c r="F42" s="27"/>
      <c r="G42" s="27"/>
      <c r="H42" s="27"/>
      <c r="I42" s="27"/>
      <c r="J42" s="27"/>
      <c r="K42" s="27"/>
      <c r="L42" s="27">
        <f>'3.1. mell .Bev. Önkormányzat'!L42+'3.2. mell. bevételek Óvoda'!L42+'3. 3 melléklet Bevételek KÖH'!L42</f>
        <v>0</v>
      </c>
      <c r="M42" s="27">
        <f>'3.1. mell .Bev. Önkormányzat'!M42+'3.2. mell. bevételek Óvoda'!M42+'3. 3 melléklet Bevételek KÖH'!M42</f>
        <v>0</v>
      </c>
      <c r="N42" s="27">
        <f>'3.1. mell .Bev. Önkormányzat'!N42+'3.2. mell. bevételek Óvoda'!N42+'3. 3 melléklet Bevételek KÖH'!N42</f>
        <v>0</v>
      </c>
    </row>
    <row r="43" spans="1:14" ht="15" customHeight="1">
      <c r="A43" s="12" t="s">
        <v>867</v>
      </c>
      <c r="B43" s="6" t="s">
        <v>692</v>
      </c>
      <c r="C43" s="27">
        <f>'3.1. mell .Bev. Önkormányzat'!C43+'3.2. mell. bevételek Óvoda'!C43+'3. 3 melléklet Bevételek KÖH'!C43</f>
        <v>0</v>
      </c>
      <c r="D43" s="27">
        <f>'3.1. mell .Bev. Önkormányzat'!D43+'3.2. mell. bevételek Óvoda'!D43+'3. 3 melléklet Bevételek KÖH'!D43</f>
        <v>108</v>
      </c>
      <c r="E43" s="27">
        <f>'3.1. mell .Bev. Önkormányzat'!E43+'3.2. mell. bevételek Óvoda'!E43+'3. 3 melléklet Bevételek KÖH'!E43</f>
        <v>108</v>
      </c>
      <c r="F43" s="27"/>
      <c r="G43" s="27"/>
      <c r="H43" s="27"/>
      <c r="I43" s="27"/>
      <c r="J43" s="27"/>
      <c r="K43" s="27"/>
      <c r="L43" s="27">
        <f>'3.1. mell .Bev. Önkormányzat'!L43+'3.2. mell. bevételek Óvoda'!L43+'3. 3 melléklet Bevételek KÖH'!L43</f>
        <v>0</v>
      </c>
      <c r="M43" s="27">
        <f>'3.1. mell .Bev. Önkormányzat'!M43+'3.2. mell. bevételek Óvoda'!M43+'3. 3 melléklet Bevételek KÖH'!M43</f>
        <v>108</v>
      </c>
      <c r="N43" s="27">
        <f>'3.1. mell .Bev. Önkormányzat'!N43+'3.2. mell. bevételek Óvoda'!N43+'3. 3 melléklet Bevételek KÖH'!N43</f>
        <v>108</v>
      </c>
    </row>
    <row r="44" spans="1:14" ht="15" customHeight="1">
      <c r="A44" s="42" t="s">
        <v>890</v>
      </c>
      <c r="B44" s="43" t="s">
        <v>693</v>
      </c>
      <c r="C44" s="27">
        <f>'3.1. mell .Bev. Önkormányzat'!C45+'3.2. mell. bevételek Óvoda'!C44+'3. 3 melléklet Bevételek KÖH'!C44</f>
        <v>39301</v>
      </c>
      <c r="D44" s="27">
        <f>'3.1. mell .Bev. Önkormányzat'!D45+'3.2. mell. bevételek Óvoda'!D44+'3. 3 melléklet Bevételek KÖH'!D44</f>
        <v>34768</v>
      </c>
      <c r="E44" s="27">
        <f>'3.1. mell .Bev. Önkormányzat'!E45+'3.2. mell. bevételek Óvoda'!E44+'3. 3 melléklet Bevételek KÖH'!E44</f>
        <v>38978</v>
      </c>
      <c r="F44" s="27"/>
      <c r="G44" s="27"/>
      <c r="H44" s="27"/>
      <c r="I44" s="27"/>
      <c r="J44" s="27"/>
      <c r="K44" s="27"/>
      <c r="L44" s="27">
        <f>'3.1. mell .Bev. Önkormányzat'!L45+'3.2. mell. bevételek Óvoda'!L44+'3. 3 melléklet Bevételek KÖH'!L44</f>
        <v>39301</v>
      </c>
      <c r="M44" s="27">
        <f>'3.1. mell .Bev. Önkormányzat'!M45+'3.2. mell. bevételek Óvoda'!M44+'3. 3 melléklet Bevételek KÖH'!M44</f>
        <v>34768</v>
      </c>
      <c r="N44" s="27">
        <f>'3.1. mell .Bev. Önkormányzat'!N45+'3.2. mell. bevételek Óvoda'!N44+'3. 3 melléklet Bevételek KÖH'!N44</f>
        <v>38978</v>
      </c>
    </row>
    <row r="45" spans="1:14" ht="15" customHeight="1">
      <c r="A45" s="12" t="s">
        <v>702</v>
      </c>
      <c r="B45" s="6" t="s">
        <v>703</v>
      </c>
      <c r="C45" s="27">
        <f>'3.1. mell .Bev. Önkormányzat'!C48+'3.2. mell. bevételek Óvoda'!C45+'3. 3 melléklet Bevételek KÖH'!C45</f>
        <v>0</v>
      </c>
      <c r="D45" s="27">
        <f>'3.1. mell .Bev. Önkormányzat'!D48+'3.2. mell. bevételek Óvoda'!D45+'3. 3 melléklet Bevételek KÖH'!D45</f>
        <v>0</v>
      </c>
      <c r="E45" s="27">
        <f>'3.1. mell .Bev. Önkormányzat'!E48+'3.2. mell. bevételek Óvoda'!E45+'3. 3 melléklet Bevételek KÖH'!E45</f>
        <v>0</v>
      </c>
      <c r="F45" s="27"/>
      <c r="G45" s="27"/>
      <c r="H45" s="27"/>
      <c r="I45" s="27"/>
      <c r="J45" s="27"/>
      <c r="K45" s="27"/>
      <c r="L45" s="27">
        <f>'3.1. mell .Bev. Önkormányzat'!L48+'3.2. mell. bevételek Óvoda'!L45+'3. 3 melléklet Bevételek KÖH'!L45</f>
        <v>0</v>
      </c>
      <c r="M45" s="27">
        <f>'3.1. mell .Bev. Önkormányzat'!M48+'3.2. mell. bevételek Óvoda'!M45+'3. 3 melléklet Bevételek KÖH'!M45</f>
        <v>0</v>
      </c>
      <c r="N45" s="27">
        <f>'3.1. mell .Bev. Önkormányzat'!N48+'3.2. mell. bevételek Óvoda'!N45+'3. 3 melléklet Bevételek KÖH'!N45</f>
        <v>0</v>
      </c>
    </row>
    <row r="46" spans="1:14" ht="15" customHeight="1">
      <c r="A46" s="5" t="s">
        <v>871</v>
      </c>
      <c r="B46" s="6" t="s">
        <v>704</v>
      </c>
      <c r="C46" s="27">
        <f>'3.1. mell .Bev. Önkormányzat'!C49+'3.2. mell. bevételek Óvoda'!C46+'3. 3 melléklet Bevételek KÖH'!C46</f>
        <v>0</v>
      </c>
      <c r="D46" s="27">
        <f>'3.1. mell .Bev. Önkormányzat'!D49+'3.2. mell. bevételek Óvoda'!D46+'3. 3 melléklet Bevételek KÖH'!D46</f>
        <v>0</v>
      </c>
      <c r="E46" s="27">
        <f>'3.1. mell .Bev. Önkormányzat'!E49+'3.2. mell. bevételek Óvoda'!E46+'3. 3 melléklet Bevételek KÖH'!E46</f>
        <v>0</v>
      </c>
      <c r="F46" s="27"/>
      <c r="G46" s="27"/>
      <c r="H46" s="27"/>
      <c r="I46" s="27"/>
      <c r="J46" s="27"/>
      <c r="K46" s="27"/>
      <c r="L46" s="27">
        <f>'3.1. mell .Bev. Önkormányzat'!L49+'3.2. mell. bevételek Óvoda'!L46+'3. 3 melléklet Bevételek KÖH'!L46</f>
        <v>0</v>
      </c>
      <c r="M46" s="27">
        <f>'3.1. mell .Bev. Önkormányzat'!M49+'3.2. mell. bevételek Óvoda'!M46+'3. 3 melléklet Bevételek KÖH'!M46</f>
        <v>0</v>
      </c>
      <c r="N46" s="27">
        <f>'3.1. mell .Bev. Önkormányzat'!N49+'3.2. mell. bevételek Óvoda'!N46+'3. 3 melléklet Bevételek KÖH'!N46</f>
        <v>0</v>
      </c>
    </row>
    <row r="47" spans="1:14" ht="15" customHeight="1">
      <c r="A47" s="12" t="s">
        <v>872</v>
      </c>
      <c r="B47" s="6" t="s">
        <v>705</v>
      </c>
      <c r="C47" s="27">
        <f>'3.1. mell .Bev. Önkormányzat'!C50+'3.2. mell. bevételek Óvoda'!C47+'3. 3 melléklet Bevételek KÖH'!C47</f>
        <v>0</v>
      </c>
      <c r="D47" s="27">
        <f>'3.1. mell .Bev. Önkormányzat'!D50+'3.2. mell. bevételek Óvoda'!D47+'3. 3 melléklet Bevételek KÖH'!D47</f>
        <v>0</v>
      </c>
      <c r="E47" s="27">
        <f>'3.1. mell .Bev. Önkormányzat'!E50+'3.2. mell. bevételek Óvoda'!E47+'3. 3 melléklet Bevételek KÖH'!E47</f>
        <v>0</v>
      </c>
      <c r="F47" s="27"/>
      <c r="G47" s="27"/>
      <c r="H47" s="27"/>
      <c r="I47" s="27"/>
      <c r="J47" s="27"/>
      <c r="K47" s="27"/>
      <c r="L47" s="27">
        <f>'3.1. mell .Bev. Önkormányzat'!L50+'3.2. mell. bevételek Óvoda'!L47+'3. 3 melléklet Bevételek KÖH'!L47</f>
        <v>0</v>
      </c>
      <c r="M47" s="27">
        <f>'3.1. mell .Bev. Önkormányzat'!M50+'3.2. mell. bevételek Óvoda'!M47+'3. 3 melléklet Bevételek KÖH'!M47</f>
        <v>0</v>
      </c>
      <c r="N47" s="27">
        <f>'3.1. mell .Bev. Önkormányzat'!N50+'3.2. mell. bevételek Óvoda'!N47+'3. 3 melléklet Bevételek KÖH'!N47</f>
        <v>0</v>
      </c>
    </row>
    <row r="48" spans="1:14" ht="15" customHeight="1">
      <c r="A48" s="37" t="s">
        <v>892</v>
      </c>
      <c r="B48" s="43" t="s">
        <v>706</v>
      </c>
      <c r="C48" s="27">
        <f>'3.1. mell .Bev. Önkormányzat'!C52+'3.2. mell. bevételek Óvoda'!C48+'3. 3 melléklet Bevételek KÖH'!C48</f>
        <v>0</v>
      </c>
      <c r="D48" s="27">
        <f>'3.1. mell .Bev. Önkormányzat'!D52+'3.2. mell. bevételek Óvoda'!D48+'3. 3 melléklet Bevételek KÖH'!D48</f>
        <v>580</v>
      </c>
      <c r="E48" s="27">
        <f>'3.1. mell .Bev. Önkormányzat'!E52+'3.2. mell. bevételek Óvoda'!E48+'3. 3 melléklet Bevételek KÖH'!E48</f>
        <v>580</v>
      </c>
      <c r="F48" s="27"/>
      <c r="G48" s="27"/>
      <c r="H48" s="27"/>
      <c r="I48" s="27"/>
      <c r="J48" s="27"/>
      <c r="K48" s="27"/>
      <c r="L48" s="27">
        <f>'3.1. mell .Bev. Önkormányzat'!L52+'3.2. mell. bevételek Óvoda'!L48+'3. 3 melléklet Bevételek KÖH'!L48</f>
        <v>0</v>
      </c>
      <c r="M48" s="27">
        <f>'3.1. mell .Bev. Önkormányzat'!M52+'3.2. mell. bevételek Óvoda'!M48+'3. 3 melléklet Bevételek KÖH'!M48</f>
        <v>580</v>
      </c>
      <c r="N48" s="27">
        <f>'3.1. mell .Bev. Önkormányzat'!N52+'3.2. mell. bevételek Óvoda'!N48+'3. 3 melléklet Bevételek KÖH'!N48</f>
        <v>580</v>
      </c>
    </row>
    <row r="49" spans="1:14" s="312" customFormat="1" ht="15" customHeight="1">
      <c r="A49" s="309" t="s">
        <v>19</v>
      </c>
      <c r="B49" s="308"/>
      <c r="C49" s="308">
        <f>'3.1. mell .Bev. Önkormányzat'!C53+'3.2. mell. bevételek Óvoda'!C49+'3. 3 melléklet Bevételek KÖH'!C49</f>
        <v>338423</v>
      </c>
      <c r="D49" s="308">
        <f>'3.1. mell .Bev. Önkormányzat'!D53+'3.2. mell. bevételek Óvoda'!D49+'3. 3 melléklet Bevételek KÖH'!D49</f>
        <v>399220</v>
      </c>
      <c r="E49" s="308">
        <f>'3.1. mell .Bev. Önkormányzat'!E53+'3.2. mell. bevételek Óvoda'!E49+'3. 3 melléklet Bevételek KÖH'!E49</f>
        <v>423425</v>
      </c>
      <c r="F49" s="310"/>
      <c r="G49" s="310"/>
      <c r="H49" s="310"/>
      <c r="I49" s="310"/>
      <c r="J49" s="310"/>
      <c r="K49" s="310"/>
      <c r="L49" s="310">
        <f>'3.1. mell .Bev. Önkormányzat'!L53+'3.2. mell. bevételek Óvoda'!L49+'3. 3 melléklet Bevételek KÖH'!L49</f>
        <v>338423</v>
      </c>
      <c r="M49" s="310">
        <f>'3.1. mell .Bev. Önkormányzat'!M53+'3.2. mell. bevételek Óvoda'!M49+'3. 3 melléklet Bevételek KÖH'!M49</f>
        <v>399220</v>
      </c>
      <c r="N49" s="310">
        <f>'3.1. mell .Bev. Önkormányzat'!N53+'3.2. mell. bevételek Óvoda'!N49+'3. 3 melléklet Bevételek KÖH'!N49</f>
        <v>423425</v>
      </c>
    </row>
    <row r="50" spans="1:14" ht="15" customHeight="1">
      <c r="A50" s="5" t="s">
        <v>648</v>
      </c>
      <c r="B50" s="6" t="s">
        <v>649</v>
      </c>
      <c r="C50" s="27">
        <f>'3.1. mell .Bev. Önkormányzat'!C54+'3.2. mell. bevételek Óvoda'!C50+'3. 3 melléklet Bevételek KÖH'!C50</f>
        <v>0</v>
      </c>
      <c r="D50" s="27">
        <f>'3.1. mell .Bev. Önkormányzat'!D54+'3.2. mell. bevételek Óvoda'!D50+'3. 3 melléklet Bevételek KÖH'!D50</f>
        <v>2514</v>
      </c>
      <c r="E50" s="27">
        <f>'3.1. mell .Bev. Önkormányzat'!E54+'3.2. mell. bevételek Óvoda'!E50+'3. 3 melléklet Bevételek KÖH'!E50</f>
        <v>2514</v>
      </c>
      <c r="F50" s="27"/>
      <c r="G50" s="27"/>
      <c r="H50" s="27"/>
      <c r="I50" s="27"/>
      <c r="J50" s="27"/>
      <c r="K50" s="27"/>
      <c r="L50" s="27">
        <f>'3.1. mell .Bev. Önkormányzat'!L54+'3.2. mell. bevételek Óvoda'!L50+'3. 3 melléklet Bevételek KÖH'!L50</f>
        <v>0</v>
      </c>
      <c r="M50" s="27">
        <f>'3.1. mell .Bev. Önkormányzat'!M54+'3.2. mell. bevételek Óvoda'!M50+'3. 3 melléklet Bevételek KÖH'!M50</f>
        <v>2514</v>
      </c>
      <c r="N50" s="27">
        <f>'3.1. mell .Bev. Önkormányzat'!N54+'3.2. mell. bevételek Óvoda'!N50+'3. 3 melléklet Bevételek KÖH'!N50</f>
        <v>2514</v>
      </c>
    </row>
    <row r="51" spans="1:14" ht="15" customHeight="1">
      <c r="A51" s="5" t="s">
        <v>650</v>
      </c>
      <c r="B51" s="6" t="s">
        <v>651</v>
      </c>
      <c r="C51" s="27">
        <f>'3.1. mell .Bev. Önkormányzat'!C55+'3.2. mell. bevételek Óvoda'!C51+'3. 3 melléklet Bevételek KÖH'!C51</f>
        <v>0</v>
      </c>
      <c r="D51" s="27">
        <f>'3.1. mell .Bev. Önkormányzat'!D55+'3.2. mell. bevételek Óvoda'!D51+'3. 3 melléklet Bevételek KÖH'!D51</f>
        <v>0</v>
      </c>
      <c r="E51" s="27">
        <f>'3.1. mell .Bev. Önkormányzat'!E55+'3.2. mell. bevételek Óvoda'!E51+'3. 3 melléklet Bevételek KÖH'!E51</f>
        <v>0</v>
      </c>
      <c r="F51" s="27"/>
      <c r="G51" s="27"/>
      <c r="H51" s="27"/>
      <c r="I51" s="27"/>
      <c r="J51" s="27"/>
      <c r="K51" s="27"/>
      <c r="L51" s="27">
        <f>'3.1. mell .Bev. Önkormányzat'!L55+'3.2. mell. bevételek Óvoda'!L51+'3. 3 melléklet Bevételek KÖH'!L51</f>
        <v>0</v>
      </c>
      <c r="M51" s="27">
        <f>'3.1. mell .Bev. Önkormányzat'!M55+'3.2. mell. bevételek Óvoda'!M51+'3. 3 melléklet Bevételek KÖH'!M51</f>
        <v>0</v>
      </c>
      <c r="N51" s="27">
        <f>'3.1. mell .Bev. Önkormányzat'!N55+'3.2. mell. bevételek Óvoda'!N51+'3. 3 melléklet Bevételek KÖH'!N51</f>
        <v>0</v>
      </c>
    </row>
    <row r="52" spans="1:14" ht="15" customHeight="1">
      <c r="A52" s="5" t="s">
        <v>849</v>
      </c>
      <c r="B52" s="6" t="s">
        <v>652</v>
      </c>
      <c r="C52" s="27">
        <f>'3.1. mell .Bev. Önkormányzat'!C56+'3.2. mell. bevételek Óvoda'!C52+'3. 3 melléklet Bevételek KÖH'!C52</f>
        <v>0</v>
      </c>
      <c r="D52" s="27">
        <f>'3.1. mell .Bev. Önkormányzat'!D56+'3.2. mell. bevételek Óvoda'!D52+'3. 3 melléklet Bevételek KÖH'!D52</f>
        <v>0</v>
      </c>
      <c r="E52" s="27">
        <f>'3.1. mell .Bev. Önkormányzat'!E56+'3.2. mell. bevételek Óvoda'!E52+'3. 3 melléklet Bevételek KÖH'!E52</f>
        <v>0</v>
      </c>
      <c r="F52" s="27"/>
      <c r="G52" s="27"/>
      <c r="H52" s="27"/>
      <c r="I52" s="27"/>
      <c r="J52" s="27"/>
      <c r="K52" s="27"/>
      <c r="L52" s="27">
        <f>'3.1. mell .Bev. Önkormányzat'!L56+'3.2. mell. bevételek Óvoda'!L52+'3. 3 melléklet Bevételek KÖH'!L52</f>
        <v>0</v>
      </c>
      <c r="M52" s="27">
        <f>'3.1. mell .Bev. Önkormányzat'!M56+'3.2. mell. bevételek Óvoda'!M52+'3. 3 melléklet Bevételek KÖH'!M52</f>
        <v>0</v>
      </c>
      <c r="N52" s="27">
        <f>'3.1. mell .Bev. Önkormányzat'!N56+'3.2. mell. bevételek Óvoda'!N52+'3. 3 melléklet Bevételek KÖH'!N52</f>
        <v>0</v>
      </c>
    </row>
    <row r="53" spans="1:14" ht="15" customHeight="1">
      <c r="A53" s="5" t="s">
        <v>850</v>
      </c>
      <c r="B53" s="6" t="s">
        <v>653</v>
      </c>
      <c r="C53" s="27">
        <f>'3.1. mell .Bev. Önkormányzat'!C57+'3.2. mell. bevételek Óvoda'!C53+'3. 3 melléklet Bevételek KÖH'!C53</f>
        <v>0</v>
      </c>
      <c r="D53" s="27">
        <f>'3.1. mell .Bev. Önkormányzat'!D57+'3.2. mell. bevételek Óvoda'!D53+'3. 3 melléklet Bevételek KÖH'!D53</f>
        <v>0</v>
      </c>
      <c r="E53" s="27">
        <f>'3.1. mell .Bev. Önkormányzat'!E57+'3.2. mell. bevételek Óvoda'!E53+'3. 3 melléklet Bevételek KÖH'!E53</f>
        <v>0</v>
      </c>
      <c r="F53" s="27"/>
      <c r="G53" s="27"/>
      <c r="H53" s="27"/>
      <c r="I53" s="27"/>
      <c r="J53" s="27"/>
      <c r="K53" s="27"/>
      <c r="L53" s="27">
        <f>'3.1. mell .Bev. Önkormányzat'!L57+'3.2. mell. bevételek Óvoda'!L53+'3. 3 melléklet Bevételek KÖH'!L53</f>
        <v>0</v>
      </c>
      <c r="M53" s="27">
        <f>'3.1. mell .Bev. Önkormányzat'!M57+'3.2. mell. bevételek Óvoda'!M53+'3. 3 melléklet Bevételek KÖH'!M53</f>
        <v>0</v>
      </c>
      <c r="N53" s="27">
        <f>'3.1. mell .Bev. Önkormányzat'!N57+'3.2. mell. bevételek Óvoda'!N53+'3. 3 melléklet Bevételek KÖH'!N53</f>
        <v>0</v>
      </c>
    </row>
    <row r="54" spans="1:14" ht="15" customHeight="1">
      <c r="A54" s="5" t="s">
        <v>851</v>
      </c>
      <c r="B54" s="6" t="s">
        <v>654</v>
      </c>
      <c r="C54" s="27">
        <f>'3.1. mell .Bev. Önkormányzat'!C58+'3.2. mell. bevételek Óvoda'!C54+'3. 3 melléklet Bevételek KÖH'!C54</f>
        <v>0</v>
      </c>
      <c r="D54" s="27">
        <f>'3.1. mell .Bev. Önkormányzat'!D58+'3.2. mell. bevételek Óvoda'!D54+'3. 3 melléklet Bevételek KÖH'!D54</f>
        <v>1194</v>
      </c>
      <c r="E54" s="27">
        <f>'3.1. mell .Bev. Önkormányzat'!E58+'3.2. mell. bevételek Óvoda'!E54+'3. 3 melléklet Bevételek KÖH'!E54</f>
        <v>1194</v>
      </c>
      <c r="F54" s="27"/>
      <c r="G54" s="27"/>
      <c r="H54" s="27"/>
      <c r="I54" s="27"/>
      <c r="J54" s="27"/>
      <c r="K54" s="27"/>
      <c r="L54" s="27">
        <f>'3.1. mell .Bev. Önkormányzat'!L58+'3.2. mell. bevételek Óvoda'!L54+'3. 3 melléklet Bevételek KÖH'!L54</f>
        <v>0</v>
      </c>
      <c r="M54" s="27">
        <f>'3.1. mell .Bev. Önkormányzat'!M58+'3.2. mell. bevételek Óvoda'!M54+'3. 3 melléklet Bevételek KÖH'!M54</f>
        <v>1194</v>
      </c>
      <c r="N54" s="27">
        <f>'3.1. mell .Bev. Önkormányzat'!N58+'3.2. mell. bevételek Óvoda'!N54+'3. 3 melléklet Bevételek KÖH'!N54</f>
        <v>1194</v>
      </c>
    </row>
    <row r="55" spans="1:14" ht="15" customHeight="1">
      <c r="A55" s="37" t="s">
        <v>886</v>
      </c>
      <c r="B55" s="43" t="s">
        <v>655</v>
      </c>
      <c r="C55" s="27">
        <f>'3.1. mell .Bev. Önkormányzat'!C59+'3.2. mell. bevételek Óvoda'!C55+'3. 3 melléklet Bevételek KÖH'!C55</f>
        <v>0</v>
      </c>
      <c r="D55" s="27">
        <f>'3.1. mell .Bev. Önkormányzat'!D59+'3.2. mell. bevételek Óvoda'!D55+'3. 3 melléklet Bevételek KÖH'!D55</f>
        <v>3708</v>
      </c>
      <c r="E55" s="27">
        <f>'3.1. mell .Bev. Önkormányzat'!E59+'3.2. mell. bevételek Óvoda'!E55+'3. 3 melléklet Bevételek KÖH'!E55</f>
        <v>3708</v>
      </c>
      <c r="F55" s="27"/>
      <c r="G55" s="27"/>
      <c r="H55" s="27"/>
      <c r="I55" s="27"/>
      <c r="J55" s="27"/>
      <c r="K55" s="27"/>
      <c r="L55" s="27">
        <f>'3.1. mell .Bev. Önkormányzat'!L59+'3.2. mell. bevételek Óvoda'!L55+'3. 3 melléklet Bevételek KÖH'!L55</f>
        <v>0</v>
      </c>
      <c r="M55" s="27">
        <f>'3.1. mell .Bev. Önkormányzat'!M59+'3.2. mell. bevételek Óvoda'!M55+'3. 3 melléklet Bevételek KÖH'!M55</f>
        <v>3708</v>
      </c>
      <c r="N55" s="27">
        <f>'3.1. mell .Bev. Önkormányzat'!N59+'3.2. mell. bevételek Óvoda'!N55+'3. 3 melléklet Bevételek KÖH'!N55</f>
        <v>3708</v>
      </c>
    </row>
    <row r="56" spans="1:14" ht="15" customHeight="1">
      <c r="A56" s="12" t="s">
        <v>868</v>
      </c>
      <c r="B56" s="6" t="s">
        <v>694</v>
      </c>
      <c r="C56" s="27">
        <f>'3.1. mell .Bev. Önkormányzat'!C60+'3.2. mell. bevételek Óvoda'!C56+'3. 3 melléklet Bevételek KÖH'!C56</f>
        <v>0</v>
      </c>
      <c r="D56" s="27">
        <f>'3.1. mell .Bev. Önkormányzat'!D60+'3.2. mell. bevételek Óvoda'!D56+'3. 3 melléklet Bevételek KÖH'!D56</f>
        <v>0</v>
      </c>
      <c r="E56" s="27">
        <f>'3.1. mell .Bev. Önkormányzat'!E60+'3.2. mell. bevételek Óvoda'!E56+'3. 3 melléklet Bevételek KÖH'!E56</f>
        <v>0</v>
      </c>
      <c r="F56" s="27"/>
      <c r="G56" s="27"/>
      <c r="H56" s="27"/>
      <c r="I56" s="27"/>
      <c r="J56" s="27"/>
      <c r="K56" s="27"/>
      <c r="L56" s="27">
        <f>'3.1. mell .Bev. Önkormányzat'!L60+'3.2. mell. bevételek Óvoda'!L56+'3. 3 melléklet Bevételek KÖH'!L56</f>
        <v>0</v>
      </c>
      <c r="M56" s="27">
        <f>'3.1. mell .Bev. Önkormányzat'!M60+'3.2. mell. bevételek Óvoda'!M56+'3. 3 melléklet Bevételek KÖH'!M56</f>
        <v>0</v>
      </c>
      <c r="N56" s="27">
        <f>'3.1. mell .Bev. Önkormányzat'!N60+'3.2. mell. bevételek Óvoda'!N56+'3. 3 melléklet Bevételek KÖH'!N56</f>
        <v>0</v>
      </c>
    </row>
    <row r="57" spans="1:14" ht="15" customHeight="1">
      <c r="A57" s="12" t="s">
        <v>869</v>
      </c>
      <c r="B57" s="6" t="s">
        <v>695</v>
      </c>
      <c r="C57" s="27">
        <f>'3.1. mell .Bev. Önkormányzat'!C61+'3.2. mell. bevételek Óvoda'!C57+'3. 3 melléklet Bevételek KÖH'!C57</f>
        <v>0</v>
      </c>
      <c r="D57" s="27">
        <f>'3.1. mell .Bev. Önkormányzat'!D61+'3.2. mell. bevételek Óvoda'!D57+'3. 3 melléklet Bevételek KÖH'!D57</f>
        <v>0</v>
      </c>
      <c r="E57" s="27">
        <f>'3.1. mell .Bev. Önkormányzat'!E61+'3.2. mell. bevételek Óvoda'!E57+'3. 3 melléklet Bevételek KÖH'!E57</f>
        <v>0</v>
      </c>
      <c r="F57" s="27"/>
      <c r="G57" s="27"/>
      <c r="H57" s="27"/>
      <c r="I57" s="27"/>
      <c r="J57" s="27"/>
      <c r="K57" s="27"/>
      <c r="L57" s="27">
        <f>'3.1. mell .Bev. Önkormányzat'!L61+'3.2. mell. bevételek Óvoda'!L57+'3. 3 melléklet Bevételek KÖH'!L57</f>
        <v>0</v>
      </c>
      <c r="M57" s="27">
        <f>'3.1. mell .Bev. Önkormányzat'!M61+'3.2. mell. bevételek Óvoda'!M57+'3. 3 melléklet Bevételek KÖH'!M57</f>
        <v>0</v>
      </c>
      <c r="N57" s="27">
        <f>'3.1. mell .Bev. Önkormányzat'!N61+'3.2. mell. bevételek Óvoda'!N57+'3. 3 melléklet Bevételek KÖH'!N57</f>
        <v>0</v>
      </c>
    </row>
    <row r="58" spans="1:14" ht="15" customHeight="1">
      <c r="A58" s="12" t="s">
        <v>696</v>
      </c>
      <c r="B58" s="6" t="s">
        <v>697</v>
      </c>
      <c r="C58" s="27">
        <f>'3.1. mell .Bev. Önkormányzat'!C62+'3.2. mell. bevételek Óvoda'!C58+'3. 3 melléklet Bevételek KÖH'!C58</f>
        <v>0</v>
      </c>
      <c r="D58" s="27">
        <f>'3.1. mell .Bev. Önkormányzat'!D62+'3.2. mell. bevételek Óvoda'!D58+'3. 3 melléklet Bevételek KÖH'!D58</f>
        <v>0</v>
      </c>
      <c r="E58" s="27">
        <f>'3.1. mell .Bev. Önkormányzat'!E62+'3.2. mell. bevételek Óvoda'!E58+'3. 3 melléklet Bevételek KÖH'!E58</f>
        <v>0</v>
      </c>
      <c r="F58" s="27"/>
      <c r="G58" s="27"/>
      <c r="H58" s="27"/>
      <c r="I58" s="27"/>
      <c r="J58" s="27"/>
      <c r="K58" s="27"/>
      <c r="L58" s="27">
        <f>'3.1. mell .Bev. Önkormányzat'!L62+'3.2. mell. bevételek Óvoda'!L58+'3. 3 melléklet Bevételek KÖH'!L58</f>
        <v>0</v>
      </c>
      <c r="M58" s="27">
        <f>'3.1. mell .Bev. Önkormányzat'!M62+'3.2. mell. bevételek Óvoda'!M58+'3. 3 melléklet Bevételek KÖH'!M58</f>
        <v>0</v>
      </c>
      <c r="N58" s="27">
        <f>'3.1. mell .Bev. Önkormányzat'!N62+'3.2. mell. bevételek Óvoda'!N58+'3. 3 melléklet Bevételek KÖH'!N58</f>
        <v>0</v>
      </c>
    </row>
    <row r="59" spans="1:14" ht="15" customHeight="1">
      <c r="A59" s="12" t="s">
        <v>870</v>
      </c>
      <c r="B59" s="6" t="s">
        <v>698</v>
      </c>
      <c r="C59" s="27">
        <f>'3.1. mell .Bev. Önkormányzat'!C63+'3.2. mell. bevételek Óvoda'!C59+'3. 3 melléklet Bevételek KÖH'!C59</f>
        <v>0</v>
      </c>
      <c r="D59" s="27">
        <f>'3.1. mell .Bev. Önkormányzat'!D63+'3.2. mell. bevételek Óvoda'!D59+'3. 3 melléklet Bevételek KÖH'!D59</f>
        <v>0</v>
      </c>
      <c r="E59" s="27">
        <f>'3.1. mell .Bev. Önkormányzat'!E63+'3.2. mell. bevételek Óvoda'!E59+'3. 3 melléklet Bevételek KÖH'!E59</f>
        <v>0</v>
      </c>
      <c r="F59" s="27"/>
      <c r="G59" s="27"/>
      <c r="H59" s="27"/>
      <c r="I59" s="27"/>
      <c r="J59" s="27"/>
      <c r="K59" s="27"/>
      <c r="L59" s="27">
        <f>'3.1. mell .Bev. Önkormányzat'!L63+'3.2. mell. bevételek Óvoda'!L59+'3. 3 melléklet Bevételek KÖH'!L59</f>
        <v>0</v>
      </c>
      <c r="M59" s="27">
        <f>'3.1. mell .Bev. Önkormányzat'!M63+'3.2. mell. bevételek Óvoda'!M59+'3. 3 melléklet Bevételek KÖH'!M59</f>
        <v>0</v>
      </c>
      <c r="N59" s="27">
        <f>'3.1. mell .Bev. Önkormányzat'!N63+'3.2. mell. bevételek Óvoda'!N59+'3. 3 melléklet Bevételek KÖH'!N59</f>
        <v>0</v>
      </c>
    </row>
    <row r="60" spans="1:14" ht="15" customHeight="1">
      <c r="A60" s="12" t="s">
        <v>699</v>
      </c>
      <c r="B60" s="6" t="s">
        <v>700</v>
      </c>
      <c r="C60" s="27">
        <f>'3.1. mell .Bev. Önkormányzat'!C64+'3.2. mell. bevételek Óvoda'!C60+'3. 3 melléklet Bevételek KÖH'!C60</f>
        <v>0</v>
      </c>
      <c r="D60" s="27">
        <f>'3.1. mell .Bev. Önkormányzat'!D64+'3.2. mell. bevételek Óvoda'!D60+'3. 3 melléklet Bevételek KÖH'!D60</f>
        <v>0</v>
      </c>
      <c r="E60" s="27">
        <f>'3.1. mell .Bev. Önkormányzat'!E64+'3.2. mell. bevételek Óvoda'!E60+'3. 3 melléklet Bevételek KÖH'!E60</f>
        <v>0</v>
      </c>
      <c r="F60" s="27"/>
      <c r="G60" s="27"/>
      <c r="H60" s="27"/>
      <c r="I60" s="27"/>
      <c r="J60" s="27"/>
      <c r="K60" s="27"/>
      <c r="L60" s="27">
        <f>'3.1. mell .Bev. Önkormányzat'!L64+'3.2. mell. bevételek Óvoda'!L60+'3. 3 melléklet Bevételek KÖH'!L60</f>
        <v>0</v>
      </c>
      <c r="M60" s="27">
        <f>'3.1. mell .Bev. Önkormányzat'!M64+'3.2. mell. bevételek Óvoda'!M60+'3. 3 melléklet Bevételek KÖH'!M60</f>
        <v>0</v>
      </c>
      <c r="N60" s="27">
        <f>'3.1. mell .Bev. Önkormányzat'!N64+'3.2. mell. bevételek Óvoda'!N60+'3. 3 melléklet Bevételek KÖH'!N60</f>
        <v>0</v>
      </c>
    </row>
    <row r="61" spans="1:14" ht="15" customHeight="1">
      <c r="A61" s="37" t="s">
        <v>891</v>
      </c>
      <c r="B61" s="43" t="s">
        <v>701</v>
      </c>
      <c r="C61" s="27">
        <f>'3.1. mell .Bev. Önkormányzat'!C65+'3.2. mell. bevételek Óvoda'!C61+'3. 3 melléklet Bevételek KÖH'!C61</f>
        <v>0</v>
      </c>
      <c r="D61" s="27">
        <f>'3.1. mell .Bev. Önkormányzat'!D65+'3.2. mell. bevételek Óvoda'!D61+'3. 3 melléklet Bevételek KÖH'!D61</f>
        <v>0</v>
      </c>
      <c r="E61" s="27">
        <f>'3.1. mell .Bev. Önkormányzat'!E65+'3.2. mell. bevételek Óvoda'!E61+'3. 3 melléklet Bevételek KÖH'!E61</f>
        <v>0</v>
      </c>
      <c r="F61" s="27"/>
      <c r="G61" s="27"/>
      <c r="H61" s="27"/>
      <c r="I61" s="27"/>
      <c r="J61" s="27"/>
      <c r="K61" s="27"/>
      <c r="L61" s="27">
        <f>'3.1. mell .Bev. Önkormányzat'!L65+'3.2. mell. bevételek Óvoda'!L61+'3. 3 melléklet Bevételek KÖH'!L61</f>
        <v>0</v>
      </c>
      <c r="M61" s="27">
        <f>'3.1. mell .Bev. Önkormányzat'!M65+'3.2. mell. bevételek Óvoda'!M61+'3. 3 melléklet Bevételek KÖH'!M61</f>
        <v>0</v>
      </c>
      <c r="N61" s="27">
        <f>'3.1. mell .Bev. Önkormányzat'!N65+'3.2. mell. bevételek Óvoda'!N61+'3. 3 melléklet Bevételek KÖH'!N61</f>
        <v>0</v>
      </c>
    </row>
    <row r="62" spans="1:14" ht="15" customHeight="1">
      <c r="A62" s="12" t="s">
        <v>707</v>
      </c>
      <c r="B62" s="6" t="s">
        <v>708</v>
      </c>
      <c r="C62" s="27">
        <f>'3.1. mell .Bev. Önkormányzat'!C66+'3.2. mell. bevételek Óvoda'!C62+'3. 3 melléklet Bevételek KÖH'!C62</f>
        <v>0</v>
      </c>
      <c r="D62" s="27">
        <f>'3.1. mell .Bev. Önkormányzat'!D66+'3.2. mell. bevételek Óvoda'!D62+'3. 3 melléklet Bevételek KÖH'!D62</f>
        <v>0</v>
      </c>
      <c r="E62" s="27">
        <f>'3.1. mell .Bev. Önkormányzat'!E66+'3.2. mell. bevételek Óvoda'!E62+'3. 3 melléklet Bevételek KÖH'!E62</f>
        <v>0</v>
      </c>
      <c r="F62" s="27"/>
      <c r="G62" s="27"/>
      <c r="H62" s="27"/>
      <c r="I62" s="27"/>
      <c r="J62" s="27"/>
      <c r="K62" s="27"/>
      <c r="L62" s="27">
        <f>'3.1. mell .Bev. Önkormányzat'!L66+'3.2. mell. bevételek Óvoda'!L62+'3. 3 melléklet Bevételek KÖH'!L62</f>
        <v>0</v>
      </c>
      <c r="M62" s="27">
        <f>'3.1. mell .Bev. Önkormányzat'!M66+'3.2. mell. bevételek Óvoda'!M62+'3. 3 melléklet Bevételek KÖH'!M62</f>
        <v>0</v>
      </c>
      <c r="N62" s="27">
        <f>'3.1. mell .Bev. Önkormányzat'!N66+'3.2. mell. bevételek Óvoda'!N62+'3. 3 melléklet Bevételek KÖH'!N62</f>
        <v>0</v>
      </c>
    </row>
    <row r="63" spans="1:14" ht="15" customHeight="1">
      <c r="A63" s="5" t="s">
        <v>873</v>
      </c>
      <c r="B63" s="6" t="s">
        <v>709</v>
      </c>
      <c r="C63" s="27">
        <f>'3.1. mell .Bev. Önkormányzat'!C67+'3.2. mell. bevételek Óvoda'!C63+'3. 3 melléklet Bevételek KÖH'!C63</f>
        <v>0</v>
      </c>
      <c r="D63" s="27">
        <f>'3.1. mell .Bev. Önkormányzat'!D67+'3.2. mell. bevételek Óvoda'!D63+'3. 3 melléklet Bevételek KÖH'!D63</f>
        <v>0</v>
      </c>
      <c r="E63" s="27">
        <f>'3.1. mell .Bev. Önkormányzat'!E67+'3.2. mell. bevételek Óvoda'!E63+'3. 3 melléklet Bevételek KÖH'!E63</f>
        <v>0</v>
      </c>
      <c r="F63" s="27"/>
      <c r="G63" s="27"/>
      <c r="H63" s="27"/>
      <c r="I63" s="27"/>
      <c r="J63" s="27"/>
      <c r="K63" s="27"/>
      <c r="L63" s="27">
        <f>'3.1. mell .Bev. Önkormányzat'!L67+'3.2. mell. bevételek Óvoda'!L63+'3. 3 melléklet Bevételek KÖH'!L63</f>
        <v>0</v>
      </c>
      <c r="M63" s="27">
        <f>'3.1. mell .Bev. Önkormányzat'!M67+'3.2. mell. bevételek Óvoda'!M63+'3. 3 melléklet Bevételek KÖH'!M63</f>
        <v>0</v>
      </c>
      <c r="N63" s="27">
        <f>'3.1. mell .Bev. Önkormányzat'!N67+'3.2. mell. bevételek Óvoda'!N63+'3. 3 melléklet Bevételek KÖH'!N63</f>
        <v>0</v>
      </c>
    </row>
    <row r="64" spans="1:14" ht="15" customHeight="1">
      <c r="A64" s="12" t="s">
        <v>874</v>
      </c>
      <c r="B64" s="6" t="s">
        <v>710</v>
      </c>
      <c r="C64" s="27">
        <f>'3.1. mell .Bev. Önkormányzat'!C68+'3.2. mell. bevételek Óvoda'!C64+'3. 3 melléklet Bevételek KÖH'!C64</f>
        <v>0</v>
      </c>
      <c r="D64" s="27">
        <f>'3.1. mell .Bev. Önkormányzat'!D68+'3.2. mell. bevételek Óvoda'!D64+'3. 3 melléklet Bevételek KÖH'!D64</f>
        <v>0</v>
      </c>
      <c r="E64" s="27">
        <f>'3.1. mell .Bev. Önkormányzat'!E68+'3.2. mell. bevételek Óvoda'!E64+'3. 3 melléklet Bevételek KÖH'!E64</f>
        <v>0</v>
      </c>
      <c r="F64" s="27"/>
      <c r="G64" s="27"/>
      <c r="H64" s="27"/>
      <c r="I64" s="27"/>
      <c r="J64" s="27"/>
      <c r="K64" s="27"/>
      <c r="L64" s="27">
        <f>'3.1. mell .Bev. Önkormányzat'!L68+'3.2. mell. bevételek Óvoda'!L64+'3. 3 melléklet Bevételek KÖH'!L64</f>
        <v>0</v>
      </c>
      <c r="M64" s="27">
        <f>'3.1. mell .Bev. Önkormányzat'!M68+'3.2. mell. bevételek Óvoda'!M64+'3. 3 melléklet Bevételek KÖH'!M64</f>
        <v>0</v>
      </c>
      <c r="N64" s="27">
        <f>'3.1. mell .Bev. Önkormányzat'!N68+'3.2. mell. bevételek Óvoda'!N64+'3. 3 melléklet Bevételek KÖH'!N64</f>
        <v>0</v>
      </c>
    </row>
    <row r="65" spans="1:14" ht="15" customHeight="1">
      <c r="A65" s="37" t="s">
        <v>894</v>
      </c>
      <c r="B65" s="43" t="s">
        <v>711</v>
      </c>
      <c r="C65" s="27">
        <f>'3.1. mell .Bev. Önkormányzat'!C70+'3.2. mell. bevételek Óvoda'!C65+'3. 3 melléklet Bevételek KÖH'!C65</f>
        <v>0</v>
      </c>
      <c r="D65" s="27">
        <f>'3.1. mell .Bev. Önkormányzat'!D70+'3.2. mell. bevételek Óvoda'!D65+'3. 3 melléklet Bevételek KÖH'!D65</f>
        <v>4577</v>
      </c>
      <c r="E65" s="27">
        <f>'3.1. mell .Bev. Önkormányzat'!E70+'3.2. mell. bevételek Óvoda'!E65+'3. 3 melléklet Bevételek KÖH'!E65</f>
        <v>5076</v>
      </c>
      <c r="F65" s="27"/>
      <c r="G65" s="27"/>
      <c r="H65" s="27"/>
      <c r="I65" s="27"/>
      <c r="J65" s="27"/>
      <c r="K65" s="27"/>
      <c r="L65" s="27">
        <f>'3.1. mell .Bev. Önkormányzat'!L70+'3.2. mell. bevételek Óvoda'!L65+'3. 3 melléklet Bevételek KÖH'!L65</f>
        <v>0</v>
      </c>
      <c r="M65" s="27">
        <f>'3.1. mell .Bev. Önkormányzat'!M70+'3.2. mell. bevételek Óvoda'!M65+'3. 3 melléklet Bevételek KÖH'!M65</f>
        <v>4577</v>
      </c>
      <c r="N65" s="27">
        <f>'3.1. mell .Bev. Önkormányzat'!N70+'3.2. mell. bevételek Óvoda'!N65+'3. 3 melléklet Bevételek KÖH'!N65</f>
        <v>5076</v>
      </c>
    </row>
    <row r="66" spans="1:14" ht="15" customHeight="1">
      <c r="A66" s="110" t="s">
        <v>18</v>
      </c>
      <c r="B66" s="111"/>
      <c r="C66" s="315">
        <f>'3.1. mell .Bev. Önkormányzat'!C71+'3.2. mell. bevételek Óvoda'!C66+'3. 3 melléklet Bevételek KÖH'!C66</f>
        <v>0</v>
      </c>
      <c r="D66" s="315">
        <f>'3.1. mell .Bev. Önkormányzat'!D71+'3.2. mell. bevételek Óvoda'!D66+'3. 3 melléklet Bevételek KÖH'!D66</f>
        <v>8285</v>
      </c>
      <c r="E66" s="315">
        <f>'3.1. mell .Bev. Önkormányzat'!E71+'3.2. mell. bevételek Óvoda'!E66+'3. 3 melléklet Bevételek KÖH'!E66</f>
        <v>8784</v>
      </c>
      <c r="F66" s="112"/>
      <c r="G66" s="112"/>
      <c r="H66" s="112"/>
      <c r="I66" s="112"/>
      <c r="J66" s="112"/>
      <c r="K66" s="112"/>
      <c r="L66" s="112">
        <f>'3.1. mell .Bev. Önkormányzat'!L71+'3.2. mell. bevételek Óvoda'!L66+'3. 3 melléklet Bevételek KÖH'!L66</f>
        <v>0</v>
      </c>
      <c r="M66" s="112">
        <f>'3.1. mell .Bev. Önkormányzat'!M71+'3.2. mell. bevételek Óvoda'!M66+'3. 3 melléklet Bevételek KÖH'!M66</f>
        <v>8285</v>
      </c>
      <c r="N66" s="112">
        <f>'3.1. mell .Bev. Önkormányzat'!N71+'3.2. mell. bevételek Óvoda'!N66+'3. 3 melléklet Bevételek KÖH'!N66</f>
        <v>8784</v>
      </c>
    </row>
    <row r="67" spans="1:14" ht="15.75">
      <c r="A67" s="100" t="s">
        <v>893</v>
      </c>
      <c r="B67" s="95" t="s">
        <v>712</v>
      </c>
      <c r="C67" s="313">
        <f>'3.1. mell .Bev. Önkormányzat'!C72+'3.2. mell. bevételek Óvoda'!C67+'3. 3 melléklet Bevételek KÖH'!C67</f>
        <v>338423</v>
      </c>
      <c r="D67" s="313">
        <f>'3.1. mell .Bev. Önkormányzat'!D72+'3.2. mell. bevételek Óvoda'!D67+'3. 3 melléklet Bevételek KÖH'!D67</f>
        <v>407505</v>
      </c>
      <c r="E67" s="313">
        <f>'3.1. mell .Bev. Önkormányzat'!E72+'3.2. mell. bevételek Óvoda'!E67+'3. 3 melléklet Bevételek KÖH'!E67</f>
        <v>432209</v>
      </c>
      <c r="F67" s="101"/>
      <c r="G67" s="101"/>
      <c r="H67" s="101"/>
      <c r="I67" s="101"/>
      <c r="J67" s="101"/>
      <c r="K67" s="101"/>
      <c r="L67" s="101">
        <f>'3.1. mell .Bev. Önkormányzat'!L72+'3.2. mell. bevételek Óvoda'!L67+'3. 3 melléklet Bevételek KÖH'!L67</f>
        <v>338423</v>
      </c>
      <c r="M67" s="101">
        <f>'3.1. mell .Bev. Önkormányzat'!M72+'3.2. mell. bevételek Óvoda'!M67+'3. 3 melléklet Bevételek KÖH'!M67</f>
        <v>407505</v>
      </c>
      <c r="N67" s="101">
        <f>'3.1. mell .Bev. Önkormányzat'!N72+'3.2. mell. bevételek Óvoda'!N67+'3. 3 melléklet Bevételek KÖH'!N67</f>
        <v>432209</v>
      </c>
    </row>
    <row r="68" spans="1:14" ht="15.75">
      <c r="A68" s="102" t="s">
        <v>71</v>
      </c>
      <c r="B68" s="103"/>
      <c r="C68" s="314">
        <f>'3.1. mell .Bev. Önkormányzat'!C73+'3.2. mell. bevételek Óvoda'!C68+'3. 3 melléklet Bevételek KÖH'!C68</f>
        <v>338423</v>
      </c>
      <c r="D68" s="314">
        <f>'3.1. mell .Bev. Önkormányzat'!D73+'3.2. mell. bevételek Óvoda'!D68+'3. 3 melléklet Bevételek KÖH'!D68</f>
        <v>407505</v>
      </c>
      <c r="E68" s="314">
        <f>'3.1. mell .Bev. Önkormányzat'!E73+'3.2. mell. bevételek Óvoda'!E68+'3. 3 melléklet Bevételek KÖH'!E68</f>
        <v>432209</v>
      </c>
      <c r="F68" s="104"/>
      <c r="G68" s="104"/>
      <c r="H68" s="104"/>
      <c r="I68" s="104"/>
      <c r="J68" s="104"/>
      <c r="K68" s="104"/>
      <c r="L68" s="104">
        <f>'3.1. mell .Bev. Önkormányzat'!L73+'3.2. mell. bevételek Óvoda'!L68+'3. 3 melléklet Bevételek KÖH'!L68</f>
        <v>338423</v>
      </c>
      <c r="M68" s="104">
        <f>'3.1. mell .Bev. Önkormányzat'!M73+'3.2. mell. bevételek Óvoda'!M68+'3. 3 melléklet Bevételek KÖH'!M68</f>
        <v>407505</v>
      </c>
      <c r="N68" s="104">
        <f>'3.1. mell .Bev. Önkormányzat'!N73+'3.2. mell. bevételek Óvoda'!N68+'3. 3 melléklet Bevételek KÖH'!N68</f>
        <v>432209</v>
      </c>
    </row>
    <row r="69" spans="1:14" ht="15.75">
      <c r="A69" s="102" t="s">
        <v>72</v>
      </c>
      <c r="B69" s="103"/>
      <c r="C69" s="314">
        <f>'3.1. mell .Bev. Önkormányzat'!C74+'3.2. mell. bevételek Óvoda'!C69+'3. 3 melléklet Bevételek KÖH'!C69</f>
        <v>48000</v>
      </c>
      <c r="D69" s="314">
        <f>'3.1. mell .Bev. Önkormányzat'!D74+'3.2. mell. bevételek Óvoda'!D69+'3. 3 melléklet Bevételek KÖH'!D69</f>
        <v>252026</v>
      </c>
      <c r="E69" s="314">
        <f>'3.1. mell .Bev. Önkormányzat'!E74+'3.2. mell. bevételek Óvoda'!E69+'3. 3 melléklet Bevételek KÖH'!E69</f>
        <v>252195</v>
      </c>
      <c r="F69" s="104"/>
      <c r="G69" s="104"/>
      <c r="H69" s="104"/>
      <c r="I69" s="104"/>
      <c r="J69" s="104"/>
      <c r="K69" s="104"/>
      <c r="L69" s="104">
        <f>'3.1. mell .Bev. Önkormányzat'!L74+'3.2. mell. bevételek Óvoda'!L69+'3. 3 melléklet Bevételek KÖH'!L69</f>
        <v>328540</v>
      </c>
      <c r="M69" s="104">
        <f>'3.1. mell .Bev. Önkormányzat'!M74+'3.2. mell. bevételek Óvoda'!M69+'3. 3 melléklet Bevételek KÖH'!M69</f>
        <v>403477</v>
      </c>
      <c r="N69" s="104">
        <f>'3.1. mell .Bev. Önkormányzat'!N74+'3.2. mell. bevételek Óvoda'!N69+'3. 3 melléklet Bevételek KÖH'!N69</f>
        <v>427811</v>
      </c>
    </row>
    <row r="70" spans="1:14" ht="15">
      <c r="A70" s="35" t="s">
        <v>875</v>
      </c>
      <c r="B70" s="5" t="s">
        <v>713</v>
      </c>
      <c r="C70" s="27">
        <f>'3.1. mell .Bev. Önkormányzat'!C75+'3.2. mell. bevételek Óvoda'!C70+'3. 3 melléklet Bevételek KÖH'!C70</f>
        <v>0</v>
      </c>
      <c r="D70" s="27">
        <f>'3.1. mell .Bev. Önkormányzat'!D75+'3.2. mell. bevételek Óvoda'!D70+'3. 3 melléklet Bevételek KÖH'!D70</f>
        <v>0</v>
      </c>
      <c r="E70" s="27">
        <f>'3.1. mell .Bev. Önkormányzat'!E75+'3.2. mell. bevételek Óvoda'!E70+'3. 3 melléklet Bevételek KÖH'!E70</f>
        <v>0</v>
      </c>
      <c r="F70" s="27"/>
      <c r="G70" s="27"/>
      <c r="H70" s="27"/>
      <c r="I70" s="27"/>
      <c r="J70" s="27"/>
      <c r="K70" s="27"/>
      <c r="L70" s="27">
        <f>'3.1. mell .Bev. Önkormányzat'!L75+'3.2. mell. bevételek Óvoda'!L70+'3. 3 melléklet Bevételek KÖH'!L70</f>
        <v>0</v>
      </c>
      <c r="M70" s="27">
        <f>'3.1. mell .Bev. Önkormányzat'!M75+'3.2. mell. bevételek Óvoda'!M70+'3. 3 melléklet Bevételek KÖH'!M70</f>
        <v>0</v>
      </c>
      <c r="N70" s="27">
        <f>'3.1. mell .Bev. Önkormányzat'!N75+'3.2. mell. bevételek Óvoda'!N70+'3. 3 melléklet Bevételek KÖH'!N70</f>
        <v>0</v>
      </c>
    </row>
    <row r="71" spans="1:14" ht="15">
      <c r="A71" s="12" t="s">
        <v>714</v>
      </c>
      <c r="B71" s="5" t="s">
        <v>715</v>
      </c>
      <c r="C71" s="27">
        <f>'3.1. mell .Bev. Önkormányzat'!C76+'3.2. mell. bevételek Óvoda'!C71+'3. 3 melléklet Bevételek KÖH'!C71</f>
        <v>0</v>
      </c>
      <c r="D71" s="27">
        <f>'3.1. mell .Bev. Önkormányzat'!D76+'3.2. mell. bevételek Óvoda'!D71+'3. 3 melléklet Bevételek KÖH'!D71</f>
        <v>0</v>
      </c>
      <c r="E71" s="27">
        <f>'3.1. mell .Bev. Önkormányzat'!E76+'3.2. mell. bevételek Óvoda'!E71+'3. 3 melléklet Bevételek KÖH'!E71</f>
        <v>0</v>
      </c>
      <c r="F71" s="27"/>
      <c r="G71" s="27"/>
      <c r="H71" s="27"/>
      <c r="I71" s="27"/>
      <c r="J71" s="27"/>
      <c r="K71" s="27"/>
      <c r="L71" s="27">
        <f>'3.1. mell .Bev. Önkormányzat'!L76+'3.2. mell. bevételek Óvoda'!L71+'3. 3 melléklet Bevételek KÖH'!L71</f>
        <v>0</v>
      </c>
      <c r="M71" s="27">
        <f>'3.1. mell .Bev. Önkormányzat'!M76+'3.2. mell. bevételek Óvoda'!M71+'3. 3 melléklet Bevételek KÖH'!M71</f>
        <v>0</v>
      </c>
      <c r="N71" s="27">
        <f>'3.1. mell .Bev. Önkormányzat'!N76+'3.2. mell. bevételek Óvoda'!N71+'3. 3 melléklet Bevételek KÖH'!N71</f>
        <v>0</v>
      </c>
    </row>
    <row r="72" spans="1:14" ht="15">
      <c r="A72" s="35" t="s">
        <v>876</v>
      </c>
      <c r="B72" s="5" t="s">
        <v>716</v>
      </c>
      <c r="C72" s="5"/>
      <c r="D72" s="27">
        <f>'3.1. mell .Bev. Önkormányzat'!D77+'3.2. mell. bevételek Óvoda'!D72+'3. 3 melléklet Bevételek KÖH'!D72</f>
        <v>0</v>
      </c>
      <c r="E72" s="27">
        <f>'3.1. mell .Bev. Önkormányzat'!E77+'3.2. mell. bevételek Óvoda'!E72+'3. 3 melléklet Bevételek KÖH'!E72</f>
        <v>0</v>
      </c>
      <c r="F72" s="27"/>
      <c r="G72" s="27"/>
      <c r="H72" s="27"/>
      <c r="I72" s="27"/>
      <c r="J72" s="27"/>
      <c r="K72" s="27"/>
      <c r="L72" s="27">
        <f>'3.1. mell .Bev. Önkormányzat'!L77+'3.2. mell. bevételek Óvoda'!L72+'3. 3 melléklet Bevételek KÖH'!L72</f>
        <v>0</v>
      </c>
      <c r="M72" s="27">
        <f>'3.1. mell .Bev. Önkormányzat'!M77+'3.2. mell. bevételek Óvoda'!M72+'3. 3 melléklet Bevételek KÖH'!M72</f>
        <v>0</v>
      </c>
      <c r="N72" s="27">
        <f>'3.1. mell .Bev. Önkormányzat'!N77+'3.2. mell. bevételek Óvoda'!N72+'3. 3 melléklet Bevételek KÖH'!N72</f>
        <v>0</v>
      </c>
    </row>
    <row r="73" spans="1:14" ht="15">
      <c r="A73" s="14" t="s">
        <v>895</v>
      </c>
      <c r="B73" s="7" t="s">
        <v>717</v>
      </c>
      <c r="C73" s="7"/>
      <c r="D73" s="27">
        <f>'3.1. mell .Bev. Önkormányzat'!D78+'3.2. mell. bevételek Óvoda'!D73+'3. 3 melléklet Bevételek KÖH'!D73</f>
        <v>0</v>
      </c>
      <c r="E73" s="27">
        <f>'3.1. mell .Bev. Önkormányzat'!E78+'3.2. mell. bevételek Óvoda'!E73+'3. 3 melléklet Bevételek KÖH'!E73</f>
        <v>0</v>
      </c>
      <c r="F73" s="27"/>
      <c r="G73" s="27"/>
      <c r="H73" s="27"/>
      <c r="I73" s="27"/>
      <c r="J73" s="27"/>
      <c r="K73" s="27"/>
      <c r="L73" s="27">
        <f>'3.1. mell .Bev. Önkormányzat'!L78+'3.2. mell. bevételek Óvoda'!L73+'3. 3 melléklet Bevételek KÖH'!L73</f>
        <v>0</v>
      </c>
      <c r="M73" s="27">
        <f>'3.1. mell .Bev. Önkormányzat'!M78+'3.2. mell. bevételek Óvoda'!M73+'3. 3 melléklet Bevételek KÖH'!M73</f>
        <v>0</v>
      </c>
      <c r="N73" s="27">
        <f>'3.1. mell .Bev. Önkormányzat'!N78+'3.2. mell. bevételek Óvoda'!N73+'3. 3 melléklet Bevételek KÖH'!N73</f>
        <v>0</v>
      </c>
    </row>
    <row r="74" spans="1:14" ht="15">
      <c r="A74" s="12" t="s">
        <v>877</v>
      </c>
      <c r="B74" s="5" t="s">
        <v>718</v>
      </c>
      <c r="C74" s="316">
        <v>0</v>
      </c>
      <c r="D74" s="27">
        <f>'3.1. mell .Bev. Önkormányzat'!D79+'3.2. mell. bevételek Óvoda'!D74+'3. 3 melléklet Bevételek KÖH'!D74</f>
        <v>160000</v>
      </c>
      <c r="E74" s="27">
        <f>'3.1. mell .Bev. Önkormányzat'!E79+'3.2. mell. bevételek Óvoda'!E74+'3. 3 melléklet Bevételek KÖH'!E74</f>
        <v>160000</v>
      </c>
      <c r="F74" s="27"/>
      <c r="G74" s="27"/>
      <c r="H74" s="27"/>
      <c r="I74" s="27"/>
      <c r="J74" s="27"/>
      <c r="K74" s="27"/>
      <c r="L74" s="27">
        <f>'3.1. mell .Bev. Önkormányzat'!L79+'3.2. mell. bevételek Óvoda'!L74+'3. 3 melléklet Bevételek KÖH'!L74</f>
        <v>0</v>
      </c>
      <c r="M74" s="27">
        <f>'3.1. mell .Bev. Önkormányzat'!M79+'3.2. mell. bevételek Óvoda'!M74+'3. 3 melléklet Bevételek KÖH'!M74</f>
        <v>160000</v>
      </c>
      <c r="N74" s="27">
        <f>'3.1. mell .Bev. Önkormányzat'!N79+'3.2. mell. bevételek Óvoda'!N74+'3. 3 melléklet Bevételek KÖH'!N74</f>
        <v>160000</v>
      </c>
    </row>
    <row r="75" spans="1:14" ht="15">
      <c r="A75" s="35" t="s">
        <v>719</v>
      </c>
      <c r="B75" s="5" t="s">
        <v>720</v>
      </c>
      <c r="C75" s="27">
        <f>'3.1. mell .Bev. Önkormányzat'!C80+'3.2. mell. bevételek Óvoda'!C75+'3. 3 melléklet Bevételek KÖH'!C75</f>
        <v>0</v>
      </c>
      <c r="D75" s="27">
        <f>'3.1. mell .Bev. Önkormányzat'!D80+'3.2. mell. bevételek Óvoda'!D75+'3. 3 melléklet Bevételek KÖH'!D75</f>
        <v>0</v>
      </c>
      <c r="E75" s="27">
        <f>'3.1. mell .Bev. Önkormányzat'!E80+'3.2. mell. bevételek Óvoda'!E75+'3. 3 melléklet Bevételek KÖH'!E75</f>
        <v>0</v>
      </c>
      <c r="F75" s="27"/>
      <c r="G75" s="27"/>
      <c r="H75" s="27"/>
      <c r="I75" s="27"/>
      <c r="J75" s="27"/>
      <c r="K75" s="27"/>
      <c r="L75" s="27">
        <f>'3.1. mell .Bev. Önkormányzat'!L80+'3.2. mell. bevételek Óvoda'!L75+'3. 3 melléklet Bevételek KÖH'!L75</f>
        <v>0</v>
      </c>
      <c r="M75" s="27">
        <f>'3.1. mell .Bev. Önkormányzat'!M80+'3.2. mell. bevételek Óvoda'!M75+'3. 3 melléklet Bevételek KÖH'!M75</f>
        <v>0</v>
      </c>
      <c r="N75" s="27">
        <f>'3.1. mell .Bev. Önkormányzat'!N80+'3.2. mell. bevételek Óvoda'!N75+'3. 3 melléklet Bevételek KÖH'!N75</f>
        <v>0</v>
      </c>
    </row>
    <row r="76" spans="1:14" ht="15">
      <c r="A76" s="12" t="s">
        <v>878</v>
      </c>
      <c r="B76" s="5" t="s">
        <v>721</v>
      </c>
      <c r="C76" s="27">
        <f>'3.1. mell .Bev. Önkormányzat'!C81+'3.2. mell. bevételek Óvoda'!C76+'3. 3 melléklet Bevételek KÖH'!C76</f>
        <v>0</v>
      </c>
      <c r="D76" s="27">
        <f>'3.1. mell .Bev. Önkormányzat'!D81+'3.2. mell. bevételek Óvoda'!D76+'3. 3 melléklet Bevételek KÖH'!D76</f>
        <v>0</v>
      </c>
      <c r="E76" s="27">
        <f>'3.1. mell .Bev. Önkormányzat'!E81+'3.2. mell. bevételek Óvoda'!E76+'3. 3 melléklet Bevételek KÖH'!E76</f>
        <v>0</v>
      </c>
      <c r="F76" s="27"/>
      <c r="G76" s="27"/>
      <c r="H76" s="27"/>
      <c r="I76" s="27"/>
      <c r="J76" s="27"/>
      <c r="K76" s="27"/>
      <c r="L76" s="27">
        <f>'3.1. mell .Bev. Önkormányzat'!L81+'3.2. mell. bevételek Óvoda'!L76+'3. 3 melléklet Bevételek KÖH'!L76</f>
        <v>0</v>
      </c>
      <c r="M76" s="27">
        <f>'3.1. mell .Bev. Önkormányzat'!M81+'3.2. mell. bevételek Óvoda'!M76+'3. 3 melléklet Bevételek KÖH'!M76</f>
        <v>0</v>
      </c>
      <c r="N76" s="27">
        <f>'3.1. mell .Bev. Önkormányzat'!N81+'3.2. mell. bevételek Óvoda'!N76+'3. 3 melléklet Bevételek KÖH'!N76</f>
        <v>0</v>
      </c>
    </row>
    <row r="77" spans="1:14" ht="15">
      <c r="A77" s="35" t="s">
        <v>722</v>
      </c>
      <c r="B77" s="5" t="s">
        <v>723</v>
      </c>
      <c r="C77" s="27">
        <f>'3.1. mell .Bev. Önkormányzat'!C82+'3.2. mell. bevételek Óvoda'!C77+'3. 3 melléklet Bevételek KÖH'!C77</f>
        <v>0</v>
      </c>
      <c r="D77" s="27">
        <f>'3.1. mell .Bev. Önkormányzat'!D82+'3.2. mell. bevételek Óvoda'!D77+'3. 3 melléklet Bevételek KÖH'!D77</f>
        <v>0</v>
      </c>
      <c r="E77" s="27">
        <f>'3.1. mell .Bev. Önkormányzat'!E82+'3.2. mell. bevételek Óvoda'!E77+'3. 3 melléklet Bevételek KÖH'!E77</f>
        <v>0</v>
      </c>
      <c r="F77" s="27"/>
      <c r="G77" s="27"/>
      <c r="H77" s="27"/>
      <c r="I77" s="27"/>
      <c r="J77" s="27"/>
      <c r="K77" s="27"/>
      <c r="L77" s="27">
        <f>'3.1. mell .Bev. Önkormányzat'!L82+'3.2. mell. bevételek Óvoda'!L77+'3. 3 melléklet Bevételek KÖH'!L77</f>
        <v>0</v>
      </c>
      <c r="M77" s="27">
        <f>'3.1. mell .Bev. Önkormányzat'!M82+'3.2. mell. bevételek Óvoda'!M77+'3. 3 melléklet Bevételek KÖH'!M77</f>
        <v>0</v>
      </c>
      <c r="N77" s="27">
        <f>'3.1. mell .Bev. Önkormányzat'!N82+'3.2. mell. bevételek Óvoda'!N77+'3. 3 melléklet Bevételek KÖH'!N77</f>
        <v>0</v>
      </c>
    </row>
    <row r="78" spans="1:14" ht="15">
      <c r="A78" s="13" t="s">
        <v>896</v>
      </c>
      <c r="B78" s="7" t="s">
        <v>724</v>
      </c>
      <c r="C78" s="27">
        <f>'3.1. mell .Bev. Önkormányzat'!C83+'3.2. mell. bevételek Óvoda'!C78+'3. 3 melléklet Bevételek KÖH'!C78</f>
        <v>0</v>
      </c>
      <c r="D78" s="27">
        <f>'3.1. mell .Bev. Önkormányzat'!D83+'3.2. mell. bevételek Óvoda'!D78+'3. 3 melléklet Bevételek KÖH'!D78</f>
        <v>160000</v>
      </c>
      <c r="E78" s="27">
        <f>'3.1. mell .Bev. Önkormányzat'!E83+'3.2. mell. bevételek Óvoda'!E78+'3. 3 melléklet Bevételek KÖH'!E78</f>
        <v>160000</v>
      </c>
      <c r="F78" s="311"/>
      <c r="G78" s="27"/>
      <c r="H78" s="27"/>
      <c r="I78" s="27"/>
      <c r="J78" s="27"/>
      <c r="K78" s="27"/>
      <c r="L78" s="27">
        <f>'3.1. mell .Bev. Önkormányzat'!L83+'3.2. mell. bevételek Óvoda'!L78+'3. 3 melléklet Bevételek KÖH'!L78</f>
        <v>0</v>
      </c>
      <c r="M78" s="27">
        <f>'3.1. mell .Bev. Önkormányzat'!M83+'3.2. mell. bevételek Óvoda'!M78+'3. 3 melléklet Bevételek KÖH'!M78</f>
        <v>160000</v>
      </c>
      <c r="N78" s="27">
        <f>'3.1. mell .Bev. Önkormányzat'!N83+'3.2. mell. bevételek Óvoda'!N78+'3. 3 melléklet Bevételek KÖH'!N78</f>
        <v>160000</v>
      </c>
    </row>
    <row r="79" spans="1:14" ht="15">
      <c r="A79" s="5" t="s">
        <v>69</v>
      </c>
      <c r="B79" s="5" t="s">
        <v>725</v>
      </c>
      <c r="C79" s="27">
        <f>'3.1. mell .Bev. Önkormányzat'!C84+'3.2. mell. bevételek Óvoda'!C79+'3. 3 melléklet Bevételek KÖH'!C79</f>
        <v>49264</v>
      </c>
      <c r="D79" s="27">
        <f>'3.1. mell .Bev. Önkormányzat'!D84+'3.2. mell. bevételek Óvoda'!D79+'3. 3 melléklet Bevételek KÖH'!D79</f>
        <v>92035</v>
      </c>
      <c r="E79" s="27">
        <f>'3.1. mell .Bev. Önkormányzat'!E84+'3.2. mell. bevételek Óvoda'!E79+'3. 3 melléklet Bevételek KÖH'!E79</f>
        <v>92035</v>
      </c>
      <c r="F79" s="27"/>
      <c r="G79" s="27"/>
      <c r="H79" s="27"/>
      <c r="I79" s="27"/>
      <c r="J79" s="27"/>
      <c r="K79" s="27"/>
      <c r="L79" s="27">
        <f>'3.1. mell .Bev. Önkormányzat'!L84+'3.2. mell. bevételek Óvoda'!L79+'3. 3 melléklet Bevételek KÖH'!L79</f>
        <v>49264</v>
      </c>
      <c r="M79" s="27">
        <f>'3.1. mell .Bev. Önkormányzat'!M84+'3.2. mell. bevételek Óvoda'!M79+'3. 3 melléklet Bevételek KÖH'!M79</f>
        <v>92035</v>
      </c>
      <c r="N79" s="27">
        <f>'3.1. mell .Bev. Önkormányzat'!N84+'3.2. mell. bevételek Óvoda'!N79+'3. 3 melléklet Bevételek KÖH'!N79</f>
        <v>92035</v>
      </c>
    </row>
    <row r="80" spans="1:14" ht="15">
      <c r="A80" s="5" t="s">
        <v>70</v>
      </c>
      <c r="B80" s="5" t="s">
        <v>725</v>
      </c>
      <c r="C80" s="27">
        <f>'3.1. mell .Bev. Önkormányzat'!C85+'3.2. mell. bevételek Óvoda'!C80+'3. 3 melléklet Bevételek KÖH'!C80</f>
        <v>0</v>
      </c>
      <c r="D80" s="27">
        <f>'3.1. mell .Bev. Önkormányzat'!D85+'3.2. mell. bevételek Óvoda'!D80+'3. 3 melléklet Bevételek KÖH'!D80</f>
        <v>0</v>
      </c>
      <c r="E80" s="27">
        <f>'3.1. mell .Bev. Önkormányzat'!E85+'3.2. mell. bevételek Óvoda'!E80+'3. 3 melléklet Bevételek KÖH'!E80</f>
        <v>0</v>
      </c>
      <c r="F80" s="27"/>
      <c r="G80" s="27"/>
      <c r="H80" s="27"/>
      <c r="I80" s="27"/>
      <c r="J80" s="27"/>
      <c r="K80" s="27"/>
      <c r="L80" s="27">
        <f>'3.1. mell .Bev. Önkormányzat'!L85+'3.2. mell. bevételek Óvoda'!L80+'3. 3 melléklet Bevételek KÖH'!L80</f>
        <v>0</v>
      </c>
      <c r="M80" s="27">
        <f>'3.1. mell .Bev. Önkormányzat'!M85+'3.2. mell. bevételek Óvoda'!M80+'3. 3 melléklet Bevételek KÖH'!M80</f>
        <v>0</v>
      </c>
      <c r="N80" s="27">
        <f>'3.1. mell .Bev. Önkormányzat'!N85+'3.2. mell. bevételek Óvoda'!N80+'3. 3 melléklet Bevételek KÖH'!N80</f>
        <v>0</v>
      </c>
    </row>
    <row r="81" spans="1:14" ht="15">
      <c r="A81" s="5" t="s">
        <v>67</v>
      </c>
      <c r="B81" s="5" t="s">
        <v>726</v>
      </c>
      <c r="C81" s="27">
        <f>'3.1. mell .Bev. Önkormányzat'!C86+'3.2. mell. bevételek Óvoda'!C81+'3. 3 melléklet Bevételek KÖH'!C81</f>
        <v>0</v>
      </c>
      <c r="D81" s="27">
        <f>'3.1. mell .Bev. Önkormányzat'!D86+'3.2. mell. bevételek Óvoda'!D81+'3. 3 melléklet Bevételek KÖH'!D81</f>
        <v>0</v>
      </c>
      <c r="E81" s="27">
        <f>'3.1. mell .Bev. Önkormányzat'!E86+'3.2. mell. bevételek Óvoda'!E81+'3. 3 melléklet Bevételek KÖH'!E81</f>
        <v>0</v>
      </c>
      <c r="F81" s="27"/>
      <c r="G81" s="27"/>
      <c r="H81" s="27"/>
      <c r="I81" s="27"/>
      <c r="J81" s="27"/>
      <c r="K81" s="27"/>
      <c r="L81" s="27">
        <f>'3.1. mell .Bev. Önkormányzat'!L86+'3.2. mell. bevételek Óvoda'!L81+'3. 3 melléklet Bevételek KÖH'!L81</f>
        <v>0</v>
      </c>
      <c r="M81" s="27">
        <f>'3.1. mell .Bev. Önkormányzat'!M86+'3.2. mell. bevételek Óvoda'!M81+'3. 3 melléklet Bevételek KÖH'!M81</f>
        <v>0</v>
      </c>
      <c r="N81" s="27">
        <f>'3.1. mell .Bev. Önkormányzat'!N86+'3.2. mell. bevételek Óvoda'!N81+'3. 3 melléklet Bevételek KÖH'!N81</f>
        <v>0</v>
      </c>
    </row>
    <row r="82" spans="1:14" ht="15">
      <c r="A82" s="5" t="s">
        <v>68</v>
      </c>
      <c r="B82" s="5" t="s">
        <v>726</v>
      </c>
      <c r="C82" s="27">
        <f>'3.1. mell .Bev. Önkormányzat'!C87+'3.2. mell. bevételek Óvoda'!C82+'3. 3 melléklet Bevételek KÖH'!C82</f>
        <v>0</v>
      </c>
      <c r="D82" s="27">
        <f>'3.1. mell .Bev. Önkormányzat'!D87+'3.2. mell. bevételek Óvoda'!D82+'3. 3 melléklet Bevételek KÖH'!D82</f>
        <v>0</v>
      </c>
      <c r="E82" s="27">
        <f>'3.1. mell .Bev. Önkormányzat'!E87+'3.2. mell. bevételek Óvoda'!E82+'3. 3 melléklet Bevételek KÖH'!E82</f>
        <v>0</v>
      </c>
      <c r="F82" s="27"/>
      <c r="G82" s="27"/>
      <c r="H82" s="27"/>
      <c r="I82" s="27"/>
      <c r="J82" s="27"/>
      <c r="K82" s="27"/>
      <c r="L82" s="27">
        <f>'3.1. mell .Bev. Önkormányzat'!L87+'3.2. mell. bevételek Óvoda'!L82+'3. 3 melléklet Bevételek KÖH'!L82</f>
        <v>0</v>
      </c>
      <c r="M82" s="27">
        <f>'3.1. mell .Bev. Önkormányzat'!M87+'3.2. mell. bevételek Óvoda'!M82+'3. 3 melléklet Bevételek KÖH'!M82</f>
        <v>0</v>
      </c>
      <c r="N82" s="27">
        <f>'3.1. mell .Bev. Önkormányzat'!N87+'3.2. mell. bevételek Óvoda'!N82+'3. 3 melléklet Bevételek KÖH'!N82</f>
        <v>0</v>
      </c>
    </row>
    <row r="83" spans="1:14" ht="15">
      <c r="A83" s="7" t="s">
        <v>897</v>
      </c>
      <c r="B83" s="7" t="s">
        <v>727</v>
      </c>
      <c r="C83" s="27">
        <f>'3.1. mell .Bev. Önkormányzat'!C88+'3.2. mell. bevételek Óvoda'!C83+'3. 3 melléklet Bevételek KÖH'!C83</f>
        <v>49264</v>
      </c>
      <c r="D83" s="27">
        <f>'3.1. mell .Bev. Önkormányzat'!D88+'3.2. mell. bevételek Óvoda'!D83+'3. 3 melléklet Bevételek KÖH'!D83</f>
        <v>92035</v>
      </c>
      <c r="E83" s="27">
        <f>'3.1. mell .Bev. Önkormányzat'!E88+'3.2. mell. bevételek Óvoda'!E83+'3. 3 melléklet Bevételek KÖH'!E83</f>
        <v>92035</v>
      </c>
      <c r="F83" s="27"/>
      <c r="G83" s="27"/>
      <c r="H83" s="27"/>
      <c r="I83" s="27"/>
      <c r="J83" s="27"/>
      <c r="K83" s="27"/>
      <c r="L83" s="27">
        <f>'3.1. mell .Bev. Önkormányzat'!L88+'3.2. mell. bevételek Óvoda'!L83+'3. 3 melléklet Bevételek KÖH'!L83</f>
        <v>49264</v>
      </c>
      <c r="M83" s="27">
        <f>'3.1. mell .Bev. Önkormányzat'!M88+'3.2. mell. bevételek Óvoda'!M83+'3. 3 melléklet Bevételek KÖH'!M83</f>
        <v>92035</v>
      </c>
      <c r="N83" s="27">
        <f>'3.1. mell .Bev. Önkormányzat'!N88+'3.2. mell. bevételek Óvoda'!N83+'3. 3 melléklet Bevételek KÖH'!N83</f>
        <v>92035</v>
      </c>
    </row>
    <row r="84" spans="1:14" ht="15">
      <c r="A84" s="35" t="s">
        <v>728</v>
      </c>
      <c r="B84" s="5" t="s">
        <v>729</v>
      </c>
      <c r="C84" s="27">
        <f>'3.1. mell .Bev. Önkormányzat'!C89+'3.2. mell. bevételek Óvoda'!C84+'3. 3 melléklet Bevételek KÖH'!C84</f>
        <v>0</v>
      </c>
      <c r="D84" s="27">
        <f>'3.1. mell .Bev. Önkormányzat'!D89+'3.2. mell. bevételek Óvoda'!D84+'3. 3 melléklet Bevételek KÖH'!D84</f>
        <v>1255</v>
      </c>
      <c r="E84" s="27">
        <f>'3.1. mell .Bev. Önkormányzat'!E89+'3.2. mell. bevételek Óvoda'!E84+'3. 3 melléklet Bevételek KÖH'!E84</f>
        <v>1424</v>
      </c>
      <c r="F84" s="27"/>
      <c r="G84" s="27"/>
      <c r="H84" s="27"/>
      <c r="I84" s="27"/>
      <c r="J84" s="27"/>
      <c r="K84" s="27"/>
      <c r="L84" s="27">
        <f>'3.1. mell .Bev. Önkormányzat'!L89+'3.2. mell. bevételek Óvoda'!L84+'3. 3 melléklet Bevételek KÖH'!L84</f>
        <v>0</v>
      </c>
      <c r="M84" s="27">
        <f>'3.1. mell .Bev. Önkormányzat'!M89+'3.2. mell. bevételek Óvoda'!M84+'3. 3 melléklet Bevételek KÖH'!M84</f>
        <v>1255</v>
      </c>
      <c r="N84" s="27">
        <f>'3.1. mell .Bev. Önkormányzat'!N89+'3.2. mell. bevételek Óvoda'!N84+'3. 3 melléklet Bevételek KÖH'!N84</f>
        <v>1424</v>
      </c>
    </row>
    <row r="85" spans="1:14" ht="15">
      <c r="A85" s="35" t="s">
        <v>730</v>
      </c>
      <c r="B85" s="5" t="s">
        <v>731</v>
      </c>
      <c r="C85" s="27">
        <f>'3.1. mell .Bev. Önkormányzat'!C90+'3.2. mell. bevételek Óvoda'!C85+'3. 3 melléklet Bevételek KÖH'!C85</f>
        <v>0</v>
      </c>
      <c r="D85" s="27">
        <f>'3.1. mell .Bev. Önkormányzat'!D90+'3.2. mell. bevételek Óvoda'!D85+'3. 3 melléklet Bevételek KÖH'!D85</f>
        <v>0</v>
      </c>
      <c r="E85" s="27">
        <f>'3.1. mell .Bev. Önkormányzat'!E90+'3.2. mell. bevételek Óvoda'!E85+'3. 3 melléklet Bevételek KÖH'!E85</f>
        <v>0</v>
      </c>
      <c r="F85" s="27"/>
      <c r="G85" s="27"/>
      <c r="H85" s="27"/>
      <c r="I85" s="27"/>
      <c r="J85" s="27"/>
      <c r="K85" s="27"/>
      <c r="L85" s="27">
        <f>'3.1. mell .Bev. Önkormányzat'!L90+'3.2. mell. bevételek Óvoda'!L85+'3. 3 melléklet Bevételek KÖH'!L85</f>
        <v>0</v>
      </c>
      <c r="M85" s="27">
        <f>'3.1. mell .Bev. Önkormányzat'!M90+'3.2. mell. bevételek Óvoda'!M85+'3. 3 melléklet Bevételek KÖH'!M85</f>
        <v>0</v>
      </c>
      <c r="N85" s="27">
        <f>'3.1. mell .Bev. Önkormányzat'!N90+'3.2. mell. bevételek Óvoda'!N85+'3. 3 melléklet Bevételek KÖH'!N85</f>
        <v>0</v>
      </c>
    </row>
    <row r="86" spans="1:14" ht="15">
      <c r="A86" s="35" t="s">
        <v>732</v>
      </c>
      <c r="B86" s="5" t="s">
        <v>733</v>
      </c>
      <c r="C86" s="27">
        <f>'3.1. mell .Bev. Önkormányzat'!C91+'3.2. mell. bevételek Óvoda'!C86+'3. 3 melléklet Bevételek KÖH'!C86</f>
        <v>86121</v>
      </c>
      <c r="D86" s="27">
        <f>'3.1. mell .Bev. Önkormányzat'!D91+'3.2. mell. bevételek Óvoda'!D86+'3. 3 melléklet Bevételek KÖH'!D86</f>
        <v>91487</v>
      </c>
      <c r="E86" s="27">
        <f>'3.1. mell .Bev. Önkormányzat'!E91+'3.2. mell. bevételek Óvoda'!E86+'3. 3 melléklet Bevételek KÖH'!E86</f>
        <v>91487</v>
      </c>
      <c r="F86" s="27"/>
      <c r="G86" s="27"/>
      <c r="H86" s="27"/>
      <c r="I86" s="27"/>
      <c r="J86" s="27"/>
      <c r="K86" s="27"/>
      <c r="L86" s="27">
        <f>'3.1. mell .Bev. Önkormányzat'!L91+'3.2. mell. bevételek Óvoda'!L86+'3. 3 melléklet Bevételek KÖH'!L86</f>
        <v>86121</v>
      </c>
      <c r="M86" s="27">
        <f>'3.1. mell .Bev. Önkormányzat'!M91+'3.2. mell. bevételek Óvoda'!M86+'3. 3 melléklet Bevételek KÖH'!M86</f>
        <v>91487</v>
      </c>
      <c r="N86" s="27">
        <f>'3.1. mell .Bev. Önkormányzat'!N91+'3.2. mell. bevételek Óvoda'!N86+'3. 3 melléklet Bevételek KÖH'!N86</f>
        <v>91487</v>
      </c>
    </row>
    <row r="87" spans="1:14" ht="15">
      <c r="A87" s="35" t="s">
        <v>734</v>
      </c>
      <c r="B87" s="5" t="s">
        <v>735</v>
      </c>
      <c r="C87" s="27">
        <f>'3.1. mell .Bev. Önkormányzat'!C92+'3.2. mell. bevételek Óvoda'!C87+'3. 3 melléklet Bevételek KÖH'!C87</f>
        <v>0</v>
      </c>
      <c r="D87" s="27">
        <f>'3.1. mell .Bev. Önkormányzat'!D92+'3.2. mell. bevételek Óvoda'!D87+'3. 3 melléklet Bevételek KÖH'!D87</f>
        <v>0</v>
      </c>
      <c r="E87" s="27">
        <f>'3.1. mell .Bev. Önkormányzat'!E92+'3.2. mell. bevételek Óvoda'!E87+'3. 3 melléklet Bevételek KÖH'!E87</f>
        <v>0</v>
      </c>
      <c r="F87" s="27"/>
      <c r="G87" s="27"/>
      <c r="H87" s="27"/>
      <c r="I87" s="27"/>
      <c r="J87" s="27"/>
      <c r="K87" s="27"/>
      <c r="L87" s="27">
        <f>'3.1. mell .Bev. Önkormányzat'!L92+'3.2. mell. bevételek Óvoda'!L87+'3. 3 melléklet Bevételek KÖH'!L87</f>
        <v>0</v>
      </c>
      <c r="M87" s="27">
        <f>'3.1. mell .Bev. Önkormányzat'!M92+'3.2. mell. bevételek Óvoda'!M87+'3. 3 melléklet Bevételek KÖH'!M87</f>
        <v>0</v>
      </c>
      <c r="N87" s="27">
        <f>'3.1. mell .Bev. Önkormányzat'!N92+'3.2. mell. bevételek Óvoda'!N87+'3. 3 melléklet Bevételek KÖH'!N87</f>
        <v>0</v>
      </c>
    </row>
    <row r="88" spans="1:14" ht="15">
      <c r="A88" s="12" t="s">
        <v>879</v>
      </c>
      <c r="B88" s="5" t="s">
        <v>736</v>
      </c>
      <c r="C88" s="27">
        <f>'3.1. mell .Bev. Önkormányzat'!C93+'3.2. mell. bevételek Óvoda'!C88+'3. 3 melléklet Bevételek KÖH'!C88</f>
        <v>0</v>
      </c>
      <c r="D88" s="27">
        <f>'3.1. mell .Bev. Önkormányzat'!D93+'3.2. mell. bevételek Óvoda'!D88+'3. 3 melléklet Bevételek KÖH'!D88</f>
        <v>0</v>
      </c>
      <c r="E88" s="27">
        <f>'3.1. mell .Bev. Önkormányzat'!E93+'3.2. mell. bevételek Óvoda'!E88+'3. 3 melléklet Bevételek KÖH'!E88</f>
        <v>0</v>
      </c>
      <c r="F88" s="27"/>
      <c r="G88" s="27"/>
      <c r="H88" s="27"/>
      <c r="I88" s="27"/>
      <c r="J88" s="27"/>
      <c r="K88" s="27"/>
      <c r="L88" s="27">
        <f>'3.1. mell .Bev. Önkormányzat'!L93+'3.2. mell. bevételek Óvoda'!L88+'3. 3 melléklet Bevételek KÖH'!L88</f>
        <v>0</v>
      </c>
      <c r="M88" s="27">
        <f>'3.1. mell .Bev. Önkormányzat'!M93+'3.2. mell. bevételek Óvoda'!M88+'3. 3 melléklet Bevételek KÖH'!M88</f>
        <v>0</v>
      </c>
      <c r="N88" s="27">
        <f>'3.1. mell .Bev. Önkormányzat'!N93+'3.2. mell. bevételek Óvoda'!N88+'3. 3 melléklet Bevételek KÖH'!N88</f>
        <v>0</v>
      </c>
    </row>
    <row r="89" spans="1:14" ht="15">
      <c r="A89" s="14" t="s">
        <v>898</v>
      </c>
      <c r="B89" s="7" t="s">
        <v>738</v>
      </c>
      <c r="C89" s="27">
        <f>'3.1. mell .Bev. Önkormányzat'!C94+'3.2. mell. bevételek Óvoda'!C89+'3. 3 melléklet Bevételek KÖH'!C89</f>
        <v>135385</v>
      </c>
      <c r="D89" s="27">
        <f>'3.1. mell .Bev. Önkormányzat'!D94+'3.2. mell. bevételek Óvoda'!D89+'3. 3 melléklet Bevételek KÖH'!D89</f>
        <v>344777</v>
      </c>
      <c r="E89" s="27">
        <f>'3.1. mell .Bev. Önkormányzat'!E94+'3.2. mell. bevételek Óvoda'!E89+'3. 3 melléklet Bevételek KÖH'!E89</f>
        <v>344946</v>
      </c>
      <c r="F89" s="27"/>
      <c r="G89" s="27"/>
      <c r="H89" s="27"/>
      <c r="I89" s="27"/>
      <c r="J89" s="27"/>
      <c r="K89" s="27"/>
      <c r="L89" s="27">
        <f>'3.1. mell .Bev. Önkormányzat'!L94+'3.2. mell. bevételek Óvoda'!L89+'3. 3 melléklet Bevételek KÖH'!L89</f>
        <v>135385</v>
      </c>
      <c r="M89" s="27">
        <f>'3.1. mell .Bev. Önkormányzat'!M94+'3.2. mell. bevételek Óvoda'!M89+'3. 3 melléklet Bevételek KÖH'!M89</f>
        <v>344777</v>
      </c>
      <c r="N89" s="27">
        <f>'3.1. mell .Bev. Önkormányzat'!N94+'3.2. mell. bevételek Óvoda'!N89+'3. 3 melléklet Bevételek KÖH'!N89</f>
        <v>344946</v>
      </c>
    </row>
    <row r="90" spans="1:14" ht="15">
      <c r="A90" s="12" t="s">
        <v>739</v>
      </c>
      <c r="B90" s="5" t="s">
        <v>740</v>
      </c>
      <c r="C90" s="27">
        <f>'3.1. mell .Bev. Önkormányzat'!C95+'3.2. mell. bevételek Óvoda'!C90+'3. 3 melléklet Bevételek KÖH'!C90</f>
        <v>0</v>
      </c>
      <c r="D90" s="27">
        <f>'3.1. mell .Bev. Önkormányzat'!D95+'3.2. mell. bevételek Óvoda'!D90+'3. 3 melléklet Bevételek KÖH'!D90</f>
        <v>0</v>
      </c>
      <c r="E90" s="27">
        <f>'3.1. mell .Bev. Önkormányzat'!E95+'3.2. mell. bevételek Óvoda'!E90+'3. 3 melléklet Bevételek KÖH'!E90</f>
        <v>0</v>
      </c>
      <c r="F90" s="27"/>
      <c r="G90" s="27"/>
      <c r="H90" s="27"/>
      <c r="I90" s="27"/>
      <c r="J90" s="27"/>
      <c r="K90" s="27"/>
      <c r="L90" s="27">
        <f>'3.1. mell .Bev. Önkormányzat'!L95+'3.2. mell. bevételek Óvoda'!L90+'3. 3 melléklet Bevételek KÖH'!L90</f>
        <v>0</v>
      </c>
      <c r="M90" s="27">
        <f>'3.1. mell .Bev. Önkormányzat'!M95+'3.2. mell. bevételek Óvoda'!M90+'3. 3 melléklet Bevételek KÖH'!M90</f>
        <v>0</v>
      </c>
      <c r="N90" s="27">
        <f>'3.1. mell .Bev. Önkormányzat'!N95+'3.2. mell. bevételek Óvoda'!N90+'3. 3 melléklet Bevételek KÖH'!N90</f>
        <v>0</v>
      </c>
    </row>
    <row r="91" spans="1:14" ht="15">
      <c r="A91" s="12" t="s">
        <v>741</v>
      </c>
      <c r="B91" s="5" t="s">
        <v>742</v>
      </c>
      <c r="C91" s="27">
        <f>'3.1. mell .Bev. Önkormányzat'!C96+'3.2. mell. bevételek Óvoda'!C91+'3. 3 melléklet Bevételek KÖH'!C91</f>
        <v>0</v>
      </c>
      <c r="D91" s="27">
        <f>'3.1. mell .Bev. Önkormányzat'!D96+'3.2. mell. bevételek Óvoda'!D91+'3. 3 melléklet Bevételek KÖH'!D91</f>
        <v>0</v>
      </c>
      <c r="E91" s="27">
        <f>'3.1. mell .Bev. Önkormányzat'!E96+'3.2. mell. bevételek Óvoda'!E91+'3. 3 melléklet Bevételek KÖH'!E91</f>
        <v>0</v>
      </c>
      <c r="F91" s="27"/>
      <c r="G91" s="27"/>
      <c r="H91" s="27"/>
      <c r="I91" s="27"/>
      <c r="J91" s="27"/>
      <c r="K91" s="27"/>
      <c r="L91" s="27">
        <f>'3.1. mell .Bev. Önkormányzat'!L96+'3.2. mell. bevételek Óvoda'!L91+'3. 3 melléklet Bevételek KÖH'!L91</f>
        <v>0</v>
      </c>
      <c r="M91" s="27">
        <f>'3.1. mell .Bev. Önkormányzat'!M96+'3.2. mell. bevételek Óvoda'!M91+'3. 3 melléklet Bevételek KÖH'!M91</f>
        <v>0</v>
      </c>
      <c r="N91" s="27">
        <f>'3.1. mell .Bev. Önkormányzat'!N96+'3.2. mell. bevételek Óvoda'!N91+'3. 3 melléklet Bevételek KÖH'!N91</f>
        <v>0</v>
      </c>
    </row>
    <row r="92" spans="1:14" ht="15">
      <c r="A92" s="35" t="s">
        <v>743</v>
      </c>
      <c r="B92" s="5" t="s">
        <v>744</v>
      </c>
      <c r="C92" s="27">
        <f>'3.1. mell .Bev. Önkormányzat'!C97+'3.2. mell. bevételek Óvoda'!C92+'3. 3 melléklet Bevételek KÖH'!C92</f>
        <v>0</v>
      </c>
      <c r="D92" s="27">
        <f>'3.1. mell .Bev. Önkormányzat'!D97+'3.2. mell. bevételek Óvoda'!D92+'3. 3 melléklet Bevételek KÖH'!D92</f>
        <v>0</v>
      </c>
      <c r="E92" s="27">
        <f>'3.1. mell .Bev. Önkormányzat'!E97+'3.2. mell. bevételek Óvoda'!E92+'3. 3 melléklet Bevételek KÖH'!E92</f>
        <v>0</v>
      </c>
      <c r="F92" s="27"/>
      <c r="G92" s="27"/>
      <c r="H92" s="27"/>
      <c r="I92" s="27"/>
      <c r="J92" s="27"/>
      <c r="K92" s="27"/>
      <c r="L92" s="27">
        <f>'3.1. mell .Bev. Önkormányzat'!L97+'3.2. mell. bevételek Óvoda'!L92+'3. 3 melléklet Bevételek KÖH'!L92</f>
        <v>0</v>
      </c>
      <c r="M92" s="27">
        <f>'3.1. mell .Bev. Önkormányzat'!M97+'3.2. mell. bevételek Óvoda'!M92+'3. 3 melléklet Bevételek KÖH'!M92</f>
        <v>0</v>
      </c>
      <c r="N92" s="27">
        <f>'3.1. mell .Bev. Önkormányzat'!N97+'3.2. mell. bevételek Óvoda'!N92+'3. 3 melléklet Bevételek KÖH'!N92</f>
        <v>0</v>
      </c>
    </row>
    <row r="93" spans="1:14" ht="15">
      <c r="A93" s="35" t="s">
        <v>880</v>
      </c>
      <c r="B93" s="5" t="s">
        <v>745</v>
      </c>
      <c r="C93" s="27">
        <f>'3.1. mell .Bev. Önkormányzat'!C98+'3.2. mell. bevételek Óvoda'!C93+'3. 3 melléklet Bevételek KÖH'!C93</f>
        <v>0</v>
      </c>
      <c r="D93" s="27">
        <f>'3.1. mell .Bev. Önkormányzat'!D98+'3.2. mell. bevételek Óvoda'!D93+'3. 3 melléklet Bevételek KÖH'!D93</f>
        <v>0</v>
      </c>
      <c r="E93" s="27">
        <f>'3.1. mell .Bev. Önkormányzat'!E98+'3.2. mell. bevételek Óvoda'!E93+'3. 3 melléklet Bevételek KÖH'!E93</f>
        <v>0</v>
      </c>
      <c r="F93" s="27"/>
      <c r="G93" s="27"/>
      <c r="H93" s="27"/>
      <c r="I93" s="27"/>
      <c r="J93" s="27"/>
      <c r="K93" s="27"/>
      <c r="L93" s="27">
        <f>'3.1. mell .Bev. Önkormányzat'!L98+'3.2. mell. bevételek Óvoda'!L93+'3. 3 melléklet Bevételek KÖH'!L93</f>
        <v>0</v>
      </c>
      <c r="M93" s="27">
        <f>'3.1. mell .Bev. Önkormányzat'!M98+'3.2. mell. bevételek Óvoda'!M93+'3. 3 melléklet Bevételek KÖH'!M93</f>
        <v>0</v>
      </c>
      <c r="N93" s="27">
        <f>'3.1. mell .Bev. Önkormányzat'!N98+'3.2. mell. bevételek Óvoda'!N93+'3. 3 melléklet Bevételek KÖH'!N93</f>
        <v>0</v>
      </c>
    </row>
    <row r="94" spans="1:14" ht="15">
      <c r="A94" s="13" t="s">
        <v>899</v>
      </c>
      <c r="B94" s="7" t="s">
        <v>746</v>
      </c>
      <c r="C94" s="27">
        <f>'3.1. mell .Bev. Önkormányzat'!C99+'3.2. mell. bevételek Óvoda'!C94+'3. 3 melléklet Bevételek KÖH'!C94</f>
        <v>0</v>
      </c>
      <c r="D94" s="27">
        <f>'3.1. mell .Bev. Önkormányzat'!D99+'3.2. mell. bevételek Óvoda'!D94+'3. 3 melléklet Bevételek KÖH'!D94</f>
        <v>0</v>
      </c>
      <c r="E94" s="27">
        <f>'3.1. mell .Bev. Önkormányzat'!E99+'3.2. mell. bevételek Óvoda'!E94+'3. 3 melléklet Bevételek KÖH'!E94</f>
        <v>0</v>
      </c>
      <c r="F94" s="27"/>
      <c r="G94" s="27"/>
      <c r="H94" s="27"/>
      <c r="I94" s="27"/>
      <c r="J94" s="27"/>
      <c r="K94" s="27"/>
      <c r="L94" s="27">
        <f>'3.1. mell .Bev. Önkormányzat'!L99+'3.2. mell. bevételek Óvoda'!L94+'3. 3 melléklet Bevételek KÖH'!L94</f>
        <v>0</v>
      </c>
      <c r="M94" s="27">
        <f>'3.1. mell .Bev. Önkormányzat'!M99+'3.2. mell. bevételek Óvoda'!M94+'3. 3 melléklet Bevételek KÖH'!M94</f>
        <v>0</v>
      </c>
      <c r="N94" s="27">
        <f>'3.1. mell .Bev. Önkormányzat'!N99+'3.2. mell. bevételek Óvoda'!N94+'3. 3 melléklet Bevételek KÖH'!N94</f>
        <v>0</v>
      </c>
    </row>
    <row r="95" spans="1:14" ht="15">
      <c r="A95" s="14" t="s">
        <v>747</v>
      </c>
      <c r="B95" s="7" t="s">
        <v>748</v>
      </c>
      <c r="C95" s="27">
        <f>'3.1. mell .Bev. Önkormányzat'!C100+'3.2. mell. bevételek Óvoda'!C95+'3. 3 melléklet Bevételek KÖH'!C95</f>
        <v>0</v>
      </c>
      <c r="D95" s="27">
        <f>'3.1. mell .Bev. Önkormányzat'!D100+'3.2. mell. bevételek Óvoda'!D95+'3. 3 melléklet Bevételek KÖH'!D95</f>
        <v>0</v>
      </c>
      <c r="E95" s="27">
        <f>'3.1. mell .Bev. Önkormányzat'!E100+'3.2. mell. bevételek Óvoda'!E95+'3. 3 melléklet Bevételek KÖH'!E95</f>
        <v>0</v>
      </c>
      <c r="F95" s="27"/>
      <c r="G95" s="27"/>
      <c r="H95" s="27"/>
      <c r="I95" s="27"/>
      <c r="J95" s="27"/>
      <c r="K95" s="27"/>
      <c r="L95" s="27">
        <f>'3.1. mell .Bev. Önkormányzat'!L100+'3.2. mell. bevételek Óvoda'!L95+'3. 3 melléklet Bevételek KÖH'!L95</f>
        <v>0</v>
      </c>
      <c r="M95" s="27">
        <f>'3.1. mell .Bev. Önkormányzat'!M100+'3.2. mell. bevételek Óvoda'!M95+'3. 3 melléklet Bevételek KÖH'!M95</f>
        <v>0</v>
      </c>
      <c r="N95" s="27">
        <f>'3.1. mell .Bev. Önkormányzat'!N100+'3.2. mell. bevételek Óvoda'!N95+'3. 3 melléklet Bevételek KÖH'!N95</f>
        <v>0</v>
      </c>
    </row>
    <row r="96" spans="1:14" ht="15.75">
      <c r="A96" s="98" t="s">
        <v>900</v>
      </c>
      <c r="B96" s="99" t="s">
        <v>749</v>
      </c>
      <c r="C96" s="305">
        <f>'3.1. mell .Bev. Önkormányzat'!C101+'3.2. mell. bevételek Óvoda'!C96+'3. 3 melléklet Bevételek KÖH'!C96</f>
        <v>135385</v>
      </c>
      <c r="D96" s="305">
        <f>'3.1. mell .Bev. Önkormányzat'!D101+'3.2. mell. bevételek Óvoda'!D96+'3. 3 melléklet Bevételek KÖH'!D96</f>
        <v>344777</v>
      </c>
      <c r="E96" s="305">
        <f>'3.1. mell .Bev. Önkormányzat'!E101+'3.2. mell. bevételek Óvoda'!E96+'3. 3 melléklet Bevételek KÖH'!E96</f>
        <v>344946</v>
      </c>
      <c r="F96" s="101"/>
      <c r="G96" s="101"/>
      <c r="H96" s="101"/>
      <c r="I96" s="101"/>
      <c r="J96" s="101"/>
      <c r="K96" s="101"/>
      <c r="L96" s="101">
        <f>'3.1. mell .Bev. Önkormányzat'!L101+'3.2. mell. bevételek Óvoda'!L96+'3. 3 melléklet Bevételek KÖH'!L96</f>
        <v>135385</v>
      </c>
      <c r="M96" s="101">
        <f>'3.1. mell .Bev. Önkormányzat'!M101+'3.2. mell. bevételek Óvoda'!M96+'3. 3 melléklet Bevételek KÖH'!M96</f>
        <v>344777</v>
      </c>
      <c r="N96" s="101">
        <f>'3.1. mell .Bev. Önkormányzat'!N101+'3.2. mell. bevételek Óvoda'!N96+'3. 3 melléklet Bevételek KÖH'!N96</f>
        <v>344946</v>
      </c>
    </row>
    <row r="97" spans="1:14" ht="16.5">
      <c r="A97" s="105" t="s">
        <v>882</v>
      </c>
      <c r="B97" s="109"/>
      <c r="C97" s="306">
        <f>'3.1. mell .Bev. Önkormányzat'!C102+'3.2. mell. bevételek Óvoda'!C97+'3. 3 melléklet Bevételek KÖH'!C97</f>
        <v>473808</v>
      </c>
      <c r="D97" s="306">
        <f>'3.1. mell .Bev. Önkormányzat'!D102+'3.2. mell. bevételek Óvoda'!D97+'3. 3 melléklet Bevételek KÖH'!D97</f>
        <v>752282</v>
      </c>
      <c r="E97" s="306">
        <f>'3.1. mell .Bev. Önkormányzat'!E102+'3.2. mell. bevételek Óvoda'!E97+'3. 3 melléklet Bevételek KÖH'!E97</f>
        <v>777155</v>
      </c>
      <c r="F97" s="106"/>
      <c r="G97" s="106"/>
      <c r="H97" s="106"/>
      <c r="I97" s="106"/>
      <c r="J97" s="106"/>
      <c r="K97" s="106"/>
      <c r="L97" s="106">
        <f>'3.1. mell .Bev. Önkormányzat'!L102+'3.2. mell. bevételek Óvoda'!L97+'3. 3 melléklet Bevételek KÖH'!L97</f>
        <v>473808</v>
      </c>
      <c r="M97" s="106">
        <f>'3.1. mell .Bev. Önkormányzat'!M102+'3.2. mell. bevételek Óvoda'!M97+'3. 3 melléklet Bevételek KÖH'!M97</f>
        <v>752282</v>
      </c>
      <c r="N97" s="106">
        <f>'3.1. mell .Bev. Önkormányzat'!N102+'3.2. mell. bevételek Óvoda'!N97+'3. 3 melléklet Bevételek KÖH'!N97</f>
        <v>777155</v>
      </c>
    </row>
  </sheetData>
  <sheetProtection/>
  <mergeCells count="8">
    <mergeCell ref="A1:M1"/>
    <mergeCell ref="A2:N2"/>
    <mergeCell ref="A5:A6"/>
    <mergeCell ref="B5:B6"/>
    <mergeCell ref="C5:E5"/>
    <mergeCell ref="F5:H5"/>
    <mergeCell ref="I5:K5"/>
    <mergeCell ref="L5:N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Edit</cp:lastModifiedBy>
  <cp:lastPrinted>2016-05-10T11:30:58Z</cp:lastPrinted>
  <dcterms:created xsi:type="dcterms:W3CDTF">2014-01-03T21:48:14Z</dcterms:created>
  <dcterms:modified xsi:type="dcterms:W3CDTF">2016-05-10T11:49:02Z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