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activeTab="0"/>
  </bookViews>
  <sheets>
    <sheet name="Hiány teljesítés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<sst xmlns="http://schemas.openxmlformats.org/spreadsheetml/2006/main" count="42" uniqueCount="37">
  <si>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Személyi</t>
  </si>
  <si>
    <t>Járulék</t>
  </si>
  <si>
    <t>Dologi</t>
  </si>
  <si>
    <t>Felhalmozási</t>
  </si>
  <si>
    <t>Főösszeg</t>
  </si>
  <si>
    <t>Bevételek</t>
  </si>
  <si>
    <t>Intézmény</t>
  </si>
  <si>
    <t>BEVÉTEL</t>
  </si>
  <si>
    <t>Működési</t>
  </si>
  <si>
    <t>KIADÁS</t>
  </si>
  <si>
    <t xml:space="preserve">Működési </t>
  </si>
  <si>
    <t>Önkormányzat int.</t>
  </si>
  <si>
    <t xml:space="preserve">Felhalmozási </t>
  </si>
  <si>
    <t>Hiány/Többletű</t>
  </si>
  <si>
    <t>Intézmény finanszírozás</t>
  </si>
  <si>
    <t>Költségvetési főösszeg</t>
  </si>
  <si>
    <t>Finanszírozási műveletek</t>
  </si>
  <si>
    <t>Polgármesteri Hivatal:</t>
  </si>
  <si>
    <t>Gondozási Központ:</t>
  </si>
  <si>
    <t>Pénzforgalmi főösszeg</t>
  </si>
  <si>
    <t>Önkormányzat összesen</t>
  </si>
  <si>
    <t>Kiadások</t>
  </si>
  <si>
    <t>Ellátottak pénzbeli juttatásai</t>
  </si>
  <si>
    <t>Egyéb működési célú  kiadások</t>
  </si>
  <si>
    <t>Beruházások</t>
  </si>
  <si>
    <t>Felújítások</t>
  </si>
  <si>
    <t>Egyéb felhalmozási kiadások</t>
  </si>
  <si>
    <t xml:space="preserve">Polgármesteri Hivatal </t>
  </si>
  <si>
    <t xml:space="preserve">Gondozási Központ </t>
  </si>
  <si>
    <t>Óvoda</t>
  </si>
  <si>
    <t>Óvoda:</t>
  </si>
  <si>
    <t>- hiány /többlet</t>
  </si>
  <si>
    <t>Finanszírozási kiadások</t>
  </si>
  <si>
    <t>Finanszírozási</t>
  </si>
  <si>
    <t>Maradvány</t>
  </si>
  <si>
    <t>Költségvetési hiány részletezése (teljesítés)</t>
  </si>
  <si>
    <t xml:space="preserve">2.  melléklet  a    6/2017. (V.  31.)  önkormányzati rendelethez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</si>
</sst>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32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0" fontId="1" fillId="34" borderId="39" xfId="0" applyFont="1" applyFill="1" applyBorder="1" applyAlignment="1">
      <alignment/>
    </xf>
    <xf numFmtId="3" fontId="1" fillId="34" borderId="42" xfId="0" applyNumberFormat="1" applyFont="1" applyFill="1" applyBorder="1" applyAlignment="1">
      <alignment/>
    </xf>
    <xf numFmtId="3" fontId="1" fillId="35" borderId="38" xfId="0" applyNumberFormat="1" applyFont="1" applyFill="1" applyBorder="1" applyAlignment="1">
      <alignment/>
    </xf>
    <xf numFmtId="3" fontId="0" fillId="33" borderId="38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1" fillId="35" borderId="41" xfId="0" applyNumberFormat="1" applyFont="1" applyFill="1" applyBorder="1" applyAlignment="1">
      <alignment/>
    </xf>
    <xf numFmtId="3" fontId="0" fillId="0" borderId="38" xfId="0" applyNumberFormat="1" applyBorder="1" applyAlignment="1">
      <alignment/>
    </xf>
    <xf numFmtId="3" fontId="0" fillId="35" borderId="41" xfId="0" applyNumberFormat="1" applyFont="1" applyFill="1" applyBorder="1" applyAlignment="1">
      <alignment/>
    </xf>
    <xf numFmtId="3" fontId="0" fillId="35" borderId="44" xfId="0" applyNumberFormat="1" applyFont="1" applyFill="1" applyBorder="1" applyAlignment="1">
      <alignment/>
    </xf>
    <xf numFmtId="3" fontId="0" fillId="35" borderId="45" xfId="0" applyNumberFormat="1" applyFon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1" fillId="35" borderId="47" xfId="0" applyNumberFormat="1" applyFont="1" applyFill="1" applyBorder="1" applyAlignment="1">
      <alignment/>
    </xf>
    <xf numFmtId="3" fontId="0" fillId="0" borderId="42" xfId="0" applyNumberFormat="1" applyBorder="1" applyAlignment="1">
      <alignment/>
    </xf>
    <xf numFmtId="3" fontId="0" fillId="35" borderId="25" xfId="0" applyNumberFormat="1" applyFont="1" applyFill="1" applyBorder="1" applyAlignment="1">
      <alignment/>
    </xf>
    <xf numFmtId="3" fontId="0" fillId="35" borderId="48" xfId="0" applyNumberFormat="1" applyFont="1" applyFill="1" applyBorder="1" applyAlignment="1">
      <alignment/>
    </xf>
    <xf numFmtId="3" fontId="0" fillId="33" borderId="39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3" fontId="1" fillId="35" borderId="40" xfId="0" applyNumberFormat="1" applyFont="1" applyFill="1" applyBorder="1" applyAlignment="1">
      <alignment/>
    </xf>
    <xf numFmtId="3" fontId="0" fillId="0" borderId="3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35" borderId="23" xfId="0" applyNumberFormat="1" applyFont="1" applyFill="1" applyBorder="1" applyAlignment="1">
      <alignment/>
    </xf>
    <xf numFmtId="3" fontId="0" fillId="35" borderId="51" xfId="0" applyNumberFormat="1" applyFont="1" applyFill="1" applyBorder="1" applyAlignment="1">
      <alignment/>
    </xf>
    <xf numFmtId="3" fontId="1" fillId="35" borderId="52" xfId="0" applyNumberFormat="1" applyFont="1" applyFill="1" applyBorder="1" applyAlignment="1">
      <alignment/>
    </xf>
    <xf numFmtId="3" fontId="0" fillId="35" borderId="52" xfId="0" applyNumberFormat="1" applyFill="1" applyBorder="1" applyAlignment="1">
      <alignment/>
    </xf>
    <xf numFmtId="3" fontId="0" fillId="35" borderId="53" xfId="0" applyNumberFormat="1" applyFill="1" applyBorder="1" applyAlignment="1">
      <alignment/>
    </xf>
    <xf numFmtId="3" fontId="1" fillId="35" borderId="5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5" borderId="42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1" fillId="35" borderId="55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Border="1" applyAlignment="1">
      <alignment vertical="center"/>
    </xf>
    <xf numFmtId="3" fontId="0" fillId="0" borderId="60" xfId="0" applyNumberFormat="1" applyBorder="1" applyAlignment="1">
      <alignment/>
    </xf>
    <xf numFmtId="3" fontId="0" fillId="35" borderId="61" xfId="0" applyNumberFormat="1" applyFill="1" applyBorder="1" applyAlignment="1">
      <alignment/>
    </xf>
    <xf numFmtId="3" fontId="0" fillId="35" borderId="62" xfId="0" applyNumberFormat="1" applyFill="1" applyBorder="1" applyAlignment="1">
      <alignment/>
    </xf>
    <xf numFmtId="3" fontId="0" fillId="35" borderId="63" xfId="0" applyNumberFormat="1" applyFill="1" applyBorder="1" applyAlignment="1">
      <alignment/>
    </xf>
    <xf numFmtId="3" fontId="0" fillId="35" borderId="64" xfId="0" applyNumberFormat="1" applyFill="1" applyBorder="1" applyAlignment="1">
      <alignment/>
    </xf>
    <xf numFmtId="3" fontId="1" fillId="35" borderId="65" xfId="0" applyNumberFormat="1" applyFont="1" applyFill="1" applyBorder="1" applyAlignment="1">
      <alignment/>
    </xf>
    <xf numFmtId="3" fontId="1" fillId="35" borderId="66" xfId="0" applyNumberFormat="1" applyFont="1" applyFill="1" applyBorder="1" applyAlignment="1">
      <alignment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78" xfId="0" applyFont="1" applyBorder="1" applyAlignment="1" quotePrefix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4.421875" style="0" customWidth="1"/>
    <col min="2" max="2" width="13.140625" style="0" customWidth="1"/>
    <col min="3" max="4" width="12.8515625" style="0" customWidth="1"/>
    <col min="5" max="5" width="13.57421875" style="0" customWidth="1"/>
    <col min="6" max="6" width="12.57421875" style="0" customWidth="1"/>
    <col min="7" max="7" width="12.8515625" style="0" customWidth="1"/>
    <col min="8" max="8" width="13.421875" style="0" customWidth="1"/>
    <col min="9" max="9" width="13.57421875" style="0" customWidth="1"/>
    <col min="10" max="10" width="12.00390625" style="0" customWidth="1"/>
    <col min="11" max="11" width="12.140625" style="0" customWidth="1"/>
    <col min="12" max="12" width="12.28125" style="0" customWidth="1"/>
    <col min="13" max="13" width="12.7109375" style="0" customWidth="1"/>
  </cols>
  <sheetData>
    <row r="1" spans="1:13" ht="12.75">
      <c r="A1" s="98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3.5" thickBot="1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5:8" ht="14.25" thickBot="1" thickTop="1">
      <c r="E3" s="28" t="s">
        <v>5</v>
      </c>
      <c r="F3" s="1"/>
      <c r="G3" s="82">
        <v>1022180978</v>
      </c>
      <c r="H3" s="83"/>
    </row>
    <row r="4" spans="5:8" ht="12.75">
      <c r="E4" s="29" t="s">
        <v>21</v>
      </c>
      <c r="F4" s="2"/>
      <c r="G4" s="84"/>
      <c r="H4" s="85"/>
    </row>
    <row r="5" spans="5:8" ht="12.75">
      <c r="E5" s="94" t="s">
        <v>0</v>
      </c>
      <c r="F5" s="95"/>
      <c r="G5" s="84"/>
      <c r="H5" s="85">
        <v>294222281</v>
      </c>
    </row>
    <row r="6" spans="5:8" ht="12.75">
      <c r="E6" s="94" t="s">
        <v>1</v>
      </c>
      <c r="F6" s="95"/>
      <c r="G6" s="84"/>
      <c r="H6" s="85">
        <v>60133085</v>
      </c>
    </row>
    <row r="7" spans="5:8" ht="12.75">
      <c r="E7" s="94" t="s">
        <v>2</v>
      </c>
      <c r="F7" s="95"/>
      <c r="G7" s="84"/>
      <c r="H7" s="85">
        <v>159437841</v>
      </c>
    </row>
    <row r="8" spans="5:8" ht="29.25" customHeight="1">
      <c r="E8" s="96" t="s">
        <v>22</v>
      </c>
      <c r="F8" s="97"/>
      <c r="G8" s="84"/>
      <c r="H8" s="86">
        <v>25657106</v>
      </c>
    </row>
    <row r="9" spans="5:8" ht="29.25" customHeight="1">
      <c r="E9" s="96" t="s">
        <v>23</v>
      </c>
      <c r="F9" s="97"/>
      <c r="G9" s="84"/>
      <c r="H9" s="86">
        <v>14717170</v>
      </c>
    </row>
    <row r="10" spans="5:8" ht="15" customHeight="1">
      <c r="E10" s="99" t="s">
        <v>24</v>
      </c>
      <c r="F10" s="100"/>
      <c r="G10" s="84"/>
      <c r="H10" s="86">
        <v>57018200</v>
      </c>
    </row>
    <row r="11" spans="5:8" ht="12.75">
      <c r="E11" s="94" t="s">
        <v>25</v>
      </c>
      <c r="F11" s="95"/>
      <c r="G11" s="84"/>
      <c r="H11" s="87">
        <v>9531028</v>
      </c>
    </row>
    <row r="12" spans="5:8" ht="12.75">
      <c r="E12" s="94" t="s">
        <v>26</v>
      </c>
      <c r="F12" s="95"/>
      <c r="G12" s="84"/>
      <c r="H12" s="85">
        <v>2824101</v>
      </c>
    </row>
    <row r="13" spans="5:8" ht="12.75">
      <c r="E13" s="40" t="s">
        <v>32</v>
      </c>
      <c r="F13" s="2"/>
      <c r="G13" s="84"/>
      <c r="H13" s="85">
        <v>337194518</v>
      </c>
    </row>
    <row r="14" spans="5:8" ht="13.5" thickBot="1">
      <c r="E14" s="3"/>
      <c r="F14" s="5"/>
      <c r="G14" s="88">
        <f>SUM(G3:G11)</f>
        <v>1022180978</v>
      </c>
      <c r="H14" s="89">
        <f>SUM(H5:H13)</f>
        <v>960735330</v>
      </c>
    </row>
    <row r="15" spans="5:8" ht="12.75">
      <c r="E15" s="30" t="s">
        <v>13</v>
      </c>
      <c r="F15" s="4"/>
      <c r="G15" s="90">
        <f>(H14-G14)</f>
        <v>-61445648</v>
      </c>
      <c r="H15" s="91"/>
    </row>
    <row r="16" spans="5:8" ht="13.5" thickBot="1">
      <c r="E16" s="26" t="s">
        <v>4</v>
      </c>
      <c r="F16" s="27"/>
      <c r="G16" s="92">
        <f>SUM(G14:G15)</f>
        <v>960735330</v>
      </c>
      <c r="H16" s="93">
        <f>SUM(H14:H15)</f>
        <v>960735330</v>
      </c>
    </row>
    <row r="17" ht="14.25" thickBot="1" thickTop="1"/>
    <row r="18" spans="1:13" ht="12.75">
      <c r="A18" s="101" t="s">
        <v>6</v>
      </c>
      <c r="B18" s="103" t="s">
        <v>7</v>
      </c>
      <c r="C18" s="105" t="s">
        <v>8</v>
      </c>
      <c r="D18" s="107" t="s">
        <v>3</v>
      </c>
      <c r="E18" s="109" t="s">
        <v>33</v>
      </c>
      <c r="F18" s="111" t="s">
        <v>9</v>
      </c>
      <c r="G18" s="105" t="s">
        <v>10</v>
      </c>
      <c r="H18" s="107" t="s">
        <v>3</v>
      </c>
      <c r="I18" s="115" t="s">
        <v>33</v>
      </c>
      <c r="J18" s="117" t="s">
        <v>31</v>
      </c>
      <c r="K18" s="119" t="s">
        <v>10</v>
      </c>
      <c r="L18" s="121" t="s">
        <v>12</v>
      </c>
      <c r="M18" s="113" t="s">
        <v>33</v>
      </c>
    </row>
    <row r="19" spans="1:13" ht="13.5" thickBot="1">
      <c r="A19" s="102"/>
      <c r="B19" s="104"/>
      <c r="C19" s="106"/>
      <c r="D19" s="108"/>
      <c r="E19" s="110"/>
      <c r="F19" s="112"/>
      <c r="G19" s="106"/>
      <c r="H19" s="108"/>
      <c r="I19" s="116"/>
      <c r="J19" s="118"/>
      <c r="K19" s="120"/>
      <c r="L19" s="122"/>
      <c r="M19" s="114"/>
    </row>
    <row r="20" spans="1:13" ht="14.25" customHeight="1">
      <c r="A20" s="14" t="s">
        <v>11</v>
      </c>
      <c r="B20" s="50">
        <f>SUM(C20:E20)</f>
        <v>983597263</v>
      </c>
      <c r="C20" s="51">
        <v>538063223</v>
      </c>
      <c r="D20" s="52">
        <v>18953883</v>
      </c>
      <c r="E20" s="53">
        <v>426580157</v>
      </c>
      <c r="F20" s="54">
        <f>SUM(G20:I20)</f>
        <v>780398933</v>
      </c>
      <c r="G20" s="55">
        <v>373869902</v>
      </c>
      <c r="H20" s="52">
        <v>69334513</v>
      </c>
      <c r="I20" s="53">
        <v>337194518</v>
      </c>
      <c r="J20" s="54">
        <f aca="true" t="shared" si="0" ref="J20:M23">(B20-F20)</f>
        <v>203198330</v>
      </c>
      <c r="K20" s="56">
        <f t="shared" si="0"/>
        <v>164193321</v>
      </c>
      <c r="L20" s="57">
        <f t="shared" si="0"/>
        <v>-50380630</v>
      </c>
      <c r="M20" s="58">
        <f t="shared" si="0"/>
        <v>89385639</v>
      </c>
    </row>
    <row r="21" spans="1:13" ht="14.25" customHeight="1">
      <c r="A21" s="6" t="s">
        <v>27</v>
      </c>
      <c r="B21" s="50">
        <f>SUM(C21:E21)</f>
        <v>2997069</v>
      </c>
      <c r="C21" s="59">
        <v>2947802</v>
      </c>
      <c r="D21" s="60">
        <v>0</v>
      </c>
      <c r="E21" s="61">
        <v>49267</v>
      </c>
      <c r="F21" s="62">
        <f>SUM(G21:I21)</f>
        <v>45554812</v>
      </c>
      <c r="G21" s="63">
        <v>45515996</v>
      </c>
      <c r="H21" s="60">
        <v>38816</v>
      </c>
      <c r="I21" s="61">
        <v>0</v>
      </c>
      <c r="J21" s="54">
        <f t="shared" si="0"/>
        <v>-42557743</v>
      </c>
      <c r="K21" s="56">
        <f t="shared" si="0"/>
        <v>-42568194</v>
      </c>
      <c r="L21" s="64">
        <f t="shared" si="0"/>
        <v>-38816</v>
      </c>
      <c r="M21" s="65">
        <f t="shared" si="0"/>
        <v>49267</v>
      </c>
    </row>
    <row r="22" spans="1:13" ht="14.25" customHeight="1">
      <c r="A22" s="7" t="s">
        <v>28</v>
      </c>
      <c r="B22" s="50">
        <f>SUM(C22:E22)</f>
        <v>34898229</v>
      </c>
      <c r="C22" s="66">
        <v>33931088</v>
      </c>
      <c r="D22" s="67">
        <v>22000</v>
      </c>
      <c r="E22" s="61">
        <v>945141</v>
      </c>
      <c r="F22" s="68">
        <f>SUM(G22:I22)</f>
        <v>81360488</v>
      </c>
      <c r="G22" s="69">
        <v>81360488</v>
      </c>
      <c r="H22" s="67">
        <v>0</v>
      </c>
      <c r="I22" s="61">
        <v>0</v>
      </c>
      <c r="J22" s="54">
        <f t="shared" si="0"/>
        <v>-46462259</v>
      </c>
      <c r="K22" s="56">
        <f t="shared" si="0"/>
        <v>-47429400</v>
      </c>
      <c r="L22" s="64">
        <f t="shared" si="0"/>
        <v>22000</v>
      </c>
      <c r="M22" s="65">
        <f t="shared" si="0"/>
        <v>945141</v>
      </c>
    </row>
    <row r="23" spans="1:13" ht="14.25" customHeight="1" thickBot="1">
      <c r="A23" s="6" t="s">
        <v>29</v>
      </c>
      <c r="B23" s="50">
        <f>SUM(C23:E23)</f>
        <v>688417</v>
      </c>
      <c r="C23" s="59">
        <v>569092</v>
      </c>
      <c r="D23" s="60">
        <v>0</v>
      </c>
      <c r="E23" s="70">
        <v>119325</v>
      </c>
      <c r="F23" s="62">
        <f>SUM(G23:I23)</f>
        <v>53421097</v>
      </c>
      <c r="G23" s="63">
        <v>53421097</v>
      </c>
      <c r="H23" s="60">
        <v>0</v>
      </c>
      <c r="I23" s="70">
        <v>0</v>
      </c>
      <c r="J23" s="54">
        <f t="shared" si="0"/>
        <v>-52732680</v>
      </c>
      <c r="K23" s="56">
        <f t="shared" si="0"/>
        <v>-52852005</v>
      </c>
      <c r="L23" s="71">
        <f t="shared" si="0"/>
        <v>0</v>
      </c>
      <c r="M23" s="72">
        <f t="shared" si="0"/>
        <v>119325</v>
      </c>
    </row>
    <row r="24" spans="1:13" ht="14.25" customHeight="1" thickBot="1">
      <c r="A24" s="8" t="s">
        <v>15</v>
      </c>
      <c r="B24" s="73">
        <f aca="true" t="shared" si="1" ref="B24:M24">SUM(B20:B23)</f>
        <v>1022180978</v>
      </c>
      <c r="C24" s="74">
        <f>SUM(C20:C23)</f>
        <v>575511205</v>
      </c>
      <c r="D24" s="74">
        <f t="shared" si="1"/>
        <v>18975883</v>
      </c>
      <c r="E24" s="75">
        <f t="shared" si="1"/>
        <v>427693890</v>
      </c>
      <c r="F24" s="76">
        <f t="shared" si="1"/>
        <v>960735330</v>
      </c>
      <c r="G24" s="74">
        <f t="shared" si="1"/>
        <v>554167483</v>
      </c>
      <c r="H24" s="74">
        <f t="shared" si="1"/>
        <v>69373329</v>
      </c>
      <c r="I24" s="75">
        <f t="shared" si="1"/>
        <v>337194518</v>
      </c>
      <c r="J24" s="76">
        <f t="shared" si="1"/>
        <v>61445648</v>
      </c>
      <c r="K24" s="74">
        <f t="shared" si="1"/>
        <v>21343722</v>
      </c>
      <c r="L24" s="74">
        <f t="shared" si="1"/>
        <v>-50397446</v>
      </c>
      <c r="M24" s="74">
        <f t="shared" si="1"/>
        <v>90499372</v>
      </c>
    </row>
    <row r="25" spans="1:13" ht="12.75">
      <c r="A25" s="10"/>
      <c r="B25" s="9"/>
      <c r="C25" s="9"/>
      <c r="D25" s="31"/>
      <c r="E25" s="34"/>
      <c r="F25" s="35"/>
      <c r="G25" s="31"/>
      <c r="H25" s="31"/>
      <c r="I25" s="9"/>
      <c r="J25" s="9"/>
      <c r="K25" s="9"/>
      <c r="L25" s="9"/>
      <c r="M25" s="2"/>
    </row>
    <row r="26" spans="1:13" ht="12.75">
      <c r="A26" s="11" t="s">
        <v>16</v>
      </c>
      <c r="B26" s="49">
        <f>SUM(J24)*-1</f>
        <v>-61445648</v>
      </c>
      <c r="C26" s="36"/>
      <c r="D26" s="9"/>
      <c r="E26" s="33"/>
      <c r="F26" s="62">
        <f>SUM(H26:I26)</f>
        <v>0</v>
      </c>
      <c r="G26" s="37"/>
      <c r="H26" s="9"/>
      <c r="I26" s="9"/>
      <c r="J26" s="9"/>
      <c r="K26" s="9"/>
      <c r="L26" s="9"/>
      <c r="M26" s="2"/>
    </row>
    <row r="27" spans="1:13" ht="12.75">
      <c r="A27" s="15" t="s">
        <v>19</v>
      </c>
      <c r="B27" s="49">
        <f>SUM(B24:B26)</f>
        <v>960735330</v>
      </c>
      <c r="C27" s="37"/>
      <c r="D27" s="48" t="s">
        <v>34</v>
      </c>
      <c r="E27" s="32"/>
      <c r="F27" s="49">
        <f>SUM(F24:F26)</f>
        <v>960735330</v>
      </c>
      <c r="G27" s="36"/>
      <c r="H27" s="9"/>
      <c r="I27" s="9"/>
      <c r="J27" s="9"/>
      <c r="K27" s="9"/>
      <c r="L27" s="9"/>
      <c r="M27" s="2"/>
    </row>
    <row r="28" spans="1:13" ht="12.75">
      <c r="A28" s="10"/>
      <c r="B28" s="77"/>
      <c r="C28" s="38"/>
      <c r="D28" s="44">
        <v>724397</v>
      </c>
      <c r="E28" s="45">
        <v>60770178</v>
      </c>
      <c r="F28" s="77"/>
      <c r="G28" s="9"/>
      <c r="H28" s="9"/>
      <c r="I28" s="19" t="s">
        <v>14</v>
      </c>
      <c r="J28" s="20"/>
      <c r="K28" s="78">
        <f>SUM(K29:K31)</f>
        <v>142428152</v>
      </c>
      <c r="L28" s="38"/>
      <c r="M28" s="2"/>
    </row>
    <row r="29" spans="1:13" ht="12.75">
      <c r="A29" s="11" t="s">
        <v>14</v>
      </c>
      <c r="B29" s="78">
        <f>SUM(K28)</f>
        <v>142428152</v>
      </c>
      <c r="C29" s="38"/>
      <c r="D29" s="42">
        <v>336752</v>
      </c>
      <c r="E29" s="46">
        <v>68879</v>
      </c>
      <c r="F29" s="77"/>
      <c r="G29" s="9"/>
      <c r="H29" s="38"/>
      <c r="I29" s="16" t="s">
        <v>17</v>
      </c>
      <c r="J29" s="9"/>
      <c r="K29" s="81">
        <f>SUM(J21)*(-1)+E29</f>
        <v>42626622</v>
      </c>
      <c r="L29" s="9"/>
      <c r="M29" s="2"/>
    </row>
    <row r="30" spans="1:13" ht="12.75">
      <c r="A30" s="24"/>
      <c r="B30" s="79"/>
      <c r="C30" s="38"/>
      <c r="D30" s="42">
        <v>632010</v>
      </c>
      <c r="E30" s="46">
        <v>456202</v>
      </c>
      <c r="F30" s="77"/>
      <c r="G30" s="9"/>
      <c r="H30" s="9"/>
      <c r="I30" s="16" t="s">
        <v>18</v>
      </c>
      <c r="J30" s="9"/>
      <c r="K30" s="81">
        <f>SUM(J22)*(-1)+E30</f>
        <v>46918461</v>
      </c>
      <c r="L30" s="9"/>
      <c r="M30" s="2"/>
    </row>
    <row r="31" spans="1:13" ht="12.75">
      <c r="A31" s="24"/>
      <c r="B31" s="79"/>
      <c r="C31" s="38"/>
      <c r="D31" s="43">
        <v>816652</v>
      </c>
      <c r="E31" s="47">
        <v>150389</v>
      </c>
      <c r="F31" s="49">
        <f>SUM(E28:E31)</f>
        <v>61445648</v>
      </c>
      <c r="G31" s="9"/>
      <c r="H31" s="9"/>
      <c r="I31" s="17" t="s">
        <v>30</v>
      </c>
      <c r="J31" s="18"/>
      <c r="K31" s="81">
        <f>SUM(J23)*(-1)+E31</f>
        <v>52883069</v>
      </c>
      <c r="L31" s="9"/>
      <c r="M31" s="2"/>
    </row>
    <row r="32" spans="1:13" ht="13.5" thickBot="1">
      <c r="A32" s="21" t="s">
        <v>20</v>
      </c>
      <c r="B32" s="80">
        <f>SUM(B27,B29)</f>
        <v>1103163482</v>
      </c>
      <c r="C32" s="39"/>
      <c r="D32" s="22"/>
      <c r="E32" s="41"/>
      <c r="F32" s="23"/>
      <c r="G32" s="23"/>
      <c r="H32" s="12"/>
      <c r="I32" s="12"/>
      <c r="J32" s="12"/>
      <c r="K32" s="25"/>
      <c r="L32" s="12"/>
      <c r="M32" s="13"/>
    </row>
  </sheetData>
  <sheetProtection/>
  <mergeCells count="23">
    <mergeCell ref="M18:M19"/>
    <mergeCell ref="G18:G19"/>
    <mergeCell ref="H18:H19"/>
    <mergeCell ref="I18:I19"/>
    <mergeCell ref="J18:J19"/>
    <mergeCell ref="K18:K19"/>
    <mergeCell ref="L18:L19"/>
    <mergeCell ref="E9:F9"/>
    <mergeCell ref="E10:F10"/>
    <mergeCell ref="E11:F11"/>
    <mergeCell ref="E12:F12"/>
    <mergeCell ref="A18:A19"/>
    <mergeCell ref="B18:B19"/>
    <mergeCell ref="C18:C19"/>
    <mergeCell ref="D18:D19"/>
    <mergeCell ref="E18:E19"/>
    <mergeCell ref="F18:F19"/>
    <mergeCell ref="E5:F5"/>
    <mergeCell ref="E6:F6"/>
    <mergeCell ref="E7:F7"/>
    <mergeCell ref="E8:F8"/>
    <mergeCell ref="A1:M1"/>
    <mergeCell ref="A2:M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2017-04-24T08:18:20Z</cp:lastPrinted>
  <dcterms:modified xsi:type="dcterms:W3CDTF">2017-05-31T15:35:57Z</dcterms:modified>
  <cp:category/>
  <cp:version/>
  <cp:contentType/>
  <cp:contentStatus/>
</cp:coreProperties>
</file>