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<sst xmlns="http://schemas.openxmlformats.org/spreadsheetml/2006/main" count="121" uniqueCount="76">
  <si>
    <t xml:space="preserve"> FEJLESZTÉSI KIADÁSOK</t>
  </si>
  <si>
    <t>Cím</t>
  </si>
  <si>
    <t>Al-</t>
  </si>
  <si>
    <t xml:space="preserve">             Szakfeladat</t>
  </si>
  <si>
    <t>cím</t>
  </si>
  <si>
    <t xml:space="preserve">             Megnevezés</t>
  </si>
  <si>
    <t>1.</t>
  </si>
  <si>
    <t xml:space="preserve"> </t>
  </si>
  <si>
    <t>18.</t>
  </si>
  <si>
    <t>Összesen:</t>
  </si>
  <si>
    <t>terv</t>
  </si>
  <si>
    <t>751164 Helyi Nemz. Önkormányzat</t>
  </si>
  <si>
    <t>4.</t>
  </si>
  <si>
    <t>Beruházás</t>
  </si>
  <si>
    <t>Felújítás</t>
  </si>
  <si>
    <t>Összesen</t>
  </si>
  <si>
    <t xml:space="preserve"> - Viziközmű felújítás</t>
  </si>
  <si>
    <t xml:space="preserve"> - Kerékpárút temetőtől Sopron felé</t>
  </si>
  <si>
    <t>5.</t>
  </si>
  <si>
    <t>841403 Város- és községgazdálkodás</t>
  </si>
  <si>
    <t xml:space="preserve"> - Papkert részlet</t>
  </si>
  <si>
    <t xml:space="preserve"> - Tájház részlet</t>
  </si>
  <si>
    <t>421100 Út, autópálya építése</t>
  </si>
  <si>
    <t xml:space="preserve"> - Ágfalva-Somfalva közötti útépítés</t>
  </si>
  <si>
    <t>8.</t>
  </si>
  <si>
    <r>
      <t xml:space="preserve"> 1</t>
    </r>
    <r>
      <rPr>
        <sz val="9"/>
        <rFont val="Times New Roman CE"/>
        <family val="1"/>
      </rPr>
      <t>.oldal</t>
    </r>
  </si>
  <si>
    <t xml:space="preserve"> 7.sz.melléklet</t>
  </si>
  <si>
    <t>052020 Szennyvíz gyűjtése, tisztítása, elhelyezése</t>
  </si>
  <si>
    <t>066020 Város és község gazd.</t>
  </si>
  <si>
    <t>ÁGFALVA KÖZSÉGI ÖNKORMÁNYZAT</t>
  </si>
  <si>
    <t>2.</t>
  </si>
  <si>
    <t>3.</t>
  </si>
  <si>
    <t>013350 Önkorm.vagyonnal való gazdálkodás</t>
  </si>
  <si>
    <t>7.</t>
  </si>
  <si>
    <t>045120 Út, autópálya építése</t>
  </si>
  <si>
    <t>063020 Víztermelés, kezelés, ellátás</t>
  </si>
  <si>
    <t>011130 Önkorm.jogalkotó tevékenység - KÖH</t>
  </si>
  <si>
    <t xml:space="preserve"> - Informatikai eszközök beszerzése, létesítése</t>
  </si>
  <si>
    <t xml:space="preserve"> - Egyéb tárgyi eszközök beszerzése, létesítése</t>
  </si>
  <si>
    <r>
      <t xml:space="preserve">  </t>
    </r>
    <r>
      <rPr>
        <sz val="9"/>
        <rFont val="Times New Roman CE"/>
        <family val="1"/>
      </rPr>
      <t>adatok Ft-ban</t>
    </r>
  </si>
  <si>
    <t xml:space="preserve"> - Terület vásárlás</t>
  </si>
  <si>
    <t xml:space="preserve"> - Egyesületek Háza</t>
  </si>
  <si>
    <t>064010 Közvilágítás</t>
  </si>
  <si>
    <t xml:space="preserve"> - Közvilágítás korszerűsítés</t>
  </si>
  <si>
    <t>2018. ÉVI KÖLTSÉGVETÉS</t>
  </si>
  <si>
    <t>107051 Szociális étkeztetés</t>
  </si>
  <si>
    <t xml:space="preserve"> - Puttonyos autó</t>
  </si>
  <si>
    <t xml:space="preserve"> - Rendezési terv</t>
  </si>
  <si>
    <t xml:space="preserve"> - Bölcsőde</t>
  </si>
  <si>
    <t xml:space="preserve"> - Bölcsőde-étkező tervezés</t>
  </si>
  <si>
    <t xml:space="preserve"> - Konyha eszköz beszerzés</t>
  </si>
  <si>
    <t xml:space="preserve"> - Bölcsőde eszköz beszerzés</t>
  </si>
  <si>
    <t xml:space="preserve"> - Konyha építés</t>
  </si>
  <si>
    <t xml:space="preserve"> - Múzeum tetőfelújítása</t>
  </si>
  <si>
    <t xml:space="preserve"> - Dózsa út felújítás</t>
  </si>
  <si>
    <t xml:space="preserve"> - Út tervezés</t>
  </si>
  <si>
    <t xml:space="preserve"> - Határőr utca</t>
  </si>
  <si>
    <t xml:space="preserve"> - Gépbeszerzés</t>
  </si>
  <si>
    <t>2018.évi</t>
  </si>
  <si>
    <t>I.mód</t>
  </si>
  <si>
    <t>13.</t>
  </si>
  <si>
    <t>14.</t>
  </si>
  <si>
    <t>9.</t>
  </si>
  <si>
    <t>10.</t>
  </si>
  <si>
    <t>11.</t>
  </si>
  <si>
    <t>104031 Gyermekek bölcs. és mini bölcs. t. ellátása</t>
  </si>
  <si>
    <t xml:space="preserve"> - Napközi otthon - bölcsőde</t>
  </si>
  <si>
    <t>011130 Önkorm.jogalkotó tevékenység - ÖNK</t>
  </si>
  <si>
    <t xml:space="preserve"> - Tablet</t>
  </si>
  <si>
    <t xml:space="preserve"> - Egyéb tárgyi eszközök beszerzése</t>
  </si>
  <si>
    <t>074031 Család- és nővédelmi eü. Gondozás</t>
  </si>
  <si>
    <t xml:space="preserve"> - Nyomtató</t>
  </si>
  <si>
    <t xml:space="preserve"> - Napközi otthon - bölcsőde eszközök</t>
  </si>
  <si>
    <t xml:space="preserve"> - Lépesfalvi út felújítás</t>
  </si>
  <si>
    <t xml:space="preserve"> - Gesztenye felújítás</t>
  </si>
  <si>
    <t xml:space="preserve"> - Brennbergi út felújítás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</si>
</sst>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33" borderId="15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wrapText="1"/>
    </xf>
    <xf numFmtId="3" fontId="5" fillId="33" borderId="16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center"/>
    </xf>
    <xf numFmtId="3" fontId="5" fillId="33" borderId="24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5" fillId="0" borderId="26" xfId="0" applyNumberFormat="1" applyFont="1" applyBorder="1" applyAlignment="1">
      <alignment horizontal="right"/>
    </xf>
    <xf numFmtId="0" fontId="5" fillId="33" borderId="24" xfId="0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7" fillId="34" borderId="28" xfId="0" applyNumberFormat="1" applyFont="1" applyFill="1" applyBorder="1" applyAlignment="1">
      <alignment/>
    </xf>
    <xf numFmtId="3" fontId="7" fillId="34" borderId="29" xfId="0" applyNumberFormat="1" applyFont="1" applyFill="1" applyBorder="1" applyAlignment="1">
      <alignment/>
    </xf>
    <xf numFmtId="3" fontId="7" fillId="34" borderId="30" xfId="0" applyNumberFormat="1" applyFont="1" applyFill="1" applyBorder="1" applyAlignment="1">
      <alignment/>
    </xf>
    <xf numFmtId="3" fontId="7" fillId="34" borderId="31" xfId="0" applyNumberFormat="1" applyFont="1" applyFill="1" applyBorder="1" applyAlignment="1">
      <alignment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zoomScalePageLayoutView="0" workbookViewId="0" topLeftCell="A17">
      <selection activeCell="G40" sqref="G40"/>
    </sheetView>
  </sheetViews>
  <sheetFormatPr defaultColWidth="8.88671875" defaultRowHeight="15.75"/>
  <cols>
    <col min="1" max="1" width="2.6640625" style="1" customWidth="1"/>
    <col min="2" max="2" width="2.4453125" style="1" customWidth="1"/>
    <col min="3" max="3" width="31.10546875" style="1" customWidth="1"/>
    <col min="4" max="7" width="10.3359375" style="1" customWidth="1"/>
    <col min="8" max="8" width="10.3359375" style="2" customWidth="1"/>
    <col min="9" max="9" width="6.21484375" style="2" hidden="1" customWidth="1"/>
    <col min="10" max="10" width="9.6640625" style="1" bestFit="1" customWidth="1"/>
    <col min="11" max="16384" width="8.88671875" style="1" customWidth="1"/>
  </cols>
  <sheetData>
    <row r="1" spans="1:7" s="17" customFormat="1" ht="27" customHeight="1">
      <c r="A1" s="2"/>
      <c r="C1" s="84" t="s">
        <v>29</v>
      </c>
      <c r="D1" s="84"/>
      <c r="E1" s="84"/>
      <c r="F1" s="84"/>
      <c r="G1" s="43"/>
    </row>
    <row r="2" spans="3:19" ht="15.75">
      <c r="C2" s="82" t="s">
        <v>44</v>
      </c>
      <c r="D2" s="83"/>
      <c r="E2" s="83"/>
      <c r="F2" s="83"/>
      <c r="G2" s="42"/>
      <c r="I2"/>
      <c r="J2" s="33" t="s">
        <v>26</v>
      </c>
      <c r="K2" s="18"/>
      <c r="L2" s="18"/>
      <c r="M2" s="18"/>
      <c r="N2" s="18"/>
      <c r="O2" s="18"/>
      <c r="P2" s="18"/>
      <c r="Q2" s="18"/>
      <c r="R2" s="18"/>
      <c r="S2" s="18"/>
    </row>
    <row r="3" spans="1:19" ht="15.75">
      <c r="A3" s="2"/>
      <c r="C3" s="82" t="s">
        <v>0</v>
      </c>
      <c r="D3" s="83"/>
      <c r="E3" s="83"/>
      <c r="F3" s="83"/>
      <c r="G3" s="42"/>
      <c r="J3" s="32" t="s">
        <v>25</v>
      </c>
      <c r="K3" s="18"/>
      <c r="L3" s="18"/>
      <c r="M3" s="18"/>
      <c r="N3" s="18"/>
      <c r="O3" s="18"/>
      <c r="P3" s="18"/>
      <c r="Q3" s="18"/>
      <c r="R3" s="18"/>
      <c r="S3" s="18"/>
    </row>
    <row r="4" spans="1:19" ht="12.75">
      <c r="A4" s="2"/>
      <c r="D4" s="2"/>
      <c r="E4" s="2"/>
      <c r="J4" s="2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2"/>
      <c r="D5" s="2"/>
      <c r="E5" s="2"/>
      <c r="J5" s="2"/>
      <c r="K5" s="18"/>
      <c r="L5" s="18"/>
      <c r="M5" s="18"/>
      <c r="N5" s="18"/>
      <c r="O5" s="18"/>
      <c r="P5" s="18"/>
      <c r="Q5" s="18"/>
      <c r="R5" s="18"/>
      <c r="S5" s="18"/>
    </row>
    <row r="6" spans="4:19" ht="12.75" customHeight="1">
      <c r="D6" s="1" t="s">
        <v>7</v>
      </c>
      <c r="J6" s="2"/>
      <c r="K6" s="18"/>
      <c r="L6" s="18"/>
      <c r="M6" s="18"/>
      <c r="N6" s="18"/>
      <c r="O6" s="18"/>
      <c r="P6" s="18"/>
      <c r="Q6" s="18"/>
      <c r="R6" s="18"/>
      <c r="S6" s="18"/>
    </row>
    <row r="7" spans="10:19" ht="13.5" thickBot="1">
      <c r="J7" s="41" t="s">
        <v>39</v>
      </c>
      <c r="K7" s="18"/>
      <c r="L7" s="18"/>
      <c r="M7" s="18"/>
      <c r="N7" s="18"/>
      <c r="O7" s="18"/>
      <c r="P7" s="18"/>
      <c r="Q7" s="18"/>
      <c r="R7" s="18"/>
      <c r="S7" s="18"/>
    </row>
    <row r="8" spans="1:19" ht="12.75">
      <c r="A8" s="54" t="s">
        <v>1</v>
      </c>
      <c r="B8" s="55" t="s">
        <v>2</v>
      </c>
      <c r="C8" s="56" t="s">
        <v>3</v>
      </c>
      <c r="D8" s="85" t="s">
        <v>14</v>
      </c>
      <c r="E8" s="86"/>
      <c r="F8" s="85" t="s">
        <v>13</v>
      </c>
      <c r="G8" s="86"/>
      <c r="H8" s="87" t="s">
        <v>15</v>
      </c>
      <c r="I8" s="88"/>
      <c r="J8" s="89"/>
      <c r="K8" s="18"/>
      <c r="L8" s="18"/>
      <c r="M8" s="18"/>
      <c r="N8" s="18"/>
      <c r="O8" s="18"/>
      <c r="P8" s="18"/>
      <c r="Q8" s="18"/>
      <c r="R8" s="18"/>
      <c r="S8" s="18"/>
    </row>
    <row r="9" spans="1:19" ht="12.75">
      <c r="A9" s="57"/>
      <c r="B9" s="9" t="s">
        <v>4</v>
      </c>
      <c r="C9" s="4" t="s">
        <v>5</v>
      </c>
      <c r="D9" s="12" t="s">
        <v>58</v>
      </c>
      <c r="E9" s="12" t="s">
        <v>58</v>
      </c>
      <c r="F9" s="12" t="s">
        <v>58</v>
      </c>
      <c r="G9" s="12" t="s">
        <v>58</v>
      </c>
      <c r="H9" s="12" t="s">
        <v>58</v>
      </c>
      <c r="I9" s="12" t="s">
        <v>58</v>
      </c>
      <c r="J9" s="58" t="s">
        <v>58</v>
      </c>
      <c r="K9" s="18"/>
      <c r="L9" s="18"/>
      <c r="M9" s="18"/>
      <c r="N9" s="18"/>
      <c r="O9" s="18"/>
      <c r="P9" s="18"/>
      <c r="Q9" s="18"/>
      <c r="R9" s="18"/>
      <c r="S9" s="18"/>
    </row>
    <row r="10" spans="1:19" ht="12.75">
      <c r="A10" s="59"/>
      <c r="B10" s="10"/>
      <c r="C10" s="5"/>
      <c r="D10" s="13" t="s">
        <v>10</v>
      </c>
      <c r="E10" s="13" t="s">
        <v>59</v>
      </c>
      <c r="F10" s="13" t="s">
        <v>10</v>
      </c>
      <c r="G10" s="13" t="s">
        <v>59</v>
      </c>
      <c r="H10" s="22" t="s">
        <v>10</v>
      </c>
      <c r="I10" s="22" t="s">
        <v>10</v>
      </c>
      <c r="J10" s="60" t="s">
        <v>59</v>
      </c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61" t="s">
        <v>30</v>
      </c>
      <c r="B11" s="47" t="s">
        <v>6</v>
      </c>
      <c r="C11" s="34" t="s">
        <v>36</v>
      </c>
      <c r="D11" s="39">
        <f>SUM(D17)</f>
        <v>0</v>
      </c>
      <c r="E11" s="39">
        <v>0</v>
      </c>
      <c r="F11" s="39">
        <f>SUM(F12:F13)</f>
        <v>600000</v>
      </c>
      <c r="G11" s="39">
        <v>600000</v>
      </c>
      <c r="H11" s="35">
        <f>D11+F11</f>
        <v>600000</v>
      </c>
      <c r="I11" s="35">
        <f>E11+G11</f>
        <v>600000</v>
      </c>
      <c r="J11" s="62">
        <f>E11+G11</f>
        <v>600000</v>
      </c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63"/>
      <c r="B12" s="48"/>
      <c r="C12" s="4" t="s">
        <v>37</v>
      </c>
      <c r="D12" s="25"/>
      <c r="E12" s="25"/>
      <c r="F12" s="26">
        <v>300000</v>
      </c>
      <c r="G12" s="26">
        <v>300000</v>
      </c>
      <c r="H12" s="27"/>
      <c r="I12" s="27"/>
      <c r="J12" s="64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75">
      <c r="A13" s="63"/>
      <c r="B13" s="48"/>
      <c r="C13" s="4" t="s">
        <v>38</v>
      </c>
      <c r="D13" s="25"/>
      <c r="E13" s="25"/>
      <c r="F13" s="26">
        <v>300000</v>
      </c>
      <c r="G13" s="26">
        <v>300000</v>
      </c>
      <c r="H13" s="27"/>
      <c r="I13" s="27"/>
      <c r="J13" s="64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63"/>
      <c r="B14" s="48"/>
      <c r="C14" s="4"/>
      <c r="D14" s="25"/>
      <c r="E14" s="25"/>
      <c r="F14" s="26"/>
      <c r="G14" s="26"/>
      <c r="H14" s="27"/>
      <c r="I14" s="27"/>
      <c r="J14" s="64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61" t="s">
        <v>6</v>
      </c>
      <c r="B15" s="47" t="s">
        <v>6</v>
      </c>
      <c r="C15" s="34" t="s">
        <v>67</v>
      </c>
      <c r="D15" s="39">
        <f>SUM(D21)</f>
        <v>0</v>
      </c>
      <c r="E15" s="39">
        <v>0</v>
      </c>
      <c r="F15" s="39">
        <f>SUM(F16:F16)</f>
        <v>0</v>
      </c>
      <c r="G15" s="39">
        <v>69950</v>
      </c>
      <c r="H15" s="35">
        <f>D15+F15</f>
        <v>0</v>
      </c>
      <c r="I15" s="35">
        <f>E15+G15</f>
        <v>69950</v>
      </c>
      <c r="J15" s="62">
        <f>E15+G15</f>
        <v>69950</v>
      </c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63"/>
      <c r="B16" s="48"/>
      <c r="C16" s="4" t="s">
        <v>68</v>
      </c>
      <c r="D16" s="25"/>
      <c r="E16" s="25"/>
      <c r="F16" s="26"/>
      <c r="G16" s="26">
        <v>69950</v>
      </c>
      <c r="H16" s="27"/>
      <c r="I16" s="27"/>
      <c r="J16" s="64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63"/>
      <c r="B17" s="48"/>
      <c r="C17" s="4"/>
      <c r="D17" s="25"/>
      <c r="E17" s="25"/>
      <c r="F17" s="26"/>
      <c r="G17" s="26"/>
      <c r="H17" s="27"/>
      <c r="I17" s="27"/>
      <c r="J17" s="64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61" t="s">
        <v>60</v>
      </c>
      <c r="B18" s="47" t="s">
        <v>6</v>
      </c>
      <c r="C18" s="34" t="s">
        <v>32</v>
      </c>
      <c r="D18" s="39">
        <f>SUM(D20)</f>
        <v>0</v>
      </c>
      <c r="E18" s="39">
        <v>0</v>
      </c>
      <c r="F18" s="39">
        <v>1192000</v>
      </c>
      <c r="G18" s="39">
        <v>1192000</v>
      </c>
      <c r="H18" s="35">
        <f>F18+D18</f>
        <v>1192000</v>
      </c>
      <c r="I18" s="35">
        <f>G18+E18</f>
        <v>1192000</v>
      </c>
      <c r="J18" s="62">
        <f>E18+G18</f>
        <v>1192000</v>
      </c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>
      <c r="A19" s="63"/>
      <c r="B19" s="48"/>
      <c r="C19" s="4" t="s">
        <v>40</v>
      </c>
      <c r="D19" s="25"/>
      <c r="E19" s="25"/>
      <c r="F19" s="26">
        <v>1192000</v>
      </c>
      <c r="G19" s="26">
        <v>1192000</v>
      </c>
      <c r="H19" s="27"/>
      <c r="I19" s="27"/>
      <c r="J19" s="64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.75">
      <c r="A20" s="63"/>
      <c r="B20" s="48"/>
      <c r="C20" s="4"/>
      <c r="D20" s="25"/>
      <c r="E20" s="25"/>
      <c r="F20" s="26"/>
      <c r="G20" s="26"/>
      <c r="H20" s="27"/>
      <c r="I20" s="27"/>
      <c r="J20" s="64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61" t="s">
        <v>61</v>
      </c>
      <c r="B21" s="47" t="s">
        <v>12</v>
      </c>
      <c r="C21" s="34" t="s">
        <v>45</v>
      </c>
      <c r="D21" s="39">
        <v>0</v>
      </c>
      <c r="E21" s="39">
        <v>0</v>
      </c>
      <c r="F21" s="39">
        <v>3500000</v>
      </c>
      <c r="G21" s="39">
        <v>3000000</v>
      </c>
      <c r="H21" s="35">
        <f>D21+F21</f>
        <v>3500000</v>
      </c>
      <c r="I21" s="35">
        <f>E21+G21</f>
        <v>3000000</v>
      </c>
      <c r="J21" s="62">
        <f>E21+G21</f>
        <v>3000000</v>
      </c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63"/>
      <c r="B22" s="48"/>
      <c r="C22" s="4" t="s">
        <v>46</v>
      </c>
      <c r="D22" s="26"/>
      <c r="E22" s="26"/>
      <c r="F22" s="26">
        <v>3500000</v>
      </c>
      <c r="G22" s="26">
        <v>3000000</v>
      </c>
      <c r="H22" s="27"/>
      <c r="I22" s="27"/>
      <c r="J22" s="64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75">
      <c r="A23" s="63"/>
      <c r="B23" s="48"/>
      <c r="C23" s="4"/>
      <c r="D23" s="26"/>
      <c r="E23" s="26"/>
      <c r="F23" s="26"/>
      <c r="G23" s="26"/>
      <c r="H23" s="27"/>
      <c r="I23" s="27"/>
      <c r="J23" s="64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>
      <c r="A24" s="61" t="s">
        <v>6</v>
      </c>
      <c r="B24" s="47" t="s">
        <v>64</v>
      </c>
      <c r="C24" s="34" t="s">
        <v>65</v>
      </c>
      <c r="D24" s="39">
        <v>0</v>
      </c>
      <c r="E24" s="39">
        <v>0</v>
      </c>
      <c r="F24" s="39">
        <v>0</v>
      </c>
      <c r="G24" s="39">
        <v>103492440</v>
      </c>
      <c r="H24" s="35">
        <f>D24+F24</f>
        <v>0</v>
      </c>
      <c r="I24" s="35">
        <f>E24+G24</f>
        <v>103492440</v>
      </c>
      <c r="J24" s="62">
        <f>E24+G24</f>
        <v>103492440</v>
      </c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>
      <c r="A25" s="63"/>
      <c r="B25" s="48"/>
      <c r="C25" s="4" t="s">
        <v>66</v>
      </c>
      <c r="D25" s="26"/>
      <c r="E25" s="26"/>
      <c r="F25" s="26">
        <v>0</v>
      </c>
      <c r="G25" s="26">
        <v>101492440</v>
      </c>
      <c r="H25" s="27"/>
      <c r="I25" s="27"/>
      <c r="J25" s="64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63"/>
      <c r="B26" s="48"/>
      <c r="C26" s="4" t="s">
        <v>72</v>
      </c>
      <c r="D26" s="26"/>
      <c r="E26" s="26"/>
      <c r="F26" s="26"/>
      <c r="G26" s="26">
        <v>2000000</v>
      </c>
      <c r="H26" s="27"/>
      <c r="I26" s="27"/>
      <c r="J26" s="64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>
      <c r="A27" s="63"/>
      <c r="B27" s="48"/>
      <c r="C27" s="8"/>
      <c r="D27" s="25"/>
      <c r="E27" s="25"/>
      <c r="F27" s="26"/>
      <c r="G27" s="26"/>
      <c r="H27" s="27"/>
      <c r="I27" s="27"/>
      <c r="J27" s="64"/>
      <c r="K27" s="18"/>
      <c r="L27" s="18"/>
      <c r="M27" s="18"/>
      <c r="N27" s="18"/>
      <c r="O27" s="18"/>
      <c r="P27" s="18"/>
      <c r="Q27" s="18"/>
      <c r="R27" s="18"/>
      <c r="S27" s="18"/>
    </row>
    <row r="28" spans="1:19" s="14" customFormat="1" ht="12.75">
      <c r="A28" s="61" t="s">
        <v>12</v>
      </c>
      <c r="B28" s="47"/>
      <c r="C28" s="34" t="s">
        <v>28</v>
      </c>
      <c r="D28" s="39">
        <f>SUM(D29:D37)</f>
        <v>3000000</v>
      </c>
      <c r="E28" s="39">
        <v>700000</v>
      </c>
      <c r="F28" s="39">
        <f>SUM(F29:F37)</f>
        <v>94864985</v>
      </c>
      <c r="G28" s="39">
        <v>3391160</v>
      </c>
      <c r="H28" s="35">
        <f>D28+F28</f>
        <v>97864985</v>
      </c>
      <c r="I28" s="35">
        <f>E28+G28</f>
        <v>4091160</v>
      </c>
      <c r="J28" s="62">
        <f>E28+G28</f>
        <v>4091160</v>
      </c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.75">
      <c r="A29" s="63"/>
      <c r="B29" s="48"/>
      <c r="C29" s="4" t="s">
        <v>47</v>
      </c>
      <c r="D29" s="26"/>
      <c r="E29" s="26"/>
      <c r="F29" s="26">
        <v>3000000</v>
      </c>
      <c r="G29" s="26">
        <v>3000000</v>
      </c>
      <c r="H29" s="27"/>
      <c r="I29" s="27"/>
      <c r="J29" s="64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63"/>
      <c r="B30" s="48"/>
      <c r="C30" s="4" t="s">
        <v>48</v>
      </c>
      <c r="D30" s="26"/>
      <c r="E30" s="26"/>
      <c r="F30" s="26">
        <v>48509650</v>
      </c>
      <c r="G30" s="26">
        <v>0</v>
      </c>
      <c r="H30" s="27"/>
      <c r="I30" s="27"/>
      <c r="J30" s="64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63"/>
      <c r="B31" s="48"/>
      <c r="C31" s="4" t="s">
        <v>49</v>
      </c>
      <c r="D31" s="26"/>
      <c r="E31" s="26"/>
      <c r="F31" s="26">
        <v>5100000</v>
      </c>
      <c r="G31" s="26">
        <v>0</v>
      </c>
      <c r="H31" s="27"/>
      <c r="I31" s="27"/>
      <c r="J31" s="64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63"/>
      <c r="B32" s="48"/>
      <c r="C32" s="4" t="s">
        <v>50</v>
      </c>
      <c r="D32" s="26"/>
      <c r="E32" s="26"/>
      <c r="F32" s="26">
        <v>6255335</v>
      </c>
      <c r="G32" s="26">
        <v>0</v>
      </c>
      <c r="H32" s="27"/>
      <c r="I32" s="27"/>
      <c r="J32" s="64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63"/>
      <c r="B33" s="48"/>
      <c r="C33" s="4" t="s">
        <v>51</v>
      </c>
      <c r="D33" s="26"/>
      <c r="E33" s="26"/>
      <c r="F33" s="26">
        <v>2000000</v>
      </c>
      <c r="G33" s="26">
        <v>0</v>
      </c>
      <c r="H33" s="27"/>
      <c r="I33" s="27"/>
      <c r="J33" s="64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63"/>
      <c r="B34" s="48"/>
      <c r="C34" s="4" t="s">
        <v>52</v>
      </c>
      <c r="D34" s="26"/>
      <c r="E34" s="26"/>
      <c r="F34" s="26">
        <v>30000000</v>
      </c>
      <c r="G34" s="26">
        <v>0</v>
      </c>
      <c r="H34" s="27"/>
      <c r="I34" s="27"/>
      <c r="J34" s="64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63"/>
      <c r="B35" s="48"/>
      <c r="C35" s="4" t="s">
        <v>69</v>
      </c>
      <c r="D35" s="26"/>
      <c r="E35" s="26"/>
      <c r="F35" s="26">
        <v>0</v>
      </c>
      <c r="G35" s="26">
        <v>391160</v>
      </c>
      <c r="H35" s="27"/>
      <c r="I35" s="27"/>
      <c r="J35" s="64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63"/>
      <c r="B36" s="48"/>
      <c r="C36" s="4" t="s">
        <v>41</v>
      </c>
      <c r="D36" s="26">
        <v>2000000</v>
      </c>
      <c r="E36" s="26">
        <v>700000</v>
      </c>
      <c r="F36" s="26"/>
      <c r="G36" s="26"/>
      <c r="H36" s="27"/>
      <c r="I36" s="27"/>
      <c r="J36" s="64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63"/>
      <c r="B37" s="48"/>
      <c r="C37" s="4" t="s">
        <v>53</v>
      </c>
      <c r="D37" s="26">
        <v>1000000</v>
      </c>
      <c r="E37" s="26">
        <v>0</v>
      </c>
      <c r="F37" s="26"/>
      <c r="G37" s="26"/>
      <c r="H37" s="27"/>
      <c r="I37" s="27"/>
      <c r="J37" s="64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63"/>
      <c r="B38" s="48"/>
      <c r="C38" s="4"/>
      <c r="D38" s="26"/>
      <c r="E38" s="26"/>
      <c r="F38" s="26"/>
      <c r="G38" s="26"/>
      <c r="H38" s="27"/>
      <c r="I38" s="27"/>
      <c r="J38" s="64"/>
      <c r="K38" s="18"/>
      <c r="L38" s="18"/>
      <c r="M38" s="18"/>
      <c r="N38" s="18"/>
      <c r="O38" s="18"/>
      <c r="P38" s="18"/>
      <c r="Q38" s="18"/>
      <c r="R38" s="18"/>
      <c r="S38" s="18"/>
    </row>
    <row r="39" spans="1:10" s="29" customFormat="1" ht="12.75">
      <c r="A39" s="65" t="s">
        <v>33</v>
      </c>
      <c r="B39" s="49"/>
      <c r="C39" s="36" t="s">
        <v>34</v>
      </c>
      <c r="D39" s="37">
        <f>SUM(D40:D46)</f>
        <v>11333611</v>
      </c>
      <c r="E39" s="37">
        <v>13383154</v>
      </c>
      <c r="F39" s="37">
        <f>SUM(F40:F46)</f>
        <v>28685779</v>
      </c>
      <c r="G39" s="37">
        <v>12532928</v>
      </c>
      <c r="H39" s="37">
        <f>D39+F39</f>
        <v>40019390</v>
      </c>
      <c r="I39" s="37">
        <f>E39+G39</f>
        <v>25916082</v>
      </c>
      <c r="J39" s="66">
        <f>E39+G39</f>
        <v>25916082</v>
      </c>
    </row>
    <row r="40" spans="1:10" s="29" customFormat="1" ht="12.75">
      <c r="A40" s="67"/>
      <c r="B40" s="50"/>
      <c r="C40" s="40" t="s">
        <v>54</v>
      </c>
      <c r="D40" s="31">
        <v>9833611</v>
      </c>
      <c r="E40" s="31">
        <v>9983610</v>
      </c>
      <c r="F40" s="31"/>
      <c r="G40" s="31"/>
      <c r="H40" s="30"/>
      <c r="I40" s="30"/>
      <c r="J40" s="68"/>
    </row>
    <row r="41" spans="1:10" s="29" customFormat="1" ht="12.75">
      <c r="A41" s="67"/>
      <c r="B41" s="50"/>
      <c r="C41" s="40" t="s">
        <v>74</v>
      </c>
      <c r="D41" s="31">
        <v>0</v>
      </c>
      <c r="E41" s="31">
        <v>418719</v>
      </c>
      <c r="F41" s="31"/>
      <c r="G41" s="31"/>
      <c r="H41" s="30"/>
      <c r="I41" s="30"/>
      <c r="J41" s="68"/>
    </row>
    <row r="42" spans="1:10" s="29" customFormat="1" ht="12.75">
      <c r="A42" s="67"/>
      <c r="B42" s="50"/>
      <c r="C42" s="40" t="s">
        <v>73</v>
      </c>
      <c r="D42" s="31">
        <v>0</v>
      </c>
      <c r="E42" s="31">
        <v>965556</v>
      </c>
      <c r="F42" s="31"/>
      <c r="G42" s="31"/>
      <c r="H42" s="30"/>
      <c r="I42" s="30"/>
      <c r="J42" s="68"/>
    </row>
    <row r="43" spans="1:10" s="29" customFormat="1" ht="12.75">
      <c r="A43" s="67"/>
      <c r="B43" s="50"/>
      <c r="C43" s="40" t="s">
        <v>55</v>
      </c>
      <c r="D43" s="31">
        <v>1500000</v>
      </c>
      <c r="E43" s="31">
        <v>1000000</v>
      </c>
      <c r="F43" s="31"/>
      <c r="G43" s="31"/>
      <c r="H43" s="30"/>
      <c r="I43" s="30"/>
      <c r="J43" s="68"/>
    </row>
    <row r="44" spans="1:10" s="29" customFormat="1" ht="12.75">
      <c r="A44" s="67"/>
      <c r="B44" s="50"/>
      <c r="C44" s="40" t="s">
        <v>75</v>
      </c>
      <c r="D44" s="31">
        <v>0</v>
      </c>
      <c r="E44" s="31">
        <v>573309</v>
      </c>
      <c r="F44" s="31"/>
      <c r="G44" s="31"/>
      <c r="H44" s="30"/>
      <c r="I44" s="30"/>
      <c r="J44" s="68"/>
    </row>
    <row r="45" spans="1:10" s="29" customFormat="1" ht="12.75">
      <c r="A45" s="67"/>
      <c r="B45" s="50"/>
      <c r="C45" s="40" t="s">
        <v>56</v>
      </c>
      <c r="D45" s="31">
        <v>0</v>
      </c>
      <c r="E45" s="31">
        <v>441960</v>
      </c>
      <c r="F45" s="31">
        <v>16000000</v>
      </c>
      <c r="G45" s="31">
        <v>0</v>
      </c>
      <c r="H45" s="30"/>
      <c r="I45" s="30"/>
      <c r="J45" s="68"/>
    </row>
    <row r="46" spans="1:10" s="29" customFormat="1" ht="12.75">
      <c r="A46" s="67"/>
      <c r="B46" s="50"/>
      <c r="C46" s="40" t="s">
        <v>57</v>
      </c>
      <c r="D46" s="30"/>
      <c r="E46" s="30"/>
      <c r="F46" s="31">
        <v>12685779</v>
      </c>
      <c r="G46" s="31">
        <v>12532928</v>
      </c>
      <c r="H46" s="30"/>
      <c r="I46" s="30"/>
      <c r="J46" s="68"/>
    </row>
    <row r="47" spans="1:10" s="29" customFormat="1" ht="12.75">
      <c r="A47" s="67"/>
      <c r="B47" s="50"/>
      <c r="C47" s="40"/>
      <c r="D47" s="30"/>
      <c r="E47" s="30"/>
      <c r="F47" s="31"/>
      <c r="G47" s="31"/>
      <c r="H47" s="30"/>
      <c r="I47" s="30"/>
      <c r="J47" s="68"/>
    </row>
    <row r="48" spans="1:10" s="29" customFormat="1" ht="12.75">
      <c r="A48" s="65" t="s">
        <v>62</v>
      </c>
      <c r="B48" s="49"/>
      <c r="C48" s="36" t="s">
        <v>42</v>
      </c>
      <c r="D48" s="37">
        <f>SUM(D60:D60)</f>
        <v>0</v>
      </c>
      <c r="E48" s="37">
        <v>0</v>
      </c>
      <c r="F48" s="37">
        <f>SUM(F49:F49)</f>
        <v>3642624</v>
      </c>
      <c r="G48" s="37">
        <v>3642624</v>
      </c>
      <c r="H48" s="37">
        <f>D48+F48</f>
        <v>3642624</v>
      </c>
      <c r="I48" s="37">
        <f>E48+G48</f>
        <v>3642624</v>
      </c>
      <c r="J48" s="66">
        <f>E48+G48</f>
        <v>3642624</v>
      </c>
    </row>
    <row r="49" spans="1:10" s="29" customFormat="1" ht="12.75">
      <c r="A49" s="67"/>
      <c r="B49" s="50"/>
      <c r="C49" s="40" t="s">
        <v>43</v>
      </c>
      <c r="D49" s="30"/>
      <c r="E49" s="30"/>
      <c r="F49" s="31">
        <v>3642624</v>
      </c>
      <c r="G49" s="31">
        <v>3642624</v>
      </c>
      <c r="H49" s="30"/>
      <c r="I49" s="30"/>
      <c r="J49" s="68"/>
    </row>
    <row r="50" spans="1:10" s="29" customFormat="1" ht="12.75">
      <c r="A50" s="67"/>
      <c r="B50" s="50"/>
      <c r="C50" s="40"/>
      <c r="D50" s="30"/>
      <c r="E50" s="30"/>
      <c r="F50" s="31"/>
      <c r="G50" s="31"/>
      <c r="H50" s="30"/>
      <c r="I50" s="30"/>
      <c r="J50" s="68"/>
    </row>
    <row r="51" spans="1:10" s="29" customFormat="1" ht="12.75">
      <c r="A51" s="65" t="s">
        <v>31</v>
      </c>
      <c r="B51" s="49" t="s">
        <v>6</v>
      </c>
      <c r="C51" s="36" t="s">
        <v>70</v>
      </c>
      <c r="D51" s="37">
        <f>SUM(D63:D63)</f>
        <v>0</v>
      </c>
      <c r="E51" s="37">
        <v>0</v>
      </c>
      <c r="F51" s="37">
        <f>SUM(F52:F52)</f>
        <v>0</v>
      </c>
      <c r="G51" s="37">
        <v>94786</v>
      </c>
      <c r="H51" s="37">
        <f>D51+F51</f>
        <v>0</v>
      </c>
      <c r="I51" s="37">
        <f>E51+G51</f>
        <v>94786</v>
      </c>
      <c r="J51" s="66">
        <f>E51+G51</f>
        <v>94786</v>
      </c>
    </row>
    <row r="52" spans="1:10" s="29" customFormat="1" ht="12.75">
      <c r="A52" s="67"/>
      <c r="B52" s="50"/>
      <c r="C52" s="40" t="s">
        <v>71</v>
      </c>
      <c r="D52" s="30"/>
      <c r="E52" s="30"/>
      <c r="F52" s="31">
        <v>0</v>
      </c>
      <c r="G52" s="31">
        <v>94786</v>
      </c>
      <c r="H52" s="30"/>
      <c r="I52" s="30"/>
      <c r="J52" s="68"/>
    </row>
    <row r="53" spans="1:10" s="29" customFormat="1" ht="12.75">
      <c r="A53" s="67"/>
      <c r="B53" s="50"/>
      <c r="C53" s="40"/>
      <c r="D53" s="30"/>
      <c r="E53" s="30"/>
      <c r="F53" s="31"/>
      <c r="G53" s="31"/>
      <c r="H53" s="30"/>
      <c r="I53" s="30"/>
      <c r="J53" s="68"/>
    </row>
    <row r="54" spans="1:19" s="14" customFormat="1" ht="12.75" customHeight="1" hidden="1">
      <c r="A54" s="69" t="s">
        <v>18</v>
      </c>
      <c r="B54" s="51"/>
      <c r="C54" s="16" t="s">
        <v>19</v>
      </c>
      <c r="D54" s="15"/>
      <c r="E54" s="15"/>
      <c r="F54" s="15">
        <f>SUM(F55:F56)</f>
        <v>0</v>
      </c>
      <c r="G54" s="15"/>
      <c r="H54" s="11">
        <f>SUM(D54:F54)</f>
        <v>0</v>
      </c>
      <c r="I54" s="11">
        <f>SUM(E54:G54)</f>
        <v>0</v>
      </c>
      <c r="J54" s="70">
        <f>SUM(F54:H54)</f>
        <v>0</v>
      </c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3.5" customHeight="1" hidden="1">
      <c r="A55" s="71"/>
      <c r="B55" s="48"/>
      <c r="C55" s="20" t="s">
        <v>20</v>
      </c>
      <c r="D55" s="8" t="s">
        <v>7</v>
      </c>
      <c r="E55" s="8"/>
      <c r="F55" s="8"/>
      <c r="G55" s="8"/>
      <c r="H55" s="7"/>
      <c r="I55" s="7"/>
      <c r="J55" s="72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3.5" customHeight="1" hidden="1">
      <c r="A56" s="63"/>
      <c r="B56" s="48"/>
      <c r="C56" s="20" t="s">
        <v>21</v>
      </c>
      <c r="D56" s="8" t="s">
        <v>7</v>
      </c>
      <c r="E56" s="8"/>
      <c r="F56" s="8"/>
      <c r="G56" s="8"/>
      <c r="H56" s="7"/>
      <c r="I56" s="7"/>
      <c r="J56" s="72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3.5" customHeight="1" hidden="1">
      <c r="A57" s="59"/>
      <c r="B57" s="52"/>
      <c r="C57" s="21"/>
      <c r="D57" s="10"/>
      <c r="E57" s="10"/>
      <c r="F57" s="10"/>
      <c r="G57" s="10"/>
      <c r="H57" s="23"/>
      <c r="I57" s="23"/>
      <c r="J57" s="73"/>
      <c r="K57" s="18"/>
      <c r="L57" s="18"/>
      <c r="M57" s="18"/>
      <c r="N57" s="18"/>
      <c r="O57" s="18"/>
      <c r="P57" s="18"/>
      <c r="Q57" s="18"/>
      <c r="R57" s="18"/>
      <c r="S57" s="18"/>
    </row>
    <row r="58" spans="1:19" s="2" customFormat="1" ht="12.75" hidden="1">
      <c r="A58" s="74" t="s">
        <v>24</v>
      </c>
      <c r="B58" s="47"/>
      <c r="C58" s="38" t="s">
        <v>22</v>
      </c>
      <c r="D58" s="37" t="s">
        <v>7</v>
      </c>
      <c r="E58" s="37"/>
      <c r="F58" s="37">
        <f>SUM(F59:F60)</f>
        <v>0</v>
      </c>
      <c r="G58" s="37"/>
      <c r="H58" s="37">
        <f>SUM(F58)</f>
        <v>0</v>
      </c>
      <c r="I58" s="37">
        <f>SUM(G58)</f>
        <v>0</v>
      </c>
      <c r="J58" s="66">
        <f>SUM(H58)</f>
        <v>0</v>
      </c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3.5" customHeight="1" hidden="1">
      <c r="A59" s="63"/>
      <c r="B59" s="53"/>
      <c r="C59" s="24" t="s">
        <v>23</v>
      </c>
      <c r="D59" s="8"/>
      <c r="E59" s="8"/>
      <c r="F59" s="8"/>
      <c r="G59" s="8"/>
      <c r="H59" s="7" t="s">
        <v>7</v>
      </c>
      <c r="I59" s="7" t="s">
        <v>7</v>
      </c>
      <c r="J59" s="72" t="s">
        <v>7</v>
      </c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2.75" hidden="1">
      <c r="A60" s="63"/>
      <c r="B60" s="53"/>
      <c r="C60" s="8" t="s">
        <v>17</v>
      </c>
      <c r="D60" s="8"/>
      <c r="E60" s="8"/>
      <c r="F60" s="8"/>
      <c r="G60" s="8"/>
      <c r="H60" s="7"/>
      <c r="I60" s="7"/>
      <c r="J60" s="72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2.75" hidden="1">
      <c r="A61" s="59"/>
      <c r="B61" s="53"/>
      <c r="C61" s="10"/>
      <c r="D61" s="10"/>
      <c r="E61" s="10"/>
      <c r="F61" s="10"/>
      <c r="G61" s="10"/>
      <c r="H61" s="23"/>
      <c r="I61" s="23"/>
      <c r="J61" s="73"/>
      <c r="K61" s="18"/>
      <c r="L61" s="18"/>
      <c r="M61" s="18"/>
      <c r="N61" s="18"/>
      <c r="O61" s="18"/>
      <c r="P61" s="18"/>
      <c r="Q61" s="18"/>
      <c r="R61" s="18"/>
      <c r="S61" s="18"/>
    </row>
    <row r="62" spans="1:19" s="2" customFormat="1" ht="12.75" hidden="1">
      <c r="A62" s="75" t="s">
        <v>7</v>
      </c>
      <c r="B62" s="51" t="s">
        <v>7</v>
      </c>
      <c r="C62" s="3" t="s">
        <v>7</v>
      </c>
      <c r="D62" s="11"/>
      <c r="E62" s="11"/>
      <c r="F62" s="11" t="s">
        <v>7</v>
      </c>
      <c r="G62" s="11"/>
      <c r="H62" s="11" t="s">
        <v>7</v>
      </c>
      <c r="I62" s="11" t="s">
        <v>7</v>
      </c>
      <c r="J62" s="70" t="s">
        <v>7</v>
      </c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2.75" hidden="1">
      <c r="A63" s="63"/>
      <c r="B63" s="48"/>
      <c r="C63" s="4"/>
      <c r="D63" s="8" t="s">
        <v>7</v>
      </c>
      <c r="E63" s="8"/>
      <c r="F63" s="8"/>
      <c r="G63" s="8"/>
      <c r="H63" s="7" t="s">
        <v>7</v>
      </c>
      <c r="I63" s="7" t="s">
        <v>7</v>
      </c>
      <c r="J63" s="72" t="s">
        <v>7</v>
      </c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2.75" hidden="1">
      <c r="A64" s="63"/>
      <c r="B64" s="48"/>
      <c r="C64" s="4" t="s">
        <v>7</v>
      </c>
      <c r="D64" s="8" t="s">
        <v>7</v>
      </c>
      <c r="E64" s="8"/>
      <c r="F64" s="8"/>
      <c r="G64" s="8"/>
      <c r="H64" s="7" t="s">
        <v>7</v>
      </c>
      <c r="I64" s="7" t="s">
        <v>7</v>
      </c>
      <c r="J64" s="72" t="s">
        <v>7</v>
      </c>
      <c r="K64" s="18"/>
      <c r="L64" s="18"/>
      <c r="M64" s="18"/>
      <c r="N64" s="18"/>
      <c r="O64" s="18"/>
      <c r="P64" s="18"/>
      <c r="Q64" s="18"/>
      <c r="R64" s="18"/>
      <c r="S64" s="18"/>
    </row>
    <row r="65" spans="1:19" s="2" customFormat="1" ht="12.75">
      <c r="A65" s="74" t="s">
        <v>63</v>
      </c>
      <c r="B65" s="47" t="s">
        <v>7</v>
      </c>
      <c r="C65" s="38" t="s">
        <v>35</v>
      </c>
      <c r="D65" s="37">
        <v>18714280</v>
      </c>
      <c r="E65" s="37">
        <v>17736012</v>
      </c>
      <c r="F65" s="37">
        <v>0</v>
      </c>
      <c r="G65" s="37">
        <v>0</v>
      </c>
      <c r="H65" s="37">
        <f>D65+F65</f>
        <v>18714280</v>
      </c>
      <c r="I65" s="37">
        <f>E65+G65</f>
        <v>17736012</v>
      </c>
      <c r="J65" s="66">
        <f>E65+G65</f>
        <v>17736012</v>
      </c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2.75">
      <c r="A66" s="63"/>
      <c r="B66" s="48"/>
      <c r="C66" s="4" t="s">
        <v>16</v>
      </c>
      <c r="D66" s="8">
        <v>18714280</v>
      </c>
      <c r="E66" s="8">
        <v>17736012</v>
      </c>
      <c r="F66" s="8"/>
      <c r="G66" s="8"/>
      <c r="H66" s="7"/>
      <c r="I66" s="7"/>
      <c r="J66" s="72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2.75">
      <c r="A67" s="63"/>
      <c r="B67" s="48"/>
      <c r="C67" s="4"/>
      <c r="D67" s="8"/>
      <c r="E67" s="8"/>
      <c r="F67" s="8"/>
      <c r="G67" s="8"/>
      <c r="H67" s="7"/>
      <c r="I67" s="7"/>
      <c r="J67" s="72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2.75">
      <c r="A68" s="74" t="s">
        <v>64</v>
      </c>
      <c r="B68" s="47" t="s">
        <v>7</v>
      </c>
      <c r="C68" s="38" t="s">
        <v>27</v>
      </c>
      <c r="D68" s="37">
        <v>40792665</v>
      </c>
      <c r="E68" s="37">
        <v>38660385</v>
      </c>
      <c r="F68" s="37">
        <v>0</v>
      </c>
      <c r="G68" s="37">
        <v>0</v>
      </c>
      <c r="H68" s="37">
        <f>D68+F68</f>
        <v>40792665</v>
      </c>
      <c r="I68" s="37">
        <f>E68+G68</f>
        <v>38660385</v>
      </c>
      <c r="J68" s="66">
        <f>E68+G68</f>
        <v>38660385</v>
      </c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2.75">
      <c r="A69" s="71"/>
      <c r="B69" s="51"/>
      <c r="C69" s="46" t="s">
        <v>16</v>
      </c>
      <c r="D69" s="28">
        <v>40792665</v>
      </c>
      <c r="E69" s="28">
        <v>38660385</v>
      </c>
      <c r="F69" s="28"/>
      <c r="G69" s="28"/>
      <c r="H69" s="11"/>
      <c r="I69" s="11"/>
      <c r="J69" s="70"/>
      <c r="K69" s="18"/>
      <c r="L69" s="18"/>
      <c r="M69" s="18"/>
      <c r="N69" s="18"/>
      <c r="O69" s="18"/>
      <c r="P69" s="18"/>
      <c r="Q69" s="18"/>
      <c r="R69" s="18"/>
      <c r="S69" s="18"/>
    </row>
    <row r="70" spans="1:19" s="14" customFormat="1" ht="0.75" customHeight="1">
      <c r="A70" s="76" t="s">
        <v>8</v>
      </c>
      <c r="B70" s="48"/>
      <c r="C70" s="45" t="s">
        <v>11</v>
      </c>
      <c r="D70" s="44" t="s">
        <v>7</v>
      </c>
      <c r="E70" s="44"/>
      <c r="F70" s="44"/>
      <c r="G70" s="44"/>
      <c r="H70" s="44">
        <v>0</v>
      </c>
      <c r="I70" s="44">
        <v>0</v>
      </c>
      <c r="J70" s="77">
        <v>0</v>
      </c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2.75">
      <c r="A71" s="63"/>
      <c r="B71" s="48"/>
      <c r="C71" s="4"/>
      <c r="D71" s="8"/>
      <c r="E71" s="8"/>
      <c r="F71" s="8" t="s">
        <v>7</v>
      </c>
      <c r="G71" s="8"/>
      <c r="H71" s="7"/>
      <c r="I71" s="7"/>
      <c r="J71" s="72"/>
      <c r="K71" s="18"/>
      <c r="L71" s="18"/>
      <c r="M71" s="18"/>
      <c r="N71" s="18"/>
      <c r="O71" s="18"/>
      <c r="P71" s="18"/>
      <c r="Q71" s="18"/>
      <c r="R71" s="18"/>
      <c r="S71" s="18"/>
    </row>
    <row r="72" spans="1:19" s="6" customFormat="1" ht="15" customHeight="1" thickBot="1">
      <c r="A72" s="78"/>
      <c r="B72" s="79"/>
      <c r="C72" s="80" t="s">
        <v>9</v>
      </c>
      <c r="D72" s="79">
        <f>D11+D18+D21+D28+D39+D65+D68+D51</f>
        <v>73840556</v>
      </c>
      <c r="E72" s="79">
        <f>E11+E18+E21+E28+E39+E65+E68+E24+E15+E51</f>
        <v>70479551</v>
      </c>
      <c r="F72" s="79">
        <f>F11+F18+F21+F28+F39+F65+F68+F48+F24+F51</f>
        <v>132485388</v>
      </c>
      <c r="G72" s="79">
        <f>G11+G18+G21+G28+G39+G65+G68+G48+G24+G15+G51</f>
        <v>128015888</v>
      </c>
      <c r="H72" s="79">
        <f>H11+H18+H21+H28+H39+H65+H68+H48+H24+H15+H51</f>
        <v>206325944</v>
      </c>
      <c r="I72" s="79">
        <f>I11+I18+I21+I28+I39+I65+I68+I48</f>
        <v>94838263</v>
      </c>
      <c r="J72" s="81">
        <f>J11+J18+J21+J28+J39+J65+J68+J48+J24+J15+J51</f>
        <v>198495439</v>
      </c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2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0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s="17" customFormat="1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9" s="17" customFormat="1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s="17" customFormat="1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s="17" customFormat="1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s="17" customFormat="1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s="17" customFormat="1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s="17" customFormat="1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s="17" customFormat="1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s="17" customFormat="1" ht="12.75">
      <c r="A83" s="18"/>
      <c r="B83" s="18"/>
      <c r="C83" s="18"/>
      <c r="D83" s="18"/>
      <c r="E83" s="18"/>
      <c r="F83" s="18"/>
      <c r="G83" s="18"/>
      <c r="H83" s="18"/>
      <c r="I83" s="18"/>
    </row>
    <row r="84" spans="1:9" s="17" customFormat="1" ht="12.75">
      <c r="A84" s="18"/>
      <c r="B84" s="18"/>
      <c r="C84" s="18"/>
      <c r="D84" s="18"/>
      <c r="E84" s="18"/>
      <c r="F84" s="18"/>
      <c r="G84" s="18"/>
      <c r="H84" s="18"/>
      <c r="I84" s="18"/>
    </row>
    <row r="85" spans="1:9" s="17" customFormat="1" ht="12.75">
      <c r="A85" s="18"/>
      <c r="B85" s="18"/>
      <c r="C85" s="18"/>
      <c r="D85" s="18"/>
      <c r="E85" s="18"/>
      <c r="F85" s="18"/>
      <c r="G85" s="18"/>
      <c r="H85" s="18"/>
      <c r="I85" s="18"/>
    </row>
    <row r="86" spans="1:9" s="17" customFormat="1" ht="12.75">
      <c r="A86" s="18"/>
      <c r="B86" s="18"/>
      <c r="C86" s="18"/>
      <c r="D86" s="18"/>
      <c r="E86" s="18"/>
      <c r="F86" s="18"/>
      <c r="G86" s="18"/>
      <c r="H86" s="18"/>
      <c r="I86" s="18"/>
    </row>
    <row r="87" spans="1:9" s="17" customFormat="1" ht="12.75">
      <c r="A87" s="18"/>
      <c r="B87" s="18"/>
      <c r="C87" s="18"/>
      <c r="D87" s="18"/>
      <c r="E87" s="18"/>
      <c r="F87" s="18"/>
      <c r="G87" s="18"/>
      <c r="H87" s="18"/>
      <c r="I87" s="18"/>
    </row>
    <row r="88" spans="1:9" s="17" customFormat="1" ht="12.75">
      <c r="A88" s="18"/>
      <c r="B88" s="18"/>
      <c r="C88" s="18"/>
      <c r="D88" s="18"/>
      <c r="E88" s="18"/>
      <c r="F88" s="18"/>
      <c r="G88" s="18"/>
      <c r="H88" s="18"/>
      <c r="I88" s="18"/>
    </row>
    <row r="89" spans="1:9" s="17" customFormat="1" ht="12.75">
      <c r="A89" s="18"/>
      <c r="B89" s="18"/>
      <c r="C89" s="18"/>
      <c r="D89" s="18"/>
      <c r="E89" s="18"/>
      <c r="F89" s="18"/>
      <c r="G89" s="18"/>
      <c r="H89" s="18"/>
      <c r="I89" s="18"/>
    </row>
    <row r="90" spans="1:9" s="17" customFormat="1" ht="12.75">
      <c r="A90" s="18"/>
      <c r="B90" s="18"/>
      <c r="C90" s="18"/>
      <c r="D90" s="18"/>
      <c r="E90" s="18"/>
      <c r="F90" s="18"/>
      <c r="G90" s="18"/>
      <c r="H90" s="18"/>
      <c r="I90" s="18"/>
    </row>
    <row r="91" spans="1:9" s="17" customFormat="1" ht="12.75">
      <c r="A91" s="18"/>
      <c r="B91" s="18"/>
      <c r="C91" s="18"/>
      <c r="D91" s="18"/>
      <c r="E91" s="18"/>
      <c r="F91" s="18"/>
      <c r="G91" s="18"/>
      <c r="H91" s="18"/>
      <c r="I91" s="18"/>
    </row>
    <row r="92" spans="1:9" s="17" customFormat="1" ht="12.75">
      <c r="A92" s="18"/>
      <c r="B92" s="18"/>
      <c r="C92" s="18"/>
      <c r="D92" s="18"/>
      <c r="E92" s="18"/>
      <c r="F92" s="18"/>
      <c r="G92" s="18"/>
      <c r="H92" s="18"/>
      <c r="I92" s="18"/>
    </row>
    <row r="93" spans="1:9" s="17" customFormat="1" ht="12.75">
      <c r="A93" s="18"/>
      <c r="B93" s="18"/>
      <c r="C93" s="18"/>
      <c r="D93" s="18"/>
      <c r="E93" s="18"/>
      <c r="F93" s="18"/>
      <c r="G93" s="18"/>
      <c r="H93" s="18"/>
      <c r="I93" s="18"/>
    </row>
    <row r="94" spans="1:9" s="17" customFormat="1" ht="12.75">
      <c r="A94" s="18"/>
      <c r="B94" s="18"/>
      <c r="C94" s="18"/>
      <c r="D94" s="18"/>
      <c r="E94" s="18"/>
      <c r="F94" s="18"/>
      <c r="G94" s="18"/>
      <c r="H94" s="18"/>
      <c r="I94" s="18"/>
    </row>
    <row r="95" spans="1:9" s="17" customFormat="1" ht="12.75">
      <c r="A95" s="18"/>
      <c r="B95" s="18"/>
      <c r="C95" s="18"/>
      <c r="D95" s="18"/>
      <c r="E95" s="18"/>
      <c r="F95" s="18"/>
      <c r="G95" s="18"/>
      <c r="H95" s="18"/>
      <c r="I95" s="18"/>
    </row>
    <row r="96" spans="1:9" s="17" customFormat="1" ht="12.75">
      <c r="A96" s="18"/>
      <c r="B96" s="18"/>
      <c r="C96" s="18"/>
      <c r="D96" s="18"/>
      <c r="E96" s="18"/>
      <c r="F96" s="18"/>
      <c r="G96" s="18"/>
      <c r="H96" s="18"/>
      <c r="I96" s="18"/>
    </row>
    <row r="97" spans="1:9" s="17" customFormat="1" ht="12.75">
      <c r="A97" s="18"/>
      <c r="B97" s="18"/>
      <c r="C97" s="18"/>
      <c r="D97" s="18"/>
      <c r="E97" s="18"/>
      <c r="F97" s="18"/>
      <c r="G97" s="18"/>
      <c r="H97" s="18"/>
      <c r="I97" s="18"/>
    </row>
    <row r="98" spans="1:9" ht="12.75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12.75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12.75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ht="12.75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ht="12.75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ht="12.75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2.75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2.75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2.75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2.75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2.75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2.75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2.75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2.7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2.75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2.75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2.75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2.75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2.75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2.75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2.75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2.7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2.7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2.75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2.75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2.75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2.75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2.75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2.75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2.75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2.7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2.75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2.75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2.75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2.75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2.75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ht="12.75">
      <c r="A134" s="18"/>
      <c r="B134" s="18"/>
      <c r="C134" s="18"/>
      <c r="D134" s="18"/>
      <c r="E134" s="18"/>
      <c r="F134" s="18"/>
      <c r="G134" s="18"/>
      <c r="H134" s="18"/>
      <c r="I134" s="18"/>
    </row>
  </sheetData>
  <sheetProtection/>
  <mergeCells count="6">
    <mergeCell ref="C2:F2"/>
    <mergeCell ref="C3:F3"/>
    <mergeCell ref="C1:F1"/>
    <mergeCell ref="D8:E8"/>
    <mergeCell ref="F8:G8"/>
    <mergeCell ref="H8:J8"/>
  </mergeCells>
  <printOptions/>
  <pageMargins left="0.98" right="0.65" top="0.64" bottom="0.68" header="0.33" footer="0.5"/>
  <pageSetup horizontalDpi="360" verticalDpi="36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2017-01-12T14:03:29Z</cp:lastPrinted>
  <dcterms:created xsi:type="dcterms:W3CDTF">2001-08-13T08:28:35Z</dcterms:created>
  <dcterms:modified xsi:type="dcterms:W3CDTF">2018-09-04T13:06:19Z</dcterms:modified>
  <cp:category/>
  <cp:version/>
  <cp:contentType/>
  <cp:contentStatus/>
</cp:coreProperties>
</file>