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8910" windowHeight="469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<sst xmlns="http://schemas.openxmlformats.org/spreadsheetml/2006/main" count="113" uniqueCount="67">
  <si>
    <t xml:space="preserve"> FEJLESZTÉSI KIADÁSOK</t>
  </si>
  <si>
    <t>Cím</t>
  </si>
  <si>
    <t>Al-</t>
  </si>
  <si>
    <t xml:space="preserve">             Szakfeladat</t>
  </si>
  <si>
    <t>cím</t>
  </si>
  <si>
    <t xml:space="preserve">             Megnevezés</t>
  </si>
  <si>
    <t>1.</t>
  </si>
  <si>
    <t xml:space="preserve"> </t>
  </si>
  <si>
    <t>18.</t>
  </si>
  <si>
    <t>Összesen:</t>
  </si>
  <si>
    <t>terv</t>
  </si>
  <si>
    <t>751164 Helyi Nemz. Önkormányzat</t>
  </si>
  <si>
    <t>4.</t>
  </si>
  <si>
    <t>Beruházás</t>
  </si>
  <si>
    <t>Felújítás</t>
  </si>
  <si>
    <t>Összesen</t>
  </si>
  <si>
    <t xml:space="preserve"> - Viziközmű felújítás</t>
  </si>
  <si>
    <t xml:space="preserve"> - Kerékpárút temetőtől Sopron felé</t>
  </si>
  <si>
    <t>5.</t>
  </si>
  <si>
    <t>841403 Város- és községgazdálkodás</t>
  </si>
  <si>
    <t xml:space="preserve"> - Papkert részlet</t>
  </si>
  <si>
    <t xml:space="preserve"> - Tájház részlet</t>
  </si>
  <si>
    <t>8.</t>
  </si>
  <si>
    <r>
      <t xml:space="preserve"> 1</t>
    </r>
    <r>
      <rPr>
        <sz val="9"/>
        <rFont val="Times New Roman CE"/>
        <family val="1"/>
      </rPr>
      <t>.oldal</t>
    </r>
  </si>
  <si>
    <t xml:space="preserve"> 7.sz.melléklet</t>
  </si>
  <si>
    <t>052020 Szennyvíz gyűjtése, tisztítása, elhelyezése</t>
  </si>
  <si>
    <t>066020 Város és község gazd.</t>
  </si>
  <si>
    <t>ÁGFALVA KÖZSÉGI ÖNKORMÁNYZAT</t>
  </si>
  <si>
    <t>2.</t>
  </si>
  <si>
    <t>3.</t>
  </si>
  <si>
    <t>013350 Önkorm.vagyonnal való gazdálkodás</t>
  </si>
  <si>
    <t>6.</t>
  </si>
  <si>
    <t>7.</t>
  </si>
  <si>
    <t>045120 Út, autópálya építése</t>
  </si>
  <si>
    <t>063020 Víztermelés, kezelés, ellátás</t>
  </si>
  <si>
    <t xml:space="preserve"> - Informatikai eszközök beszerzése, létesítése</t>
  </si>
  <si>
    <r>
      <t xml:space="preserve">  </t>
    </r>
    <r>
      <rPr>
        <sz val="9"/>
        <rFont val="Times New Roman CE"/>
        <family val="1"/>
      </rPr>
      <t>adatok Ft-ban</t>
    </r>
  </si>
  <si>
    <t xml:space="preserve"> - Terület vásárlás</t>
  </si>
  <si>
    <t xml:space="preserve"> - Egyesületek Háza</t>
  </si>
  <si>
    <t>064010 Közvilágítás</t>
  </si>
  <si>
    <t xml:space="preserve"> - Közvilágítás korszerűsítés</t>
  </si>
  <si>
    <t xml:space="preserve"> - Határőr utca</t>
  </si>
  <si>
    <t>2019. ÉVI KÖLTSÉGVETÉS</t>
  </si>
  <si>
    <t>2019.évi</t>
  </si>
  <si>
    <t>104031 Gyermekek bölcsődében és mini bölcsődében történő ellátása</t>
  </si>
  <si>
    <t xml:space="preserve"> - Bölcsődei eszközök</t>
  </si>
  <si>
    <t xml:space="preserve"> - Szabályozási terv</t>
  </si>
  <si>
    <t xml:space="preserve"> - Konyha-étkező</t>
  </si>
  <si>
    <t xml:space="preserve"> - Lépesfalvi utca tervezés</t>
  </si>
  <si>
    <t xml:space="preserve"> - Tájház beruházás</t>
  </si>
  <si>
    <t xml:space="preserve"> - Fűnyíró vásárlás (2 db)</t>
  </si>
  <si>
    <t xml:space="preserve"> - Gépszín építés</t>
  </si>
  <si>
    <t xml:space="preserve"> - Közlekedési táblák</t>
  </si>
  <si>
    <t xml:space="preserve"> - Építőközösség útfelújítás</t>
  </si>
  <si>
    <t>9.</t>
  </si>
  <si>
    <t>074031 Család- és nővédelmi egészségügyi gondozás</t>
  </si>
  <si>
    <t xml:space="preserve"> - Orvosi eszközök beszerzése</t>
  </si>
  <si>
    <t>011130 Önkorm.jogalkotó tevékenység</t>
  </si>
  <si>
    <t>II.mód</t>
  </si>
  <si>
    <t xml:space="preserve"> - Bélyegző</t>
  </si>
  <si>
    <t>10.</t>
  </si>
  <si>
    <t>062020 Településfejlesztési projektek</t>
  </si>
  <si>
    <t xml:space="preserve"> - Tájház felújítása</t>
  </si>
  <si>
    <t xml:space="preserve"> - Egyéb tárgyi eszközök beszerzése (sörpad, szemetes)</t>
  </si>
  <si>
    <t xml:space="preserve"> - Térfigyelő kamerarendszer</t>
  </si>
  <si>
    <t>telj.</t>
  </si>
  <si>
    <t xml:space="preserve"> - Egyéb tárgyi eszközök beszerzése, létesítése (pénzkazetta, falióra, irodai szék, telefonközpont)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</si>
</sst>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45">
    <font>
      <sz val="12"/>
      <name val="MS Sans Serif"/>
      <family val="0"/>
    </font>
    <font>
      <b/>
      <sz val="12"/>
      <name val="MS Sans Serif"/>
      <family val="0"/>
    </font>
    <font>
      <i/>
      <sz val="12"/>
      <name val="MS Sans Serif"/>
      <family val="0"/>
    </font>
    <font>
      <b/>
      <i/>
      <sz val="12"/>
      <name val="MS Sans Serif"/>
      <family val="0"/>
    </font>
    <font>
      <sz val="10"/>
      <name val="Times New Roman CE"/>
      <family val="1"/>
    </font>
    <font>
      <b/>
      <sz val="10"/>
      <name val="Times New Roman CE"/>
      <family val="0"/>
    </font>
    <font>
      <sz val="9"/>
      <name val="Times New Roman CE"/>
      <family val="1"/>
    </font>
    <font>
      <b/>
      <sz val="12"/>
      <name val="Times New Roman CE"/>
      <family val="1"/>
    </font>
    <font>
      <u val="single"/>
      <sz val="12"/>
      <color indexed="12"/>
      <name val="MS Sans Serif"/>
      <family val="0"/>
    </font>
    <font>
      <u val="single"/>
      <sz val="12"/>
      <color indexed="36"/>
      <name val="MS Sans Serif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5" fillId="0" borderId="13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4" fillId="0" borderId="14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5" fillId="0" borderId="14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0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/>
    </xf>
    <xf numFmtId="0" fontId="4" fillId="0" borderId="13" xfId="0" applyFont="1" applyBorder="1" applyAlignment="1">
      <alignment/>
    </xf>
    <xf numFmtId="3" fontId="4" fillId="0" borderId="13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0" fontId="5" fillId="0" borderId="0" xfId="0" applyFont="1" applyFill="1" applyAlignment="1">
      <alignment/>
    </xf>
    <xf numFmtId="3" fontId="5" fillId="0" borderId="13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3" fontId="4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7" fillId="33" borderId="17" xfId="0" applyNumberFormat="1" applyFont="1" applyFill="1" applyBorder="1" applyAlignment="1">
      <alignment/>
    </xf>
    <xf numFmtId="3" fontId="7" fillId="33" borderId="18" xfId="0" applyNumberFormat="1" applyFont="1" applyFill="1" applyBorder="1" applyAlignment="1">
      <alignment/>
    </xf>
    <xf numFmtId="3" fontId="5" fillId="34" borderId="17" xfId="0" applyNumberFormat="1" applyFont="1" applyFill="1" applyBorder="1" applyAlignment="1">
      <alignment/>
    </xf>
    <xf numFmtId="3" fontId="5" fillId="34" borderId="18" xfId="0" applyNumberFormat="1" applyFont="1" applyFill="1" applyBorder="1" applyAlignment="1">
      <alignment/>
    </xf>
    <xf numFmtId="3" fontId="5" fillId="34" borderId="18" xfId="0" applyNumberFormat="1" applyFont="1" applyFill="1" applyBorder="1" applyAlignment="1">
      <alignment horizontal="right"/>
    </xf>
    <xf numFmtId="3" fontId="5" fillId="34" borderId="17" xfId="0" applyNumberFormat="1" applyFont="1" applyFill="1" applyBorder="1" applyAlignment="1">
      <alignment horizontal="right"/>
    </xf>
    <xf numFmtId="0" fontId="5" fillId="34" borderId="17" xfId="0" applyFont="1" applyFill="1" applyBorder="1" applyAlignment="1">
      <alignment/>
    </xf>
    <xf numFmtId="0" fontId="5" fillId="34" borderId="18" xfId="0" applyFont="1" applyFill="1" applyBorder="1" applyAlignment="1">
      <alignment wrapText="1"/>
    </xf>
    <xf numFmtId="3" fontId="5" fillId="34" borderId="17" xfId="0" applyNumberFormat="1" applyFont="1" applyFill="1" applyBorder="1" applyAlignment="1">
      <alignment/>
    </xf>
    <xf numFmtId="3" fontId="5" fillId="34" borderId="18" xfId="0" applyNumberFormat="1" applyFont="1" applyFill="1" applyBorder="1" applyAlignment="1">
      <alignment/>
    </xf>
    <xf numFmtId="3" fontId="5" fillId="34" borderId="17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3" fontId="5" fillId="0" borderId="0" xfId="0" applyNumberFormat="1" applyFont="1" applyAlignment="1">
      <alignment horizontal="right"/>
    </xf>
    <xf numFmtId="3" fontId="5" fillId="0" borderId="13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5" fillId="34" borderId="20" xfId="0" applyNumberFormat="1" applyFont="1" applyFill="1" applyBorder="1" applyAlignment="1">
      <alignment horizontal="right"/>
    </xf>
    <xf numFmtId="3" fontId="5" fillId="34" borderId="20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3" fontId="4" fillId="0" borderId="19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4" fillId="0" borderId="11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3" fontId="4" fillId="0" borderId="21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 horizontal="center"/>
    </xf>
    <xf numFmtId="3" fontId="5" fillId="0" borderId="21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Már látott hiperhivatkozás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6"/>
  <sheetViews>
    <sheetView tabSelected="1" zoomScalePageLayoutView="0" workbookViewId="0" topLeftCell="A1">
      <selection activeCell="I24" sqref="I24"/>
    </sheetView>
  </sheetViews>
  <sheetFormatPr defaultColWidth="8.88671875" defaultRowHeight="15.75"/>
  <cols>
    <col min="1" max="1" width="2.6640625" style="1" customWidth="1"/>
    <col min="2" max="2" width="2.4453125" style="1" customWidth="1"/>
    <col min="3" max="3" width="31.10546875" style="1" customWidth="1"/>
    <col min="4" max="9" width="10.3359375" style="1" customWidth="1"/>
    <col min="10" max="10" width="10.3359375" style="2" customWidth="1"/>
    <col min="11" max="11" width="6.21484375" style="2" hidden="1" customWidth="1"/>
    <col min="12" max="13" width="9.6640625" style="1" bestFit="1" customWidth="1"/>
    <col min="14" max="16384" width="8.88671875" style="1" customWidth="1"/>
  </cols>
  <sheetData>
    <row r="1" spans="1:12" s="20" customFormat="1" ht="27" customHeight="1">
      <c r="A1" s="71" t="s">
        <v>27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21" ht="15.75" customHeight="1">
      <c r="A2" s="70" t="s">
        <v>42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42" t="s">
        <v>24</v>
      </c>
      <c r="N2" s="21"/>
      <c r="O2" s="21"/>
      <c r="P2" s="21"/>
      <c r="Q2" s="21"/>
      <c r="R2" s="21"/>
      <c r="S2" s="21"/>
      <c r="T2" s="21"/>
      <c r="U2" s="21"/>
    </row>
    <row r="3" spans="1:21" ht="15.75" customHeight="1">
      <c r="A3" s="70" t="s">
        <v>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41" t="s">
        <v>23</v>
      </c>
      <c r="N3" s="21"/>
      <c r="O3" s="21"/>
      <c r="P3" s="21"/>
      <c r="Q3" s="21"/>
      <c r="R3" s="21"/>
      <c r="S3" s="21"/>
      <c r="T3" s="21"/>
      <c r="U3" s="21"/>
    </row>
    <row r="4" spans="1:21" ht="12.75">
      <c r="A4" s="2"/>
      <c r="D4" s="2"/>
      <c r="E4" s="2"/>
      <c r="F4" s="2"/>
      <c r="M4" s="2"/>
      <c r="N4" s="21"/>
      <c r="O4" s="21"/>
      <c r="P4" s="21"/>
      <c r="Q4" s="21"/>
      <c r="R4" s="21"/>
      <c r="S4" s="21"/>
      <c r="T4" s="21"/>
      <c r="U4" s="21"/>
    </row>
    <row r="5" spans="1:21" ht="12.75">
      <c r="A5" s="2"/>
      <c r="D5" s="2"/>
      <c r="E5" s="2"/>
      <c r="F5" s="2"/>
      <c r="M5" s="2"/>
      <c r="N5" s="21"/>
      <c r="O5" s="21"/>
      <c r="P5" s="21"/>
      <c r="Q5" s="21"/>
      <c r="R5" s="21"/>
      <c r="S5" s="21"/>
      <c r="T5" s="21"/>
      <c r="U5" s="21"/>
    </row>
    <row r="6" spans="4:21" ht="12.75" customHeight="1">
      <c r="D6" s="1" t="s">
        <v>7</v>
      </c>
      <c r="M6" s="2"/>
      <c r="N6" s="21"/>
      <c r="O6" s="21"/>
      <c r="P6" s="21"/>
      <c r="Q6" s="21"/>
      <c r="R6" s="21"/>
      <c r="S6" s="21"/>
      <c r="T6" s="21"/>
      <c r="U6" s="21"/>
    </row>
    <row r="7" spans="13:21" ht="12.75">
      <c r="M7" s="56" t="s">
        <v>36</v>
      </c>
      <c r="N7" s="21"/>
      <c r="O7" s="21"/>
      <c r="P7" s="21"/>
      <c r="Q7" s="21"/>
      <c r="R7" s="21"/>
      <c r="S7" s="21"/>
      <c r="T7" s="21"/>
      <c r="U7" s="21"/>
    </row>
    <row r="8" spans="1:21" ht="12.75">
      <c r="A8" s="10" t="s">
        <v>1</v>
      </c>
      <c r="B8" s="10" t="s">
        <v>2</v>
      </c>
      <c r="C8" s="25" t="s">
        <v>3</v>
      </c>
      <c r="D8" s="72" t="s">
        <v>14</v>
      </c>
      <c r="E8" s="77"/>
      <c r="F8" s="73"/>
      <c r="G8" s="72" t="s">
        <v>13</v>
      </c>
      <c r="H8" s="77"/>
      <c r="I8" s="73"/>
      <c r="J8" s="74" t="s">
        <v>15</v>
      </c>
      <c r="K8" s="75"/>
      <c r="L8" s="75"/>
      <c r="M8" s="76"/>
      <c r="N8" s="21"/>
      <c r="O8" s="21"/>
      <c r="P8" s="21"/>
      <c r="Q8" s="21"/>
      <c r="R8" s="21"/>
      <c r="S8" s="21"/>
      <c r="T8" s="21"/>
      <c r="U8" s="21"/>
    </row>
    <row r="9" spans="1:21" ht="12.75">
      <c r="A9" s="11"/>
      <c r="B9" s="11" t="s">
        <v>4</v>
      </c>
      <c r="C9" s="5" t="s">
        <v>5</v>
      </c>
      <c r="D9" s="14" t="s">
        <v>43</v>
      </c>
      <c r="E9" s="66" t="s">
        <v>43</v>
      </c>
      <c r="F9" s="66" t="s">
        <v>43</v>
      </c>
      <c r="G9" s="14" t="s">
        <v>43</v>
      </c>
      <c r="H9" s="14" t="s">
        <v>43</v>
      </c>
      <c r="I9" s="26" t="s">
        <v>43</v>
      </c>
      <c r="J9" s="28" t="s">
        <v>43</v>
      </c>
      <c r="K9" s="28" t="s">
        <v>43</v>
      </c>
      <c r="L9" s="28" t="s">
        <v>43</v>
      </c>
      <c r="M9" s="28" t="s">
        <v>43</v>
      </c>
      <c r="N9" s="21"/>
      <c r="O9" s="21"/>
      <c r="P9" s="21"/>
      <c r="Q9" s="21"/>
      <c r="R9" s="21"/>
      <c r="S9" s="21"/>
      <c r="T9" s="21"/>
      <c r="U9" s="21"/>
    </row>
    <row r="10" spans="1:21" ht="12.75">
      <c r="A10" s="12"/>
      <c r="B10" s="12"/>
      <c r="C10" s="6"/>
      <c r="D10" s="15" t="s">
        <v>10</v>
      </c>
      <c r="E10" s="67" t="s">
        <v>58</v>
      </c>
      <c r="F10" s="67" t="s">
        <v>65</v>
      </c>
      <c r="G10" s="15" t="s">
        <v>10</v>
      </c>
      <c r="H10" s="15" t="s">
        <v>58</v>
      </c>
      <c r="I10" s="27" t="s">
        <v>65</v>
      </c>
      <c r="J10" s="29" t="s">
        <v>10</v>
      </c>
      <c r="K10" s="29" t="s">
        <v>10</v>
      </c>
      <c r="L10" s="29" t="s">
        <v>58</v>
      </c>
      <c r="M10" s="29" t="s">
        <v>65</v>
      </c>
      <c r="N10" s="21"/>
      <c r="O10" s="21"/>
      <c r="P10" s="21"/>
      <c r="Q10" s="21"/>
      <c r="R10" s="21"/>
      <c r="S10" s="21"/>
      <c r="T10" s="21"/>
      <c r="U10" s="21"/>
    </row>
    <row r="11" spans="1:21" ht="12.75">
      <c r="A11" s="45" t="s">
        <v>6</v>
      </c>
      <c r="B11" s="45"/>
      <c r="C11" s="46" t="s">
        <v>57</v>
      </c>
      <c r="D11" s="53">
        <f>SUM(D14)</f>
        <v>0</v>
      </c>
      <c r="E11" s="61">
        <v>0</v>
      </c>
      <c r="F11" s="61"/>
      <c r="G11" s="53">
        <f>SUM(G12:G13)</f>
        <v>400000</v>
      </c>
      <c r="H11" s="53">
        <f>SUM(H12:H13)</f>
        <v>423540</v>
      </c>
      <c r="I11" s="47">
        <v>414645</v>
      </c>
      <c r="J11" s="48">
        <f>SUM(G11:G11)</f>
        <v>400000</v>
      </c>
      <c r="K11" s="48">
        <f>SUM(H11:H11)</f>
        <v>423540</v>
      </c>
      <c r="L11" s="48">
        <v>423540</v>
      </c>
      <c r="M11" s="48">
        <v>414645</v>
      </c>
      <c r="N11" s="21"/>
      <c r="O11" s="21"/>
      <c r="P11" s="21"/>
      <c r="Q11" s="21"/>
      <c r="R11" s="21"/>
      <c r="S11" s="21"/>
      <c r="T11" s="21"/>
      <c r="U11" s="21"/>
    </row>
    <row r="12" spans="1:21" ht="12.75">
      <c r="A12" s="9"/>
      <c r="B12" s="9"/>
      <c r="C12" s="5" t="s">
        <v>35</v>
      </c>
      <c r="D12" s="32"/>
      <c r="E12" s="68"/>
      <c r="F12" s="68"/>
      <c r="G12" s="34">
        <v>199390</v>
      </c>
      <c r="H12" s="34">
        <v>0</v>
      </c>
      <c r="I12" s="33">
        <v>0</v>
      </c>
      <c r="J12" s="35"/>
      <c r="K12" s="35"/>
      <c r="L12" s="35"/>
      <c r="M12" s="35"/>
      <c r="N12" s="21"/>
      <c r="O12" s="21"/>
      <c r="P12" s="21"/>
      <c r="Q12" s="21"/>
      <c r="R12" s="21"/>
      <c r="S12" s="21"/>
      <c r="T12" s="21"/>
      <c r="U12" s="21"/>
    </row>
    <row r="13" spans="1:21" ht="25.5">
      <c r="A13" s="9"/>
      <c r="B13" s="9"/>
      <c r="C13" s="78" t="s">
        <v>66</v>
      </c>
      <c r="D13" s="32"/>
      <c r="E13" s="68"/>
      <c r="F13" s="68"/>
      <c r="G13" s="34">
        <v>200610</v>
      </c>
      <c r="H13" s="34">
        <v>423540</v>
      </c>
      <c r="I13" s="33">
        <v>414645</v>
      </c>
      <c r="J13" s="35"/>
      <c r="K13" s="35"/>
      <c r="L13" s="35"/>
      <c r="M13" s="35"/>
      <c r="N13" s="21"/>
      <c r="O13" s="21"/>
      <c r="P13" s="21"/>
      <c r="Q13" s="21"/>
      <c r="R13" s="21"/>
      <c r="S13" s="21"/>
      <c r="T13" s="21"/>
      <c r="U13" s="21"/>
    </row>
    <row r="14" spans="1:21" ht="12.75">
      <c r="A14" s="9"/>
      <c r="B14" s="9"/>
      <c r="C14" s="5"/>
      <c r="D14" s="32"/>
      <c r="E14" s="68"/>
      <c r="F14" s="68"/>
      <c r="G14" s="34"/>
      <c r="H14" s="34"/>
      <c r="I14" s="33"/>
      <c r="J14" s="35"/>
      <c r="K14" s="35"/>
      <c r="L14" s="35"/>
      <c r="M14" s="35"/>
      <c r="N14" s="21"/>
      <c r="O14" s="21"/>
      <c r="P14" s="21"/>
      <c r="Q14" s="21"/>
      <c r="R14" s="21"/>
      <c r="S14" s="21"/>
      <c r="T14" s="21"/>
      <c r="U14" s="21"/>
    </row>
    <row r="15" spans="1:21" ht="12.75">
      <c r="A15" s="45" t="s">
        <v>28</v>
      </c>
      <c r="B15" s="45"/>
      <c r="C15" s="46" t="s">
        <v>30</v>
      </c>
      <c r="D15" s="53">
        <f>SUM(D17)</f>
        <v>0</v>
      </c>
      <c r="E15" s="61">
        <v>0</v>
      </c>
      <c r="F15" s="61"/>
      <c r="G15" s="53">
        <v>1200000</v>
      </c>
      <c r="H15" s="53">
        <v>1370000</v>
      </c>
      <c r="I15" s="47">
        <v>1370000</v>
      </c>
      <c r="J15" s="48">
        <f>G15</f>
        <v>1200000</v>
      </c>
      <c r="K15" s="48">
        <f>H15</f>
        <v>1370000</v>
      </c>
      <c r="L15" s="48">
        <v>1370000</v>
      </c>
      <c r="M15" s="48">
        <v>1370000</v>
      </c>
      <c r="N15" s="21"/>
      <c r="O15" s="21"/>
      <c r="P15" s="21"/>
      <c r="Q15" s="21"/>
      <c r="R15" s="21"/>
      <c r="S15" s="21"/>
      <c r="T15" s="21"/>
      <c r="U15" s="21"/>
    </row>
    <row r="16" spans="1:21" ht="12.75">
      <c r="A16" s="9"/>
      <c r="B16" s="9"/>
      <c r="C16" s="5" t="s">
        <v>37</v>
      </c>
      <c r="D16" s="32"/>
      <c r="E16" s="68"/>
      <c r="F16" s="68"/>
      <c r="G16" s="34">
        <v>1200000</v>
      </c>
      <c r="H16" s="34">
        <v>1370000</v>
      </c>
      <c r="I16" s="33">
        <v>1370000</v>
      </c>
      <c r="J16" s="35"/>
      <c r="K16" s="35"/>
      <c r="L16" s="35"/>
      <c r="M16" s="35"/>
      <c r="N16" s="21"/>
      <c r="O16" s="21"/>
      <c r="P16" s="21"/>
      <c r="Q16" s="21"/>
      <c r="R16" s="21"/>
      <c r="S16" s="21"/>
      <c r="T16" s="21"/>
      <c r="U16" s="21"/>
    </row>
    <row r="17" spans="1:21" ht="12.75">
      <c r="A17" s="9"/>
      <c r="B17" s="9"/>
      <c r="C17" s="5"/>
      <c r="D17" s="32"/>
      <c r="E17" s="32"/>
      <c r="F17" s="32"/>
      <c r="G17" s="34"/>
      <c r="H17" s="34"/>
      <c r="I17" s="60"/>
      <c r="J17" s="35"/>
      <c r="K17" s="35"/>
      <c r="L17" s="35"/>
      <c r="M17" s="35"/>
      <c r="N17" s="21"/>
      <c r="O17" s="21"/>
      <c r="P17" s="21"/>
      <c r="Q17" s="21"/>
      <c r="R17" s="21"/>
      <c r="S17" s="21"/>
      <c r="T17" s="21"/>
      <c r="U17" s="21"/>
    </row>
    <row r="18" spans="1:21" ht="12.75">
      <c r="A18" s="45" t="s">
        <v>29</v>
      </c>
      <c r="B18" s="45"/>
      <c r="C18" s="46" t="s">
        <v>44</v>
      </c>
      <c r="D18" s="53">
        <v>0</v>
      </c>
      <c r="E18" s="61">
        <v>0</v>
      </c>
      <c r="F18" s="61"/>
      <c r="G18" s="53">
        <v>770000</v>
      </c>
      <c r="H18" s="53">
        <v>1425326</v>
      </c>
      <c r="I18" s="47">
        <v>1424334</v>
      </c>
      <c r="J18" s="48">
        <v>770000</v>
      </c>
      <c r="K18" s="48">
        <v>770001</v>
      </c>
      <c r="L18" s="48">
        <v>1425326</v>
      </c>
      <c r="M18" s="48">
        <v>1424334</v>
      </c>
      <c r="N18" s="21"/>
      <c r="O18" s="21"/>
      <c r="P18" s="21"/>
      <c r="Q18" s="21"/>
      <c r="R18" s="21"/>
      <c r="S18" s="21"/>
      <c r="T18" s="21"/>
      <c r="U18" s="21"/>
    </row>
    <row r="19" spans="1:21" ht="12.75">
      <c r="A19" s="9"/>
      <c r="B19" s="9"/>
      <c r="C19" s="5" t="s">
        <v>45</v>
      </c>
      <c r="D19" s="34"/>
      <c r="E19" s="60"/>
      <c r="F19" s="60"/>
      <c r="G19" s="34">
        <v>770000</v>
      </c>
      <c r="H19" s="34">
        <v>1425326</v>
      </c>
      <c r="I19" s="33">
        <v>1424334</v>
      </c>
      <c r="J19" s="35"/>
      <c r="K19" s="35"/>
      <c r="L19" s="35"/>
      <c r="M19" s="35"/>
      <c r="N19" s="21"/>
      <c r="O19" s="21"/>
      <c r="P19" s="21"/>
      <c r="Q19" s="21"/>
      <c r="R19" s="21"/>
      <c r="S19" s="21"/>
      <c r="T19" s="21"/>
      <c r="U19" s="21"/>
    </row>
    <row r="20" spans="1:21" ht="12.75">
      <c r="A20" s="9"/>
      <c r="B20" s="9"/>
      <c r="C20" s="9"/>
      <c r="D20" s="32"/>
      <c r="E20" s="68"/>
      <c r="F20" s="68"/>
      <c r="G20" s="34"/>
      <c r="H20" s="34"/>
      <c r="I20" s="33"/>
      <c r="J20" s="35"/>
      <c r="K20" s="35"/>
      <c r="L20" s="35"/>
      <c r="M20" s="35"/>
      <c r="N20" s="21"/>
      <c r="O20" s="21"/>
      <c r="P20" s="21"/>
      <c r="Q20" s="21"/>
      <c r="R20" s="21"/>
      <c r="S20" s="21"/>
      <c r="T20" s="21"/>
      <c r="U20" s="21"/>
    </row>
    <row r="21" spans="1:21" s="16" customFormat="1" ht="12.75">
      <c r="A21" s="45" t="s">
        <v>12</v>
      </c>
      <c r="B21" s="45"/>
      <c r="C21" s="46" t="s">
        <v>26</v>
      </c>
      <c r="D21" s="53">
        <f>SUM(D22:D31)</f>
        <v>500000</v>
      </c>
      <c r="E21" s="53">
        <v>510000</v>
      </c>
      <c r="F21" s="53">
        <v>509133</v>
      </c>
      <c r="G21" s="53">
        <f>SUM(G22:G31)</f>
        <v>25937521</v>
      </c>
      <c r="H21" s="53">
        <f>SUM(H22:H30)</f>
        <v>49133300</v>
      </c>
      <c r="I21" s="61">
        <f>SUM(I22:I30)</f>
        <v>6545300</v>
      </c>
      <c r="J21" s="48">
        <f>D21+G21</f>
        <v>26437521</v>
      </c>
      <c r="K21" s="48">
        <f>E21+H21</f>
        <v>49643300</v>
      </c>
      <c r="L21" s="48">
        <f>E21+H21</f>
        <v>49643300</v>
      </c>
      <c r="M21" s="48">
        <f>F21+I21</f>
        <v>7054433</v>
      </c>
      <c r="N21" s="22"/>
      <c r="O21" s="22"/>
      <c r="P21" s="22"/>
      <c r="Q21" s="22"/>
      <c r="R21" s="22"/>
      <c r="S21" s="22"/>
      <c r="T21" s="22"/>
      <c r="U21" s="22"/>
    </row>
    <row r="22" spans="1:21" ht="12.75">
      <c r="A22" s="9"/>
      <c r="B22" s="9"/>
      <c r="C22" s="5" t="s">
        <v>46</v>
      </c>
      <c r="D22" s="34"/>
      <c r="E22" s="60"/>
      <c r="F22" s="60"/>
      <c r="G22" s="34">
        <v>3000000</v>
      </c>
      <c r="H22" s="34">
        <v>3600000</v>
      </c>
      <c r="I22" s="33">
        <v>3556000</v>
      </c>
      <c r="J22" s="35"/>
      <c r="K22" s="35"/>
      <c r="L22" s="35"/>
      <c r="M22" s="35"/>
      <c r="N22" s="21"/>
      <c r="O22" s="21"/>
      <c r="P22" s="21"/>
      <c r="Q22" s="21"/>
      <c r="R22" s="21"/>
      <c r="S22" s="21"/>
      <c r="T22" s="21"/>
      <c r="U22" s="21"/>
    </row>
    <row r="23" spans="1:21" ht="12.75">
      <c r="A23" s="9"/>
      <c r="B23" s="9"/>
      <c r="C23" s="5" t="s">
        <v>47</v>
      </c>
      <c r="D23" s="34"/>
      <c r="E23" s="60"/>
      <c r="F23" s="60"/>
      <c r="G23" s="34">
        <v>20000000</v>
      </c>
      <c r="H23" s="34">
        <v>42371000</v>
      </c>
      <c r="I23" s="33">
        <v>0</v>
      </c>
      <c r="J23" s="35"/>
      <c r="K23" s="35"/>
      <c r="L23" s="35"/>
      <c r="M23" s="35"/>
      <c r="N23" s="21"/>
      <c r="O23" s="21"/>
      <c r="P23" s="21"/>
      <c r="Q23" s="21"/>
      <c r="R23" s="21"/>
      <c r="S23" s="21"/>
      <c r="T23" s="21"/>
      <c r="U23" s="21"/>
    </row>
    <row r="24" spans="1:21" ht="12.75">
      <c r="A24" s="9"/>
      <c r="B24" s="9"/>
      <c r="C24" s="5" t="s">
        <v>48</v>
      </c>
      <c r="D24" s="34"/>
      <c r="E24" s="60"/>
      <c r="F24" s="60"/>
      <c r="G24" s="34">
        <v>600000</v>
      </c>
      <c r="H24" s="34">
        <v>0</v>
      </c>
      <c r="I24" s="33">
        <v>0</v>
      </c>
      <c r="J24" s="35"/>
      <c r="K24" s="35"/>
      <c r="L24" s="35"/>
      <c r="M24" s="35"/>
      <c r="N24" s="21"/>
      <c r="O24" s="21"/>
      <c r="P24" s="21"/>
      <c r="Q24" s="21"/>
      <c r="R24" s="21"/>
      <c r="S24" s="21"/>
      <c r="T24" s="21"/>
      <c r="U24" s="21"/>
    </row>
    <row r="25" spans="1:21" ht="12.75">
      <c r="A25" s="9"/>
      <c r="B25" s="9"/>
      <c r="C25" s="5" t="s">
        <v>49</v>
      </c>
      <c r="D25" s="34"/>
      <c r="E25" s="60"/>
      <c r="F25" s="60"/>
      <c r="G25" s="34">
        <v>1137521</v>
      </c>
      <c r="H25" s="34">
        <v>0</v>
      </c>
      <c r="I25" s="33">
        <v>0</v>
      </c>
      <c r="J25" s="35"/>
      <c r="K25" s="35"/>
      <c r="L25" s="35"/>
      <c r="M25" s="35"/>
      <c r="N25" s="21"/>
      <c r="O25" s="21"/>
      <c r="P25" s="21"/>
      <c r="Q25" s="21"/>
      <c r="R25" s="21"/>
      <c r="S25" s="21"/>
      <c r="T25" s="21"/>
      <c r="U25" s="21"/>
    </row>
    <row r="26" spans="1:21" ht="12.75">
      <c r="A26" s="9"/>
      <c r="B26" s="9"/>
      <c r="C26" s="5" t="s">
        <v>50</v>
      </c>
      <c r="D26" s="34"/>
      <c r="E26" s="60"/>
      <c r="F26" s="60"/>
      <c r="G26" s="34">
        <v>1200000</v>
      </c>
      <c r="H26" s="34">
        <v>1045000</v>
      </c>
      <c r="I26" s="33">
        <v>1043095</v>
      </c>
      <c r="J26" s="35"/>
      <c r="K26" s="35"/>
      <c r="L26" s="35"/>
      <c r="M26" s="35"/>
      <c r="N26" s="21"/>
      <c r="O26" s="21"/>
      <c r="P26" s="21"/>
      <c r="Q26" s="21"/>
      <c r="R26" s="21"/>
      <c r="S26" s="21"/>
      <c r="T26" s="21"/>
      <c r="U26" s="21"/>
    </row>
    <row r="27" spans="1:21" ht="12.75">
      <c r="A27" s="9"/>
      <c r="B27" s="9"/>
      <c r="C27" s="5" t="s">
        <v>51</v>
      </c>
      <c r="D27" s="34"/>
      <c r="E27" s="60"/>
      <c r="F27" s="60"/>
      <c r="G27" s="34">
        <v>0</v>
      </c>
      <c r="H27" s="34">
        <v>617220</v>
      </c>
      <c r="I27" s="33">
        <v>617220</v>
      </c>
      <c r="J27" s="35"/>
      <c r="K27" s="35"/>
      <c r="L27" s="35"/>
      <c r="M27" s="35"/>
      <c r="N27" s="21"/>
      <c r="O27" s="21"/>
      <c r="P27" s="21"/>
      <c r="Q27" s="21"/>
      <c r="R27" s="21"/>
      <c r="S27" s="21"/>
      <c r="T27" s="21"/>
      <c r="U27" s="21"/>
    </row>
    <row r="28" spans="1:21" ht="12.75">
      <c r="A28" s="9"/>
      <c r="B28" s="9"/>
      <c r="C28" s="5" t="s">
        <v>52</v>
      </c>
      <c r="D28" s="34"/>
      <c r="E28" s="60"/>
      <c r="F28" s="60"/>
      <c r="G28" s="34">
        <v>0</v>
      </c>
      <c r="H28" s="34">
        <v>380500</v>
      </c>
      <c r="I28" s="33">
        <v>366555</v>
      </c>
      <c r="J28" s="35"/>
      <c r="K28" s="35"/>
      <c r="L28" s="35"/>
      <c r="M28" s="35"/>
      <c r="N28" s="21"/>
      <c r="O28" s="21"/>
      <c r="P28" s="21"/>
      <c r="Q28" s="21"/>
      <c r="R28" s="21"/>
      <c r="S28" s="21"/>
      <c r="T28" s="21"/>
      <c r="U28" s="21"/>
    </row>
    <row r="29" spans="1:21" ht="12.75">
      <c r="A29" s="9"/>
      <c r="B29" s="9"/>
      <c r="C29" s="5" t="s">
        <v>63</v>
      </c>
      <c r="D29" s="34"/>
      <c r="E29" s="60"/>
      <c r="F29" s="60"/>
      <c r="G29" s="34">
        <v>0</v>
      </c>
      <c r="H29" s="34">
        <v>561580</v>
      </c>
      <c r="I29" s="33">
        <v>404900</v>
      </c>
      <c r="J29" s="35"/>
      <c r="K29" s="35"/>
      <c r="L29" s="35"/>
      <c r="M29" s="35"/>
      <c r="N29" s="21"/>
      <c r="O29" s="21"/>
      <c r="P29" s="21"/>
      <c r="Q29" s="21"/>
      <c r="R29" s="21"/>
      <c r="S29" s="21"/>
      <c r="T29" s="21"/>
      <c r="U29" s="21"/>
    </row>
    <row r="30" spans="1:21" ht="12.75">
      <c r="A30" s="9"/>
      <c r="B30" s="9"/>
      <c r="C30" s="5" t="s">
        <v>64</v>
      </c>
      <c r="D30" s="34"/>
      <c r="E30" s="60"/>
      <c r="F30" s="60"/>
      <c r="G30" s="34">
        <v>0</v>
      </c>
      <c r="H30" s="34">
        <v>558000</v>
      </c>
      <c r="I30" s="33">
        <v>557530</v>
      </c>
      <c r="J30" s="35"/>
      <c r="K30" s="35"/>
      <c r="L30" s="35"/>
      <c r="M30" s="35"/>
      <c r="N30" s="21"/>
      <c r="O30" s="21"/>
      <c r="P30" s="21"/>
      <c r="Q30" s="21"/>
      <c r="R30" s="21"/>
      <c r="S30" s="21"/>
      <c r="T30" s="21"/>
      <c r="U30" s="21"/>
    </row>
    <row r="31" spans="1:21" ht="12.75">
      <c r="A31" s="9"/>
      <c r="B31" s="9"/>
      <c r="C31" s="5" t="s">
        <v>38</v>
      </c>
      <c r="D31" s="34">
        <v>500000</v>
      </c>
      <c r="E31" s="60">
        <v>510000</v>
      </c>
      <c r="F31" s="60">
        <v>509133</v>
      </c>
      <c r="G31" s="34"/>
      <c r="H31" s="34"/>
      <c r="I31" s="33"/>
      <c r="J31" s="35"/>
      <c r="K31" s="35"/>
      <c r="L31" s="35"/>
      <c r="M31" s="35"/>
      <c r="N31" s="21"/>
      <c r="O31" s="21"/>
      <c r="P31" s="21"/>
      <c r="Q31" s="21"/>
      <c r="R31" s="21"/>
      <c r="S31" s="21"/>
      <c r="T31" s="21"/>
      <c r="U31" s="21"/>
    </row>
    <row r="32" spans="1:21" ht="12.75">
      <c r="A32" s="9"/>
      <c r="B32" s="9"/>
      <c r="C32" s="5"/>
      <c r="D32" s="34"/>
      <c r="E32" s="60"/>
      <c r="F32" s="60"/>
      <c r="G32" s="34"/>
      <c r="H32" s="34"/>
      <c r="I32" s="33"/>
      <c r="J32" s="35"/>
      <c r="K32" s="35"/>
      <c r="L32" s="35"/>
      <c r="M32" s="35"/>
      <c r="N32" s="21"/>
      <c r="O32" s="21"/>
      <c r="P32" s="21"/>
      <c r="Q32" s="21"/>
      <c r="R32" s="21"/>
      <c r="S32" s="21"/>
      <c r="T32" s="21"/>
      <c r="U32" s="21"/>
    </row>
    <row r="33" spans="1:13" s="38" customFormat="1" ht="12.75">
      <c r="A33" s="49" t="s">
        <v>18</v>
      </c>
      <c r="B33" s="49"/>
      <c r="C33" s="50" t="s">
        <v>33</v>
      </c>
      <c r="D33" s="51">
        <f>SUM(D34:D34)</f>
        <v>0</v>
      </c>
      <c r="E33" s="51">
        <v>0</v>
      </c>
      <c r="F33" s="51"/>
      <c r="G33" s="51">
        <f>SUM(G34:G34)</f>
        <v>20000000</v>
      </c>
      <c r="H33" s="51">
        <f>SUM(H34:H36)</f>
        <v>65031612</v>
      </c>
      <c r="I33" s="62">
        <f>I36+I35</f>
        <v>65031612</v>
      </c>
      <c r="J33" s="51">
        <f>D33+G33</f>
        <v>20000000</v>
      </c>
      <c r="K33" s="51">
        <f>E33+H33</f>
        <v>65031612</v>
      </c>
      <c r="L33" s="51">
        <f>H33</f>
        <v>65031612</v>
      </c>
      <c r="M33" s="51">
        <v>65031612</v>
      </c>
    </row>
    <row r="34" spans="1:13" s="38" customFormat="1" ht="12.75">
      <c r="A34" s="54"/>
      <c r="B34" s="54"/>
      <c r="C34" s="55" t="s">
        <v>41</v>
      </c>
      <c r="D34" s="40"/>
      <c r="E34" s="40"/>
      <c r="F34" s="40"/>
      <c r="G34" s="40">
        <v>20000000</v>
      </c>
      <c r="H34" s="40">
        <v>0</v>
      </c>
      <c r="I34" s="63">
        <v>0</v>
      </c>
      <c r="J34" s="39"/>
      <c r="K34" s="39"/>
      <c r="L34" s="39"/>
      <c r="M34" s="39"/>
    </row>
    <row r="35" spans="1:13" s="38" customFormat="1" ht="12.75">
      <c r="A35" s="54"/>
      <c r="B35" s="54"/>
      <c r="C35" s="55" t="s">
        <v>53</v>
      </c>
      <c r="D35" s="40"/>
      <c r="E35" s="40"/>
      <c r="F35" s="40"/>
      <c r="G35" s="40">
        <v>0</v>
      </c>
      <c r="H35" s="40">
        <v>64434712</v>
      </c>
      <c r="I35" s="63">
        <v>64434712</v>
      </c>
      <c r="J35" s="39"/>
      <c r="K35" s="39"/>
      <c r="L35" s="39"/>
      <c r="M35" s="39"/>
    </row>
    <row r="36" spans="1:13" s="38" customFormat="1" ht="12.75">
      <c r="A36" s="54"/>
      <c r="B36" s="54"/>
      <c r="C36" s="55" t="s">
        <v>48</v>
      </c>
      <c r="D36" s="40"/>
      <c r="E36" s="40"/>
      <c r="F36" s="40"/>
      <c r="G36" s="40">
        <v>0</v>
      </c>
      <c r="H36" s="40">
        <v>596900</v>
      </c>
      <c r="I36" s="63">
        <v>596900</v>
      </c>
      <c r="J36" s="39"/>
      <c r="K36" s="39"/>
      <c r="L36" s="39"/>
      <c r="M36" s="39"/>
    </row>
    <row r="37" spans="1:13" s="38" customFormat="1" ht="12.75">
      <c r="A37" s="54"/>
      <c r="B37" s="54"/>
      <c r="C37" s="55"/>
      <c r="D37" s="39"/>
      <c r="E37" s="39"/>
      <c r="F37" s="39"/>
      <c r="G37" s="40"/>
      <c r="H37" s="40"/>
      <c r="I37" s="63"/>
      <c r="J37" s="39"/>
      <c r="K37" s="39"/>
      <c r="L37" s="39"/>
      <c r="M37" s="39"/>
    </row>
    <row r="38" spans="1:13" s="38" customFormat="1" ht="12.75">
      <c r="A38" s="49" t="s">
        <v>31</v>
      </c>
      <c r="B38" s="49"/>
      <c r="C38" s="50" t="s">
        <v>39</v>
      </c>
      <c r="D38" s="51">
        <f>SUM(D48:D48)</f>
        <v>0</v>
      </c>
      <c r="E38" s="51">
        <v>0</v>
      </c>
      <c r="F38" s="51"/>
      <c r="G38" s="51">
        <f>SUM(G39:G39)</f>
        <v>3642624</v>
      </c>
      <c r="H38" s="51">
        <v>4134379</v>
      </c>
      <c r="I38" s="62">
        <v>4134379</v>
      </c>
      <c r="J38" s="51">
        <v>3642624</v>
      </c>
      <c r="K38" s="51">
        <v>3642625</v>
      </c>
      <c r="L38" s="51">
        <v>4134379</v>
      </c>
      <c r="M38" s="51">
        <v>4134379</v>
      </c>
    </row>
    <row r="39" spans="1:13" s="38" customFormat="1" ht="12.75">
      <c r="A39" s="54"/>
      <c r="B39" s="54"/>
      <c r="C39" s="55" t="s">
        <v>40</v>
      </c>
      <c r="D39" s="39"/>
      <c r="E39" s="39"/>
      <c r="F39" s="39"/>
      <c r="G39" s="40">
        <v>3642624</v>
      </c>
      <c r="H39" s="40">
        <v>4134379</v>
      </c>
      <c r="I39" s="63">
        <v>4134379</v>
      </c>
      <c r="J39" s="39"/>
      <c r="K39" s="39"/>
      <c r="L39" s="39"/>
      <c r="M39" s="39"/>
    </row>
    <row r="40" spans="1:13" s="38" customFormat="1" ht="12.75" hidden="1">
      <c r="A40" s="54"/>
      <c r="B40" s="54"/>
      <c r="C40" s="55"/>
      <c r="D40" s="39"/>
      <c r="E40" s="39"/>
      <c r="F40" s="39"/>
      <c r="G40" s="40"/>
      <c r="H40" s="40"/>
      <c r="I40" s="63"/>
      <c r="J40" s="39"/>
      <c r="K40" s="39"/>
      <c r="L40" s="39"/>
      <c r="M40" s="39"/>
    </row>
    <row r="41" spans="1:21" s="16" customFormat="1" ht="12.75" customHeight="1" hidden="1">
      <c r="A41" s="17" t="s">
        <v>18</v>
      </c>
      <c r="B41" s="17"/>
      <c r="C41" s="18" t="s">
        <v>19</v>
      </c>
      <c r="D41" s="17"/>
      <c r="E41" s="19"/>
      <c r="F41" s="19"/>
      <c r="G41" s="17">
        <f>SUM(G42:G43)</f>
        <v>0</v>
      </c>
      <c r="H41" s="17"/>
      <c r="I41" s="18"/>
      <c r="J41" s="13">
        <f>SUM(D41:G41)</f>
        <v>0</v>
      </c>
      <c r="K41" s="13">
        <f>SUM(E41:H41)</f>
        <v>0</v>
      </c>
      <c r="L41" s="13">
        <f>SUM(G41:J41)</f>
        <v>0</v>
      </c>
      <c r="M41" s="13">
        <f>SUM(H41:K41)</f>
        <v>0</v>
      </c>
      <c r="N41" s="22"/>
      <c r="O41" s="22"/>
      <c r="P41" s="22"/>
      <c r="Q41" s="22"/>
      <c r="R41" s="22"/>
      <c r="S41" s="22"/>
      <c r="T41" s="22"/>
      <c r="U41" s="22"/>
    </row>
    <row r="42" spans="1:21" ht="13.5" customHeight="1" hidden="1">
      <c r="A42" s="36"/>
      <c r="B42" s="9"/>
      <c r="C42" s="23" t="s">
        <v>20</v>
      </c>
      <c r="D42" s="9" t="s">
        <v>7</v>
      </c>
      <c r="E42" s="9"/>
      <c r="F42" s="9"/>
      <c r="G42" s="9"/>
      <c r="H42" s="9"/>
      <c r="I42" s="64"/>
      <c r="J42" s="8"/>
      <c r="K42" s="8"/>
      <c r="L42" s="8"/>
      <c r="M42" s="8"/>
      <c r="N42" s="21"/>
      <c r="O42" s="21"/>
      <c r="P42" s="21"/>
      <c r="Q42" s="21"/>
      <c r="R42" s="21"/>
      <c r="S42" s="21"/>
      <c r="T42" s="21"/>
      <c r="U42" s="21"/>
    </row>
    <row r="43" spans="1:21" ht="13.5" customHeight="1" hidden="1">
      <c r="A43" s="9"/>
      <c r="B43" s="9"/>
      <c r="C43" s="23" t="s">
        <v>21</v>
      </c>
      <c r="D43" s="9" t="s">
        <v>7</v>
      </c>
      <c r="E43" s="9"/>
      <c r="F43" s="9"/>
      <c r="G43" s="9"/>
      <c r="H43" s="9"/>
      <c r="I43" s="64"/>
      <c r="J43" s="8"/>
      <c r="K43" s="8"/>
      <c r="L43" s="8"/>
      <c r="M43" s="8"/>
      <c r="N43" s="21"/>
      <c r="O43" s="21"/>
      <c r="P43" s="21"/>
      <c r="Q43" s="21"/>
      <c r="R43" s="21"/>
      <c r="S43" s="21"/>
      <c r="T43" s="21"/>
      <c r="U43" s="21"/>
    </row>
    <row r="44" spans="1:21" ht="13.5" customHeight="1" hidden="1">
      <c r="A44" s="12"/>
      <c r="B44" s="12"/>
      <c r="C44" s="24"/>
      <c r="D44" s="12"/>
      <c r="E44" s="12"/>
      <c r="F44" s="12"/>
      <c r="G44" s="12"/>
      <c r="H44" s="12"/>
      <c r="I44" s="37"/>
      <c r="J44" s="30"/>
      <c r="K44" s="30"/>
      <c r="L44" s="30"/>
      <c r="M44" s="30"/>
      <c r="N44" s="21"/>
      <c r="O44" s="21"/>
      <c r="P44" s="21"/>
      <c r="Q44" s="21"/>
      <c r="R44" s="21"/>
      <c r="S44" s="21"/>
      <c r="T44" s="21"/>
      <c r="U44" s="21"/>
    </row>
    <row r="45" spans="1:21" ht="13.5" customHeight="1">
      <c r="A45" s="12"/>
      <c r="B45" s="12"/>
      <c r="C45" s="24"/>
      <c r="D45" s="12"/>
      <c r="E45" s="12"/>
      <c r="F45" s="12"/>
      <c r="G45" s="12"/>
      <c r="H45" s="12"/>
      <c r="I45" s="37"/>
      <c r="J45" s="30"/>
      <c r="K45" s="30"/>
      <c r="L45" s="30"/>
      <c r="M45" s="30"/>
      <c r="N45" s="21"/>
      <c r="O45" s="21"/>
      <c r="P45" s="21"/>
      <c r="Q45" s="21"/>
      <c r="R45" s="21"/>
      <c r="S45" s="21"/>
      <c r="T45" s="21"/>
      <c r="U45" s="21"/>
    </row>
    <row r="46" spans="1:21" s="2" customFormat="1" ht="12.75">
      <c r="A46" s="51" t="s">
        <v>32</v>
      </c>
      <c r="B46" s="51"/>
      <c r="C46" s="52" t="s">
        <v>55</v>
      </c>
      <c r="D46" s="51">
        <v>0</v>
      </c>
      <c r="E46" s="51">
        <v>0</v>
      </c>
      <c r="F46" s="51"/>
      <c r="G46" s="51">
        <f>SUM(G47:G48)</f>
        <v>0</v>
      </c>
      <c r="H46" s="51">
        <v>8000</v>
      </c>
      <c r="I46" s="62">
        <v>7000</v>
      </c>
      <c r="J46" s="51">
        <f>SUM(G46)</f>
        <v>0</v>
      </c>
      <c r="K46" s="51">
        <f>SUM(H46)</f>
        <v>8000</v>
      </c>
      <c r="L46" s="51">
        <v>8000</v>
      </c>
      <c r="M46" s="51">
        <v>7000</v>
      </c>
      <c r="N46" s="21"/>
      <c r="O46" s="21"/>
      <c r="P46" s="21"/>
      <c r="Q46" s="21"/>
      <c r="R46" s="21"/>
      <c r="S46" s="21"/>
      <c r="T46" s="21"/>
      <c r="U46" s="21"/>
    </row>
    <row r="47" spans="1:21" ht="13.5" customHeight="1">
      <c r="A47" s="9"/>
      <c r="B47" s="5"/>
      <c r="C47" s="31" t="s">
        <v>59</v>
      </c>
      <c r="D47" s="5"/>
      <c r="E47" s="36"/>
      <c r="F47" s="9"/>
      <c r="G47" s="9">
        <v>0</v>
      </c>
      <c r="H47" s="9">
        <v>8000</v>
      </c>
      <c r="I47" s="64">
        <v>7000</v>
      </c>
      <c r="J47" s="69">
        <v>0</v>
      </c>
      <c r="K47" s="69" t="s">
        <v>7</v>
      </c>
      <c r="L47" s="69"/>
      <c r="M47" s="69"/>
      <c r="N47" s="21"/>
      <c r="O47" s="21"/>
      <c r="P47" s="21"/>
      <c r="Q47" s="21"/>
      <c r="R47" s="21"/>
      <c r="S47" s="21"/>
      <c r="T47" s="21"/>
      <c r="U47" s="21"/>
    </row>
    <row r="48" spans="1:21" ht="12.75" hidden="1">
      <c r="A48" s="9"/>
      <c r="B48" s="5"/>
      <c r="C48" s="9" t="s">
        <v>17</v>
      </c>
      <c r="D48" s="5"/>
      <c r="E48" s="9"/>
      <c r="F48" s="9"/>
      <c r="G48" s="9"/>
      <c r="H48" s="9"/>
      <c r="I48" s="64"/>
      <c r="J48" s="8"/>
      <c r="K48" s="8"/>
      <c r="L48" s="8"/>
      <c r="M48" s="8"/>
      <c r="N48" s="21"/>
      <c r="O48" s="21"/>
      <c r="P48" s="21"/>
      <c r="Q48" s="21"/>
      <c r="R48" s="21"/>
      <c r="S48" s="21"/>
      <c r="T48" s="21"/>
      <c r="U48" s="21"/>
    </row>
    <row r="49" spans="1:21" ht="12.75">
      <c r="A49" s="9"/>
      <c r="B49" s="5"/>
      <c r="C49" s="9"/>
      <c r="D49" s="5"/>
      <c r="E49" s="12"/>
      <c r="F49" s="9"/>
      <c r="G49" s="9"/>
      <c r="H49" s="9"/>
      <c r="I49" s="64"/>
      <c r="J49" s="8"/>
      <c r="K49" s="8"/>
      <c r="L49" s="8"/>
      <c r="M49" s="8"/>
      <c r="N49" s="21"/>
      <c r="O49" s="21"/>
      <c r="P49" s="21"/>
      <c r="Q49" s="21"/>
      <c r="R49" s="21"/>
      <c r="S49" s="21"/>
      <c r="T49" s="21"/>
      <c r="U49" s="21"/>
    </row>
    <row r="50" spans="1:21" ht="12.75">
      <c r="A50" s="51" t="s">
        <v>22</v>
      </c>
      <c r="B50" s="51"/>
      <c r="C50" s="52" t="s">
        <v>61</v>
      </c>
      <c r="D50" s="51">
        <v>0</v>
      </c>
      <c r="E50" s="51">
        <v>7835174</v>
      </c>
      <c r="F50" s="51">
        <v>7835174</v>
      </c>
      <c r="G50" s="51">
        <f>SUM(G51:G52)</f>
        <v>0</v>
      </c>
      <c r="H50" s="51">
        <v>1676787</v>
      </c>
      <c r="I50" s="62">
        <v>1676787</v>
      </c>
      <c r="J50" s="51">
        <f>SUM(G50)</f>
        <v>0</v>
      </c>
      <c r="K50" s="51">
        <f>SUM(H50)</f>
        <v>1676787</v>
      </c>
      <c r="L50" s="51">
        <f>E50+H50</f>
        <v>9511961</v>
      </c>
      <c r="M50" s="51">
        <f>F50+I50</f>
        <v>9511961</v>
      </c>
      <c r="N50" s="21"/>
      <c r="O50" s="21"/>
      <c r="P50" s="21"/>
      <c r="Q50" s="21"/>
      <c r="R50" s="21"/>
      <c r="S50" s="21"/>
      <c r="T50" s="21"/>
      <c r="U50" s="21"/>
    </row>
    <row r="51" spans="1:21" ht="12.75">
      <c r="A51" s="9"/>
      <c r="B51" s="5"/>
      <c r="C51" s="31" t="s">
        <v>56</v>
      </c>
      <c r="D51" s="5"/>
      <c r="E51" s="36"/>
      <c r="F51" s="9"/>
      <c r="G51" s="9">
        <v>0</v>
      </c>
      <c r="H51" s="9">
        <v>1676787</v>
      </c>
      <c r="I51" s="64">
        <v>1676787</v>
      </c>
      <c r="J51" s="69">
        <v>0</v>
      </c>
      <c r="K51" s="69" t="s">
        <v>7</v>
      </c>
      <c r="L51" s="69"/>
      <c r="M51" s="69"/>
      <c r="N51" s="21"/>
      <c r="O51" s="21"/>
      <c r="P51" s="21"/>
      <c r="Q51" s="21"/>
      <c r="R51" s="21"/>
      <c r="S51" s="21"/>
      <c r="T51" s="21"/>
      <c r="U51" s="21"/>
    </row>
    <row r="52" spans="1:21" ht="12.75">
      <c r="A52" s="9"/>
      <c r="B52" s="5"/>
      <c r="C52" s="31" t="s">
        <v>62</v>
      </c>
      <c r="D52" s="5">
        <v>0</v>
      </c>
      <c r="E52" s="9">
        <v>7835174</v>
      </c>
      <c r="F52" s="9">
        <v>7835174</v>
      </c>
      <c r="G52" s="9"/>
      <c r="H52" s="9"/>
      <c r="I52" s="64"/>
      <c r="J52" s="8"/>
      <c r="K52" s="8"/>
      <c r="L52" s="8"/>
      <c r="M52" s="8"/>
      <c r="N52" s="21"/>
      <c r="O52" s="21"/>
      <c r="P52" s="21"/>
      <c r="Q52" s="21"/>
      <c r="R52" s="21"/>
      <c r="S52" s="21"/>
      <c r="T52" s="21"/>
      <c r="U52" s="21"/>
    </row>
    <row r="53" spans="1:21" ht="12.75">
      <c r="A53" s="9"/>
      <c r="B53" s="5"/>
      <c r="C53" s="9"/>
      <c r="D53" s="5"/>
      <c r="E53" s="12"/>
      <c r="F53" s="9"/>
      <c r="G53" s="9"/>
      <c r="H53" s="9"/>
      <c r="I53" s="64"/>
      <c r="J53" s="8"/>
      <c r="K53" s="8"/>
      <c r="L53" s="8"/>
      <c r="M53" s="8"/>
      <c r="N53" s="21"/>
      <c r="O53" s="21"/>
      <c r="P53" s="21"/>
      <c r="Q53" s="21"/>
      <c r="R53" s="21"/>
      <c r="S53" s="21"/>
      <c r="T53" s="21"/>
      <c r="U53" s="21"/>
    </row>
    <row r="54" spans="1:21" s="2" customFormat="1" ht="12.75" hidden="1">
      <c r="A54" s="13" t="s">
        <v>7</v>
      </c>
      <c r="B54" s="13" t="s">
        <v>7</v>
      </c>
      <c r="C54" s="3" t="s">
        <v>7</v>
      </c>
      <c r="D54" s="13"/>
      <c r="E54" s="13"/>
      <c r="F54" s="13"/>
      <c r="G54" s="13" t="s">
        <v>7</v>
      </c>
      <c r="H54" s="13"/>
      <c r="I54" s="4"/>
      <c r="J54" s="13" t="s">
        <v>7</v>
      </c>
      <c r="K54" s="13" t="s">
        <v>7</v>
      </c>
      <c r="L54" s="13" t="s">
        <v>7</v>
      </c>
      <c r="M54" s="13" t="s">
        <v>7</v>
      </c>
      <c r="N54" s="21"/>
      <c r="O54" s="21"/>
      <c r="P54" s="21"/>
      <c r="Q54" s="21"/>
      <c r="R54" s="21"/>
      <c r="S54" s="21"/>
      <c r="T54" s="21"/>
      <c r="U54" s="21"/>
    </row>
    <row r="55" spans="1:21" ht="12.75" hidden="1">
      <c r="A55" s="9"/>
      <c r="B55" s="9"/>
      <c r="C55" s="5"/>
      <c r="D55" s="9" t="s">
        <v>7</v>
      </c>
      <c r="E55" s="9"/>
      <c r="F55" s="9"/>
      <c r="G55" s="9"/>
      <c r="H55" s="9"/>
      <c r="I55" s="64"/>
      <c r="J55" s="8" t="s">
        <v>7</v>
      </c>
      <c r="K55" s="8" t="s">
        <v>7</v>
      </c>
      <c r="L55" s="8" t="s">
        <v>7</v>
      </c>
      <c r="M55" s="8" t="s">
        <v>7</v>
      </c>
      <c r="N55" s="21"/>
      <c r="O55" s="21"/>
      <c r="P55" s="21"/>
      <c r="Q55" s="21"/>
      <c r="R55" s="21"/>
      <c r="S55" s="21"/>
      <c r="T55" s="21"/>
      <c r="U55" s="21"/>
    </row>
    <row r="56" spans="1:21" ht="12.75" hidden="1">
      <c r="A56" s="9"/>
      <c r="B56" s="9"/>
      <c r="C56" s="5" t="s">
        <v>7</v>
      </c>
      <c r="D56" s="9" t="s">
        <v>7</v>
      </c>
      <c r="E56" s="9"/>
      <c r="F56" s="9"/>
      <c r="G56" s="9"/>
      <c r="H56" s="9"/>
      <c r="I56" s="64"/>
      <c r="J56" s="8" t="s">
        <v>7</v>
      </c>
      <c r="K56" s="8" t="s">
        <v>7</v>
      </c>
      <c r="L56" s="8" t="s">
        <v>7</v>
      </c>
      <c r="M56" s="8" t="s">
        <v>7</v>
      </c>
      <c r="N56" s="21"/>
      <c r="O56" s="21"/>
      <c r="P56" s="21"/>
      <c r="Q56" s="21"/>
      <c r="R56" s="21"/>
      <c r="S56" s="21"/>
      <c r="T56" s="21"/>
      <c r="U56" s="21"/>
    </row>
    <row r="57" spans="1:21" s="2" customFormat="1" ht="12.75">
      <c r="A57" s="51" t="s">
        <v>54</v>
      </c>
      <c r="B57" s="51" t="s">
        <v>7</v>
      </c>
      <c r="C57" s="52" t="s">
        <v>34</v>
      </c>
      <c r="D57" s="51">
        <v>21549519</v>
      </c>
      <c r="E57" s="51">
        <v>21549519</v>
      </c>
      <c r="F57" s="51">
        <v>7321502</v>
      </c>
      <c r="G57" s="51">
        <v>0</v>
      </c>
      <c r="H57" s="51">
        <v>0</v>
      </c>
      <c r="I57" s="62">
        <v>0</v>
      </c>
      <c r="J57" s="51">
        <v>21549519</v>
      </c>
      <c r="K57" s="51">
        <v>21549519</v>
      </c>
      <c r="L57" s="51">
        <v>21549519</v>
      </c>
      <c r="M57" s="51">
        <v>7321502</v>
      </c>
      <c r="N57" s="21"/>
      <c r="O57" s="21"/>
      <c r="P57" s="21"/>
      <c r="Q57" s="21"/>
      <c r="R57" s="21"/>
      <c r="S57" s="21"/>
      <c r="T57" s="21"/>
      <c r="U57" s="21"/>
    </row>
    <row r="58" spans="1:21" ht="12.75">
      <c r="A58" s="9"/>
      <c r="B58" s="9"/>
      <c r="C58" s="5" t="s">
        <v>16</v>
      </c>
      <c r="D58" s="9">
        <v>21549519</v>
      </c>
      <c r="E58" s="9">
        <v>21549519</v>
      </c>
      <c r="F58" s="9">
        <v>7321502</v>
      </c>
      <c r="G58" s="9"/>
      <c r="H58" s="9"/>
      <c r="I58" s="64"/>
      <c r="J58" s="8"/>
      <c r="K58" s="8"/>
      <c r="L58" s="8"/>
      <c r="M58" s="8"/>
      <c r="N58" s="21"/>
      <c r="O58" s="21"/>
      <c r="P58" s="21"/>
      <c r="Q58" s="21"/>
      <c r="R58" s="21"/>
      <c r="S58" s="21"/>
      <c r="T58" s="21"/>
      <c r="U58" s="21"/>
    </row>
    <row r="59" spans="1:21" ht="12.75">
      <c r="A59" s="9"/>
      <c r="B59" s="9"/>
      <c r="C59" s="5"/>
      <c r="D59" s="9"/>
      <c r="E59" s="9"/>
      <c r="F59" s="9"/>
      <c r="G59" s="9"/>
      <c r="H59" s="9"/>
      <c r="I59" s="64"/>
      <c r="J59" s="8"/>
      <c r="K59" s="8"/>
      <c r="L59" s="8"/>
      <c r="M59" s="8"/>
      <c r="N59" s="21"/>
      <c r="O59" s="21"/>
      <c r="P59" s="21"/>
      <c r="Q59" s="21"/>
      <c r="R59" s="21"/>
      <c r="S59" s="21"/>
      <c r="T59" s="21"/>
      <c r="U59" s="21"/>
    </row>
    <row r="60" spans="1:21" ht="12.75">
      <c r="A60" s="51" t="s">
        <v>60</v>
      </c>
      <c r="B60" s="51" t="s">
        <v>7</v>
      </c>
      <c r="C60" s="52" t="s">
        <v>25</v>
      </c>
      <c r="D60" s="51">
        <v>45792845</v>
      </c>
      <c r="E60" s="51">
        <v>45792845</v>
      </c>
      <c r="F60" s="51">
        <v>8560719</v>
      </c>
      <c r="G60" s="51">
        <v>0</v>
      </c>
      <c r="H60" s="51">
        <v>0</v>
      </c>
      <c r="I60" s="62">
        <v>0</v>
      </c>
      <c r="J60" s="51">
        <v>45792845</v>
      </c>
      <c r="K60" s="51">
        <v>45792845</v>
      </c>
      <c r="L60" s="51">
        <v>45792845</v>
      </c>
      <c r="M60" s="51">
        <v>8560719</v>
      </c>
      <c r="N60" s="21"/>
      <c r="O60" s="21"/>
      <c r="P60" s="21"/>
      <c r="Q60" s="21"/>
      <c r="R60" s="21"/>
      <c r="S60" s="21"/>
      <c r="T60" s="21"/>
      <c r="U60" s="21"/>
    </row>
    <row r="61" spans="1:21" ht="12.75">
      <c r="A61" s="36"/>
      <c r="B61" s="36"/>
      <c r="C61" s="59" t="s">
        <v>16</v>
      </c>
      <c r="D61" s="36">
        <v>45792845</v>
      </c>
      <c r="E61" s="36">
        <v>45792845</v>
      </c>
      <c r="F61" s="36">
        <v>8560719</v>
      </c>
      <c r="G61" s="36"/>
      <c r="H61" s="36"/>
      <c r="I61" s="25"/>
      <c r="J61" s="13"/>
      <c r="K61" s="13"/>
      <c r="L61" s="13"/>
      <c r="M61" s="13"/>
      <c r="N61" s="21"/>
      <c r="O61" s="21"/>
      <c r="P61" s="21"/>
      <c r="Q61" s="21"/>
      <c r="R61" s="21"/>
      <c r="S61" s="21"/>
      <c r="T61" s="21"/>
      <c r="U61" s="21"/>
    </row>
    <row r="62" spans="1:21" s="16" customFormat="1" ht="0.75" customHeight="1">
      <c r="A62" s="57" t="s">
        <v>8</v>
      </c>
      <c r="B62" s="57"/>
      <c r="C62" s="58" t="s">
        <v>11</v>
      </c>
      <c r="D62" s="57" t="s">
        <v>7</v>
      </c>
      <c r="E62" s="57"/>
      <c r="F62" s="57"/>
      <c r="G62" s="57"/>
      <c r="H62" s="57"/>
      <c r="I62" s="65"/>
      <c r="J62" s="57">
        <v>0</v>
      </c>
      <c r="K62" s="57">
        <v>0</v>
      </c>
      <c r="L62" s="57">
        <v>0</v>
      </c>
      <c r="M62" s="57">
        <v>0</v>
      </c>
      <c r="N62" s="21"/>
      <c r="O62" s="21"/>
      <c r="P62" s="21"/>
      <c r="Q62" s="21"/>
      <c r="R62" s="21"/>
      <c r="S62" s="21"/>
      <c r="T62" s="21"/>
      <c r="U62" s="21"/>
    </row>
    <row r="63" spans="1:21" ht="12.75">
      <c r="A63" s="9"/>
      <c r="B63" s="9"/>
      <c r="C63" s="5"/>
      <c r="D63" s="9"/>
      <c r="E63" s="9"/>
      <c r="F63" s="9"/>
      <c r="G63" s="9" t="s">
        <v>7</v>
      </c>
      <c r="H63" s="9"/>
      <c r="I63" s="64"/>
      <c r="J63" s="8"/>
      <c r="K63" s="8"/>
      <c r="L63" s="8"/>
      <c r="M63" s="8"/>
      <c r="N63" s="21"/>
      <c r="O63" s="21"/>
      <c r="P63" s="21"/>
      <c r="Q63" s="21"/>
      <c r="R63" s="21"/>
      <c r="S63" s="21"/>
      <c r="T63" s="21"/>
      <c r="U63" s="21"/>
    </row>
    <row r="64" spans="1:21" s="7" customFormat="1" ht="15" customHeight="1">
      <c r="A64" s="43"/>
      <c r="B64" s="43"/>
      <c r="C64" s="44" t="s">
        <v>9</v>
      </c>
      <c r="D64" s="43">
        <f>D11+D15+D18+D21+D33+D57+D60</f>
        <v>67842364</v>
      </c>
      <c r="E64" s="43">
        <f>E11+E15+E18+E21+E33+E57+E60+E50</f>
        <v>75687538</v>
      </c>
      <c r="F64" s="43">
        <f>F11+F15+F18+F21+F33+F57+F60+F50</f>
        <v>24226528</v>
      </c>
      <c r="G64" s="43">
        <f>G11+G15+G18+G21+G33+G57+G60+G38</f>
        <v>51950145</v>
      </c>
      <c r="H64" s="43">
        <f>H11+H15+H18+H21+H33+H57+H60+H38+H46+H50</f>
        <v>123202944</v>
      </c>
      <c r="I64" s="43">
        <f>I11+I15+I18+I21+I33+I57+I60+I38+I46+I50</f>
        <v>80604057</v>
      </c>
      <c r="J64" s="43">
        <f>J11+J15+J18+J21+J33+J57+J60+J38+J46</f>
        <v>119792509</v>
      </c>
      <c r="K64" s="43">
        <f>K11+K15+K18+K21+K33+K57+K60+K38+K46</f>
        <v>188231442</v>
      </c>
      <c r="L64" s="43">
        <f>L11+L15+L18+L21+L33+L57+L60+L38+L46+L50</f>
        <v>198890482</v>
      </c>
      <c r="M64" s="43">
        <f>M11+M15+M18+M21+M33+M57+M60+M38+M46+M50</f>
        <v>104830585</v>
      </c>
      <c r="N64" s="21"/>
      <c r="O64" s="21"/>
      <c r="P64" s="21"/>
      <c r="Q64" s="21"/>
      <c r="R64" s="21"/>
      <c r="S64" s="21"/>
      <c r="T64" s="21"/>
      <c r="U64" s="21"/>
    </row>
    <row r="65" spans="1:21" ht="12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</row>
    <row r="66" spans="1:21" ht="0.75" customHeigh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</row>
    <row r="67" spans="1:21" s="20" customFormat="1" ht="12.7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</row>
    <row r="68" spans="1:11" s="20" customFormat="1" ht="12.7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</row>
    <row r="69" spans="1:11" s="20" customFormat="1" ht="12.7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</row>
    <row r="70" spans="1:11" s="20" customFormat="1" ht="12.7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</row>
    <row r="71" spans="1:11" s="20" customFormat="1" ht="12.7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</row>
    <row r="72" spans="1:11" s="20" customFormat="1" ht="12.7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</row>
    <row r="73" spans="1:11" s="20" customFormat="1" ht="12.7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</row>
    <row r="74" spans="1:11" s="20" customFormat="1" ht="12.7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</row>
    <row r="75" spans="1:11" s="20" customFormat="1" ht="12.7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</row>
    <row r="76" spans="1:11" s="20" customFormat="1" ht="12.7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</row>
    <row r="77" spans="1:11" s="20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</row>
    <row r="78" spans="1:11" s="20" customFormat="1" ht="12.7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</row>
    <row r="79" spans="1:11" s="20" customFormat="1" ht="12.7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</row>
    <row r="80" spans="1:11" s="20" customFormat="1" ht="12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</row>
    <row r="81" spans="1:11" s="20" customFormat="1" ht="12.7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</row>
    <row r="82" spans="1:11" s="20" customFormat="1" ht="12.7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</row>
    <row r="83" spans="1:11" s="20" customFormat="1" ht="12.7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</row>
    <row r="84" spans="1:11" s="20" customFormat="1" ht="12.7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</row>
    <row r="85" spans="1:11" s="20" customFormat="1" ht="12.7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</row>
    <row r="86" spans="1:11" s="20" customFormat="1" ht="12.7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</row>
    <row r="87" spans="1:11" s="20" customFormat="1" ht="12.7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</row>
    <row r="88" spans="1:11" s="20" customFormat="1" ht="12.7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</row>
    <row r="89" spans="1:11" s="20" customFormat="1" ht="12.7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</row>
    <row r="90" spans="1:11" ht="12.7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</row>
    <row r="91" spans="1:11" ht="12.7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</row>
    <row r="92" spans="1:11" ht="12.7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</row>
    <row r="93" spans="1:11" ht="12.7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</row>
    <row r="94" spans="1:11" ht="12.7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</row>
    <row r="95" spans="1:11" ht="12.7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</row>
    <row r="96" spans="1:11" ht="12.7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</row>
    <row r="97" spans="1:11" ht="12.7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</row>
    <row r="98" spans="1:11" ht="12.7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</row>
    <row r="99" spans="1:11" ht="12.7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</row>
    <row r="100" spans="1:11" ht="12.7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</row>
    <row r="101" spans="1:11" ht="12.7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</row>
    <row r="102" spans="1:11" ht="12.7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</row>
    <row r="103" spans="1:11" ht="12.7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</row>
    <row r="104" spans="1:11" ht="12.7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</row>
    <row r="105" spans="1:11" ht="12.7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</row>
    <row r="106" spans="1:11" ht="12.7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</row>
    <row r="107" spans="1:11" ht="12.7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</row>
    <row r="108" spans="1:11" ht="12.7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</row>
    <row r="109" spans="1:11" ht="12.7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</row>
    <row r="110" spans="1:11" ht="12.7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</row>
    <row r="111" spans="1:11" ht="12.7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</row>
    <row r="112" spans="1:11" ht="12.7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</row>
    <row r="113" spans="1:11" ht="12.7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</row>
    <row r="114" spans="1:11" ht="12.7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</row>
    <row r="115" spans="1:11" ht="12.7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</row>
    <row r="116" spans="1:11" ht="12.7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</row>
    <row r="117" spans="1:11" ht="12.7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</row>
    <row r="118" spans="1:11" ht="12.7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</row>
    <row r="119" spans="1:11" ht="12.7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</row>
    <row r="120" spans="1:11" ht="12.7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</row>
    <row r="121" spans="1:11" ht="12.7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</row>
    <row r="122" spans="1:11" ht="12.7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</row>
    <row r="123" spans="1:11" ht="12.7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</row>
    <row r="124" spans="1:11" ht="12.7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</row>
    <row r="125" spans="1:11" ht="12.7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</row>
    <row r="126" spans="1:11" ht="12.7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</row>
  </sheetData>
  <sheetProtection/>
  <mergeCells count="6">
    <mergeCell ref="A1:L1"/>
    <mergeCell ref="A2:L2"/>
    <mergeCell ref="A3:L3"/>
    <mergeCell ref="D8:F8"/>
    <mergeCell ref="G8:I8"/>
    <mergeCell ref="J8:M8"/>
  </mergeCells>
  <printOptions/>
  <pageMargins left="0.98" right="0.65" top="0.64" bottom="0.68" header="0.33" footer="0.5"/>
  <pageSetup horizontalDpi="360" verticalDpi="36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User</cp:lastModifiedBy>
  <cp:lastPrinted>2017-01-12T14:03:29Z</cp:lastPrinted>
  <dcterms:created xsi:type="dcterms:W3CDTF">2001-08-13T08:28:35Z</dcterms:created>
  <dcterms:modified xsi:type="dcterms:W3CDTF">2020-05-07T10:28:11Z</dcterms:modified>
  <cp:category/>
  <cp:version/>
  <cp:contentType/>
  <cp:contentStatus/>
</cp:coreProperties>
</file>