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K15" i="2"/>
  <c r="K16"/>
  <c r="K22"/>
  <c r="K24"/>
  <c r="K14"/>
  <c r="G15"/>
  <c r="G16"/>
  <c r="G17"/>
  <c r="G18"/>
  <c r="G19"/>
  <c r="G20"/>
  <c r="G21"/>
  <c r="G22"/>
  <c r="G24"/>
  <c r="G25"/>
  <c r="G28"/>
  <c r="G14"/>
  <c r="L25"/>
  <c r="L24"/>
  <c r="L22"/>
  <c r="L21"/>
  <c r="L20"/>
  <c r="L19"/>
  <c r="L18"/>
  <c r="L17"/>
  <c r="L16"/>
  <c r="L15"/>
  <c r="L14"/>
  <c r="F29"/>
  <c r="F27"/>
  <c r="G27" s="1"/>
  <c r="F22"/>
  <c r="I27"/>
  <c r="J27"/>
  <c r="J29" s="1"/>
  <c r="J22"/>
  <c r="I22"/>
  <c r="E27"/>
  <c r="E22"/>
  <c r="H22"/>
  <c r="L29" l="1"/>
  <c r="K27"/>
  <c r="L27"/>
  <c r="I29"/>
  <c r="K29" s="1"/>
  <c r="E29"/>
  <c r="G29" s="1"/>
  <c r="D27"/>
  <c r="D22"/>
  <c r="D29" l="1"/>
</calcChain>
</file>

<file path=xl/sharedStrings.xml><?xml version="1.0" encoding="utf-8"?>
<sst xmlns="http://schemas.openxmlformats.org/spreadsheetml/2006/main" count="41" uniqueCount="37">
  <si>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</si>
  <si>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</si>
  <si>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</si>
  <si>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</si>
  <si>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</si>
  <si>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</si>
  <si>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</si>
  <si>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</si>
  <si>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</si>
  <si>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</si>
  <si>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</si>
  <si>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</si>
  <si>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</si>
  <si>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</si>
  <si>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</si>
  <si>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</si>
  <si>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</si>
  <si>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</si>
  <si>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</si>
  <si>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</si>
  <si>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</si>
  <si>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</si>
  <si>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</si>
  <si>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</si>
  <si>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Támogatásértékű működési célú pénzeszköz átadás</t>
  </si>
  <si>
    <t>Eredeti előirányzat</t>
  </si>
  <si>
    <t>módosított előirányzat</t>
  </si>
  <si>
    <t>Teljesítés</t>
  </si>
  <si>
    <t>%</t>
  </si>
  <si>
    <t xml:space="preserve">Kincsesbánya Község Önkormányzata </t>
  </si>
  <si>
    <t>KIADÁSOK</t>
  </si>
  <si>
    <t>Önkormányzat</t>
  </si>
  <si>
    <t>Pénzbeli és természetbeni juttatások összesen</t>
  </si>
  <si>
    <t>Elöző évi megelőlegezés visszafizetése</t>
  </si>
  <si>
    <t>2017. évi közgazdasági mérlege</t>
  </si>
  <si>
    <t>Adatok Ft-ban</t>
  </si>
  <si>
    <t>2. számú melléklet az  5/2018.(V. 2.)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</si>
</sst>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/>
    <xf numFmtId="3" fontId="0" fillId="3" borderId="1" xfId="0" applyNumberFormat="1" applyFont="1" applyFill="1" applyBorder="1"/>
    <xf numFmtId="4" fontId="0" fillId="3" borderId="1" xfId="0" applyNumberFormat="1" applyFont="1" applyFill="1" applyBorder="1"/>
    <xf numFmtId="3" fontId="0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0" borderId="1" xfId="0" applyFont="1" applyFill="1" applyBorder="1"/>
    <xf numFmtId="0" fontId="0" fillId="3" borderId="1" xfId="0" applyFont="1" applyFill="1" applyBorder="1"/>
    <xf numFmtId="3" fontId="2" fillId="3" borderId="1" xfId="0" applyNumberFormat="1" applyFont="1" applyFill="1" applyBorder="1"/>
    <xf numFmtId="3" fontId="0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180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3" fontId="0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2" fillId="3" borderId="1" xfId="0" applyFont="1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29"/>
  <sheetViews>
    <sheetView tabSelected="1" workbookViewId="0">
      <selection sqref="A1:L1"/>
    </sheetView>
  </sheetViews>
  <sheetFormatPr defaultRowHeight="12.75"/>
  <cols>
    <col min="1" max="1" width="3" customWidth="1"/>
    <col min="2" max="2" width="40" customWidth="1"/>
    <col min="3" max="3" width="9.5703125" customWidth="1"/>
    <col min="4" max="4" width="15" customWidth="1"/>
    <col min="5" max="5" width="15.140625" customWidth="1"/>
    <col min="6" max="6" width="14.85546875" customWidth="1"/>
    <col min="7" max="7" width="9.7109375" customWidth="1"/>
    <col min="8" max="8" width="13.140625" customWidth="1"/>
    <col min="9" max="9" width="12.85546875" customWidth="1"/>
    <col min="10" max="10" width="12.7109375" customWidth="1"/>
    <col min="11" max="11" width="9.5703125" customWidth="1"/>
    <col min="12" max="12" width="14" customWidth="1"/>
  </cols>
  <sheetData>
    <row r="1" spans="1:12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" customFormat="1" ht="18.75" customHeight="1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s="1" customFormat="1" ht="18.75" customHeight="1">
      <c r="A4" s="13" t="s">
        <v>34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5.75" customHeight="1">
      <c r="A5" s="13" t="s">
        <v>30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3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D7" s="24" t="s">
        <v>35</v>
      </c>
      <c r="E7" s="24"/>
      <c r="F7" s="24"/>
      <c r="G7" s="24"/>
      <c r="H7" s="24"/>
      <c r="I7" s="24"/>
      <c r="J7" s="24"/>
      <c r="K7" s="24"/>
      <c r="L7" s="24"/>
    </row>
    <row r="8" spans="1:12" ht="23.25" customHeight="1">
      <c r="A8" s="16" t="s">
        <v>0</v>
      </c>
      <c r="B8" s="14" t="s">
        <v>1</v>
      </c>
      <c r="C8" s="14"/>
      <c r="D8" s="17" t="s">
        <v>2</v>
      </c>
      <c r="E8" s="18"/>
      <c r="F8" s="18"/>
      <c r="G8" s="18"/>
      <c r="H8" s="18"/>
      <c r="I8" s="18"/>
      <c r="J8" s="18"/>
      <c r="K8" s="18"/>
      <c r="L8" s="19"/>
    </row>
    <row r="9" spans="1:12" ht="12.75" customHeight="1">
      <c r="A9" s="16"/>
      <c r="B9" s="14"/>
      <c r="C9" s="14"/>
      <c r="D9" s="14" t="s">
        <v>31</v>
      </c>
      <c r="E9" s="14"/>
      <c r="F9" s="14"/>
      <c r="G9" s="14"/>
      <c r="H9" s="14" t="s">
        <v>19</v>
      </c>
      <c r="I9" s="14"/>
      <c r="J9" s="14"/>
      <c r="K9" s="14"/>
      <c r="L9" s="14"/>
    </row>
    <row r="10" spans="1:12" ht="12.75" customHeight="1">
      <c r="A10" s="16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ht="12.75" customHeight="1">
      <c r="A11" s="16"/>
      <c r="B11" s="14"/>
      <c r="C11" s="14"/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25</v>
      </c>
      <c r="I11" s="15" t="s">
        <v>26</v>
      </c>
      <c r="J11" s="15" t="s">
        <v>27</v>
      </c>
      <c r="K11" s="15" t="s">
        <v>28</v>
      </c>
      <c r="L11" s="14" t="s">
        <v>20</v>
      </c>
    </row>
    <row r="12" spans="1:12">
      <c r="A12" s="16"/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4"/>
    </row>
    <row r="13" spans="1:12" ht="19.5" customHeight="1">
      <c r="A13" s="7" t="s">
        <v>3</v>
      </c>
      <c r="B13" s="21" t="s">
        <v>7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</row>
    <row r="14" spans="1:12" ht="16.5" customHeight="1">
      <c r="A14" s="8"/>
      <c r="B14" s="27" t="s">
        <v>8</v>
      </c>
      <c r="C14" s="27"/>
      <c r="D14" s="3">
        <v>30658348</v>
      </c>
      <c r="E14" s="3">
        <v>31835849</v>
      </c>
      <c r="F14" s="3">
        <v>29653119</v>
      </c>
      <c r="G14" s="4">
        <f>F14/E14*100</f>
        <v>93.143798363913589</v>
      </c>
      <c r="H14" s="5">
        <v>38923832</v>
      </c>
      <c r="I14" s="3">
        <v>40696449</v>
      </c>
      <c r="J14" s="3">
        <v>39933478</v>
      </c>
      <c r="K14" s="4">
        <f>J14/I14*100</f>
        <v>98.125214806825028</v>
      </c>
      <c r="L14" s="3">
        <f>F14+J14</f>
        <v>69586597</v>
      </c>
    </row>
    <row r="15" spans="1:12" ht="16.5" customHeight="1">
      <c r="A15" s="8"/>
      <c r="B15" s="28" t="s">
        <v>9</v>
      </c>
      <c r="C15" s="28"/>
      <c r="D15" s="3">
        <v>6415544</v>
      </c>
      <c r="E15" s="3">
        <v>6644240</v>
      </c>
      <c r="F15" s="3">
        <v>6408408</v>
      </c>
      <c r="G15" s="4">
        <f t="shared" ref="G15:G29" si="0">F15/E15*100</f>
        <v>96.450579750279942</v>
      </c>
      <c r="H15" s="3">
        <v>8763220</v>
      </c>
      <c r="I15" s="3">
        <v>9215047</v>
      </c>
      <c r="J15" s="3">
        <v>9044368</v>
      </c>
      <c r="K15" s="4">
        <f t="shared" ref="K15:K29" si="1">J15/I15*100</f>
        <v>98.147822794609723</v>
      </c>
      <c r="L15" s="3">
        <f>F15+J15</f>
        <v>15452776</v>
      </c>
    </row>
    <row r="16" spans="1:12" ht="16.5" customHeight="1">
      <c r="A16" s="8"/>
      <c r="B16" s="28" t="s">
        <v>10</v>
      </c>
      <c r="C16" s="28"/>
      <c r="D16" s="3">
        <v>32292182</v>
      </c>
      <c r="E16" s="3">
        <v>41519672</v>
      </c>
      <c r="F16" s="3">
        <v>31027885</v>
      </c>
      <c r="G16" s="4">
        <f t="shared" si="0"/>
        <v>74.730563863799304</v>
      </c>
      <c r="H16" s="3">
        <v>30771527</v>
      </c>
      <c r="I16" s="3">
        <v>31079575</v>
      </c>
      <c r="J16" s="3">
        <v>27310802</v>
      </c>
      <c r="K16" s="4">
        <f t="shared" si="1"/>
        <v>87.87379492801945</v>
      </c>
      <c r="L16" s="3">
        <f>F16+J16</f>
        <v>58338687</v>
      </c>
    </row>
    <row r="17" spans="1:12" ht="27" customHeight="1">
      <c r="A17" s="8"/>
      <c r="B17" s="20" t="s">
        <v>22</v>
      </c>
      <c r="C17" s="20"/>
      <c r="D17" s="3">
        <v>60297467</v>
      </c>
      <c r="E17" s="3">
        <v>62298472</v>
      </c>
      <c r="F17" s="3">
        <v>62298472</v>
      </c>
      <c r="G17" s="4">
        <f t="shared" si="0"/>
        <v>100</v>
      </c>
      <c r="H17" s="3"/>
      <c r="I17" s="3"/>
      <c r="J17" s="3"/>
      <c r="K17" s="4"/>
      <c r="L17" s="3">
        <f>F17</f>
        <v>62298472</v>
      </c>
    </row>
    <row r="18" spans="1:12" ht="24.75" customHeight="1">
      <c r="A18" s="8"/>
      <c r="B18" s="20" t="s">
        <v>23</v>
      </c>
      <c r="C18" s="20"/>
      <c r="D18" s="3">
        <v>-60297467</v>
      </c>
      <c r="E18" s="3">
        <v>-62298472</v>
      </c>
      <c r="F18" s="3">
        <v>-62298472</v>
      </c>
      <c r="G18" s="4">
        <f t="shared" si="0"/>
        <v>100</v>
      </c>
      <c r="H18" s="3"/>
      <c r="I18" s="3"/>
      <c r="J18" s="3"/>
      <c r="K18" s="4"/>
      <c r="L18" s="3">
        <f>F18</f>
        <v>-62298472</v>
      </c>
    </row>
    <row r="19" spans="1:12" ht="16.5" customHeight="1">
      <c r="A19" s="9"/>
      <c r="B19" s="27" t="s">
        <v>24</v>
      </c>
      <c r="C19" s="27"/>
      <c r="D19" s="3">
        <v>13336931</v>
      </c>
      <c r="E19" s="3">
        <v>24001407</v>
      </c>
      <c r="F19" s="3">
        <v>21028297</v>
      </c>
      <c r="G19" s="4">
        <f t="shared" si="0"/>
        <v>87.612767868150399</v>
      </c>
      <c r="H19" s="3"/>
      <c r="I19" s="3"/>
      <c r="J19" s="3"/>
      <c r="K19" s="4"/>
      <c r="L19" s="3">
        <f>F19</f>
        <v>21028297</v>
      </c>
    </row>
    <row r="20" spans="1:12" ht="16.5" customHeight="1">
      <c r="A20" s="9"/>
      <c r="B20" s="27" t="s">
        <v>33</v>
      </c>
      <c r="C20" s="27"/>
      <c r="D20" s="3">
        <v>2009459</v>
      </c>
      <c r="E20" s="3">
        <v>2009459</v>
      </c>
      <c r="F20" s="3">
        <v>2009459</v>
      </c>
      <c r="G20" s="4">
        <f t="shared" si="0"/>
        <v>100</v>
      </c>
      <c r="H20" s="3"/>
      <c r="I20" s="3"/>
      <c r="J20" s="3"/>
      <c r="K20" s="4"/>
      <c r="L20" s="3">
        <f>F20</f>
        <v>2009459</v>
      </c>
    </row>
    <row r="21" spans="1:12" ht="16.5" customHeight="1">
      <c r="A21" s="8"/>
      <c r="B21" s="27" t="s">
        <v>32</v>
      </c>
      <c r="C21" s="27"/>
      <c r="D21" s="3">
        <v>2604000</v>
      </c>
      <c r="E21" s="3">
        <v>3401218</v>
      </c>
      <c r="F21" s="3">
        <v>3332043</v>
      </c>
      <c r="G21" s="4">
        <f t="shared" si="0"/>
        <v>97.966169766242558</v>
      </c>
      <c r="H21" s="3"/>
      <c r="I21" s="3"/>
      <c r="J21" s="3"/>
      <c r="K21" s="4"/>
      <c r="L21" s="3">
        <f>F21</f>
        <v>3332043</v>
      </c>
    </row>
    <row r="22" spans="1:12" ht="19.5" customHeight="1">
      <c r="A22" s="8"/>
      <c r="B22" s="27" t="s">
        <v>11</v>
      </c>
      <c r="C22" s="27"/>
      <c r="D22" s="3">
        <f>SUM(D14:D21)</f>
        <v>87316464</v>
      </c>
      <c r="E22" s="3">
        <f>SUM(E14:E21)</f>
        <v>109411845</v>
      </c>
      <c r="F22" s="3">
        <f>SUM(F14:F21)</f>
        <v>93459211</v>
      </c>
      <c r="G22" s="4">
        <f t="shared" si="0"/>
        <v>85.419646291496136</v>
      </c>
      <c r="H22" s="3">
        <f>SUM(H14:H21)</f>
        <v>78458579</v>
      </c>
      <c r="I22" s="3">
        <f>SUM(I14:I21)</f>
        <v>80991071</v>
      </c>
      <c r="J22" s="3">
        <f>SUM(J14:J21)</f>
        <v>76288648</v>
      </c>
      <c r="K22" s="4">
        <f t="shared" si="1"/>
        <v>94.193899473190072</v>
      </c>
      <c r="L22" s="3">
        <f>F22+J22</f>
        <v>169747859</v>
      </c>
    </row>
    <row r="23" spans="1:12" ht="20.25" customHeight="1">
      <c r="A23" s="8" t="s">
        <v>4</v>
      </c>
      <c r="B23" s="25" t="s">
        <v>12</v>
      </c>
      <c r="C23" s="25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6.5" customHeight="1">
      <c r="A24" s="8"/>
      <c r="B24" s="26" t="s">
        <v>13</v>
      </c>
      <c r="C24" s="26"/>
      <c r="D24" s="3">
        <v>11207000</v>
      </c>
      <c r="E24" s="3">
        <v>86830790</v>
      </c>
      <c r="F24" s="3">
        <v>8972512</v>
      </c>
      <c r="G24" s="4">
        <f t="shared" si="0"/>
        <v>10.333329916726544</v>
      </c>
      <c r="H24" s="3"/>
      <c r="I24" s="3">
        <v>664616</v>
      </c>
      <c r="J24" s="3">
        <v>629056</v>
      </c>
      <c r="K24" s="4">
        <f t="shared" si="1"/>
        <v>94.649541991164824</v>
      </c>
      <c r="L24" s="3">
        <f>F24+J24</f>
        <v>9601568</v>
      </c>
    </row>
    <row r="25" spans="1:12" ht="16.5" customHeight="1">
      <c r="A25" s="8"/>
      <c r="B25" s="26" t="s">
        <v>14</v>
      </c>
      <c r="C25" s="26"/>
      <c r="D25" s="3">
        <v>6350533</v>
      </c>
      <c r="E25" s="3">
        <v>71333667</v>
      </c>
      <c r="F25" s="3">
        <v>0</v>
      </c>
      <c r="G25" s="4">
        <f t="shared" si="0"/>
        <v>0</v>
      </c>
      <c r="H25" s="3"/>
      <c r="I25" s="3"/>
      <c r="J25" s="3"/>
      <c r="K25" s="4"/>
      <c r="L25" s="3">
        <f>F25</f>
        <v>0</v>
      </c>
    </row>
    <row r="26" spans="1:12" ht="19.5" customHeight="1">
      <c r="A26" s="8" t="s">
        <v>5</v>
      </c>
      <c r="B26" s="25" t="s">
        <v>15</v>
      </c>
      <c r="C26" s="25"/>
      <c r="D26" s="12"/>
      <c r="E26" s="12"/>
      <c r="F26" s="12"/>
      <c r="G26" s="12"/>
      <c r="H26" s="12"/>
      <c r="I26" s="12"/>
      <c r="J26" s="12"/>
      <c r="K26" s="12"/>
      <c r="L26" s="12"/>
    </row>
    <row r="27" spans="1:12" ht="19.5" customHeight="1">
      <c r="A27" s="8"/>
      <c r="B27" s="26" t="s">
        <v>16</v>
      </c>
      <c r="C27" s="26"/>
      <c r="D27" s="3">
        <f>SUM(D24:D26)</f>
        <v>17557533</v>
      </c>
      <c r="E27" s="3">
        <f>SUM(E24:E26)</f>
        <v>158164457</v>
      </c>
      <c r="F27" s="3">
        <f>SUM(F24:F26)</f>
        <v>8972512</v>
      </c>
      <c r="G27" s="4">
        <f t="shared" si="0"/>
        <v>5.6729003280427284</v>
      </c>
      <c r="H27" s="3"/>
      <c r="I27" s="3">
        <f>SUM(I24:I26)</f>
        <v>664616</v>
      </c>
      <c r="J27" s="3">
        <f>SUM(J24:J26)</f>
        <v>629056</v>
      </c>
      <c r="K27" s="4">
        <f t="shared" si="1"/>
        <v>94.649541991164824</v>
      </c>
      <c r="L27" s="3">
        <f>F27+J27</f>
        <v>9601568</v>
      </c>
    </row>
    <row r="28" spans="1:12" ht="19.5" customHeight="1">
      <c r="A28" s="8" t="s">
        <v>6</v>
      </c>
      <c r="B28" s="25" t="s">
        <v>18</v>
      </c>
      <c r="C28" s="25"/>
      <c r="D28" s="3">
        <v>1968462</v>
      </c>
      <c r="E28" s="3">
        <v>1282746</v>
      </c>
      <c r="F28" s="3">
        <v>0</v>
      </c>
      <c r="G28" s="4">
        <f t="shared" si="0"/>
        <v>0</v>
      </c>
      <c r="H28" s="3"/>
      <c r="I28" s="3"/>
      <c r="J28" s="3"/>
      <c r="K28" s="4"/>
      <c r="L28" s="10"/>
    </row>
    <row r="29" spans="1:12" ht="19.5" customHeight="1">
      <c r="A29" s="8" t="s">
        <v>21</v>
      </c>
      <c r="B29" s="25" t="s">
        <v>17</v>
      </c>
      <c r="C29" s="25"/>
      <c r="D29" s="11">
        <f>SUM(D27:D28,D22)</f>
        <v>106842459</v>
      </c>
      <c r="E29" s="11">
        <f>E22+E27+E28</f>
        <v>268859048</v>
      </c>
      <c r="F29" s="11">
        <f>F22+F27</f>
        <v>102431723</v>
      </c>
      <c r="G29" s="6">
        <f t="shared" si="0"/>
        <v>38.098670571800881</v>
      </c>
      <c r="H29" s="11">
        <v>36594</v>
      </c>
      <c r="I29" s="11">
        <f>I22+I27</f>
        <v>81655687</v>
      </c>
      <c r="J29" s="11">
        <f>J22+J27</f>
        <v>76917704</v>
      </c>
      <c r="K29" s="6">
        <f t="shared" si="1"/>
        <v>94.197608061273186</v>
      </c>
      <c r="L29" s="11">
        <f>F29+J29</f>
        <v>179349427</v>
      </c>
    </row>
  </sheetData>
  <mergeCells count="40">
    <mergeCell ref="A1:L1"/>
    <mergeCell ref="D7:L7"/>
    <mergeCell ref="B29:C29"/>
    <mergeCell ref="B27:C27"/>
    <mergeCell ref="B26:C26"/>
    <mergeCell ref="B28:C28"/>
    <mergeCell ref="B23:C23"/>
    <mergeCell ref="B24:C24"/>
    <mergeCell ref="B25:C25"/>
    <mergeCell ref="B22:C22"/>
    <mergeCell ref="B20:C20"/>
    <mergeCell ref="B21:C21"/>
    <mergeCell ref="B14:C14"/>
    <mergeCell ref="B16:C16"/>
    <mergeCell ref="B19:C19"/>
    <mergeCell ref="B15:C15"/>
    <mergeCell ref="D8:L8"/>
    <mergeCell ref="H11:H12"/>
    <mergeCell ref="B18:C18"/>
    <mergeCell ref="B17:C17"/>
    <mergeCell ref="B13:C13"/>
    <mergeCell ref="D9:G10"/>
    <mergeCell ref="H9:L10"/>
    <mergeCell ref="D13:L13"/>
    <mergeCell ref="D23:L23"/>
    <mergeCell ref="D26:L26"/>
    <mergeCell ref="A3:L3"/>
    <mergeCell ref="A4:L4"/>
    <mergeCell ref="A5:L5"/>
    <mergeCell ref="A6:L6"/>
    <mergeCell ref="L11:L12"/>
    <mergeCell ref="E11:E12"/>
    <mergeCell ref="I11:I12"/>
    <mergeCell ref="F11:F12"/>
    <mergeCell ref="G11:G12"/>
    <mergeCell ref="J11:J12"/>
    <mergeCell ref="K11:K12"/>
    <mergeCell ref="A8:A12"/>
    <mergeCell ref="D11:D12"/>
    <mergeCell ref="B8:C12"/>
  </mergeCells>
  <phoneticPr fontId="0" type="noConversion"/>
  <printOptions horizontalCentered="1"/>
  <pageMargins left="0.17" right="0.16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2018-04-16T10:37:53Z</cp:lastPrinted>
  <dcterms:created xsi:type="dcterms:W3CDTF">2001-03-10T10:34:29Z</dcterms:created>
  <dcterms:modified xsi:type="dcterms:W3CDTF">2018-04-25T08:46:36Z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