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önk+költs.szerv" sheetId="1" r:id="rId1"/>
  </sheets>
  <externalReferences>
    <externalReference r:id="rId2"/>
    <externalReference r:id="rId3"/>
  </externalReferences>
  <definedNames>
    <definedName name="_xlnm.Print_Area" localSheetId="0">'bevételek önk+költs.szerv'!$A$1:$F$97</definedName>
  </definedNames>
  <calcPr calcId="124519"/>
</workbook>
</file>

<file path=xl/calcChain.xml><?xml version="1.0" encoding="utf-8"?>
<calcChain xmlns="http://schemas.openxmlformats.org/spreadsheetml/2006/main">
  <c r="C12" i="1"/>
  <c r="F12" s="1"/>
  <c r="C17"/>
  <c r="F17" s="1"/>
  <c r="C18"/>
  <c r="F25"/>
  <c r="F28"/>
  <c r="F29"/>
  <c r="C30"/>
  <c r="D30"/>
  <c r="D32" s="1"/>
  <c r="E30"/>
  <c r="F30"/>
  <c r="F32" s="1"/>
  <c r="F31"/>
  <c r="C32"/>
  <c r="E32"/>
  <c r="F43"/>
  <c r="F46"/>
  <c r="C47"/>
  <c r="F47"/>
  <c r="C48"/>
  <c r="E48"/>
  <c r="C49"/>
  <c r="F49" s="1"/>
  <c r="F54" s="1"/>
  <c r="C53"/>
  <c r="F53" s="1"/>
  <c r="C54"/>
  <c r="F56"/>
  <c r="C60"/>
  <c r="F60"/>
  <c r="F63"/>
  <c r="C64"/>
  <c r="F64" s="1"/>
  <c r="C65"/>
  <c r="D65"/>
  <c r="E65"/>
  <c r="C66"/>
  <c r="E66"/>
  <c r="C67"/>
  <c r="E67"/>
  <c r="C68"/>
  <c r="D68"/>
  <c r="E68"/>
  <c r="C72"/>
  <c r="F72" s="1"/>
  <c r="F82"/>
  <c r="F85"/>
  <c r="C88"/>
  <c r="D88"/>
  <c r="E88"/>
  <c r="F88"/>
  <c r="C95"/>
  <c r="D95"/>
  <c r="E95"/>
  <c r="F95" s="1"/>
  <c r="C96"/>
  <c r="E96"/>
  <c r="D48" l="1"/>
  <c r="D67" s="1"/>
  <c r="D66"/>
  <c r="D96" s="1"/>
  <c r="F65"/>
  <c r="F68" s="1"/>
  <c r="F66"/>
  <c r="F96"/>
  <c r="F18"/>
  <c r="F48" s="1"/>
  <c r="F67" s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<sst xmlns="http://schemas.openxmlformats.org/spreadsheetml/2006/main" count="186" uniqueCount="184">
  <si>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</si>
  <si>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</si>
  <si>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</si>
  <si>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</si>
  <si>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</si>
  <si>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</si>
  <si>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</si>
  <si>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</si>
  <si>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</si>
  <si>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</si>
  <si>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</si>
  <si>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</si>
  <si>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</si>
  <si>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</si>
  <si>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</si>
  <si>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</si>
  <si>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</si>
  <si>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</si>
  <si>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</si>
  <si>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</si>
  <si>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</si>
  <si>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</si>
  <si>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</si>
  <si>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</si>
  <si>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</si>
  <si>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</si>
  <si>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</si>
  <si>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</si>
  <si>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</si>
  <si>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</si>
  <si>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</si>
  <si>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</si>
  <si>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</si>
  <si>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</si>
  <si>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</si>
  <si>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</si>
  <si>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</si>
  <si>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</si>
  <si>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</si>
  <si>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</si>
  <si>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</si>
  <si>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</si>
  <si>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</si>
  <si>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</si>
  <si>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</si>
  <si>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</si>
  <si>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</si>
  <si>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</si>
  <si>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</si>
  <si>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</si>
  <si>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</si>
  <si>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</si>
  <si>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</si>
  <si>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</si>
  <si>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</si>
  <si>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</si>
  <si>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</si>
  <si>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</si>
  <si>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</si>
  <si>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</si>
  <si>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</si>
  <si>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</si>
  <si>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</si>
  <si>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</si>
  <si>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</si>
  <si>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</si>
  <si>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</si>
  <si>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</si>
  <si>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</si>
  <si>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</si>
  <si>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</si>
  <si>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</si>
  <si>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</si>
  <si>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</si>
  <si>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</si>
  <si>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</si>
  <si>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</si>
  <si>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</si>
  <si>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</si>
  <si>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</si>
  <si>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</si>
  <si>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</si>
  <si>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</si>
  <si>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</si>
  <si>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</si>
  <si>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</si>
  <si>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</si>
  <si>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</si>
  <si>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</si>
  <si>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</si>
  <si>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</si>
  <si>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</si>
  <si>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</si>
  <si>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</si>
  <si>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</si>
  <si>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</si>
  <si>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</si>
  <si>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</si>
  <si>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</si>
  <si>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</si>
  <si>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</si>
  <si>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</si>
  <si>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</si>
  <si>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</si>
  <si>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</si>
  <si>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</si>
  <si>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</si>
  <si>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</si>
  <si>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</si>
  <si>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</si>
  <si>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</si>
  <si>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</si>
  <si>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</si>
  <si>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</si>
  <si>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</si>
  <si>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</si>
  <si>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</si>
  <si>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</si>
  <si>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</si>
  <si>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</si>
  <si>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</si>
  <si>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</si>
  <si>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</si>
  <si>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</si>
  <si>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</si>
  <si>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</si>
  <si>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</si>
  <si>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</si>
  <si>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</si>
  <si>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</si>
  <si>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</si>
  <si>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</si>
  <si>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</si>
  <si>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</si>
  <si>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</si>
  <si>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</si>
  <si>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</si>
  <si>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</si>
  <si>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</si>
  <si>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</si>
  <si>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</si>
  <si>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</si>
  <si>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</si>
  <si>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</si>
  <si>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</si>
  <si>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</si>
  <si>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</si>
  <si>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</si>
  <si>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</si>
  <si>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</si>
  <si>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</si>
  <si>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</si>
  <si>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</si>
  <si>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</si>
  <si>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</si>
  <si>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</si>
  <si>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</si>
  <si>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</si>
  <si>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</si>
  <si>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</si>
  <si>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</si>
  <si>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</si>
  <si>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</si>
  <si>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</si>
  <si>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</si>
  <si>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</si>
  <si>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</si>
  <si>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</si>
  <si>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</si>
  <si>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</si>
  <si>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</si>
  <si>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</si>
  <si>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</si>
  <si>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</si>
  <si>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</si>
  <si>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</si>
  <si>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</si>
  <si>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</si>
  <si>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</si>
  <si>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</si>
  <si>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</si>
  <si>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ÖNKORMÁNYZAT ÉS A KÖLTSÉGVETÉSI SZERVEK ELŐIRÁNYZATA MINDÖSSZESEN</t>
  </si>
  <si>
    <t>Bevételek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</si>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</sst>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7">
    <xf numFmtId="0" fontId="0" fillId="0" borderId="0" xfId="0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Border="1"/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5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önkorm."/>
    </sheetNames>
    <sheetDataSet>
      <sheetData sheetId="0">
        <row r="12">
          <cell r="C12">
            <v>878471</v>
          </cell>
        </row>
        <row r="17">
          <cell r="C17">
            <v>281951</v>
          </cell>
        </row>
        <row r="49">
          <cell r="C49">
            <v>486</v>
          </cell>
        </row>
        <row r="53">
          <cell r="C53">
            <v>280133</v>
          </cell>
        </row>
        <row r="72">
          <cell r="C72">
            <v>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4">
          <cell r="C74">
            <v>1596916</v>
          </cell>
          <cell r="D74">
            <v>34359</v>
          </cell>
          <cell r="E74">
            <v>49117</v>
          </cell>
          <cell r="F74">
            <v>1680392</v>
          </cell>
        </row>
        <row r="97">
          <cell r="C97">
            <v>371543</v>
          </cell>
          <cell r="D97">
            <v>0</v>
          </cell>
          <cell r="E97">
            <v>0</v>
          </cell>
          <cell r="F97">
            <v>371543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abSelected="1" workbookViewId="0">
      <selection activeCell="C88" sqref="C88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6" t="s">
        <v>183</v>
      </c>
      <c r="B1" s="35"/>
      <c r="C1" s="35"/>
      <c r="D1" s="35"/>
      <c r="E1" s="35"/>
      <c r="F1" s="32"/>
    </row>
    <row r="2" spans="1:6" ht="23.25" customHeight="1">
      <c r="A2" s="34" t="s">
        <v>182</v>
      </c>
      <c r="B2" s="33"/>
      <c r="C2" s="33"/>
      <c r="D2" s="33"/>
      <c r="E2" s="33"/>
      <c r="F2" s="32"/>
    </row>
    <row r="3" spans="1:6" ht="18">
      <c r="A3" s="31"/>
    </row>
    <row r="4" spans="1:6">
      <c r="A4" t="s">
        <v>181</v>
      </c>
    </row>
    <row r="5" spans="1:6" ht="45">
      <c r="A5" s="30" t="s">
        <v>180</v>
      </c>
      <c r="B5" s="29" t="s">
        <v>179</v>
      </c>
      <c r="C5" s="28" t="s">
        <v>178</v>
      </c>
      <c r="D5" s="28" t="s">
        <v>177</v>
      </c>
      <c r="E5" s="28" t="s">
        <v>176</v>
      </c>
      <c r="F5" s="27" t="s">
        <v>175</v>
      </c>
    </row>
    <row r="6" spans="1:6" ht="15" hidden="1" customHeight="1">
      <c r="A6" s="26" t="s">
        <v>174</v>
      </c>
      <c r="B6" s="21" t="s">
        <v>173</v>
      </c>
      <c r="C6" s="25"/>
      <c r="D6" s="25"/>
      <c r="E6" s="25"/>
      <c r="F6" s="25"/>
    </row>
    <row r="7" spans="1:6" ht="15" hidden="1" customHeight="1">
      <c r="A7" s="10" t="s">
        <v>172</v>
      </c>
      <c r="B7" s="21" t="s">
        <v>171</v>
      </c>
      <c r="C7" s="25"/>
      <c r="D7" s="25"/>
      <c r="E7" s="25"/>
      <c r="F7" s="25"/>
    </row>
    <row r="8" spans="1:6" ht="15" hidden="1" customHeight="1">
      <c r="A8" s="10" t="s">
        <v>170</v>
      </c>
      <c r="B8" s="21" t="s">
        <v>169</v>
      </c>
      <c r="C8" s="25"/>
      <c r="D8" s="25"/>
      <c r="E8" s="25"/>
      <c r="F8" s="25"/>
    </row>
    <row r="9" spans="1:6" ht="15" hidden="1" customHeight="1">
      <c r="A9" s="10" t="s">
        <v>168</v>
      </c>
      <c r="B9" s="21" t="s">
        <v>167</v>
      </c>
      <c r="C9" s="25"/>
      <c r="D9" s="25"/>
      <c r="E9" s="25"/>
      <c r="F9" s="25"/>
    </row>
    <row r="10" spans="1:6" ht="15" hidden="1" customHeight="1">
      <c r="A10" s="10" t="s">
        <v>166</v>
      </c>
      <c r="B10" s="21" t="s">
        <v>165</v>
      </c>
      <c r="C10" s="25"/>
      <c r="D10" s="25"/>
      <c r="E10" s="25"/>
      <c r="F10" s="25"/>
    </row>
    <row r="11" spans="1:6" ht="15" hidden="1" customHeight="1">
      <c r="A11" s="10" t="s">
        <v>164</v>
      </c>
      <c r="B11" s="21" t="s">
        <v>163</v>
      </c>
      <c r="C11" s="25"/>
      <c r="D11" s="25"/>
      <c r="E11" s="25"/>
      <c r="F11" s="25"/>
    </row>
    <row r="12" spans="1:6" ht="15" customHeight="1">
      <c r="A12" s="7" t="s">
        <v>162</v>
      </c>
      <c r="B12" s="24" t="s">
        <v>161</v>
      </c>
      <c r="C12" s="1">
        <f>'[1]bevételek önkorm.'!C12</f>
        <v>878471</v>
      </c>
      <c r="D12" s="1"/>
      <c r="E12" s="1"/>
      <c r="F12" s="1">
        <f>SUM(C12:E12)</f>
        <v>878471</v>
      </c>
    </row>
    <row r="13" spans="1:6" ht="15" customHeight="1">
      <c r="A13" s="10" t="s">
        <v>160</v>
      </c>
      <c r="B13" s="21" t="s">
        <v>159</v>
      </c>
      <c r="C13" s="6"/>
      <c r="D13" s="6"/>
      <c r="E13" s="6"/>
      <c r="F13" s="6"/>
    </row>
    <row r="14" spans="1:6" ht="15" customHeight="1">
      <c r="A14" s="10" t="s">
        <v>158</v>
      </c>
      <c r="B14" s="21" t="s">
        <v>157</v>
      </c>
      <c r="C14" s="6"/>
      <c r="D14" s="6"/>
      <c r="E14" s="6"/>
      <c r="F14" s="6"/>
    </row>
    <row r="15" spans="1:6" ht="15" customHeight="1">
      <c r="A15" s="10" t="s">
        <v>156</v>
      </c>
      <c r="B15" s="21" t="s">
        <v>155</v>
      </c>
      <c r="C15" s="6"/>
      <c r="D15" s="6"/>
      <c r="E15" s="6"/>
      <c r="F15" s="6"/>
    </row>
    <row r="16" spans="1:6" ht="15" customHeight="1">
      <c r="A16" s="10" t="s">
        <v>154</v>
      </c>
      <c r="B16" s="21" t="s">
        <v>153</v>
      </c>
      <c r="C16" s="6"/>
      <c r="D16" s="6"/>
      <c r="E16" s="6"/>
      <c r="F16" s="6"/>
    </row>
    <row r="17" spans="1:6" ht="15" customHeight="1">
      <c r="A17" s="10" t="s">
        <v>152</v>
      </c>
      <c r="B17" s="21" t="s">
        <v>151</v>
      </c>
      <c r="C17" s="6">
        <f>'[1]bevételek önkorm.'!C17</f>
        <v>281951</v>
      </c>
      <c r="D17" s="6"/>
      <c r="E17" s="6"/>
      <c r="F17" s="6">
        <f>SUM(C17:E17)</f>
        <v>281951</v>
      </c>
    </row>
    <row r="18" spans="1:6" ht="15" customHeight="1">
      <c r="A18" s="20" t="s">
        <v>150</v>
      </c>
      <c r="B18" s="19" t="s">
        <v>149</v>
      </c>
      <c r="C18" s="1">
        <f>SUM(C12:C17)</f>
        <v>1160422</v>
      </c>
      <c r="D18" s="1"/>
      <c r="E18" s="1"/>
      <c r="F18" s="1">
        <f>SUM(F12:F17)</f>
        <v>1160422</v>
      </c>
    </row>
    <row r="19" spans="1:6" ht="15" customHeight="1">
      <c r="A19" s="10" t="s">
        <v>148</v>
      </c>
      <c r="B19" s="21" t="s">
        <v>147</v>
      </c>
      <c r="C19" s="6"/>
      <c r="D19" s="6"/>
      <c r="E19" s="6"/>
      <c r="F19" s="6"/>
    </row>
    <row r="20" spans="1:6" ht="15" customHeight="1">
      <c r="A20" s="10" t="s">
        <v>146</v>
      </c>
      <c r="B20" s="21" t="s">
        <v>145</v>
      </c>
      <c r="C20" s="6"/>
      <c r="D20" s="6"/>
      <c r="E20" s="6"/>
      <c r="F20" s="6"/>
    </row>
    <row r="21" spans="1:6" ht="15" customHeight="1">
      <c r="A21" s="7" t="s">
        <v>144</v>
      </c>
      <c r="B21" s="24" t="s">
        <v>143</v>
      </c>
      <c r="C21" s="6"/>
      <c r="D21" s="6"/>
      <c r="E21" s="6"/>
      <c r="F21" s="6"/>
    </row>
    <row r="22" spans="1:6" ht="15" customHeight="1">
      <c r="A22" s="10" t="s">
        <v>142</v>
      </c>
      <c r="B22" s="21" t="s">
        <v>141</v>
      </c>
      <c r="C22" s="6"/>
      <c r="D22" s="6"/>
      <c r="E22" s="6"/>
      <c r="F22" s="6"/>
    </row>
    <row r="23" spans="1:6" ht="15" customHeight="1">
      <c r="A23" s="10" t="s">
        <v>140</v>
      </c>
      <c r="B23" s="21" t="s">
        <v>139</v>
      </c>
      <c r="C23" s="6"/>
      <c r="D23" s="6"/>
      <c r="E23" s="6"/>
      <c r="F23" s="6"/>
    </row>
    <row r="24" spans="1:6" ht="15" customHeight="1">
      <c r="A24" s="10" t="s">
        <v>138</v>
      </c>
      <c r="B24" s="21" t="s">
        <v>137</v>
      </c>
      <c r="C24" s="6"/>
      <c r="D24" s="6"/>
      <c r="E24" s="6"/>
      <c r="F24" s="6"/>
    </row>
    <row r="25" spans="1:6" ht="15" customHeight="1">
      <c r="A25" s="10" t="s">
        <v>136</v>
      </c>
      <c r="B25" s="21" t="s">
        <v>135</v>
      </c>
      <c r="C25" s="6">
        <v>208828</v>
      </c>
      <c r="D25" s="6">
        <v>27224</v>
      </c>
      <c r="E25" s="6">
        <v>948</v>
      </c>
      <c r="F25" s="6">
        <f>SUM(C25:E25)</f>
        <v>237000</v>
      </c>
    </row>
    <row r="26" spans="1:6" ht="15" customHeight="1">
      <c r="A26" s="10" t="s">
        <v>134</v>
      </c>
      <c r="B26" s="21" t="s">
        <v>133</v>
      </c>
      <c r="C26" s="6"/>
      <c r="D26" s="6"/>
      <c r="E26" s="6"/>
      <c r="F26" s="6"/>
    </row>
    <row r="27" spans="1:6" ht="15" customHeight="1">
      <c r="A27" s="10" t="s">
        <v>132</v>
      </c>
      <c r="B27" s="21" t="s">
        <v>131</v>
      </c>
      <c r="C27" s="6"/>
      <c r="D27" s="6"/>
      <c r="E27" s="6"/>
      <c r="F27" s="6"/>
    </row>
    <row r="28" spans="1:6" ht="15" customHeight="1">
      <c r="A28" s="10" t="s">
        <v>130</v>
      </c>
      <c r="B28" s="21" t="s">
        <v>129</v>
      </c>
      <c r="C28" s="6">
        <v>37400</v>
      </c>
      <c r="D28" s="6"/>
      <c r="E28" s="6"/>
      <c r="F28" s="6">
        <f>SUM(C28:E28)</f>
        <v>37400</v>
      </c>
    </row>
    <row r="29" spans="1:6" ht="15" customHeight="1">
      <c r="A29" s="10" t="s">
        <v>128</v>
      </c>
      <c r="B29" s="21" t="s">
        <v>127</v>
      </c>
      <c r="C29" s="6">
        <v>3080</v>
      </c>
      <c r="D29" s="6"/>
      <c r="E29" s="6"/>
      <c r="F29" s="6">
        <f>SUM(C29:E29)</f>
        <v>3080</v>
      </c>
    </row>
    <row r="30" spans="1:6" ht="15" customHeight="1">
      <c r="A30" s="7" t="s">
        <v>126</v>
      </c>
      <c r="B30" s="24" t="s">
        <v>125</v>
      </c>
      <c r="C30" s="23">
        <f>SUM(C25:C29)</f>
        <v>249308</v>
      </c>
      <c r="D30" s="23">
        <f>SUM(D25:D29)</f>
        <v>27224</v>
      </c>
      <c r="E30" s="23">
        <f>SUM(E25:E29)</f>
        <v>948</v>
      </c>
      <c r="F30" s="23">
        <f>SUM(F25:F29)</f>
        <v>277480</v>
      </c>
    </row>
    <row r="31" spans="1:6" ht="15" customHeight="1">
      <c r="A31" s="10" t="s">
        <v>124</v>
      </c>
      <c r="B31" s="21" t="s">
        <v>123</v>
      </c>
      <c r="C31" s="6">
        <v>5538</v>
      </c>
      <c r="D31" s="6"/>
      <c r="E31" s="6">
        <v>37</v>
      </c>
      <c r="F31" s="6">
        <f>SUM(C31:E31)</f>
        <v>5575</v>
      </c>
    </row>
    <row r="32" spans="1:6" ht="15" customHeight="1">
      <c r="A32" s="20" t="s">
        <v>122</v>
      </c>
      <c r="B32" s="19" t="s">
        <v>121</v>
      </c>
      <c r="C32" s="1">
        <f>SUM(C30:C31)</f>
        <v>254846</v>
      </c>
      <c r="D32" s="1">
        <f>SUM(D30:D31)</f>
        <v>27224</v>
      </c>
      <c r="E32" s="1">
        <f>SUM(E30:E31)</f>
        <v>985</v>
      </c>
      <c r="F32" s="1">
        <f>SUM(F30:F31)</f>
        <v>283055</v>
      </c>
    </row>
    <row r="33" spans="1:6" ht="15" hidden="1" customHeight="1">
      <c r="A33" s="12" t="s">
        <v>120</v>
      </c>
      <c r="B33" s="21" t="s">
        <v>119</v>
      </c>
      <c r="C33" s="6"/>
      <c r="D33" s="6"/>
      <c r="E33" s="6"/>
      <c r="F33" s="6"/>
    </row>
    <row r="34" spans="1:6" ht="15" hidden="1" customHeight="1">
      <c r="A34" s="12" t="s">
        <v>118</v>
      </c>
      <c r="B34" s="21" t="s">
        <v>117</v>
      </c>
      <c r="C34" s="6"/>
      <c r="D34" s="6"/>
      <c r="E34" s="6"/>
      <c r="F34" s="6"/>
    </row>
    <row r="35" spans="1:6" ht="15" hidden="1" customHeight="1">
      <c r="A35" s="12" t="s">
        <v>116</v>
      </c>
      <c r="B35" s="21" t="s">
        <v>115</v>
      </c>
      <c r="C35" s="6"/>
      <c r="D35" s="6"/>
      <c r="E35" s="6"/>
      <c r="F35" s="6"/>
    </row>
    <row r="36" spans="1:6" ht="15" hidden="1" customHeight="1">
      <c r="A36" s="12" t="s">
        <v>114</v>
      </c>
      <c r="B36" s="21" t="s">
        <v>113</v>
      </c>
      <c r="C36" s="6"/>
      <c r="D36" s="6"/>
      <c r="E36" s="6"/>
      <c r="F36" s="6"/>
    </row>
    <row r="37" spans="1:6" ht="15" hidden="1" customHeight="1">
      <c r="A37" s="12" t="s">
        <v>112</v>
      </c>
      <c r="B37" s="21" t="s">
        <v>111</v>
      </c>
      <c r="C37" s="6"/>
      <c r="D37" s="6"/>
      <c r="E37" s="6"/>
      <c r="F37" s="6"/>
    </row>
    <row r="38" spans="1:6" ht="15" hidden="1" customHeight="1">
      <c r="A38" s="12" t="s">
        <v>110</v>
      </c>
      <c r="B38" s="21" t="s">
        <v>109</v>
      </c>
      <c r="C38" s="6"/>
      <c r="D38" s="6"/>
      <c r="E38" s="6"/>
      <c r="F38" s="6"/>
    </row>
    <row r="39" spans="1:6" ht="15" hidden="1" customHeight="1">
      <c r="A39" s="12" t="s">
        <v>108</v>
      </c>
      <c r="B39" s="21" t="s">
        <v>107</v>
      </c>
      <c r="C39" s="6"/>
      <c r="D39" s="6"/>
      <c r="E39" s="6"/>
      <c r="F39" s="6"/>
    </row>
    <row r="40" spans="1:6" ht="15" hidden="1" customHeight="1">
      <c r="A40" s="12" t="s">
        <v>106</v>
      </c>
      <c r="B40" s="21" t="s">
        <v>105</v>
      </c>
      <c r="C40" s="6"/>
      <c r="D40" s="6"/>
      <c r="E40" s="6"/>
      <c r="F40" s="6"/>
    </row>
    <row r="41" spans="1:6" ht="15" hidden="1" customHeight="1">
      <c r="A41" s="12" t="s">
        <v>104</v>
      </c>
      <c r="B41" s="21" t="s">
        <v>103</v>
      </c>
      <c r="C41" s="6"/>
      <c r="D41" s="6"/>
      <c r="E41" s="6"/>
      <c r="F41" s="6"/>
    </row>
    <row r="42" spans="1:6" ht="15" hidden="1" customHeight="1">
      <c r="A42" s="12" t="s">
        <v>102</v>
      </c>
      <c r="B42" s="21" t="s">
        <v>101</v>
      </c>
      <c r="C42" s="6"/>
      <c r="D42" s="6"/>
      <c r="E42" s="6"/>
      <c r="F42" s="6"/>
    </row>
    <row r="43" spans="1:6" ht="15" customHeight="1">
      <c r="A43" s="22" t="s">
        <v>100</v>
      </c>
      <c r="B43" s="19" t="s">
        <v>99</v>
      </c>
      <c r="C43" s="1">
        <v>129300</v>
      </c>
      <c r="D43" s="1">
        <v>4496</v>
      </c>
      <c r="E43" s="1"/>
      <c r="F43" s="1">
        <f>SUM(C43:E43)</f>
        <v>133796</v>
      </c>
    </row>
    <row r="44" spans="1:6" ht="15" customHeight="1">
      <c r="A44" s="12" t="s">
        <v>98</v>
      </c>
      <c r="B44" s="21" t="s">
        <v>97</v>
      </c>
      <c r="C44" s="6"/>
      <c r="D44" s="6"/>
      <c r="E44" s="6"/>
      <c r="F44" s="6"/>
    </row>
    <row r="45" spans="1:6" ht="15" customHeight="1">
      <c r="A45" s="10" t="s">
        <v>96</v>
      </c>
      <c r="B45" s="21" t="s">
        <v>95</v>
      </c>
      <c r="C45" s="6"/>
      <c r="D45" s="6"/>
      <c r="E45" s="6"/>
      <c r="F45" s="6"/>
    </row>
    <row r="46" spans="1:6" ht="15" customHeight="1">
      <c r="A46" s="12" t="s">
        <v>94</v>
      </c>
      <c r="B46" s="21" t="s">
        <v>93</v>
      </c>
      <c r="C46" s="6"/>
      <c r="D46" s="6"/>
      <c r="E46" s="6"/>
      <c r="F46" s="6">
        <f>SUM(C46:E46)</f>
        <v>0</v>
      </c>
    </row>
    <row r="47" spans="1:6" ht="15" customHeight="1">
      <c r="A47" s="20" t="s">
        <v>92</v>
      </c>
      <c r="B47" s="19" t="s">
        <v>91</v>
      </c>
      <c r="C47" s="1">
        <f>SUM(C44:C46)</f>
        <v>0</v>
      </c>
      <c r="D47" s="1"/>
      <c r="E47" s="1"/>
      <c r="F47" s="1">
        <f>SUM(F44:F46)</f>
        <v>0</v>
      </c>
    </row>
    <row r="48" spans="1:6" ht="15" customHeight="1">
      <c r="A48" s="18" t="s">
        <v>90</v>
      </c>
      <c r="B48" s="17"/>
      <c r="C48" s="1">
        <f>C47+C43+C32+C18</f>
        <v>1544568</v>
      </c>
      <c r="D48" s="1">
        <f>D47+D43+D32+D18</f>
        <v>31720</v>
      </c>
      <c r="E48" s="1">
        <f>E43+E32+E18</f>
        <v>985</v>
      </c>
      <c r="F48" s="1">
        <f>F47+F43+F32+F18</f>
        <v>1577273</v>
      </c>
    </row>
    <row r="49" spans="1:6" ht="15" customHeight="1">
      <c r="A49" s="10" t="s">
        <v>89</v>
      </c>
      <c r="B49" s="21" t="s">
        <v>88</v>
      </c>
      <c r="C49" s="6">
        <f>'[1]bevételek önkorm.'!C49</f>
        <v>486</v>
      </c>
      <c r="D49" s="6"/>
      <c r="E49" s="6"/>
      <c r="F49" s="6">
        <f>SUM(C49:E49)</f>
        <v>486</v>
      </c>
    </row>
    <row r="50" spans="1:6" ht="15" customHeight="1">
      <c r="A50" s="10" t="s">
        <v>87</v>
      </c>
      <c r="B50" s="21" t="s">
        <v>86</v>
      </c>
      <c r="C50" s="6"/>
      <c r="D50" s="6"/>
      <c r="E50" s="6"/>
      <c r="F50" s="6"/>
    </row>
    <row r="51" spans="1:6" ht="15" customHeight="1">
      <c r="A51" s="10" t="s">
        <v>85</v>
      </c>
      <c r="B51" s="21" t="s">
        <v>84</v>
      </c>
      <c r="C51" s="6"/>
      <c r="D51" s="6"/>
      <c r="E51" s="6"/>
      <c r="F51" s="6"/>
    </row>
    <row r="52" spans="1:6" ht="15" customHeight="1">
      <c r="A52" s="10" t="s">
        <v>83</v>
      </c>
      <c r="B52" s="21" t="s">
        <v>82</v>
      </c>
      <c r="C52" s="6"/>
      <c r="D52" s="6"/>
      <c r="E52" s="6"/>
      <c r="F52" s="6"/>
    </row>
    <row r="53" spans="1:6" ht="15" customHeight="1">
      <c r="A53" s="10" t="s">
        <v>81</v>
      </c>
      <c r="B53" s="21" t="s">
        <v>80</v>
      </c>
      <c r="C53" s="6">
        <f>'[1]bevételek önkorm.'!C53</f>
        <v>280133</v>
      </c>
      <c r="D53" s="6"/>
      <c r="E53" s="6"/>
      <c r="F53" s="6">
        <f>SUM(C53:E53)</f>
        <v>280133</v>
      </c>
    </row>
    <row r="54" spans="1:6" ht="15" customHeight="1">
      <c r="A54" s="20" t="s">
        <v>79</v>
      </c>
      <c r="B54" s="19" t="s">
        <v>78</v>
      </c>
      <c r="C54" s="1">
        <f>SUM(C49:C53)</f>
        <v>280619</v>
      </c>
      <c r="D54" s="1"/>
      <c r="E54" s="1"/>
      <c r="F54" s="1">
        <f>SUM(F49:F53)</f>
        <v>280619</v>
      </c>
    </row>
    <row r="55" spans="1:6" ht="15" customHeight="1">
      <c r="A55" s="12" t="s">
        <v>77</v>
      </c>
      <c r="B55" s="21" t="s">
        <v>76</v>
      </c>
      <c r="C55" s="6"/>
      <c r="D55" s="6"/>
      <c r="E55" s="6"/>
      <c r="F55" s="6"/>
    </row>
    <row r="56" spans="1:6" ht="15" customHeight="1">
      <c r="A56" s="12" t="s">
        <v>75</v>
      </c>
      <c r="B56" s="21" t="s">
        <v>74</v>
      </c>
      <c r="C56" s="6">
        <v>10808</v>
      </c>
      <c r="D56" s="6"/>
      <c r="E56" s="6"/>
      <c r="F56" s="6">
        <f>SUM(C56:E56)</f>
        <v>10808</v>
      </c>
    </row>
    <row r="57" spans="1:6" ht="15" customHeight="1">
      <c r="A57" s="12" t="s">
        <v>73</v>
      </c>
      <c r="B57" s="21" t="s">
        <v>72</v>
      </c>
      <c r="C57" s="6"/>
      <c r="D57" s="6"/>
      <c r="E57" s="6"/>
      <c r="F57" s="6"/>
    </row>
    <row r="58" spans="1:6" ht="15" customHeight="1">
      <c r="A58" s="12" t="s">
        <v>71</v>
      </c>
      <c r="B58" s="21" t="s">
        <v>70</v>
      </c>
      <c r="C58" s="6"/>
      <c r="D58" s="6"/>
      <c r="E58" s="6"/>
      <c r="F58" s="6"/>
    </row>
    <row r="59" spans="1:6" ht="15" customHeight="1">
      <c r="A59" s="12" t="s">
        <v>69</v>
      </c>
      <c r="B59" s="21" t="s">
        <v>68</v>
      </c>
      <c r="C59" s="6"/>
      <c r="D59" s="6"/>
      <c r="E59" s="6"/>
      <c r="F59" s="6"/>
    </row>
    <row r="60" spans="1:6" ht="15" customHeight="1">
      <c r="A60" s="20" t="s">
        <v>67</v>
      </c>
      <c r="B60" s="19" t="s">
        <v>66</v>
      </c>
      <c r="C60" s="1">
        <f>SUM(C55:C59)</f>
        <v>10808</v>
      </c>
      <c r="D60" s="1"/>
      <c r="E60" s="1"/>
      <c r="F60" s="1">
        <f>SUM(F55:F59)</f>
        <v>10808</v>
      </c>
    </row>
    <row r="61" spans="1:6" ht="15" customHeight="1">
      <c r="A61" s="12" t="s">
        <v>65</v>
      </c>
      <c r="B61" s="21" t="s">
        <v>64</v>
      </c>
      <c r="C61" s="6"/>
      <c r="D61" s="6"/>
      <c r="E61" s="6"/>
      <c r="F61" s="6"/>
    </row>
    <row r="62" spans="1:6" ht="15" customHeight="1">
      <c r="A62" s="10" t="s">
        <v>63</v>
      </c>
      <c r="B62" s="21" t="s">
        <v>62</v>
      </c>
      <c r="C62" s="6"/>
      <c r="D62" s="6"/>
      <c r="E62" s="6"/>
      <c r="F62" s="6"/>
    </row>
    <row r="63" spans="1:6" ht="15" customHeight="1">
      <c r="A63" s="12" t="s">
        <v>61</v>
      </c>
      <c r="B63" s="21" t="s">
        <v>60</v>
      </c>
      <c r="C63" s="6">
        <v>4000</v>
      </c>
      <c r="D63" s="6"/>
      <c r="E63" s="6"/>
      <c r="F63" s="6">
        <f>SUM(C63:E63)</f>
        <v>4000</v>
      </c>
    </row>
    <row r="64" spans="1:6" ht="15" customHeight="1">
      <c r="A64" s="20" t="s">
        <v>59</v>
      </c>
      <c r="B64" s="19" t="s">
        <v>58</v>
      </c>
      <c r="C64" s="1">
        <f>SUM(C63)</f>
        <v>4000</v>
      </c>
      <c r="D64" s="1"/>
      <c r="E64" s="1"/>
      <c r="F64" s="1">
        <f>SUM(C64:E64)</f>
        <v>4000</v>
      </c>
    </row>
    <row r="65" spans="1:6" ht="15" customHeight="1">
      <c r="A65" s="18" t="s">
        <v>57</v>
      </c>
      <c r="B65" s="17"/>
      <c r="C65" s="1">
        <f>C64+C60+C54</f>
        <v>295427</v>
      </c>
      <c r="D65" s="1">
        <f>D64+D60+D54</f>
        <v>0</v>
      </c>
      <c r="E65" s="1">
        <f>E64+E60+E54</f>
        <v>0</v>
      </c>
      <c r="F65" s="1">
        <f>F64+F60+F54</f>
        <v>295427</v>
      </c>
    </row>
    <row r="66" spans="1:6" ht="15.75">
      <c r="A66" s="16" t="s">
        <v>56</v>
      </c>
      <c r="B66" s="15" t="s">
        <v>55</v>
      </c>
      <c r="C66" s="1">
        <f>C64+C47+C60+C43+C32+C18+C54</f>
        <v>1839995</v>
      </c>
      <c r="D66" s="1">
        <f>D64+D47+D60+D43+D32</f>
        <v>31720</v>
      </c>
      <c r="E66" s="1">
        <f>E64+E47+E60+E43+E32</f>
        <v>985</v>
      </c>
      <c r="F66" s="1">
        <f>F64+F47+F60+F43+F32+F18+F54</f>
        <v>1872700</v>
      </c>
    </row>
    <row r="67" spans="1:6" ht="15.75">
      <c r="A67" s="14" t="s">
        <v>54</v>
      </c>
      <c r="B67" s="13"/>
      <c r="C67" s="6">
        <f>C48-'[2]kiadások működés önk+költs.szer'!C74</f>
        <v>-52348</v>
      </c>
      <c r="D67" s="6">
        <f>D48-'[2]kiadások működés önk+költs.szer'!D74</f>
        <v>-2639</v>
      </c>
      <c r="E67" s="6">
        <f>E48-'[2]kiadások működés önk+költs.szer'!E74</f>
        <v>-48132</v>
      </c>
      <c r="F67" s="6">
        <f>F48-'[2]kiadások működés önk+költs.szer'!F74</f>
        <v>-103119</v>
      </c>
    </row>
    <row r="68" spans="1:6" ht="15.75">
      <c r="A68" s="14" t="s">
        <v>53</v>
      </c>
      <c r="B68" s="13"/>
      <c r="C68" s="6">
        <f>C65-'[2]kiadások működés önk+költs.szer'!C97</f>
        <v>-76116</v>
      </c>
      <c r="D68" s="6">
        <f>D65-'[2]kiadások működés önk+költs.szer'!D97</f>
        <v>0</v>
      </c>
      <c r="E68" s="6">
        <f>E65-'[2]kiadások működés önk+költs.szer'!E97</f>
        <v>0</v>
      </c>
      <c r="F68" s="6">
        <f>F65-'[2]kiadások működés önk+költs.szer'!F97</f>
        <v>-76116</v>
      </c>
    </row>
    <row r="69" spans="1:6" hidden="1">
      <c r="A69" s="11" t="s">
        <v>52</v>
      </c>
      <c r="B69" s="10" t="s">
        <v>51</v>
      </c>
      <c r="C69" s="6"/>
      <c r="D69" s="6"/>
      <c r="E69" s="6"/>
      <c r="F69" s="6"/>
    </row>
    <row r="70" spans="1:6" hidden="1">
      <c r="A70" s="12" t="s">
        <v>50</v>
      </c>
      <c r="B70" s="10" t="s">
        <v>49</v>
      </c>
      <c r="C70" s="6"/>
      <c r="D70" s="6"/>
      <c r="E70" s="6"/>
      <c r="F70" s="6"/>
    </row>
    <row r="71" spans="1:6" hidden="1">
      <c r="A71" s="11" t="s">
        <v>48</v>
      </c>
      <c r="B71" s="10" t="s">
        <v>47</v>
      </c>
      <c r="C71" s="6"/>
      <c r="D71" s="6"/>
      <c r="E71" s="6"/>
      <c r="F71" s="6"/>
    </row>
    <row r="72" spans="1:6">
      <c r="A72" s="8" t="s">
        <v>46</v>
      </c>
      <c r="B72" s="7" t="s">
        <v>45</v>
      </c>
      <c r="C72" s="6">
        <f>'[1]bevételek önkorm.'!C72</f>
        <v>50000</v>
      </c>
      <c r="D72" s="6"/>
      <c r="E72" s="6"/>
      <c r="F72" s="6">
        <f>SUM(C72:E72)</f>
        <v>50000</v>
      </c>
    </row>
    <row r="73" spans="1:6" hidden="1">
      <c r="A73" s="12" t="s">
        <v>44</v>
      </c>
      <c r="B73" s="10" t="s">
        <v>43</v>
      </c>
      <c r="C73" s="6"/>
      <c r="D73" s="6"/>
      <c r="E73" s="6"/>
      <c r="F73" s="6"/>
    </row>
    <row r="74" spans="1:6" hidden="1">
      <c r="A74" s="11" t="s">
        <v>42</v>
      </c>
      <c r="B74" s="10" t="s">
        <v>41</v>
      </c>
      <c r="C74" s="6"/>
      <c r="D74" s="6"/>
      <c r="E74" s="6"/>
      <c r="F74" s="6"/>
    </row>
    <row r="75" spans="1:6" hidden="1">
      <c r="A75" s="12" t="s">
        <v>40</v>
      </c>
      <c r="B75" s="10" t="s">
        <v>39</v>
      </c>
      <c r="C75" s="6"/>
      <c r="D75" s="6"/>
      <c r="E75" s="6"/>
      <c r="F75" s="6"/>
    </row>
    <row r="76" spans="1:6" hidden="1">
      <c r="A76" s="11" t="s">
        <v>38</v>
      </c>
      <c r="B76" s="10" t="s">
        <v>37</v>
      </c>
      <c r="C76" s="6"/>
      <c r="D76" s="6"/>
      <c r="E76" s="6"/>
      <c r="F76" s="6"/>
    </row>
    <row r="77" spans="1:6">
      <c r="A77" s="9" t="s">
        <v>36</v>
      </c>
      <c r="B77" s="7" t="s">
        <v>35</v>
      </c>
      <c r="C77" s="6"/>
      <c r="D77" s="6"/>
      <c r="E77" s="6"/>
      <c r="F77" s="6"/>
    </row>
    <row r="78" spans="1:6" hidden="1">
      <c r="A78" s="10" t="s">
        <v>34</v>
      </c>
      <c r="B78" s="10" t="s">
        <v>32</v>
      </c>
      <c r="C78" s="6"/>
      <c r="D78" s="6"/>
      <c r="E78" s="6"/>
      <c r="F78" s="6"/>
    </row>
    <row r="79" spans="1:6" hidden="1">
      <c r="A79" s="10" t="s">
        <v>33</v>
      </c>
      <c r="B79" s="10" t="s">
        <v>32</v>
      </c>
      <c r="C79" s="6"/>
      <c r="D79" s="6"/>
      <c r="E79" s="6"/>
      <c r="F79" s="6"/>
    </row>
    <row r="80" spans="1:6" hidden="1">
      <c r="A80" s="10" t="s">
        <v>31</v>
      </c>
      <c r="B80" s="10" t="s">
        <v>29</v>
      </c>
      <c r="C80" s="6"/>
      <c r="D80" s="6"/>
      <c r="E80" s="6"/>
      <c r="F80" s="6"/>
    </row>
    <row r="81" spans="1:6" hidden="1">
      <c r="A81" s="10" t="s">
        <v>30</v>
      </c>
      <c r="B81" s="10" t="s">
        <v>29</v>
      </c>
      <c r="C81" s="6"/>
      <c r="D81" s="6"/>
      <c r="E81" s="6"/>
      <c r="F81" s="6"/>
    </row>
    <row r="82" spans="1:6">
      <c r="A82" s="7" t="s">
        <v>28</v>
      </c>
      <c r="B82" s="7" t="s">
        <v>27</v>
      </c>
      <c r="C82" s="6">
        <v>129235</v>
      </c>
      <c r="D82" s="6"/>
      <c r="E82" s="6"/>
      <c r="F82" s="6">
        <f>SUM(C82:E82)</f>
        <v>129235</v>
      </c>
    </row>
    <row r="83" spans="1:6">
      <c r="A83" s="11" t="s">
        <v>26</v>
      </c>
      <c r="B83" s="10" t="s">
        <v>25</v>
      </c>
      <c r="C83" s="6"/>
      <c r="D83" s="6"/>
      <c r="E83" s="6"/>
      <c r="F83" s="6"/>
    </row>
    <row r="84" spans="1:6">
      <c r="A84" s="11" t="s">
        <v>24</v>
      </c>
      <c r="B84" s="10" t="s">
        <v>23</v>
      </c>
      <c r="C84" s="6"/>
      <c r="D84" s="6"/>
      <c r="E84" s="6"/>
      <c r="F84" s="6"/>
    </row>
    <row r="85" spans="1:6">
      <c r="A85" s="11" t="s">
        <v>22</v>
      </c>
      <c r="B85" s="10" t="s">
        <v>21</v>
      </c>
      <c r="C85" s="6"/>
      <c r="D85" s="6"/>
      <c r="E85" s="6"/>
      <c r="F85" s="6">
        <f>SUM(C85:E85)</f>
        <v>0</v>
      </c>
    </row>
    <row r="86" spans="1:6">
      <c r="A86" s="11" t="s">
        <v>20</v>
      </c>
      <c r="B86" s="10" t="s">
        <v>19</v>
      </c>
      <c r="C86" s="6"/>
      <c r="D86" s="6"/>
      <c r="E86" s="6"/>
      <c r="F86" s="6"/>
    </row>
    <row r="87" spans="1:6">
      <c r="A87" s="12" t="s">
        <v>18</v>
      </c>
      <c r="B87" s="10" t="s">
        <v>17</v>
      </c>
      <c r="C87" s="6"/>
      <c r="D87" s="6"/>
      <c r="E87" s="6"/>
      <c r="F87" s="6"/>
    </row>
    <row r="88" spans="1:6">
      <c r="A88" s="8" t="s">
        <v>16</v>
      </c>
      <c r="B88" s="7" t="s">
        <v>15</v>
      </c>
      <c r="C88" s="1">
        <f>SUM(C72:C87)</f>
        <v>179235</v>
      </c>
      <c r="D88" s="1">
        <f>SUM(D72:D87)</f>
        <v>0</v>
      </c>
      <c r="E88" s="1">
        <f>SUM(E72:E87)</f>
        <v>0</v>
      </c>
      <c r="F88" s="1">
        <f>SUM(C88:E88)</f>
        <v>179235</v>
      </c>
    </row>
    <row r="89" spans="1:6">
      <c r="A89" s="12" t="s">
        <v>14</v>
      </c>
      <c r="B89" s="10" t="s">
        <v>13</v>
      </c>
      <c r="C89" s="6"/>
      <c r="D89" s="6"/>
      <c r="E89" s="6"/>
      <c r="F89" s="6"/>
    </row>
    <row r="90" spans="1:6">
      <c r="A90" s="12" t="s">
        <v>12</v>
      </c>
      <c r="B90" s="10" t="s">
        <v>11</v>
      </c>
      <c r="C90" s="6"/>
      <c r="D90" s="6"/>
      <c r="E90" s="6"/>
      <c r="F90" s="6"/>
    </row>
    <row r="91" spans="1:6">
      <c r="A91" s="11" t="s">
        <v>10</v>
      </c>
      <c r="B91" s="10" t="s">
        <v>9</v>
      </c>
      <c r="C91" s="6"/>
      <c r="D91" s="6"/>
      <c r="E91" s="6"/>
      <c r="F91" s="6"/>
    </row>
    <row r="92" spans="1:6">
      <c r="A92" s="11" t="s">
        <v>8</v>
      </c>
      <c r="B92" s="10" t="s">
        <v>7</v>
      </c>
      <c r="C92" s="6"/>
      <c r="D92" s="6"/>
      <c r="E92" s="6"/>
      <c r="F92" s="6"/>
    </row>
    <row r="93" spans="1:6">
      <c r="A93" s="9" t="s">
        <v>6</v>
      </c>
      <c r="B93" s="7" t="s">
        <v>5</v>
      </c>
      <c r="C93" s="6"/>
      <c r="D93" s="6"/>
      <c r="E93" s="6"/>
      <c r="F93" s="6"/>
    </row>
    <row r="94" spans="1:6">
      <c r="A94" s="8" t="s">
        <v>4</v>
      </c>
      <c r="B94" s="7" t="s">
        <v>3</v>
      </c>
      <c r="C94" s="6"/>
      <c r="D94" s="6"/>
      <c r="E94" s="6"/>
      <c r="F94" s="6"/>
    </row>
    <row r="95" spans="1:6" ht="15.75">
      <c r="A95" s="5" t="s">
        <v>2</v>
      </c>
      <c r="B95" s="4" t="s">
        <v>1</v>
      </c>
      <c r="C95" s="1">
        <f>C88+C93+C94</f>
        <v>179235</v>
      </c>
      <c r="D95" s="1">
        <f>SUM(D72:D94)</f>
        <v>0</v>
      </c>
      <c r="E95" s="1">
        <f>SUM(E72:E94)</f>
        <v>0</v>
      </c>
      <c r="F95" s="1">
        <f>SUM(C95:E95)</f>
        <v>179235</v>
      </c>
    </row>
    <row r="96" spans="1:6" ht="15.75">
      <c r="A96" s="3" t="s">
        <v>0</v>
      </c>
      <c r="B96" s="2"/>
      <c r="C96" s="1">
        <f>C66+C95</f>
        <v>2019230</v>
      </c>
      <c r="D96" s="1">
        <f>D95+D66</f>
        <v>31720</v>
      </c>
      <c r="E96" s="1">
        <f>E95+E66</f>
        <v>985</v>
      </c>
      <c r="F96" s="1">
        <f>F95+F66</f>
        <v>2051935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&amp;R1/6.melléklet a 46/2015.(XI. 17.)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önk+költs.szerv</vt:lpstr>
      <vt:lpstr>'bevételek önk+költs.szerv'!Nyomtatási_terület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2015-11-17T10:10:21Z</dcterms:created>
  <dcterms:modified xsi:type="dcterms:W3CDTF">2015-11-17T10:10:29Z</dcterms:modified>
</cp:coreProperties>
</file>