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H\Desktop\Zárszámadás 2019\"/>
    </mc:Choice>
  </mc:AlternateContent>
  <xr:revisionPtr revIDLastSave="0" documentId="13_ncr:1_{2E588100-65F9-4444-8AA3-C5C3AC11045F}" xr6:coauthVersionLast="45" xr6:coauthVersionMax="45" xr10:uidLastSave="{00000000-0000-0000-0000-000000000000}"/>
  <bookViews>
    <workbookView xWindow="-120" yWindow="-120" windowWidth="29040" windowHeight="15840" xr2:uid="{D3213C62-627C-445E-A205-1ECA97080EA0}"/>
  </bookViews>
  <sheets>
    <sheet name="összesítő" sheetId="1" r:id="rId1"/>
    <sheet name="terv összesítő" sheetId="2" r:id="rId2"/>
    <sheet name="tény összesítő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55" i="1" l="1"/>
  <c r="H55" i="1"/>
  <c r="G50" i="1"/>
  <c r="H50" i="1"/>
  <c r="G30" i="1"/>
  <c r="G42" i="1" s="1"/>
  <c r="H30" i="1"/>
  <c r="H42" i="1" s="1"/>
  <c r="G25" i="1"/>
  <c r="H25" i="1"/>
  <c r="G16" i="1"/>
  <c r="H16" i="1"/>
  <c r="G9" i="1"/>
  <c r="H9" i="1"/>
  <c r="B48" i="1"/>
  <c r="C48" i="1"/>
  <c r="B32" i="1"/>
  <c r="C32" i="1"/>
  <c r="B25" i="1"/>
  <c r="C25" i="1"/>
  <c r="B13" i="1"/>
  <c r="B19" i="1" s="1"/>
  <c r="C13" i="1"/>
  <c r="C19" i="1" s="1"/>
  <c r="X5" i="2"/>
  <c r="Y5" i="2"/>
  <c r="Z5" i="2"/>
  <c r="X6" i="2"/>
  <c r="Y6" i="2"/>
  <c r="Z6" i="2"/>
  <c r="X7" i="2"/>
  <c r="Y7" i="2"/>
  <c r="Z7" i="2"/>
  <c r="X8" i="2"/>
  <c r="Y8" i="2"/>
  <c r="Z8" i="2"/>
  <c r="X9" i="2"/>
  <c r="Y9" i="2"/>
  <c r="Z9" i="2"/>
  <c r="X10" i="2"/>
  <c r="Y10" i="2"/>
  <c r="Z10" i="2"/>
  <c r="X11" i="2"/>
  <c r="Y11" i="2"/>
  <c r="Z11" i="2"/>
  <c r="X12" i="2"/>
  <c r="Y12" i="2"/>
  <c r="Z12" i="2"/>
  <c r="X13" i="2"/>
  <c r="Y13" i="2"/>
  <c r="Z13" i="2"/>
  <c r="X14" i="2"/>
  <c r="Y14" i="2"/>
  <c r="Z14" i="2"/>
  <c r="X15" i="2"/>
  <c r="Y15" i="2"/>
  <c r="Z15" i="2"/>
  <c r="X16" i="2"/>
  <c r="Y16" i="2"/>
  <c r="Z16" i="2"/>
  <c r="X17" i="2"/>
  <c r="Y17" i="2"/>
  <c r="Z17" i="2"/>
  <c r="X18" i="2"/>
  <c r="Y18" i="2"/>
  <c r="Z18" i="2"/>
  <c r="X19" i="2"/>
  <c r="Y19" i="2"/>
  <c r="Z19" i="2"/>
  <c r="X20" i="2"/>
  <c r="Y20" i="2"/>
  <c r="Z20" i="2"/>
  <c r="X21" i="2"/>
  <c r="Y21" i="2"/>
  <c r="Z21" i="2"/>
  <c r="X22" i="2"/>
  <c r="Y22" i="2"/>
  <c r="Z22" i="2"/>
  <c r="X23" i="2"/>
  <c r="Y23" i="2"/>
  <c r="Z23" i="2"/>
  <c r="X24" i="2"/>
  <c r="Y24" i="2"/>
  <c r="Z24" i="2"/>
  <c r="X25" i="2"/>
  <c r="Y25" i="2"/>
  <c r="Z25" i="2"/>
  <c r="X26" i="2"/>
  <c r="Y26" i="2"/>
  <c r="Z26" i="2"/>
  <c r="X27" i="2"/>
  <c r="Y27" i="2"/>
  <c r="Z27" i="2"/>
  <c r="X28" i="2"/>
  <c r="Y28" i="2"/>
  <c r="Z28" i="2"/>
  <c r="X29" i="2"/>
  <c r="Y29" i="2"/>
  <c r="Z29" i="2"/>
  <c r="X30" i="2"/>
  <c r="Y30" i="2"/>
  <c r="Z30" i="2"/>
  <c r="X31" i="2"/>
  <c r="Y31" i="2"/>
  <c r="Z31" i="2"/>
  <c r="X32" i="2"/>
  <c r="Y32" i="2"/>
  <c r="Z32" i="2"/>
  <c r="X33" i="2"/>
  <c r="Y33" i="2"/>
  <c r="Z33" i="2"/>
  <c r="X34" i="2"/>
  <c r="Y34" i="2"/>
  <c r="Z34" i="2"/>
  <c r="X35" i="2"/>
  <c r="Y35" i="2"/>
  <c r="Z35" i="2"/>
  <c r="X36" i="2"/>
  <c r="Y36" i="2"/>
  <c r="Z36" i="2"/>
  <c r="X37" i="2"/>
  <c r="Y37" i="2"/>
  <c r="Z37" i="2"/>
  <c r="X38" i="2"/>
  <c r="Y38" i="2"/>
  <c r="Z38" i="2"/>
  <c r="X39" i="2"/>
  <c r="Y39" i="2"/>
  <c r="Z39" i="2"/>
  <c r="X40" i="2"/>
  <c r="Y40" i="2"/>
  <c r="Z40" i="2"/>
  <c r="X41" i="2"/>
  <c r="Y41" i="2"/>
  <c r="Z41" i="2"/>
  <c r="X42" i="2"/>
  <c r="Y42" i="2"/>
  <c r="Z42" i="2"/>
  <c r="X43" i="2"/>
  <c r="Y43" i="2"/>
  <c r="Z43" i="2"/>
  <c r="X44" i="2"/>
  <c r="Y44" i="2"/>
  <c r="Z44" i="2"/>
  <c r="X45" i="2"/>
  <c r="Y45" i="2"/>
  <c r="Z45" i="2"/>
  <c r="X46" i="2"/>
  <c r="Y46" i="2"/>
  <c r="Z46" i="2"/>
  <c r="X47" i="2"/>
  <c r="Y47" i="2"/>
  <c r="Z47" i="2"/>
  <c r="X48" i="2"/>
  <c r="Y48" i="2"/>
  <c r="Z48" i="2"/>
  <c r="X49" i="2"/>
  <c r="Y49" i="2"/>
  <c r="Z49" i="2"/>
  <c r="X50" i="2"/>
  <c r="Y50" i="2"/>
  <c r="Z50" i="2"/>
  <c r="X51" i="2"/>
  <c r="Y51" i="2"/>
  <c r="Z51" i="2"/>
  <c r="X52" i="2"/>
  <c r="Y52" i="2"/>
  <c r="Z52" i="2"/>
  <c r="X53" i="2"/>
  <c r="Y53" i="2"/>
  <c r="Z53" i="2"/>
  <c r="X54" i="2"/>
  <c r="Y54" i="2"/>
  <c r="Z54" i="2"/>
  <c r="X55" i="2"/>
  <c r="Y55" i="2"/>
  <c r="Z55" i="2"/>
  <c r="X56" i="2"/>
  <c r="Y56" i="2"/>
  <c r="Z56" i="2"/>
  <c r="X57" i="2"/>
  <c r="Y57" i="2"/>
  <c r="Z57" i="2"/>
  <c r="X58" i="2"/>
  <c r="Y58" i="2"/>
  <c r="Z58" i="2"/>
  <c r="X59" i="2"/>
  <c r="Y59" i="2"/>
  <c r="Z59" i="2"/>
  <c r="X60" i="2"/>
  <c r="Y60" i="2"/>
  <c r="Z60" i="2"/>
  <c r="X61" i="2"/>
  <c r="Y61" i="2"/>
  <c r="Z61" i="2"/>
  <c r="X62" i="2"/>
  <c r="Y62" i="2"/>
  <c r="Z62" i="2"/>
  <c r="X63" i="2"/>
  <c r="Y63" i="2"/>
  <c r="Z63" i="2"/>
  <c r="X64" i="2"/>
  <c r="Y64" i="2"/>
  <c r="Z64" i="2"/>
  <c r="X65" i="2"/>
  <c r="Y65" i="2"/>
  <c r="Z65" i="2"/>
  <c r="X66" i="2"/>
  <c r="Y66" i="2"/>
  <c r="Z66" i="2"/>
  <c r="X67" i="2"/>
  <c r="Y67" i="2"/>
  <c r="Z67" i="2"/>
  <c r="X68" i="2"/>
  <c r="Y68" i="2"/>
  <c r="Z68" i="2"/>
  <c r="X69" i="2"/>
  <c r="Y69" i="2"/>
  <c r="Z69" i="2"/>
  <c r="X70" i="2"/>
  <c r="Y70" i="2"/>
  <c r="Z70" i="2"/>
  <c r="X71" i="2"/>
  <c r="Y71" i="2"/>
  <c r="Z71" i="2"/>
  <c r="X72" i="2"/>
  <c r="Y72" i="2"/>
  <c r="Z72" i="2"/>
  <c r="X73" i="2"/>
  <c r="Y73" i="2"/>
  <c r="Z73" i="2"/>
  <c r="Z4" i="2"/>
  <c r="Y4" i="2"/>
  <c r="X4" i="2"/>
  <c r="L5" i="2"/>
  <c r="L6" i="2"/>
  <c r="L7" i="2"/>
  <c r="L8" i="2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L38" i="2"/>
  <c r="L39" i="2"/>
  <c r="L40" i="2"/>
  <c r="L41" i="2"/>
  <c r="L42" i="2"/>
  <c r="L43" i="2"/>
  <c r="L44" i="2"/>
  <c r="L45" i="2"/>
  <c r="L46" i="2"/>
  <c r="L47" i="2"/>
  <c r="L48" i="2"/>
  <c r="L49" i="2"/>
  <c r="L50" i="2"/>
  <c r="L51" i="2"/>
  <c r="L52" i="2"/>
  <c r="L53" i="2"/>
  <c r="L54" i="2"/>
  <c r="L55" i="2"/>
  <c r="L56" i="2"/>
  <c r="L57" i="2"/>
  <c r="L58" i="2"/>
  <c r="L59" i="2"/>
  <c r="L60" i="2"/>
  <c r="L61" i="2"/>
  <c r="L62" i="2"/>
  <c r="L63" i="2"/>
  <c r="L64" i="2"/>
  <c r="L65" i="2"/>
  <c r="L66" i="2"/>
  <c r="L67" i="2"/>
  <c r="L68" i="2"/>
  <c r="L69" i="2"/>
  <c r="L70" i="2"/>
  <c r="L71" i="2"/>
  <c r="L72" i="2"/>
  <c r="L73" i="2"/>
  <c r="L74" i="2"/>
  <c r="L75" i="2"/>
  <c r="L4" i="2"/>
  <c r="K5" i="2"/>
  <c r="K6" i="2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K48" i="2"/>
  <c r="K49" i="2"/>
  <c r="K50" i="2"/>
  <c r="K51" i="2"/>
  <c r="K52" i="2"/>
  <c r="K53" i="2"/>
  <c r="K54" i="2"/>
  <c r="K55" i="2"/>
  <c r="K56" i="2"/>
  <c r="K57" i="2"/>
  <c r="K58" i="2"/>
  <c r="K59" i="2"/>
  <c r="K60" i="2"/>
  <c r="K61" i="2"/>
  <c r="K62" i="2"/>
  <c r="K63" i="2"/>
  <c r="K64" i="2"/>
  <c r="K65" i="2"/>
  <c r="K66" i="2"/>
  <c r="K67" i="2"/>
  <c r="K68" i="2"/>
  <c r="K69" i="2"/>
  <c r="K70" i="2"/>
  <c r="K71" i="2"/>
  <c r="K72" i="2"/>
  <c r="K73" i="2"/>
  <c r="K74" i="2"/>
  <c r="K75" i="2"/>
  <c r="K4" i="2"/>
  <c r="B280" i="1"/>
  <c r="C280" i="1"/>
  <c r="B309" i="1"/>
  <c r="C309" i="1"/>
  <c r="G311" i="1"/>
  <c r="H311" i="1"/>
  <c r="G277" i="1"/>
  <c r="H277" i="1"/>
  <c r="G270" i="1"/>
  <c r="H270" i="1"/>
  <c r="B194" i="1"/>
  <c r="B242" i="1" s="1"/>
  <c r="B248" i="1" s="1"/>
  <c r="C194" i="1"/>
  <c r="C242" i="1" s="1"/>
  <c r="C248" i="1" s="1"/>
  <c r="H200" i="1"/>
  <c r="G200" i="1"/>
  <c r="G191" i="1"/>
  <c r="H191" i="1"/>
  <c r="G184" i="1"/>
  <c r="H184" i="1"/>
  <c r="B145" i="1"/>
  <c r="C145" i="1"/>
  <c r="B139" i="1"/>
  <c r="C139" i="1"/>
  <c r="B123" i="1"/>
  <c r="C123" i="1"/>
  <c r="B116" i="1"/>
  <c r="C116" i="1"/>
  <c r="B104" i="1"/>
  <c r="B110" i="1" s="1"/>
  <c r="C104" i="1"/>
  <c r="C110" i="1" s="1"/>
  <c r="G146" i="1"/>
  <c r="H146" i="1"/>
  <c r="G141" i="1"/>
  <c r="H141" i="1"/>
  <c r="G121" i="1"/>
  <c r="G133" i="1" s="1"/>
  <c r="H121" i="1"/>
  <c r="H133" i="1" s="1"/>
  <c r="G116" i="1"/>
  <c r="H116" i="1"/>
  <c r="G107" i="1"/>
  <c r="H107" i="1"/>
  <c r="H100" i="1"/>
  <c r="G100" i="1"/>
  <c r="H328" i="1" l="1"/>
  <c r="H334" i="1" s="1"/>
  <c r="C328" i="1"/>
  <c r="C334" i="1" s="1"/>
  <c r="H242" i="1"/>
  <c r="H248" i="1" s="1"/>
  <c r="G242" i="1"/>
  <c r="G248" i="1" s="1"/>
  <c r="G328" i="1"/>
  <c r="G334" i="1" s="1"/>
  <c r="B328" i="1"/>
  <c r="B334" i="1" s="1"/>
  <c r="H67" i="1"/>
  <c r="H73" i="1" s="1"/>
  <c r="G67" i="1"/>
  <c r="G73" i="1" s="1"/>
  <c r="C67" i="1"/>
  <c r="C73" i="1" s="1"/>
  <c r="B67" i="1"/>
  <c r="B73" i="1" s="1"/>
  <c r="H158" i="1"/>
  <c r="H164" i="1" s="1"/>
  <c r="G158" i="1"/>
  <c r="G164" i="1" s="1"/>
  <c r="B158" i="1"/>
  <c r="B164" i="1" s="1"/>
  <c r="C158" i="1"/>
  <c r="C164" i="1" s="1"/>
  <c r="G74" i="3"/>
  <c r="J72" i="3"/>
  <c r="J73" i="3" s="1"/>
  <c r="M75" i="2"/>
  <c r="E54" i="1" l="1"/>
  <c r="E25" i="1"/>
  <c r="J55" i="1"/>
  <c r="I55" i="1"/>
  <c r="J50" i="1"/>
  <c r="I50" i="1"/>
  <c r="J30" i="1"/>
  <c r="J42" i="1" s="1"/>
  <c r="I30" i="1"/>
  <c r="J25" i="1"/>
  <c r="I25" i="1"/>
  <c r="J16" i="1"/>
  <c r="I16" i="1"/>
  <c r="J9" i="1"/>
  <c r="I9" i="1"/>
  <c r="E60" i="1"/>
  <c r="D60" i="1"/>
  <c r="E48" i="1"/>
  <c r="D48" i="1"/>
  <c r="E32" i="1" l="1"/>
  <c r="D32" i="1"/>
  <c r="D25" i="1"/>
  <c r="E72" i="3"/>
  <c r="E73" i="3" s="1"/>
  <c r="E71" i="3"/>
  <c r="E70" i="3"/>
  <c r="E69" i="3"/>
  <c r="J68" i="3"/>
  <c r="E68" i="3"/>
  <c r="J67" i="3"/>
  <c r="E67" i="3"/>
  <c r="J66" i="3"/>
  <c r="E66" i="3"/>
  <c r="J65" i="3"/>
  <c r="E65" i="3"/>
  <c r="J64" i="3"/>
  <c r="E64" i="3"/>
  <c r="J63" i="3"/>
  <c r="E63" i="3"/>
  <c r="J62" i="3"/>
  <c r="E62" i="3"/>
  <c r="J61" i="3"/>
  <c r="E61" i="3"/>
  <c r="J60" i="3"/>
  <c r="E60" i="3"/>
  <c r="J59" i="3"/>
  <c r="E59" i="3"/>
  <c r="J58" i="3"/>
  <c r="E58" i="3"/>
  <c r="J57" i="3"/>
  <c r="E57" i="3"/>
  <c r="J56" i="3"/>
  <c r="E56" i="3"/>
  <c r="J55" i="3"/>
  <c r="E55" i="3"/>
  <c r="J54" i="3"/>
  <c r="E54" i="3"/>
  <c r="J53" i="3"/>
  <c r="E53" i="3"/>
  <c r="J52" i="3"/>
  <c r="E52" i="3"/>
  <c r="J51" i="3"/>
  <c r="E51" i="3"/>
  <c r="J50" i="3"/>
  <c r="E50" i="3"/>
  <c r="J49" i="3"/>
  <c r="E49" i="3"/>
  <c r="J48" i="3"/>
  <c r="E48" i="3"/>
  <c r="J47" i="3"/>
  <c r="E47" i="3"/>
  <c r="J46" i="3"/>
  <c r="E46" i="3"/>
  <c r="J45" i="3"/>
  <c r="E45" i="3"/>
  <c r="J44" i="3"/>
  <c r="E44" i="3"/>
  <c r="J43" i="3"/>
  <c r="E43" i="3"/>
  <c r="J42" i="3"/>
  <c r="E42" i="3"/>
  <c r="J41" i="3"/>
  <c r="E41" i="3"/>
  <c r="J40" i="3"/>
  <c r="E40" i="3"/>
  <c r="J39" i="3"/>
  <c r="E39" i="3"/>
  <c r="J38" i="3"/>
  <c r="E38" i="3"/>
  <c r="J37" i="3"/>
  <c r="E37" i="3"/>
  <c r="J36" i="3"/>
  <c r="E36" i="3"/>
  <c r="J35" i="3"/>
  <c r="E35" i="3"/>
  <c r="J34" i="3"/>
  <c r="E34" i="3"/>
  <c r="J33" i="3"/>
  <c r="E33" i="3"/>
  <c r="J32" i="3"/>
  <c r="E32" i="3"/>
  <c r="J31" i="3"/>
  <c r="E31" i="3"/>
  <c r="J30" i="3"/>
  <c r="E30" i="3"/>
  <c r="J29" i="3"/>
  <c r="E29" i="3"/>
  <c r="J28" i="3"/>
  <c r="E28" i="3"/>
  <c r="J27" i="3"/>
  <c r="E27" i="3"/>
  <c r="J26" i="3"/>
  <c r="E26" i="3"/>
  <c r="J25" i="3"/>
  <c r="E25" i="3"/>
  <c r="J24" i="3"/>
  <c r="E24" i="3"/>
  <c r="J23" i="3"/>
  <c r="E23" i="3"/>
  <c r="J22" i="3"/>
  <c r="E22" i="3"/>
  <c r="J21" i="3"/>
  <c r="E21" i="3"/>
  <c r="J20" i="3"/>
  <c r="E20" i="3"/>
  <c r="J19" i="3"/>
  <c r="E19" i="3"/>
  <c r="J18" i="3"/>
  <c r="E18" i="3"/>
  <c r="J17" i="3"/>
  <c r="E17" i="3"/>
  <c r="J16" i="3"/>
  <c r="E16" i="3"/>
  <c r="J15" i="3"/>
  <c r="E15" i="3"/>
  <c r="J14" i="3"/>
  <c r="E14" i="3"/>
  <c r="J13" i="3"/>
  <c r="E13" i="3"/>
  <c r="J12" i="3"/>
  <c r="E12" i="3"/>
  <c r="J11" i="3"/>
  <c r="E11" i="3"/>
  <c r="J10" i="3"/>
  <c r="E10" i="3"/>
  <c r="J9" i="3"/>
  <c r="E9" i="3"/>
  <c r="J8" i="3"/>
  <c r="E8" i="3"/>
  <c r="J7" i="3"/>
  <c r="E7" i="3"/>
  <c r="J6" i="3"/>
  <c r="E6" i="3"/>
  <c r="J5" i="3"/>
  <c r="E5" i="3"/>
  <c r="J4" i="3"/>
  <c r="E4" i="3"/>
  <c r="J3" i="3"/>
  <c r="E3" i="3"/>
  <c r="Z75" i="2" l="1"/>
  <c r="M5" i="2"/>
  <c r="M6" i="2"/>
  <c r="M7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M49" i="2"/>
  <c r="M50" i="2"/>
  <c r="M51" i="2"/>
  <c r="M52" i="2"/>
  <c r="M53" i="2"/>
  <c r="M54" i="2"/>
  <c r="M55" i="2"/>
  <c r="M56" i="2"/>
  <c r="M57" i="2"/>
  <c r="M58" i="2"/>
  <c r="M59" i="2"/>
  <c r="M60" i="2"/>
  <c r="M61" i="2"/>
  <c r="M62" i="2"/>
  <c r="M63" i="2"/>
  <c r="M64" i="2"/>
  <c r="M65" i="2"/>
  <c r="M66" i="2"/>
  <c r="M67" i="2"/>
  <c r="M68" i="2"/>
  <c r="M69" i="2"/>
  <c r="M70" i="2"/>
  <c r="M71" i="2"/>
  <c r="M72" i="2"/>
  <c r="M73" i="2"/>
  <c r="M4" i="2"/>
  <c r="E7" i="1"/>
  <c r="E13" i="1" s="1"/>
  <c r="E19" i="1" s="1"/>
  <c r="D7" i="1"/>
  <c r="D13" i="1" s="1"/>
  <c r="D19" i="1" s="1"/>
  <c r="I270" i="1"/>
  <c r="I184" i="1"/>
  <c r="E223" i="1"/>
  <c r="E123" i="1" l="1"/>
  <c r="D123" i="1"/>
  <c r="E327" i="1" l="1"/>
  <c r="D327" i="1"/>
  <c r="J326" i="1"/>
  <c r="I326" i="1"/>
  <c r="E321" i="1"/>
  <c r="D321" i="1"/>
  <c r="J316" i="1"/>
  <c r="I316" i="1"/>
  <c r="E315" i="1"/>
  <c r="D315" i="1"/>
  <c r="J311" i="1"/>
  <c r="I311" i="1"/>
  <c r="D309" i="1"/>
  <c r="E293" i="1"/>
  <c r="D293" i="1"/>
  <c r="J291" i="1"/>
  <c r="J303" i="1" s="1"/>
  <c r="I291" i="1"/>
  <c r="I303" i="1" s="1"/>
  <c r="J286" i="1"/>
  <c r="I286" i="1"/>
  <c r="E286" i="1"/>
  <c r="D286" i="1"/>
  <c r="J277" i="1"/>
  <c r="I277" i="1"/>
  <c r="E274" i="1"/>
  <c r="E280" i="1" s="1"/>
  <c r="D274" i="1"/>
  <c r="D280" i="1" s="1"/>
  <c r="J270" i="1"/>
  <c r="E241" i="1"/>
  <c r="D241" i="1"/>
  <c r="J240" i="1"/>
  <c r="I240" i="1"/>
  <c r="E235" i="1"/>
  <c r="D235" i="1"/>
  <c r="J230" i="1"/>
  <c r="I230" i="1"/>
  <c r="E229" i="1"/>
  <c r="D229" i="1"/>
  <c r="J225" i="1"/>
  <c r="I225" i="1"/>
  <c r="E207" i="1"/>
  <c r="D207" i="1"/>
  <c r="J205" i="1"/>
  <c r="J217" i="1" s="1"/>
  <c r="I205" i="1"/>
  <c r="I217" i="1" s="1"/>
  <c r="J200" i="1"/>
  <c r="I200" i="1"/>
  <c r="E200" i="1"/>
  <c r="D200" i="1"/>
  <c r="J191" i="1"/>
  <c r="I191" i="1"/>
  <c r="E188" i="1"/>
  <c r="E194" i="1" s="1"/>
  <c r="D188" i="1"/>
  <c r="D194" i="1" s="1"/>
  <c r="J184" i="1"/>
  <c r="E157" i="1"/>
  <c r="D157" i="1"/>
  <c r="J156" i="1"/>
  <c r="I156" i="1"/>
  <c r="E151" i="1"/>
  <c r="D151" i="1"/>
  <c r="J146" i="1"/>
  <c r="I146" i="1"/>
  <c r="E145" i="1"/>
  <c r="D145" i="1"/>
  <c r="J141" i="1"/>
  <c r="I141" i="1"/>
  <c r="E139" i="1"/>
  <c r="D139" i="1"/>
  <c r="J121" i="1"/>
  <c r="J133" i="1" s="1"/>
  <c r="I121" i="1"/>
  <c r="I133" i="1" s="1"/>
  <c r="J116" i="1"/>
  <c r="I116" i="1"/>
  <c r="E116" i="1"/>
  <c r="D116" i="1"/>
  <c r="J107" i="1"/>
  <c r="I107" i="1"/>
  <c r="E104" i="1"/>
  <c r="E110" i="1" s="1"/>
  <c r="D104" i="1"/>
  <c r="D110" i="1" s="1"/>
  <c r="J100" i="1"/>
  <c r="I100" i="1"/>
  <c r="D158" i="1" l="1"/>
  <c r="D164" i="1" s="1"/>
  <c r="E242" i="1"/>
  <c r="E248" i="1" s="1"/>
  <c r="D328" i="1"/>
  <c r="D334" i="1" s="1"/>
  <c r="E158" i="1"/>
  <c r="E164" i="1" s="1"/>
  <c r="I242" i="1"/>
  <c r="I248" i="1" s="1"/>
  <c r="E328" i="1"/>
  <c r="E334" i="1" s="1"/>
  <c r="J242" i="1"/>
  <c r="J248" i="1" s="1"/>
  <c r="I328" i="1"/>
  <c r="I334" i="1" s="1"/>
  <c r="I158" i="1"/>
  <c r="I164" i="1" s="1"/>
  <c r="D242" i="1"/>
  <c r="D248" i="1" s="1"/>
  <c r="J158" i="1"/>
  <c r="J164" i="1" s="1"/>
  <c r="J328" i="1"/>
  <c r="J334" i="1" s="1"/>
  <c r="J249" i="1" l="1"/>
  <c r="J335" i="1"/>
  <c r="J165" i="1"/>
  <c r="J65" i="1"/>
  <c r="E67" i="1"/>
  <c r="E73" i="1" s="1"/>
  <c r="I65" i="1"/>
  <c r="I67" i="1" s="1"/>
  <c r="I73" i="1" s="1"/>
  <c r="D67" i="1" l="1"/>
  <c r="D73" i="1" s="1"/>
  <c r="J67" i="1"/>
  <c r="J73" i="1" s="1"/>
  <c r="J74" i="1" s="1"/>
</calcChain>
</file>

<file path=xl/sharedStrings.xml><?xml version="1.0" encoding="utf-8"?>
<sst xmlns="http://schemas.openxmlformats.org/spreadsheetml/2006/main" count="922" uniqueCount="169">
  <si>
    <t>Költségvetési bevételek</t>
  </si>
  <si>
    <t>Költségvetési kiadások</t>
  </si>
  <si>
    <t>Rovatok</t>
  </si>
  <si>
    <t>tény</t>
  </si>
  <si>
    <t>B111. Helyi önkormányzatok működésének általános támogatása</t>
  </si>
  <si>
    <t>K11. Foglalkoztatottak személyi juttatásai</t>
  </si>
  <si>
    <t>B112. Települési önkormányzatok egyes köznevelési feladatainak támogatása</t>
  </si>
  <si>
    <t>K12. Külső személyi juttatások</t>
  </si>
  <si>
    <t>B113. Települési önkormányzatok szociális, gyermekjóléti és gyermekétkeztetési feladatainak támogatása</t>
  </si>
  <si>
    <t>K1. Személyi juttatások</t>
  </si>
  <si>
    <t>B114. Települési önkormányzatok kulturális feladatainak támogatása</t>
  </si>
  <si>
    <t>K2. Munkaadókat terhelő járulékok és szociális hozzájárulási adó</t>
  </si>
  <si>
    <t>B115. Működési célú költségvetési támogatások és kiegészítő támogatások</t>
  </si>
  <si>
    <t>K31. Készletbeszerzés</t>
  </si>
  <si>
    <t>B116. Elszámolásból származó bevételek</t>
  </si>
  <si>
    <t>K32. Kommunikációs szolgáltatások</t>
  </si>
  <si>
    <t>B11. Önkormányzatok működési támogatásai</t>
  </si>
  <si>
    <t>K33. Szolgáltatási kiadások</t>
  </si>
  <si>
    <t>B12. Elvonások és befizetések bevételei</t>
  </si>
  <si>
    <t>K34. Kiküldetések, reklám- és propagandakiadások</t>
  </si>
  <si>
    <t>B13. Működési célú garancia- és kezességvállalásból származó megtérülések államháztartáson belülről</t>
  </si>
  <si>
    <t>K35. Különféle befizetések és egyéb dologi kiadások</t>
  </si>
  <si>
    <t>B14. Működési célú visszatérítendő támogatások, kölcsönök visszatérülése</t>
  </si>
  <si>
    <t>K3. Dologi kiadások</t>
  </si>
  <si>
    <t>B15. Működési célú visszatérítendő támogatások, kölcsönök igénybevétele államháztartáson belülről</t>
  </si>
  <si>
    <t>K41. Társadalombiztosítási ellátások</t>
  </si>
  <si>
    <t>B16. Egyéb működési célú támogatások bevételei államháztartáson belülről</t>
  </si>
  <si>
    <t>K42. Családi támogatások</t>
  </si>
  <si>
    <t xml:space="preserve">B1. Működési célú támogatások államháztartáson belülről </t>
  </si>
  <si>
    <t>K43. Pénzbeli kárpótlások, kártérítések</t>
  </si>
  <si>
    <t>B21. Felhalmozási célú önkormányzati támogatások</t>
  </si>
  <si>
    <t>K44. Betegséggel kapcsolatos (nem társadalombiztosítási) ellátások</t>
  </si>
  <si>
    <t>B22. Felhalmozási célú garancia- és kezességvállalásból származó megtérülések államháztartáson belülről</t>
  </si>
  <si>
    <t>K45. Foglalkoztatással, munkanélküliséggel kapcsolatos ellátások</t>
  </si>
  <si>
    <t>B23. Felhalmozási célú visszatérítendő támogatások, kölcsönök visszatérülése</t>
  </si>
  <si>
    <t>K46. Lakhatással kapcsolatos ellátások</t>
  </si>
  <si>
    <t>B24. Felhalmozási célú visszatérítendő támogatások, kölcsönök igénybevétele államháztartáson belülről</t>
  </si>
  <si>
    <t>K47. Intézményi ellátottak pénzbeli juttatásai</t>
  </si>
  <si>
    <t>B25. Egyéb felhalmozási célú támogatások bevételei államháztartáson belülről</t>
  </si>
  <si>
    <t>K48. Egyéb nem intézményi ellátások</t>
  </si>
  <si>
    <t>B2. Felhalmozási célú támogatások államháztartáson belülről</t>
  </si>
  <si>
    <t>K4. Ellátottak pénzbeli juttatásai</t>
  </si>
  <si>
    <t>B31. Jövedelemadók</t>
  </si>
  <si>
    <t>K501. Nemzetközi kötelezettségek</t>
  </si>
  <si>
    <t>B32. Szociális hozzájárulási adó és járulékok</t>
  </si>
  <si>
    <t>K5021. A helyi önkormányzatok előző évi elszámolásából származó kiadások</t>
  </si>
  <si>
    <t>B33. Bérhez és foglalkoztatáshoz kapcsolódó adók</t>
  </si>
  <si>
    <t>K5022. A helyi önkormányzatok törvényi előíráson alapuló befizetései</t>
  </si>
  <si>
    <t>B34. Vagyoni típusú adók</t>
  </si>
  <si>
    <t>K5023. Egyéb elvonások, befizetések</t>
  </si>
  <si>
    <t>B35. Termékek és szolgáltatások adói</t>
  </si>
  <si>
    <t>K502. Elvonások és befizetések</t>
  </si>
  <si>
    <t>B36. Egyéb közhatalmi bevételek</t>
  </si>
  <si>
    <t>K503. Működési célú garancia- és kezességvállalásból származó kifizetés államháztartáson belülre</t>
  </si>
  <si>
    <t>B3. Közhatalmi bevételek</t>
  </si>
  <si>
    <t>K504. Működési célú visszatérítendő támogatok, kölcsönök nyújtása államháztartáson belülre</t>
  </si>
  <si>
    <t>B401. Készletértékesítés ellenértéke</t>
  </si>
  <si>
    <t>K505. Működési célú visszatérítendő támogatások, kölcsönök törlesztése államháztartáson belülre</t>
  </si>
  <si>
    <t>B402. Szolgáltatások ellenértéke</t>
  </si>
  <si>
    <t>K506. Egyéb működési célú támogatások államháztartáson belülre</t>
  </si>
  <si>
    <t>B403. Közvetített szolgáltatások ellenértéke</t>
  </si>
  <si>
    <t>K507. Működési célú garancia- és kezességvállalásból származó kifizetés államháztartáson kívülre</t>
  </si>
  <si>
    <t>B404. Tulajdonosi bevételek</t>
  </si>
  <si>
    <t>K508. Működési célú visszafizetendő támogatások, kölcsönök nyújtása államháztartáson belülre</t>
  </si>
  <si>
    <t>B405. Ellátási díjak</t>
  </si>
  <si>
    <t>K509. Árkiegészítések, ártámogatások</t>
  </si>
  <si>
    <t>B406. Kiszámlázott általános forgalmi adó</t>
  </si>
  <si>
    <t>K510. Kamattámogatások</t>
  </si>
  <si>
    <t>B407. Általános forgalmi adó visszatérítése</t>
  </si>
  <si>
    <t>K511. Működési célú támogatások az Európai Uniónak</t>
  </si>
  <si>
    <t>B4081. Befektetett pénzügyi eszközökből származó bevételek</t>
  </si>
  <si>
    <t>K512. Egyéb működési célú támogatások államháztartáson kívülre</t>
  </si>
  <si>
    <t>B4082. Egyéb kapott (járó) kamatok és kamatjellegű bevételek</t>
  </si>
  <si>
    <t>K513. Tartalékok</t>
  </si>
  <si>
    <t>B408. Kamatbevételek és más nyereségjellegű bevételek</t>
  </si>
  <si>
    <t>K5. Egyéb működési célú kiadások</t>
  </si>
  <si>
    <t>B4091. Részesedésekből származó pénzügyi műveletek bevételei</t>
  </si>
  <si>
    <t>K61. Immateriális javak beszerzése, létesítése</t>
  </si>
  <si>
    <t>B4092. Más egyéb pénzügyi műveletek bevételei</t>
  </si>
  <si>
    <t>K62. Ingatlanok beszerzése, létesítése</t>
  </si>
  <si>
    <t>B409. Egyéb pénzügyi műveletek bevételei</t>
  </si>
  <si>
    <t>K63. Informatikai eszközök beszerzése, létesítése</t>
  </si>
  <si>
    <t>B410. Biztosító által fizetett kártérítés</t>
  </si>
  <si>
    <t>K64. Egyéb tárgyi eszközök beszerzése, létesítése</t>
  </si>
  <si>
    <t>B411. Egyéb működési bevételek</t>
  </si>
  <si>
    <t>K65. Részesedések beszerzése</t>
  </si>
  <si>
    <t>B4. Működési bevételek</t>
  </si>
  <si>
    <t>K66. Meglévő részesedések növeléséhez kapcsolódó kiadások</t>
  </si>
  <si>
    <t>B51. Immateriális javak</t>
  </si>
  <si>
    <t>K67. Beruházási célú előzetesen felszámított általános forgalmi adó</t>
  </si>
  <si>
    <t>B52. Ingatlanok értékesítése</t>
  </si>
  <si>
    <t>K6. Beruházások</t>
  </si>
  <si>
    <t>B53. Egyéb tárgyi eszközök értékesítése</t>
  </si>
  <si>
    <t>K71. Ingatlanok felújítása</t>
  </si>
  <si>
    <t>B54. Részesedések értékesítése</t>
  </si>
  <si>
    <t>K72. Informatikai eszközök felújítása</t>
  </si>
  <si>
    <t>B55. Részesedések megszüntetéséhez kapcsolódó bevételek</t>
  </si>
  <si>
    <t>K73. Egyéb tárgyi eszközök felújítása</t>
  </si>
  <si>
    <t>B5. Felhalmozási bevételek</t>
  </si>
  <si>
    <t>K74. Felújítási célú előzetesen felszámított általános forgalmi adó</t>
  </si>
  <si>
    <t>B61. Működési célú garancia- és kezességvállalásból származó megtérülések államháztartáson kívülről</t>
  </si>
  <si>
    <t>K7. Felújítások</t>
  </si>
  <si>
    <t>B62. Működési célú visszatérítendő támogatások, kölcsönök visszatérülése az Európai Uniótól</t>
  </si>
  <si>
    <t>K81. Felhalmozási célú garancia- és kezességvállalásból származó kifizetés államháztartáson belülre</t>
  </si>
  <si>
    <t>B63. Működési célú visszatérítendő támogatások, kölcsönök visszatérülése kormányoktól és más nemzetközi szervezetektől</t>
  </si>
  <si>
    <t>K82. Felhalmozási célú visszatérítendő támogatok, kölcsönök nyújtása államháztartáson belülre</t>
  </si>
  <si>
    <t>K83. Felhalmozási célú visszatérítendő támogatások, kölcsönök törlesztése államháztartáson belülre</t>
  </si>
  <si>
    <t>B65. Egyéb működési célú átvett pénzeszköz</t>
  </si>
  <si>
    <t>K84. Egyéb felhalmozási célú támogatások államháztartáson belülre</t>
  </si>
  <si>
    <t>B6. Működési célú átvett pénzeszközök</t>
  </si>
  <si>
    <t>K85. Felhalmozási célú garancia- és kezességvállalásból származó kifizetés államháztartáson kívülre</t>
  </si>
  <si>
    <t>B71. Felhalmozási célú garancia- és kezességvállalásból származó megtérülések államháztartáson kívülről</t>
  </si>
  <si>
    <t>K86. Felhalmozási célú visszafizetendő támogatások, kölcsönök nyújtása államháztartáson belülre</t>
  </si>
  <si>
    <t>B72. Felhalmozási célú visszatérítendő támogatások, kölcsönök visszatérülése az Európai Uniótól</t>
  </si>
  <si>
    <t>K 87. Lakástámogatás</t>
  </si>
  <si>
    <t>B73. Felhalmozási célú visszatérítendő támogatások, kölcsönök visszatérülése kormányoktól és más nemzetközi szervezetektől</t>
  </si>
  <si>
    <t>K88. Felhalmozási célú támogatások az Európai Uniónak</t>
  </si>
  <si>
    <t>B74. Felhalmozási célú visszatérítendő támogatások, kölcsönök visszatérülése államháztartáson kívülről</t>
  </si>
  <si>
    <t>K89. Egyéb felhalmozási célú támogatások államháztartáson kívülre</t>
  </si>
  <si>
    <t>B75. Egyéb felhalmozási célú átvett pénzeszköz</t>
  </si>
  <si>
    <t xml:space="preserve">K8. Egyéb felhalmozási célú kiadások </t>
  </si>
  <si>
    <t>B7. Működési célú átvett pénzeszközök</t>
  </si>
  <si>
    <t xml:space="preserve">Költségvetési bevételek </t>
  </si>
  <si>
    <t>(B1+B2+....+B7)</t>
  </si>
  <si>
    <t xml:space="preserve">Költségvetési kiadások </t>
  </si>
  <si>
    <t>(K1+K2+....+K8)</t>
  </si>
  <si>
    <t>Finanszírozási bevételek</t>
  </si>
  <si>
    <t>Általános Művelődési Központ költségvetési mérlege</t>
  </si>
  <si>
    <t>Polgármesteri Hivatal költségvetési mérlege</t>
  </si>
  <si>
    <t>Önkormányzat költségvetési mérlege</t>
  </si>
  <si>
    <t>Finanszírozási kiadások</t>
  </si>
  <si>
    <t>Szöveges indoklás</t>
  </si>
  <si>
    <t>A költségvetési bevételi és kiadási főösszeg változásának tendenciája:</t>
  </si>
  <si>
    <t>A költségvetési bevételek főösszege a kimutatott évek alapján növekvő tendenciát mutat.</t>
  </si>
  <si>
    <t>A költségvetési bevétel főösszege tendenciájának fő okai:</t>
  </si>
  <si>
    <t>- Közhatalmi bevételek növekedése</t>
  </si>
  <si>
    <t>A költségvetési bevételek összetétele a vizsgált időszakban:</t>
  </si>
  <si>
    <t>- jelentősen változott a következő kiemelt előirányzatok tekintetében: közhatalmi bevételek</t>
  </si>
  <si>
    <t>A költségvetési kiadások főösszege a kimutatott évek alapján növekvő tendenciát mutat.</t>
  </si>
  <si>
    <t>A költségvetési kiadások főösszege tendenciájának fő okai:</t>
  </si>
  <si>
    <t>A költségvetési kiadások összetétele a vizsgált időszakban:</t>
  </si>
  <si>
    <t>- jelentősen változott a következő kiemelt előirányzatok tekintetében: beruházások, felújítások</t>
  </si>
  <si>
    <t>Forint</t>
  </si>
  <si>
    <t>B8. Finanszírozási bevételek</t>
  </si>
  <si>
    <t xml:space="preserve"> A helyi önkormányzat és intézményei összevont költségvetési mérlege</t>
  </si>
  <si>
    <t>2019.</t>
  </si>
  <si>
    <t>K9. Finanszírozási kiadások</t>
  </si>
  <si>
    <t>B64. Működési célú visszatérítendő támogatások, kölcsönök visszatérülése államháztartáson kívülről</t>
  </si>
  <si>
    <t>2019. terv</t>
  </si>
  <si>
    <t>önkorm.</t>
  </si>
  <si>
    <t>ph.</t>
  </si>
  <si>
    <t>ámk.</t>
  </si>
  <si>
    <t>össz.</t>
  </si>
  <si>
    <t>önk.</t>
  </si>
  <si>
    <t>2019. tény</t>
  </si>
  <si>
    <t>maradvány</t>
  </si>
  <si>
    <t>A változás okai: Iparűzési adóból származó bevétel az előirányzathoz képest jelentősen növekedett</t>
  </si>
  <si>
    <t>Beruházások, felújítások.</t>
  </si>
  <si>
    <t>A változás okai: a megemelkedett bevételek és az előző évi maradvány lehetővé tették a település utcáinak felújítását; köztemetőnél parkoló, járda és kerítés építését, folytatódott a körforgalom építésének előkészítése(engedélyek, tervek), községközpont főépület építését, a sporttelep térkövezését és előtető készítését, közvilágítási hálózat létesítését, iroda felújítását, valamint tárgyi eszközök beszerzését.</t>
  </si>
  <si>
    <t>K911, K914 finanszírozási kiadások</t>
  </si>
  <si>
    <t>K915 Központi, irányítószervi támogatások folyósítása</t>
  </si>
  <si>
    <t>Bevételek összesen:</t>
  </si>
  <si>
    <t>Kiadások összesen:</t>
  </si>
  <si>
    <t>B816 Központi, irányítószervi támogatás</t>
  </si>
  <si>
    <t>eredeti előirányzat</t>
  </si>
  <si>
    <t>módosított előirányzat I.</t>
  </si>
  <si>
    <t>módosított előirányzat II.</t>
  </si>
  <si>
    <r>
      <t xml:space="preserve">B64. </t>
    </r>
    <r>
      <rPr>
        <sz val="8"/>
        <color rgb="FF000000"/>
        <rFont val="Times New Roman"/>
        <family val="1"/>
        <charset val="238"/>
      </rPr>
      <t>Működési célú visszatérítendő támogatások, kölcsönök visszatérülése államháztartáson kívülről</t>
    </r>
  </si>
  <si>
    <t>1. melléklet a 6/2020. (VII.03.)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</si>
</sst>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_F_t"/>
  </numFmts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8"/>
      <color theme="1"/>
      <name val="Times New Roman"/>
      <family val="1"/>
      <charset val="238"/>
    </font>
    <font>
      <b/>
      <sz val="8"/>
      <color theme="1"/>
      <name val="Times New Roman"/>
      <family val="1"/>
      <charset val="238"/>
    </font>
    <font>
      <i/>
      <sz val="8"/>
      <color theme="1"/>
      <name val="Times New Roman"/>
      <family val="1"/>
      <charset val="238"/>
    </font>
    <font>
      <sz val="8"/>
      <color rgb="FF000000"/>
      <name val="Times New Roman"/>
      <family val="1"/>
      <charset val="238"/>
    </font>
    <font>
      <b/>
      <u/>
      <sz val="8"/>
      <color theme="1"/>
      <name val="Times New Roman"/>
      <family val="1"/>
      <charset val="238"/>
    </font>
    <font>
      <b/>
      <i/>
      <sz val="8"/>
      <color theme="1"/>
      <name val="Times New Roman"/>
      <family val="1"/>
      <charset val="238"/>
    </font>
    <font>
      <u/>
      <sz val="8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74">
    <xf numFmtId="0" fontId="0" fillId="0" borderId="0" xfId="0"/>
    <xf numFmtId="164" fontId="0" fillId="0" borderId="0" xfId="0" applyNumberFormat="1"/>
    <xf numFmtId="0" fontId="0" fillId="0" borderId="0" xfId="0" applyAlignment="1">
      <alignment wrapText="1"/>
    </xf>
    <xf numFmtId="164" fontId="1" fillId="0" borderId="0" xfId="0" applyNumberFormat="1" applyFont="1"/>
    <xf numFmtId="164" fontId="0" fillId="0" borderId="0" xfId="0" applyNumberFormat="1" applyFont="1"/>
    <xf numFmtId="0" fontId="0" fillId="0" borderId="24" xfId="0" applyBorder="1" applyAlignment="1">
      <alignment wrapText="1"/>
    </xf>
    <xf numFmtId="0" fontId="0" fillId="0" borderId="27" xfId="0" applyBorder="1" applyAlignment="1">
      <alignment wrapText="1"/>
    </xf>
    <xf numFmtId="164" fontId="0" fillId="0" borderId="0" xfId="0" applyNumberFormat="1" applyBorder="1"/>
    <xf numFmtId="0" fontId="0" fillId="0" borderId="28" xfId="0" applyBorder="1" applyAlignment="1">
      <alignment wrapText="1"/>
    </xf>
    <xf numFmtId="164" fontId="0" fillId="0" borderId="23" xfId="0" applyNumberFormat="1" applyBorder="1"/>
    <xf numFmtId="164" fontId="1" fillId="0" borderId="26" xfId="0" applyNumberFormat="1" applyFont="1" applyBorder="1"/>
    <xf numFmtId="164" fontId="0" fillId="0" borderId="27" xfId="0" applyNumberFormat="1" applyBorder="1"/>
    <xf numFmtId="164" fontId="0" fillId="0" borderId="0" xfId="0" applyNumberFormat="1" applyFont="1" applyBorder="1"/>
    <xf numFmtId="164" fontId="0" fillId="0" borderId="23" xfId="0" applyNumberFormat="1" applyFont="1" applyBorder="1"/>
    <xf numFmtId="164" fontId="1" fillId="2" borderId="7" xfId="0" applyNumberFormat="1" applyFont="1" applyFill="1" applyBorder="1"/>
    <xf numFmtId="164" fontId="1" fillId="2" borderId="6" xfId="0" applyNumberFormat="1" applyFont="1" applyFill="1" applyBorder="1"/>
    <xf numFmtId="0" fontId="2" fillId="0" borderId="24" xfId="0" applyFont="1" applyBorder="1" applyAlignment="1">
      <alignment wrapText="1"/>
    </xf>
    <xf numFmtId="164" fontId="2" fillId="0" borderId="25" xfId="0" applyNumberFormat="1" applyFont="1" applyBorder="1" applyAlignment="1">
      <alignment horizontal="center"/>
    </xf>
    <xf numFmtId="164" fontId="3" fillId="0" borderId="26" xfId="0" applyNumberFormat="1" applyFont="1" applyBorder="1"/>
    <xf numFmtId="0" fontId="2" fillId="0" borderId="0" xfId="0" applyFont="1"/>
    <xf numFmtId="0" fontId="2" fillId="0" borderId="27" xfId="0" applyFont="1" applyBorder="1" applyAlignment="1">
      <alignment wrapText="1"/>
    </xf>
    <xf numFmtId="164" fontId="2" fillId="0" borderId="27" xfId="0" applyNumberFormat="1" applyFont="1" applyBorder="1"/>
    <xf numFmtId="164" fontId="2" fillId="0" borderId="27" xfId="0" applyNumberFormat="1" applyFont="1" applyBorder="1" applyAlignment="1">
      <alignment horizontal="center" wrapText="1"/>
    </xf>
    <xf numFmtId="164" fontId="2" fillId="0" borderId="0" xfId="0" applyNumberFormat="1" applyFont="1" applyBorder="1" applyAlignment="1">
      <alignment horizontal="center" wrapText="1"/>
    </xf>
    <xf numFmtId="164" fontId="2" fillId="0" borderId="7" xfId="0" applyNumberFormat="1" applyFont="1" applyBorder="1" applyAlignment="1">
      <alignment horizontal="center" wrapText="1"/>
    </xf>
    <xf numFmtId="164" fontId="2" fillId="2" borderId="0" xfId="0" applyNumberFormat="1" applyFont="1" applyFill="1" applyBorder="1" applyAlignment="1">
      <alignment horizontal="center" wrapText="1"/>
    </xf>
    <xf numFmtId="164" fontId="2" fillId="2" borderId="7" xfId="0" applyNumberFormat="1" applyFont="1" applyFill="1" applyBorder="1" applyAlignment="1">
      <alignment horizontal="center" wrapText="1"/>
    </xf>
    <xf numFmtId="0" fontId="2" fillId="0" borderId="0" xfId="0" applyFont="1" applyBorder="1" applyAlignment="1">
      <alignment wrapText="1"/>
    </xf>
    <xf numFmtId="164" fontId="2" fillId="0" borderId="7" xfId="0" applyNumberFormat="1" applyFont="1" applyBorder="1"/>
    <xf numFmtId="164" fontId="2" fillId="0" borderId="0" xfId="0" applyNumberFormat="1" applyFont="1" applyBorder="1"/>
    <xf numFmtId="164" fontId="2" fillId="2" borderId="0" xfId="0" applyNumberFormat="1" applyFont="1" applyFill="1" applyBorder="1"/>
    <xf numFmtId="164" fontId="3" fillId="2" borderId="7" xfId="0" applyNumberFormat="1" applyFont="1" applyFill="1" applyBorder="1"/>
    <xf numFmtId="0" fontId="2" fillId="0" borderId="28" xfId="0" applyFont="1" applyBorder="1" applyAlignment="1">
      <alignment wrapText="1"/>
    </xf>
    <xf numFmtId="0" fontId="2" fillId="0" borderId="23" xfId="0" applyFont="1" applyBorder="1" applyAlignment="1">
      <alignment wrapText="1"/>
    </xf>
    <xf numFmtId="164" fontId="2" fillId="0" borderId="6" xfId="0" applyNumberFormat="1" applyFont="1" applyBorder="1"/>
    <xf numFmtId="164" fontId="2" fillId="0" borderId="28" xfId="0" applyNumberFormat="1" applyFont="1" applyBorder="1"/>
    <xf numFmtId="164" fontId="2" fillId="0" borderId="23" xfId="0" applyNumberFormat="1" applyFont="1" applyBorder="1"/>
    <xf numFmtId="164" fontId="3" fillId="2" borderId="6" xfId="0" applyNumberFormat="1" applyFont="1" applyFill="1" applyBorder="1"/>
    <xf numFmtId="0" fontId="2" fillId="0" borderId="0" xfId="0" applyFont="1" applyAlignment="1">
      <alignment wrapText="1"/>
    </xf>
    <xf numFmtId="164" fontId="2" fillId="0" borderId="0" xfId="0" applyNumberFormat="1" applyFont="1"/>
    <xf numFmtId="164" fontId="3" fillId="0" borderId="0" xfId="0" applyNumberFormat="1" applyFont="1"/>
    <xf numFmtId="164" fontId="2" fillId="2" borderId="0" xfId="0" applyNumberFormat="1" applyFont="1" applyFill="1"/>
    <xf numFmtId="164" fontId="3" fillId="2" borderId="0" xfId="0" applyNumberFormat="1" applyFont="1" applyFill="1"/>
    <xf numFmtId="0" fontId="4" fillId="0" borderId="0" xfId="0" applyFont="1"/>
    <xf numFmtId="164" fontId="4" fillId="0" borderId="0" xfId="0" applyNumberFormat="1" applyFont="1" applyAlignment="1">
      <alignment horizontal="right"/>
    </xf>
    <xf numFmtId="164" fontId="4" fillId="0" borderId="0" xfId="0" applyNumberFormat="1" applyFont="1"/>
    <xf numFmtId="164" fontId="5" fillId="0" borderId="7" xfId="0" applyNumberFormat="1" applyFont="1" applyBorder="1" applyAlignment="1">
      <alignment horizontal="center" vertical="center" wrapText="1"/>
    </xf>
    <xf numFmtId="0" fontId="4" fillId="0" borderId="17" xfId="0" applyFont="1" applyBorder="1" applyAlignment="1">
      <alignment horizontal="justify" vertical="center" wrapText="1"/>
    </xf>
    <xf numFmtId="164" fontId="4" fillId="0" borderId="17" xfId="0" applyNumberFormat="1" applyFont="1" applyBorder="1" applyAlignment="1">
      <alignment horizontal="right" vertical="center" wrapText="1"/>
    </xf>
    <xf numFmtId="164" fontId="4" fillId="0" borderId="20" xfId="0" applyNumberFormat="1" applyFont="1" applyBorder="1" applyAlignment="1">
      <alignment horizontal="right" vertical="center" wrapText="1"/>
    </xf>
    <xf numFmtId="0" fontId="4" fillId="0" borderId="18" xfId="0" applyFont="1" applyBorder="1" applyAlignment="1">
      <alignment horizontal="justify" vertical="center" wrapText="1"/>
    </xf>
    <xf numFmtId="164" fontId="4" fillId="0" borderId="18" xfId="0" applyNumberFormat="1" applyFont="1" applyBorder="1" applyAlignment="1">
      <alignment horizontal="right" vertical="center" wrapText="1"/>
    </xf>
    <xf numFmtId="164" fontId="4" fillId="0" borderId="21" xfId="0" applyNumberFormat="1" applyFont="1" applyBorder="1" applyAlignment="1">
      <alignment horizontal="right" vertical="center" wrapText="1"/>
    </xf>
    <xf numFmtId="0" fontId="5" fillId="0" borderId="18" xfId="0" applyFont="1" applyBorder="1" applyAlignment="1">
      <alignment horizontal="justify" vertical="center" wrapText="1"/>
    </xf>
    <xf numFmtId="164" fontId="5" fillId="0" borderId="18" xfId="0" applyNumberFormat="1" applyFont="1" applyBorder="1" applyAlignment="1">
      <alignment horizontal="right" vertical="center" wrapText="1"/>
    </xf>
    <xf numFmtId="164" fontId="5" fillId="0" borderId="21" xfId="0" applyNumberFormat="1" applyFont="1" applyBorder="1" applyAlignment="1">
      <alignment horizontal="right" vertical="center" wrapText="1"/>
    </xf>
    <xf numFmtId="0" fontId="4" fillId="0" borderId="18" xfId="0" applyFont="1" applyBorder="1" applyAlignment="1">
      <alignment vertical="center" wrapText="1"/>
    </xf>
    <xf numFmtId="0" fontId="7" fillId="0" borderId="18" xfId="0" applyFont="1" applyBorder="1" applyAlignment="1">
      <alignment horizontal="justify" vertical="center" wrapText="1"/>
    </xf>
    <xf numFmtId="164" fontId="7" fillId="0" borderId="18" xfId="0" applyNumberFormat="1" applyFont="1" applyBorder="1" applyAlignment="1">
      <alignment horizontal="right" vertical="center" wrapText="1"/>
    </xf>
    <xf numFmtId="164" fontId="4" fillId="0" borderId="18" xfId="0" applyNumberFormat="1" applyFont="1" applyBorder="1" applyAlignment="1">
      <alignment vertical="center" wrapText="1"/>
    </xf>
    <xf numFmtId="164" fontId="5" fillId="0" borderId="18" xfId="0" applyNumberFormat="1" applyFont="1" applyBorder="1" applyAlignment="1">
      <alignment vertical="center" wrapText="1"/>
    </xf>
    <xf numFmtId="164" fontId="4" fillId="0" borderId="21" xfId="0" applyNumberFormat="1" applyFont="1" applyBorder="1" applyAlignment="1">
      <alignment vertical="center" wrapText="1"/>
    </xf>
    <xf numFmtId="0" fontId="5" fillId="0" borderId="19" xfId="0" applyFont="1" applyBorder="1" applyAlignment="1">
      <alignment horizontal="justify" vertical="center" wrapText="1"/>
    </xf>
    <xf numFmtId="164" fontId="8" fillId="0" borderId="15" xfId="0" applyNumberFormat="1" applyFont="1" applyBorder="1" applyAlignment="1">
      <alignment horizontal="right"/>
    </xf>
    <xf numFmtId="164" fontId="5" fillId="0" borderId="10" xfId="0" applyNumberFormat="1" applyFont="1" applyBorder="1"/>
    <xf numFmtId="164" fontId="5" fillId="0" borderId="11" xfId="0" applyNumberFormat="1" applyFont="1" applyBorder="1"/>
    <xf numFmtId="164" fontId="4" fillId="0" borderId="10" xfId="0" applyNumberFormat="1" applyFont="1" applyBorder="1"/>
    <xf numFmtId="164" fontId="4" fillId="0" borderId="11" xfId="0" applyNumberFormat="1" applyFont="1" applyBorder="1"/>
    <xf numFmtId="164" fontId="5" fillId="0" borderId="16" xfId="0" applyNumberFormat="1" applyFont="1" applyBorder="1" applyAlignment="1">
      <alignment horizontal="right" vertical="center"/>
    </xf>
    <xf numFmtId="164" fontId="5" fillId="0" borderId="13" xfId="0" applyNumberFormat="1" applyFont="1" applyBorder="1" applyAlignment="1">
      <alignment vertical="center"/>
    </xf>
    <xf numFmtId="164" fontId="5" fillId="0" borderId="14" xfId="0" applyNumberFormat="1" applyFont="1" applyBorder="1" applyAlignment="1">
      <alignment vertical="center"/>
    </xf>
    <xf numFmtId="0" fontId="4" fillId="0" borderId="16" xfId="0" applyFont="1" applyBorder="1" applyAlignment="1">
      <alignment wrapText="1"/>
    </xf>
    <xf numFmtId="164" fontId="4" fillId="0" borderId="16" xfId="0" applyNumberFormat="1" applyFont="1" applyBorder="1" applyAlignment="1">
      <alignment horizontal="right" wrapText="1"/>
    </xf>
    <xf numFmtId="164" fontId="5" fillId="0" borderId="16" xfId="0" applyNumberFormat="1" applyFont="1" applyBorder="1" applyAlignment="1">
      <alignment horizontal="right" wrapText="1"/>
    </xf>
    <xf numFmtId="164" fontId="5" fillId="0" borderId="13" xfId="0" applyNumberFormat="1" applyFont="1" applyBorder="1" applyAlignment="1">
      <alignment horizontal="right" vertical="center"/>
    </xf>
    <xf numFmtId="164" fontId="5" fillId="0" borderId="14" xfId="0" applyNumberFormat="1" applyFont="1" applyBorder="1" applyAlignment="1">
      <alignment horizontal="right" vertical="center"/>
    </xf>
    <xf numFmtId="164" fontId="4" fillId="0" borderId="44" xfId="0" applyNumberFormat="1" applyFont="1" applyBorder="1" applyAlignment="1">
      <alignment horizontal="right" vertical="center"/>
    </xf>
    <xf numFmtId="164" fontId="5" fillId="0" borderId="42" xfId="0" applyNumberFormat="1" applyFont="1" applyBorder="1" applyAlignment="1">
      <alignment vertical="center"/>
    </xf>
    <xf numFmtId="164" fontId="5" fillId="0" borderId="43" xfId="0" applyNumberFormat="1" applyFont="1" applyBorder="1" applyAlignment="1">
      <alignment vertical="center"/>
    </xf>
    <xf numFmtId="0" fontId="4" fillId="0" borderId="44" xfId="0" applyFont="1" applyBorder="1" applyAlignment="1">
      <alignment wrapText="1"/>
    </xf>
    <xf numFmtId="164" fontId="4" fillId="0" borderId="44" xfId="0" applyNumberFormat="1" applyFont="1" applyBorder="1" applyAlignment="1">
      <alignment horizontal="right" wrapText="1"/>
    </xf>
    <xf numFmtId="164" fontId="5" fillId="0" borderId="42" xfId="0" applyNumberFormat="1" applyFont="1" applyBorder="1" applyAlignment="1">
      <alignment horizontal="right" vertical="center"/>
    </xf>
    <xf numFmtId="164" fontId="5" fillId="0" borderId="45" xfId="0" applyNumberFormat="1" applyFont="1" applyBorder="1" applyAlignment="1">
      <alignment horizontal="right" vertical="center"/>
    </xf>
    <xf numFmtId="0" fontId="5" fillId="0" borderId="0" xfId="0" applyFont="1"/>
    <xf numFmtId="164" fontId="5" fillId="0" borderId="16" xfId="0" applyNumberFormat="1" applyFont="1" applyBorder="1" applyAlignment="1">
      <alignment horizontal="right"/>
    </xf>
    <xf numFmtId="164" fontId="5" fillId="0" borderId="13" xfId="0" applyNumberFormat="1" applyFont="1" applyBorder="1"/>
    <xf numFmtId="164" fontId="5" fillId="0" borderId="13" xfId="0" applyNumberFormat="1" applyFont="1" applyBorder="1" applyAlignment="1">
      <alignment horizontal="right"/>
    </xf>
    <xf numFmtId="164" fontId="9" fillId="2" borderId="13" xfId="0" applyNumberFormat="1" applyFont="1" applyFill="1" applyBorder="1"/>
    <xf numFmtId="164" fontId="9" fillId="2" borderId="14" xfId="0" applyNumberFormat="1" applyFont="1" applyFill="1" applyBorder="1"/>
    <xf numFmtId="164" fontId="5" fillId="0" borderId="8" xfId="0" applyNumberFormat="1" applyFont="1" applyBorder="1" applyAlignment="1">
      <alignment horizontal="center" vertical="center" wrapText="1"/>
    </xf>
    <xf numFmtId="164" fontId="5" fillId="0" borderId="26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164" fontId="5" fillId="0" borderId="6" xfId="0" applyNumberFormat="1" applyFont="1" applyBorder="1" applyAlignment="1">
      <alignment horizontal="center" vertical="center" wrapText="1"/>
    </xf>
    <xf numFmtId="164" fontId="5" fillId="0" borderId="29" xfId="0" applyNumberFormat="1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justify" vertical="center" wrapText="1"/>
    </xf>
    <xf numFmtId="164" fontId="4" fillId="0" borderId="6" xfId="0" applyNumberFormat="1" applyFont="1" applyBorder="1" applyAlignment="1">
      <alignment horizontal="right" vertical="center" wrapText="1"/>
    </xf>
    <xf numFmtId="0" fontId="4" fillId="0" borderId="6" xfId="0" applyFont="1" applyBorder="1" applyAlignment="1">
      <alignment horizontal="justify" vertical="center" wrapText="1"/>
    </xf>
    <xf numFmtId="0" fontId="5" fillId="0" borderId="6" xfId="0" applyFont="1" applyBorder="1" applyAlignment="1">
      <alignment horizontal="justify" vertical="center" wrapText="1"/>
    </xf>
    <xf numFmtId="164" fontId="5" fillId="0" borderId="6" xfId="0" applyNumberFormat="1" applyFont="1" applyBorder="1" applyAlignment="1">
      <alignment horizontal="right" vertical="center" wrapText="1"/>
    </xf>
    <xf numFmtId="0" fontId="5" fillId="0" borderId="4" xfId="0" applyFont="1" applyBorder="1" applyAlignment="1">
      <alignment horizontal="justify" vertical="center" wrapText="1"/>
    </xf>
    <xf numFmtId="0" fontId="4" fillId="0" borderId="4" xfId="0" applyFont="1" applyBorder="1" applyAlignment="1">
      <alignment vertical="center" wrapText="1"/>
    </xf>
    <xf numFmtId="0" fontId="7" fillId="0" borderId="6" xfId="0" applyFont="1" applyBorder="1" applyAlignment="1">
      <alignment horizontal="justify" vertical="center" wrapText="1"/>
    </xf>
    <xf numFmtId="164" fontId="7" fillId="0" borderId="6" xfId="0" applyNumberFormat="1" applyFont="1" applyBorder="1" applyAlignment="1">
      <alignment horizontal="right" vertical="center" wrapText="1"/>
    </xf>
    <xf numFmtId="0" fontId="7" fillId="0" borderId="4" xfId="0" applyFont="1" applyBorder="1" applyAlignment="1">
      <alignment horizontal="justify" vertical="center" wrapText="1"/>
    </xf>
    <xf numFmtId="0" fontId="5" fillId="0" borderId="5" xfId="0" applyFont="1" applyBorder="1" applyAlignment="1">
      <alignment horizontal="justify" vertical="center" wrapText="1"/>
    </xf>
    <xf numFmtId="0" fontId="5" fillId="0" borderId="7" xfId="0" applyFont="1" applyBorder="1" applyAlignment="1">
      <alignment horizontal="justify" vertical="center" wrapText="1"/>
    </xf>
    <xf numFmtId="164" fontId="5" fillId="0" borderId="16" xfId="0" applyNumberFormat="1" applyFont="1" applyBorder="1" applyAlignment="1">
      <alignment horizontal="right" vertical="center" wrapText="1"/>
    </xf>
    <xf numFmtId="164" fontId="4" fillId="0" borderId="46" xfId="0" applyNumberFormat="1" applyFont="1" applyBorder="1" applyAlignment="1">
      <alignment horizontal="right"/>
    </xf>
    <xf numFmtId="164" fontId="4" fillId="0" borderId="31" xfId="0" applyNumberFormat="1" applyFont="1" applyBorder="1"/>
    <xf numFmtId="0" fontId="4" fillId="0" borderId="31" xfId="0" applyFont="1" applyBorder="1" applyAlignment="1">
      <alignment wrapText="1"/>
    </xf>
    <xf numFmtId="164" fontId="5" fillId="0" borderId="31" xfId="0" applyNumberFormat="1" applyFont="1" applyBorder="1" applyAlignment="1">
      <alignment horizontal="right" vertical="center" wrapText="1"/>
    </xf>
    <xf numFmtId="164" fontId="5" fillId="0" borderId="31" xfId="0" applyNumberFormat="1" applyFont="1" applyBorder="1" applyAlignment="1">
      <alignment vertical="center"/>
    </xf>
    <xf numFmtId="164" fontId="5" fillId="0" borderId="32" xfId="0" applyNumberFormat="1" applyFont="1" applyBorder="1" applyAlignment="1">
      <alignment vertical="center"/>
    </xf>
    <xf numFmtId="164" fontId="5" fillId="0" borderId="47" xfId="0" applyNumberFormat="1" applyFont="1" applyBorder="1" applyAlignment="1">
      <alignment horizontal="right"/>
    </xf>
    <xf numFmtId="164" fontId="5" fillId="0" borderId="34" xfId="0" applyNumberFormat="1" applyFont="1" applyBorder="1"/>
    <xf numFmtId="164" fontId="5" fillId="0" borderId="35" xfId="0" applyNumberFormat="1" applyFont="1" applyBorder="1"/>
    <xf numFmtId="164" fontId="5" fillId="0" borderId="48" xfId="0" applyNumberFormat="1" applyFont="1" applyBorder="1" applyAlignment="1">
      <alignment horizontal="right"/>
    </xf>
    <xf numFmtId="164" fontId="5" fillId="0" borderId="39" xfId="0" applyNumberFormat="1" applyFont="1" applyBorder="1"/>
    <xf numFmtId="164" fontId="5" fillId="0" borderId="40" xfId="0" applyNumberFormat="1" applyFont="1" applyBorder="1"/>
    <xf numFmtId="164" fontId="5" fillId="0" borderId="37" xfId="0" applyNumberFormat="1" applyFont="1" applyBorder="1"/>
    <xf numFmtId="0" fontId="5" fillId="0" borderId="4" xfId="0" applyFont="1" applyBorder="1" applyAlignment="1">
      <alignment vertical="center" wrapText="1"/>
    </xf>
    <xf numFmtId="164" fontId="5" fillId="0" borderId="14" xfId="0" applyNumberFormat="1" applyFont="1" applyBorder="1"/>
    <xf numFmtId="164" fontId="4" fillId="0" borderId="48" xfId="0" applyNumberFormat="1" applyFont="1" applyBorder="1" applyAlignment="1">
      <alignment horizontal="right"/>
    </xf>
    <xf numFmtId="164" fontId="4" fillId="0" borderId="0" xfId="0" applyNumberFormat="1" applyFont="1" applyBorder="1" applyAlignment="1">
      <alignment horizontal="right"/>
    </xf>
    <xf numFmtId="164" fontId="5" fillId="0" borderId="0" xfId="0" applyNumberFormat="1" applyFont="1" applyBorder="1"/>
    <xf numFmtId="164" fontId="5" fillId="0" borderId="0" xfId="0" applyNumberFormat="1" applyFont="1" applyAlignment="1">
      <alignment horizontal="right"/>
    </xf>
    <xf numFmtId="0" fontId="4" fillId="0" borderId="0" xfId="0" applyFont="1" applyAlignment="1"/>
    <xf numFmtId="0" fontId="10" fillId="0" borderId="0" xfId="0" applyFont="1" applyAlignment="1"/>
    <xf numFmtId="0" fontId="4" fillId="0" borderId="0" xfId="0" applyFont="1" applyAlignment="1">
      <alignment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164" fontId="4" fillId="0" borderId="49" xfId="0" applyNumberFormat="1" applyFont="1" applyBorder="1" applyAlignment="1">
      <alignment horizontal="right" vertical="center" wrapText="1"/>
    </xf>
    <xf numFmtId="164" fontId="7" fillId="0" borderId="49" xfId="0" applyNumberFormat="1" applyFont="1" applyBorder="1" applyAlignment="1">
      <alignment horizontal="right" vertical="center" wrapText="1"/>
    </xf>
    <xf numFmtId="164" fontId="5" fillId="0" borderId="19" xfId="0" applyNumberFormat="1" applyFont="1" applyBorder="1" applyAlignment="1">
      <alignment horizontal="right" vertical="center" wrapText="1"/>
    </xf>
    <xf numFmtId="164" fontId="5" fillId="0" borderId="22" xfId="0" applyNumberFormat="1" applyFont="1" applyBorder="1" applyAlignment="1">
      <alignment horizontal="right" vertical="center" wrapText="1"/>
    </xf>
    <xf numFmtId="0" fontId="5" fillId="0" borderId="4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justify" vertical="center" wrapText="1"/>
    </xf>
    <xf numFmtId="164" fontId="4" fillId="0" borderId="8" xfId="0" applyNumberFormat="1" applyFont="1" applyBorder="1" applyAlignment="1">
      <alignment horizontal="right" vertical="center" wrapText="1"/>
    </xf>
    <xf numFmtId="0" fontId="7" fillId="0" borderId="8" xfId="0" applyFont="1" applyBorder="1" applyAlignment="1">
      <alignment horizontal="justify" vertical="center" wrapText="1"/>
    </xf>
    <xf numFmtId="164" fontId="7" fillId="0" borderId="8" xfId="0" applyNumberFormat="1" applyFont="1" applyBorder="1" applyAlignment="1">
      <alignment horizontal="right" vertical="center" wrapText="1"/>
    </xf>
    <xf numFmtId="164" fontId="5" fillId="0" borderId="8" xfId="0" applyNumberFormat="1" applyFont="1" applyBorder="1" applyAlignment="1">
      <alignment horizontal="right" vertical="center" wrapText="1"/>
    </xf>
    <xf numFmtId="164" fontId="5" fillId="0" borderId="4" xfId="0" applyNumberFormat="1" applyFont="1" applyBorder="1" applyAlignment="1">
      <alignment horizontal="right" vertical="center" wrapText="1"/>
    </xf>
    <xf numFmtId="0" fontId="8" fillId="0" borderId="9" xfId="0" applyFont="1" applyBorder="1" applyAlignment="1">
      <alignment wrapText="1"/>
    </xf>
    <xf numFmtId="0" fontId="4" fillId="0" borderId="12" xfId="0" applyFont="1" applyBorder="1" applyAlignment="1">
      <alignment vertical="center" wrapText="1"/>
    </xf>
    <xf numFmtId="0" fontId="4" fillId="0" borderId="41" xfId="0" applyFont="1" applyBorder="1" applyAlignment="1">
      <alignment vertical="center" wrapText="1"/>
    </xf>
    <xf numFmtId="0" fontId="5" fillId="0" borderId="9" xfId="0" applyFont="1" applyBorder="1" applyAlignment="1">
      <alignment wrapText="1"/>
    </xf>
    <xf numFmtId="0" fontId="5" fillId="0" borderId="12" xfId="0" applyFont="1" applyBorder="1" applyAlignment="1">
      <alignment wrapText="1"/>
    </xf>
    <xf numFmtId="0" fontId="4" fillId="0" borderId="30" xfId="0" applyFont="1" applyBorder="1" applyAlignment="1">
      <alignment wrapText="1"/>
    </xf>
    <xf numFmtId="0" fontId="4" fillId="0" borderId="33" xfId="0" applyFont="1" applyBorder="1" applyAlignment="1">
      <alignment wrapText="1"/>
    </xf>
    <xf numFmtId="0" fontId="4" fillId="0" borderId="38" xfId="0" applyFont="1" applyBorder="1" applyAlignment="1">
      <alignment wrapText="1"/>
    </xf>
    <xf numFmtId="0" fontId="5" fillId="0" borderId="36" xfId="0" applyFont="1" applyBorder="1" applyAlignment="1">
      <alignment wrapText="1"/>
    </xf>
    <xf numFmtId="0" fontId="4" fillId="0" borderId="12" xfId="0" applyFont="1" applyBorder="1" applyAlignment="1">
      <alignment wrapText="1"/>
    </xf>
    <xf numFmtId="0" fontId="4" fillId="0" borderId="0" xfId="0" applyFont="1" applyBorder="1" applyAlignment="1">
      <alignment wrapText="1"/>
    </xf>
    <xf numFmtId="0" fontId="5" fillId="0" borderId="0" xfId="0" applyFont="1" applyAlignment="1">
      <alignment wrapText="1"/>
    </xf>
    <xf numFmtId="0" fontId="8" fillId="0" borderId="15" xfId="0" applyFont="1" applyBorder="1" applyAlignment="1">
      <alignment wrapText="1"/>
    </xf>
    <xf numFmtId="0" fontId="5" fillId="0" borderId="10" xfId="0" applyFont="1" applyBorder="1" applyAlignment="1">
      <alignment wrapText="1"/>
    </xf>
    <xf numFmtId="0" fontId="5" fillId="0" borderId="13" xfId="0" applyFont="1" applyBorder="1" applyAlignment="1">
      <alignment wrapText="1"/>
    </xf>
    <xf numFmtId="0" fontId="4" fillId="0" borderId="0" xfId="0" applyFont="1" applyAlignment="1">
      <alignment horizontal="left" wrapText="1"/>
    </xf>
    <xf numFmtId="0" fontId="11" fillId="0" borderId="0" xfId="0" applyFont="1" applyAlignment="1">
      <alignment horizontal="center" vertical="center" wrapText="1"/>
    </xf>
    <xf numFmtId="164" fontId="6" fillId="0" borderId="23" xfId="0" applyNumberFormat="1" applyFont="1" applyBorder="1" applyAlignment="1">
      <alignment horizontal="right"/>
    </xf>
    <xf numFmtId="0" fontId="10" fillId="0" borderId="0" xfId="0" applyFont="1" applyAlignment="1">
      <alignment horizontal="left" wrapText="1"/>
    </xf>
    <xf numFmtId="0" fontId="4" fillId="0" borderId="0" xfId="0" applyFont="1" applyAlignment="1">
      <alignment horizontal="right" wrapText="1"/>
    </xf>
    <xf numFmtId="164" fontId="3" fillId="2" borderId="0" xfId="0" applyNumberFormat="1" applyFont="1" applyFill="1" applyBorder="1" applyAlignment="1">
      <alignment horizontal="center"/>
    </xf>
    <xf numFmtId="164" fontId="3" fillId="2" borderId="7" xfId="0" applyNumberFormat="1" applyFont="1" applyFill="1" applyBorder="1" applyAlignment="1">
      <alignment horizontal="center"/>
    </xf>
    <xf numFmtId="164" fontId="2" fillId="0" borderId="24" xfId="0" applyNumberFormat="1" applyFont="1" applyBorder="1" applyAlignment="1">
      <alignment horizontal="center"/>
    </xf>
    <xf numFmtId="164" fontId="2" fillId="0" borderId="25" xfId="0" applyNumberFormat="1" applyFont="1" applyBorder="1" applyAlignment="1">
      <alignment horizontal="center"/>
    </xf>
    <xf numFmtId="164" fontId="2" fillId="0" borderId="26" xfId="0" applyNumberFormat="1" applyFont="1" applyBorder="1" applyAlignment="1">
      <alignment horizontal="center"/>
    </xf>
    <xf numFmtId="164" fontId="0" fillId="0" borderId="25" xfId="0" applyNumberFormat="1" applyBorder="1" applyAlignment="1">
      <alignment horizontal="center"/>
    </xf>
    <xf numFmtId="164" fontId="0" fillId="0" borderId="26" xfId="0" applyNumberFormat="1" applyBorder="1" applyAlignment="1">
      <alignment horizontal="center"/>
    </xf>
    <xf numFmtId="164" fontId="0" fillId="0" borderId="24" xfId="0" applyNumberFormat="1" applyBorder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63FF59-2751-4735-B786-D42B12A86BDF}">
  <dimension ref="A1:J382"/>
  <sheetViews>
    <sheetView tabSelected="1" workbookViewId="0">
      <selection sqref="A1:J1"/>
    </sheetView>
  </sheetViews>
  <sheetFormatPr defaultRowHeight="11.25" x14ac:dyDescent="0.2"/>
  <cols>
    <col min="1" max="1" width="27" style="129" customWidth="1"/>
    <col min="2" max="2" width="11.42578125" style="44" bestFit="1" customWidth="1"/>
    <col min="3" max="3" width="12.7109375" style="44" bestFit="1" customWidth="1"/>
    <col min="4" max="4" width="11.5703125" style="45" bestFit="1" customWidth="1"/>
    <col min="5" max="5" width="11.42578125" style="45" bestFit="1" customWidth="1"/>
    <col min="6" max="6" width="21.85546875" style="129" customWidth="1"/>
    <col min="7" max="7" width="11.42578125" style="44" bestFit="1" customWidth="1"/>
    <col min="8" max="8" width="12.7109375" style="44" bestFit="1" customWidth="1"/>
    <col min="9" max="9" width="11.5703125" style="45" bestFit="1" customWidth="1"/>
    <col min="10" max="10" width="11.42578125" style="45" bestFit="1" customWidth="1"/>
    <col min="11" max="16384" width="9.140625" style="43"/>
  </cols>
  <sheetData>
    <row r="1" spans="1:10" x14ac:dyDescent="0.2">
      <c r="A1" s="165" t="s">
        <v>168</v>
      </c>
      <c r="B1" s="165"/>
      <c r="C1" s="165"/>
      <c r="D1" s="165"/>
      <c r="E1" s="165"/>
      <c r="F1" s="165"/>
      <c r="G1" s="165"/>
      <c r="H1" s="165"/>
      <c r="I1" s="165"/>
      <c r="J1" s="165"/>
    </row>
    <row r="2" spans="1:10" ht="25.5" customHeight="1" x14ac:dyDescent="0.2">
      <c r="A2" s="162" t="s">
        <v>144</v>
      </c>
      <c r="B2" s="162"/>
      <c r="C2" s="162"/>
      <c r="D2" s="162"/>
      <c r="E2" s="162"/>
      <c r="F2" s="162"/>
      <c r="G2" s="162"/>
      <c r="H2" s="162"/>
      <c r="I2" s="162"/>
      <c r="J2" s="162"/>
    </row>
    <row r="3" spans="1:10" ht="15.75" customHeight="1" thickBot="1" x14ac:dyDescent="0.25">
      <c r="I3" s="163" t="s">
        <v>142</v>
      </c>
      <c r="J3" s="163"/>
    </row>
    <row r="4" spans="1:10" ht="12" thickBot="1" x14ac:dyDescent="0.25">
      <c r="A4" s="130" t="s">
        <v>0</v>
      </c>
      <c r="B4" s="131"/>
      <c r="C4" s="131"/>
      <c r="D4" s="131"/>
      <c r="E4" s="132"/>
      <c r="F4" s="130" t="s">
        <v>1</v>
      </c>
      <c r="G4" s="131"/>
      <c r="H4" s="131"/>
      <c r="I4" s="131"/>
      <c r="J4" s="132"/>
    </row>
    <row r="5" spans="1:10" x14ac:dyDescent="0.2">
      <c r="A5" s="133" t="s">
        <v>2</v>
      </c>
      <c r="B5" s="46" t="s">
        <v>145</v>
      </c>
      <c r="C5" s="46" t="s">
        <v>145</v>
      </c>
      <c r="D5" s="46" t="s">
        <v>145</v>
      </c>
      <c r="E5" s="46" t="s">
        <v>145</v>
      </c>
      <c r="F5" s="133" t="s">
        <v>2</v>
      </c>
      <c r="G5" s="46" t="s">
        <v>145</v>
      </c>
      <c r="H5" s="46" t="s">
        <v>145</v>
      </c>
      <c r="I5" s="46" t="s">
        <v>145</v>
      </c>
      <c r="J5" s="46" t="s">
        <v>145</v>
      </c>
    </row>
    <row r="6" spans="1:10" ht="21.75" thickBot="1" x14ac:dyDescent="0.25">
      <c r="A6" s="134"/>
      <c r="B6" s="46" t="s">
        <v>164</v>
      </c>
      <c r="C6" s="46" t="s">
        <v>165</v>
      </c>
      <c r="D6" s="46" t="s">
        <v>166</v>
      </c>
      <c r="E6" s="46" t="s">
        <v>3</v>
      </c>
      <c r="F6" s="134"/>
      <c r="G6" s="46" t="s">
        <v>164</v>
      </c>
      <c r="H6" s="46" t="s">
        <v>165</v>
      </c>
      <c r="I6" s="46" t="s">
        <v>166</v>
      </c>
      <c r="J6" s="46" t="s">
        <v>3</v>
      </c>
    </row>
    <row r="7" spans="1:10" ht="22.5" x14ac:dyDescent="0.2">
      <c r="A7" s="47" t="s">
        <v>4</v>
      </c>
      <c r="B7" s="48">
        <v>31197519</v>
      </c>
      <c r="C7" s="48">
        <v>31197519</v>
      </c>
      <c r="D7" s="48">
        <f>D98+D182+D268</f>
        <v>32908124</v>
      </c>
      <c r="E7" s="48">
        <f>E98+E182+E268</f>
        <v>32908124</v>
      </c>
      <c r="F7" s="47" t="s">
        <v>5</v>
      </c>
      <c r="G7" s="48">
        <v>97864998</v>
      </c>
      <c r="H7" s="48">
        <v>103381464</v>
      </c>
      <c r="I7" s="48">
        <v>122785415</v>
      </c>
      <c r="J7" s="49">
        <v>122785415</v>
      </c>
    </row>
    <row r="8" spans="1:10" ht="33.75" x14ac:dyDescent="0.2">
      <c r="A8" s="50" t="s">
        <v>6</v>
      </c>
      <c r="B8" s="51">
        <v>41686400</v>
      </c>
      <c r="C8" s="51">
        <v>41686400</v>
      </c>
      <c r="D8" s="51">
        <v>46879942</v>
      </c>
      <c r="E8" s="51">
        <v>46879942</v>
      </c>
      <c r="F8" s="50" t="s">
        <v>7</v>
      </c>
      <c r="G8" s="51">
        <v>15776236</v>
      </c>
      <c r="H8" s="51">
        <v>16451185</v>
      </c>
      <c r="I8" s="51">
        <v>23941418</v>
      </c>
      <c r="J8" s="52">
        <v>23941418</v>
      </c>
    </row>
    <row r="9" spans="1:10" ht="45" x14ac:dyDescent="0.2">
      <c r="A9" s="50" t="s">
        <v>8</v>
      </c>
      <c r="B9" s="51">
        <v>17007738</v>
      </c>
      <c r="C9" s="51">
        <v>17007738</v>
      </c>
      <c r="D9" s="51">
        <v>21057849</v>
      </c>
      <c r="E9" s="51">
        <v>21057849</v>
      </c>
      <c r="F9" s="53" t="s">
        <v>9</v>
      </c>
      <c r="G9" s="54">
        <f t="shared" ref="G9:H9" si="0">SUM(G7:G8)</f>
        <v>113641234</v>
      </c>
      <c r="H9" s="54">
        <f t="shared" si="0"/>
        <v>119832649</v>
      </c>
      <c r="I9" s="54">
        <f>SUM(I7:I8)</f>
        <v>146726833</v>
      </c>
      <c r="J9" s="54">
        <f>SUM(J7:J8)</f>
        <v>146726833</v>
      </c>
    </row>
    <row r="10" spans="1:10" ht="31.5" x14ac:dyDescent="0.2">
      <c r="A10" s="50" t="s">
        <v>10</v>
      </c>
      <c r="B10" s="51">
        <v>3152050</v>
      </c>
      <c r="C10" s="51">
        <v>3152050</v>
      </c>
      <c r="D10" s="51">
        <v>3506827</v>
      </c>
      <c r="E10" s="51">
        <v>3506827</v>
      </c>
      <c r="F10" s="53" t="s">
        <v>11</v>
      </c>
      <c r="G10" s="54">
        <v>29461184</v>
      </c>
      <c r="H10" s="54">
        <v>29730767</v>
      </c>
      <c r="I10" s="54">
        <v>26738710</v>
      </c>
      <c r="J10" s="55">
        <v>26738710</v>
      </c>
    </row>
    <row r="11" spans="1:10" ht="33.75" x14ac:dyDescent="0.2">
      <c r="A11" s="50" t="s">
        <v>12</v>
      </c>
      <c r="B11" s="51">
        <v>2600000</v>
      </c>
      <c r="C11" s="51">
        <v>2600000</v>
      </c>
      <c r="D11" s="51">
        <v>2072640</v>
      </c>
      <c r="E11" s="51">
        <v>2072640</v>
      </c>
      <c r="F11" s="50" t="s">
        <v>13</v>
      </c>
      <c r="G11" s="51">
        <v>19548000</v>
      </c>
      <c r="H11" s="51">
        <v>26433959</v>
      </c>
      <c r="I11" s="51">
        <v>27623573</v>
      </c>
      <c r="J11" s="52">
        <v>27623573</v>
      </c>
    </row>
    <row r="12" spans="1:10" ht="22.5" x14ac:dyDescent="0.2">
      <c r="A12" s="50" t="s">
        <v>14</v>
      </c>
      <c r="B12" s="51">
        <v>0</v>
      </c>
      <c r="C12" s="51">
        <v>0</v>
      </c>
      <c r="D12" s="51">
        <v>0</v>
      </c>
      <c r="E12" s="51">
        <v>0</v>
      </c>
      <c r="F12" s="50" t="s">
        <v>15</v>
      </c>
      <c r="G12" s="51">
        <v>2155000</v>
      </c>
      <c r="H12" s="51">
        <v>965000</v>
      </c>
      <c r="I12" s="51">
        <v>1018817</v>
      </c>
      <c r="J12" s="52">
        <v>1018817</v>
      </c>
    </row>
    <row r="13" spans="1:10" ht="21" x14ac:dyDescent="0.2">
      <c r="A13" s="53" t="s">
        <v>16</v>
      </c>
      <c r="B13" s="54">
        <f t="shared" ref="B13:C13" si="1">SUM(B7:B12)</f>
        <v>95643707</v>
      </c>
      <c r="C13" s="54">
        <f t="shared" si="1"/>
        <v>95643707</v>
      </c>
      <c r="D13" s="54">
        <f>SUM(D7:D12)</f>
        <v>106425382</v>
      </c>
      <c r="E13" s="54">
        <f>SUM(E7:E12)</f>
        <v>106425382</v>
      </c>
      <c r="F13" s="50" t="s">
        <v>17</v>
      </c>
      <c r="G13" s="51">
        <v>29436000</v>
      </c>
      <c r="H13" s="51">
        <v>58495496</v>
      </c>
      <c r="I13" s="51">
        <v>57479471</v>
      </c>
      <c r="J13" s="52">
        <v>57479471</v>
      </c>
    </row>
    <row r="14" spans="1:10" ht="22.5" x14ac:dyDescent="0.2">
      <c r="A14" s="50" t="s">
        <v>18</v>
      </c>
      <c r="B14" s="51">
        <v>0</v>
      </c>
      <c r="C14" s="51">
        <v>0</v>
      </c>
      <c r="D14" s="51">
        <v>0</v>
      </c>
      <c r="E14" s="51">
        <v>0</v>
      </c>
      <c r="F14" s="50" t="s">
        <v>19</v>
      </c>
      <c r="G14" s="51">
        <v>3100000</v>
      </c>
      <c r="H14" s="51">
        <v>3157364</v>
      </c>
      <c r="I14" s="51">
        <v>1279983</v>
      </c>
      <c r="J14" s="52">
        <v>1279983</v>
      </c>
    </row>
    <row r="15" spans="1:10" ht="45" x14ac:dyDescent="0.2">
      <c r="A15" s="50" t="s">
        <v>20</v>
      </c>
      <c r="B15" s="51">
        <v>0</v>
      </c>
      <c r="C15" s="51">
        <v>0</v>
      </c>
      <c r="D15" s="51">
        <v>0</v>
      </c>
      <c r="E15" s="51">
        <v>0</v>
      </c>
      <c r="F15" s="50" t="s">
        <v>21</v>
      </c>
      <c r="G15" s="51">
        <v>16123000</v>
      </c>
      <c r="H15" s="51">
        <v>62614304</v>
      </c>
      <c r="I15" s="51">
        <v>36485702</v>
      </c>
      <c r="J15" s="52">
        <v>36485702</v>
      </c>
    </row>
    <row r="16" spans="1:10" ht="22.5" x14ac:dyDescent="0.2">
      <c r="A16" s="50" t="s">
        <v>22</v>
      </c>
      <c r="B16" s="51">
        <v>0</v>
      </c>
      <c r="C16" s="51">
        <v>0</v>
      </c>
      <c r="D16" s="51">
        <v>0</v>
      </c>
      <c r="E16" s="51">
        <v>0</v>
      </c>
      <c r="F16" s="53" t="s">
        <v>23</v>
      </c>
      <c r="G16" s="54">
        <f t="shared" ref="G16:H16" si="2">SUM(G11:G15)</f>
        <v>70362000</v>
      </c>
      <c r="H16" s="54">
        <f t="shared" si="2"/>
        <v>151666123</v>
      </c>
      <c r="I16" s="54">
        <f>SUM(I11:I15)</f>
        <v>123887546</v>
      </c>
      <c r="J16" s="54">
        <f>SUM(J11:J15)</f>
        <v>123887546</v>
      </c>
    </row>
    <row r="17" spans="1:10" ht="45" x14ac:dyDescent="0.2">
      <c r="A17" s="50" t="s">
        <v>24</v>
      </c>
      <c r="B17" s="51">
        <v>0</v>
      </c>
      <c r="C17" s="51">
        <v>0</v>
      </c>
      <c r="D17" s="51">
        <v>0</v>
      </c>
      <c r="E17" s="51">
        <v>0</v>
      </c>
      <c r="F17" s="50" t="s">
        <v>25</v>
      </c>
      <c r="G17" s="51">
        <v>0</v>
      </c>
      <c r="H17" s="51">
        <v>0</v>
      </c>
      <c r="I17" s="51">
        <v>0</v>
      </c>
      <c r="J17" s="52">
        <v>0</v>
      </c>
    </row>
    <row r="18" spans="1:10" ht="33.75" x14ac:dyDescent="0.2">
      <c r="A18" s="50" t="s">
        <v>26</v>
      </c>
      <c r="B18" s="51">
        <v>13500000</v>
      </c>
      <c r="C18" s="51">
        <v>15259616</v>
      </c>
      <c r="D18" s="51">
        <v>20392799</v>
      </c>
      <c r="E18" s="51">
        <v>20392799</v>
      </c>
      <c r="F18" s="50" t="s">
        <v>27</v>
      </c>
      <c r="G18" s="51">
        <v>437000</v>
      </c>
      <c r="H18" s="51">
        <v>437000</v>
      </c>
      <c r="I18" s="51">
        <v>0</v>
      </c>
      <c r="J18" s="52">
        <v>0</v>
      </c>
    </row>
    <row r="19" spans="1:10" ht="22.5" x14ac:dyDescent="0.2">
      <c r="A19" s="53" t="s">
        <v>28</v>
      </c>
      <c r="B19" s="54">
        <f t="shared" ref="B19:C19" si="3">SUM(B13:B18)</f>
        <v>109143707</v>
      </c>
      <c r="C19" s="54">
        <f t="shared" si="3"/>
        <v>110903323</v>
      </c>
      <c r="D19" s="54">
        <f>SUM(D13:D18)</f>
        <v>126818181</v>
      </c>
      <c r="E19" s="54">
        <f>SUM(E13:E18)</f>
        <v>126818181</v>
      </c>
      <c r="F19" s="50" t="s">
        <v>29</v>
      </c>
      <c r="G19" s="51">
        <v>0</v>
      </c>
      <c r="H19" s="51">
        <v>0</v>
      </c>
      <c r="I19" s="51">
        <v>0</v>
      </c>
      <c r="J19" s="52">
        <v>0</v>
      </c>
    </row>
    <row r="20" spans="1:10" ht="33.75" x14ac:dyDescent="0.2">
      <c r="A20" s="50" t="s">
        <v>30</v>
      </c>
      <c r="B20" s="51">
        <v>50803000</v>
      </c>
      <c r="C20" s="51">
        <v>50803000</v>
      </c>
      <c r="D20" s="51">
        <v>0</v>
      </c>
      <c r="E20" s="51">
        <v>0</v>
      </c>
      <c r="F20" s="50" t="s">
        <v>31</v>
      </c>
      <c r="G20" s="51">
        <v>0</v>
      </c>
      <c r="H20" s="51">
        <v>0</v>
      </c>
      <c r="I20" s="51">
        <v>0</v>
      </c>
      <c r="J20" s="52">
        <v>0</v>
      </c>
    </row>
    <row r="21" spans="1:10" ht="45" x14ac:dyDescent="0.2">
      <c r="A21" s="50" t="s">
        <v>32</v>
      </c>
      <c r="B21" s="51">
        <v>0</v>
      </c>
      <c r="C21" s="51">
        <v>0</v>
      </c>
      <c r="D21" s="51">
        <v>0</v>
      </c>
      <c r="E21" s="51">
        <v>0</v>
      </c>
      <c r="F21" s="50" t="s">
        <v>33</v>
      </c>
      <c r="G21" s="51">
        <v>0</v>
      </c>
      <c r="H21" s="51">
        <v>0</v>
      </c>
      <c r="I21" s="51">
        <v>0</v>
      </c>
      <c r="J21" s="52">
        <v>0</v>
      </c>
    </row>
    <row r="22" spans="1:10" ht="22.5" x14ac:dyDescent="0.2">
      <c r="A22" s="50" t="s">
        <v>34</v>
      </c>
      <c r="B22" s="51">
        <v>0</v>
      </c>
      <c r="C22" s="51">
        <v>0</v>
      </c>
      <c r="D22" s="51">
        <v>0</v>
      </c>
      <c r="E22" s="51">
        <v>0</v>
      </c>
      <c r="F22" s="50" t="s">
        <v>35</v>
      </c>
      <c r="G22" s="51">
        <v>0</v>
      </c>
      <c r="H22" s="51">
        <v>0</v>
      </c>
      <c r="I22" s="51">
        <v>0</v>
      </c>
      <c r="J22" s="52">
        <v>0</v>
      </c>
    </row>
    <row r="23" spans="1:10" ht="45" x14ac:dyDescent="0.2">
      <c r="A23" s="50" t="s">
        <v>36</v>
      </c>
      <c r="B23" s="51">
        <v>0</v>
      </c>
      <c r="C23" s="51">
        <v>0</v>
      </c>
      <c r="D23" s="51">
        <v>0</v>
      </c>
      <c r="E23" s="51">
        <v>0</v>
      </c>
      <c r="F23" s="50" t="s">
        <v>37</v>
      </c>
      <c r="G23" s="51">
        <v>0</v>
      </c>
      <c r="H23" s="51">
        <v>62000</v>
      </c>
      <c r="I23" s="51">
        <v>460000</v>
      </c>
      <c r="J23" s="52">
        <v>460000</v>
      </c>
    </row>
    <row r="24" spans="1:10" ht="33.75" x14ac:dyDescent="0.2">
      <c r="A24" s="50" t="s">
        <v>38</v>
      </c>
      <c r="B24" s="51">
        <v>0</v>
      </c>
      <c r="C24" s="51">
        <v>0</v>
      </c>
      <c r="D24" s="51">
        <v>8005884</v>
      </c>
      <c r="E24" s="51">
        <v>8005884</v>
      </c>
      <c r="F24" s="50" t="s">
        <v>39</v>
      </c>
      <c r="G24" s="51">
        <v>16764000</v>
      </c>
      <c r="H24" s="51">
        <v>19410000</v>
      </c>
      <c r="I24" s="51">
        <v>22214180</v>
      </c>
      <c r="J24" s="52">
        <v>22214180</v>
      </c>
    </row>
    <row r="25" spans="1:10" ht="31.5" x14ac:dyDescent="0.2">
      <c r="A25" s="53" t="s">
        <v>40</v>
      </c>
      <c r="B25" s="54">
        <f t="shared" ref="B25:C25" si="4">SUM(B20:B24)</f>
        <v>50803000</v>
      </c>
      <c r="C25" s="54">
        <f t="shared" si="4"/>
        <v>50803000</v>
      </c>
      <c r="D25" s="54">
        <f>SUM(D20:D24)</f>
        <v>8005884</v>
      </c>
      <c r="E25" s="54">
        <f>SUM(E20:E24)</f>
        <v>8005884</v>
      </c>
      <c r="F25" s="53" t="s">
        <v>41</v>
      </c>
      <c r="G25" s="54">
        <f t="shared" ref="G25:H25" si="5">SUM(G17:G24)</f>
        <v>17201000</v>
      </c>
      <c r="H25" s="54">
        <f t="shared" si="5"/>
        <v>19909000</v>
      </c>
      <c r="I25" s="54">
        <f>SUM(I17:I24)</f>
        <v>22674180</v>
      </c>
      <c r="J25" s="54">
        <f>SUM(J17:J24)</f>
        <v>22674180</v>
      </c>
    </row>
    <row r="26" spans="1:10" ht="22.5" x14ac:dyDescent="0.2">
      <c r="A26" s="50" t="s">
        <v>42</v>
      </c>
      <c r="B26" s="51">
        <v>0</v>
      </c>
      <c r="C26" s="51">
        <v>0</v>
      </c>
      <c r="D26" s="51">
        <v>0</v>
      </c>
      <c r="E26" s="51">
        <v>0</v>
      </c>
      <c r="F26" s="50" t="s">
        <v>43</v>
      </c>
      <c r="G26" s="51">
        <v>0</v>
      </c>
      <c r="H26" s="51">
        <v>0</v>
      </c>
      <c r="I26" s="51">
        <v>0</v>
      </c>
      <c r="J26" s="52">
        <v>0</v>
      </c>
    </row>
    <row r="27" spans="1:10" ht="45" x14ac:dyDescent="0.2">
      <c r="A27" s="50" t="s">
        <v>44</v>
      </c>
      <c r="B27" s="51">
        <v>0</v>
      </c>
      <c r="C27" s="51">
        <v>0</v>
      </c>
      <c r="D27" s="51">
        <v>0</v>
      </c>
      <c r="E27" s="51">
        <v>0</v>
      </c>
      <c r="F27" s="50" t="s">
        <v>45</v>
      </c>
      <c r="G27" s="51">
        <v>0</v>
      </c>
      <c r="H27" s="51">
        <v>14512803</v>
      </c>
      <c r="I27" s="51">
        <v>18742454</v>
      </c>
      <c r="J27" s="52">
        <v>18742454</v>
      </c>
    </row>
    <row r="28" spans="1:10" ht="33.75" x14ac:dyDescent="0.2">
      <c r="A28" s="50" t="s">
        <v>46</v>
      </c>
      <c r="B28" s="51">
        <v>0</v>
      </c>
      <c r="C28" s="51">
        <v>0</v>
      </c>
      <c r="D28" s="51">
        <v>0</v>
      </c>
      <c r="E28" s="51">
        <v>0</v>
      </c>
      <c r="F28" s="50" t="s">
        <v>47</v>
      </c>
      <c r="G28" s="51">
        <v>0</v>
      </c>
      <c r="H28" s="51">
        <v>26400</v>
      </c>
      <c r="I28" s="51">
        <v>0</v>
      </c>
      <c r="J28" s="52">
        <v>0</v>
      </c>
    </row>
    <row r="29" spans="1:10" ht="22.5" x14ac:dyDescent="0.2">
      <c r="A29" s="50" t="s">
        <v>48</v>
      </c>
      <c r="B29" s="51">
        <v>248000000</v>
      </c>
      <c r="C29" s="51">
        <v>106137496</v>
      </c>
      <c r="D29" s="51">
        <v>107483093</v>
      </c>
      <c r="E29" s="51">
        <v>107483093</v>
      </c>
      <c r="F29" s="50" t="s">
        <v>49</v>
      </c>
      <c r="G29" s="51">
        <v>0</v>
      </c>
      <c r="H29" s="51">
        <v>0</v>
      </c>
      <c r="I29" s="51">
        <v>0</v>
      </c>
      <c r="J29" s="52">
        <v>0</v>
      </c>
    </row>
    <row r="30" spans="1:10" ht="21" x14ac:dyDescent="0.2">
      <c r="A30" s="50" t="s">
        <v>50</v>
      </c>
      <c r="B30" s="51">
        <v>52000000</v>
      </c>
      <c r="C30" s="51">
        <v>198361232</v>
      </c>
      <c r="D30" s="51">
        <v>245065868</v>
      </c>
      <c r="E30" s="51">
        <v>245065868</v>
      </c>
      <c r="F30" s="53" t="s">
        <v>51</v>
      </c>
      <c r="G30" s="54">
        <f t="shared" ref="G30:H30" si="6">SUM(G27:G29)</f>
        <v>0</v>
      </c>
      <c r="H30" s="54">
        <f t="shared" si="6"/>
        <v>14539203</v>
      </c>
      <c r="I30" s="54">
        <f>SUM(I27:I29)</f>
        <v>18742454</v>
      </c>
      <c r="J30" s="54">
        <f>SUM(J27:J29)</f>
        <v>18742454</v>
      </c>
    </row>
    <row r="31" spans="1:10" ht="45" x14ac:dyDescent="0.2">
      <c r="A31" s="50" t="s">
        <v>52</v>
      </c>
      <c r="B31" s="51">
        <v>0</v>
      </c>
      <c r="C31" s="51">
        <v>255854</v>
      </c>
      <c r="D31" s="51">
        <v>721576</v>
      </c>
      <c r="E31" s="51">
        <v>721576</v>
      </c>
      <c r="F31" s="50" t="s">
        <v>53</v>
      </c>
      <c r="G31" s="51">
        <v>0</v>
      </c>
      <c r="H31" s="51">
        <v>0</v>
      </c>
      <c r="I31" s="51">
        <v>0</v>
      </c>
      <c r="J31" s="52">
        <v>0</v>
      </c>
    </row>
    <row r="32" spans="1:10" ht="45" x14ac:dyDescent="0.2">
      <c r="A32" s="53" t="s">
        <v>54</v>
      </c>
      <c r="B32" s="54">
        <f t="shared" ref="B32:C32" si="7">SUM(B26:B31)</f>
        <v>300000000</v>
      </c>
      <c r="C32" s="54">
        <f t="shared" si="7"/>
        <v>304754582</v>
      </c>
      <c r="D32" s="54">
        <f>SUM(D26:D31)</f>
        <v>353270537</v>
      </c>
      <c r="E32" s="54">
        <f>SUM(E26:E31)</f>
        <v>353270537</v>
      </c>
      <c r="F32" s="50" t="s">
        <v>55</v>
      </c>
      <c r="G32" s="51">
        <v>0</v>
      </c>
      <c r="H32" s="51">
        <v>0</v>
      </c>
      <c r="I32" s="51">
        <v>0</v>
      </c>
      <c r="J32" s="52">
        <v>0</v>
      </c>
    </row>
    <row r="33" spans="1:10" ht="45" x14ac:dyDescent="0.2">
      <c r="A33" s="50" t="s">
        <v>56</v>
      </c>
      <c r="B33" s="51">
        <v>0</v>
      </c>
      <c r="C33" s="51">
        <v>0</v>
      </c>
      <c r="D33" s="51">
        <v>0</v>
      </c>
      <c r="E33" s="51">
        <v>0</v>
      </c>
      <c r="F33" s="50" t="s">
        <v>57</v>
      </c>
      <c r="G33" s="51">
        <v>0</v>
      </c>
      <c r="H33" s="51">
        <v>0</v>
      </c>
      <c r="I33" s="51">
        <v>0</v>
      </c>
      <c r="J33" s="52">
        <v>0</v>
      </c>
    </row>
    <row r="34" spans="1:10" ht="33.75" x14ac:dyDescent="0.2">
      <c r="A34" s="50" t="s">
        <v>58</v>
      </c>
      <c r="B34" s="51">
        <v>2954000</v>
      </c>
      <c r="C34" s="51">
        <v>2304000</v>
      </c>
      <c r="D34" s="51">
        <v>2137974</v>
      </c>
      <c r="E34" s="51">
        <v>2137974</v>
      </c>
      <c r="F34" s="50" t="s">
        <v>59</v>
      </c>
      <c r="G34" s="51">
        <v>3041000</v>
      </c>
      <c r="H34" s="51">
        <v>3041000</v>
      </c>
      <c r="I34" s="51">
        <v>2897922</v>
      </c>
      <c r="J34" s="52">
        <v>2897922</v>
      </c>
    </row>
    <row r="35" spans="1:10" ht="45" x14ac:dyDescent="0.2">
      <c r="A35" s="50" t="s">
        <v>60</v>
      </c>
      <c r="B35" s="51">
        <v>0</v>
      </c>
      <c r="C35" s="51">
        <v>0</v>
      </c>
      <c r="D35" s="51">
        <v>2286000</v>
      </c>
      <c r="E35" s="51">
        <v>2286000</v>
      </c>
      <c r="F35" s="50" t="s">
        <v>61</v>
      </c>
      <c r="G35" s="51">
        <v>0</v>
      </c>
      <c r="H35" s="51">
        <v>0</v>
      </c>
      <c r="I35" s="51">
        <v>0</v>
      </c>
      <c r="J35" s="52">
        <v>0</v>
      </c>
    </row>
    <row r="36" spans="1:10" ht="45" x14ac:dyDescent="0.2">
      <c r="A36" s="50" t="s">
        <v>62</v>
      </c>
      <c r="B36" s="135">
        <v>4450000</v>
      </c>
      <c r="C36" s="135">
        <v>5450000</v>
      </c>
      <c r="D36" s="51">
        <v>7899730</v>
      </c>
      <c r="E36" s="51">
        <v>7899730</v>
      </c>
      <c r="F36" s="50" t="s">
        <v>63</v>
      </c>
      <c r="G36" s="135">
        <v>0</v>
      </c>
      <c r="H36" s="135">
        <v>0</v>
      </c>
      <c r="I36" s="51">
        <v>0</v>
      </c>
      <c r="J36" s="52">
        <v>0</v>
      </c>
    </row>
    <row r="37" spans="1:10" ht="22.5" x14ac:dyDescent="0.2">
      <c r="A37" s="50" t="s">
        <v>64</v>
      </c>
      <c r="B37" s="51">
        <v>5700000</v>
      </c>
      <c r="C37" s="51">
        <v>5700000</v>
      </c>
      <c r="D37" s="51">
        <v>5352277</v>
      </c>
      <c r="E37" s="51">
        <v>5352277</v>
      </c>
      <c r="F37" s="50" t="s">
        <v>65</v>
      </c>
      <c r="G37" s="51">
        <v>0</v>
      </c>
      <c r="H37" s="51">
        <v>0</v>
      </c>
      <c r="I37" s="51">
        <v>0</v>
      </c>
      <c r="J37" s="52">
        <v>0</v>
      </c>
    </row>
    <row r="38" spans="1:10" ht="22.5" x14ac:dyDescent="0.2">
      <c r="A38" s="56" t="s">
        <v>66</v>
      </c>
      <c r="B38" s="51">
        <v>1982000</v>
      </c>
      <c r="C38" s="51">
        <v>3197687</v>
      </c>
      <c r="D38" s="51">
        <v>3113903</v>
      </c>
      <c r="E38" s="51">
        <v>3113903</v>
      </c>
      <c r="F38" s="50" t="s">
        <v>67</v>
      </c>
      <c r="G38" s="51">
        <v>0</v>
      </c>
      <c r="H38" s="51"/>
      <c r="I38" s="51">
        <v>0</v>
      </c>
      <c r="J38" s="52">
        <v>0</v>
      </c>
    </row>
    <row r="39" spans="1:10" ht="33.75" x14ac:dyDescent="0.2">
      <c r="A39" s="50" t="s">
        <v>68</v>
      </c>
      <c r="B39" s="51">
        <v>0</v>
      </c>
      <c r="C39" s="51">
        <v>0</v>
      </c>
      <c r="D39" s="51">
        <v>0</v>
      </c>
      <c r="E39" s="51">
        <v>0</v>
      </c>
      <c r="F39" s="57" t="s">
        <v>69</v>
      </c>
      <c r="G39" s="58">
        <v>0</v>
      </c>
      <c r="H39" s="58">
        <v>0</v>
      </c>
      <c r="I39" s="51">
        <v>0</v>
      </c>
      <c r="J39" s="52">
        <v>0</v>
      </c>
    </row>
    <row r="40" spans="1:10" ht="33.75" x14ac:dyDescent="0.2">
      <c r="A40" s="50" t="s">
        <v>70</v>
      </c>
      <c r="B40" s="51">
        <v>0</v>
      </c>
      <c r="C40" s="51">
        <v>0</v>
      </c>
      <c r="D40" s="51">
        <v>0</v>
      </c>
      <c r="E40" s="51">
        <v>0</v>
      </c>
      <c r="F40" s="57" t="s">
        <v>71</v>
      </c>
      <c r="G40" s="58">
        <v>13500000</v>
      </c>
      <c r="H40" s="58">
        <v>13500000</v>
      </c>
      <c r="I40" s="51">
        <v>13261336</v>
      </c>
      <c r="J40" s="52">
        <v>13261336</v>
      </c>
    </row>
    <row r="41" spans="1:10" ht="22.5" x14ac:dyDescent="0.2">
      <c r="A41" s="50" t="s">
        <v>72</v>
      </c>
      <c r="B41" s="51">
        <v>0</v>
      </c>
      <c r="C41" s="51">
        <v>60029</v>
      </c>
      <c r="D41" s="51">
        <v>216126</v>
      </c>
      <c r="E41" s="51">
        <v>216126</v>
      </c>
      <c r="F41" s="50" t="s">
        <v>73</v>
      </c>
      <c r="G41" s="51">
        <v>60448880</v>
      </c>
      <c r="H41" s="51">
        <v>0</v>
      </c>
      <c r="I41" s="51">
        <v>0</v>
      </c>
      <c r="J41" s="52">
        <v>0</v>
      </c>
    </row>
    <row r="42" spans="1:10" ht="22.5" x14ac:dyDescent="0.2">
      <c r="A42" s="56" t="s">
        <v>74</v>
      </c>
      <c r="B42" s="51">
        <v>0</v>
      </c>
      <c r="C42" s="51">
        <v>0</v>
      </c>
      <c r="D42" s="51">
        <v>0</v>
      </c>
      <c r="E42" s="51">
        <v>0</v>
      </c>
      <c r="F42" s="53" t="s">
        <v>75</v>
      </c>
      <c r="G42" s="54">
        <f>SUM(G26:G41)</f>
        <v>76989880</v>
      </c>
      <c r="H42" s="54">
        <f>SUM(H30:H40)</f>
        <v>31080203</v>
      </c>
      <c r="I42" s="54">
        <v>34901712</v>
      </c>
      <c r="J42" s="54">
        <f>SUM(J30:J41)</f>
        <v>34901712</v>
      </c>
    </row>
    <row r="43" spans="1:10" ht="22.5" x14ac:dyDescent="0.2">
      <c r="A43" s="56" t="s">
        <v>76</v>
      </c>
      <c r="B43" s="51">
        <v>0</v>
      </c>
      <c r="C43" s="51">
        <v>0</v>
      </c>
      <c r="D43" s="51">
        <v>0</v>
      </c>
      <c r="E43" s="51">
        <v>0</v>
      </c>
      <c r="F43" s="50" t="s">
        <v>77</v>
      </c>
      <c r="G43" s="51">
        <v>0</v>
      </c>
      <c r="H43" s="51">
        <v>0</v>
      </c>
      <c r="I43" s="51">
        <v>0</v>
      </c>
      <c r="J43" s="52">
        <v>0</v>
      </c>
    </row>
    <row r="44" spans="1:10" ht="22.5" x14ac:dyDescent="0.2">
      <c r="A44" s="50" t="s">
        <v>78</v>
      </c>
      <c r="B44" s="51">
        <v>0</v>
      </c>
      <c r="C44" s="51">
        <v>0</v>
      </c>
      <c r="D44" s="51">
        <v>0</v>
      </c>
      <c r="E44" s="51">
        <v>0</v>
      </c>
      <c r="F44" s="50" t="s">
        <v>79</v>
      </c>
      <c r="G44" s="51">
        <v>160646000</v>
      </c>
      <c r="H44" s="51">
        <v>189680703</v>
      </c>
      <c r="I44" s="51">
        <v>78039206</v>
      </c>
      <c r="J44" s="52">
        <v>51117692</v>
      </c>
    </row>
    <row r="45" spans="1:10" ht="22.5" x14ac:dyDescent="0.2">
      <c r="A45" s="50" t="s">
        <v>80</v>
      </c>
      <c r="B45" s="51">
        <v>0</v>
      </c>
      <c r="C45" s="51">
        <v>0</v>
      </c>
      <c r="D45" s="51">
        <v>0</v>
      </c>
      <c r="E45" s="51">
        <v>0</v>
      </c>
      <c r="F45" s="50" t="s">
        <v>81</v>
      </c>
      <c r="G45" s="51">
        <v>11024000</v>
      </c>
      <c r="H45" s="51">
        <v>1052974</v>
      </c>
      <c r="I45" s="51">
        <v>1052974</v>
      </c>
      <c r="J45" s="52">
        <v>1052974</v>
      </c>
    </row>
    <row r="46" spans="1:10" ht="22.5" x14ac:dyDescent="0.2">
      <c r="A46" s="57" t="s">
        <v>82</v>
      </c>
      <c r="B46" s="58">
        <v>0</v>
      </c>
      <c r="C46" s="58">
        <v>0</v>
      </c>
      <c r="D46" s="51">
        <v>0</v>
      </c>
      <c r="E46" s="51">
        <v>0</v>
      </c>
      <c r="F46" s="50" t="s">
        <v>83</v>
      </c>
      <c r="G46" s="51">
        <v>12598000</v>
      </c>
      <c r="H46" s="51">
        <v>25141523</v>
      </c>
      <c r="I46" s="51">
        <v>22722586</v>
      </c>
      <c r="J46" s="52">
        <v>22722586</v>
      </c>
    </row>
    <row r="47" spans="1:10" x14ac:dyDescent="0.2">
      <c r="A47" s="57" t="s">
        <v>84</v>
      </c>
      <c r="B47" s="58">
        <v>210000</v>
      </c>
      <c r="C47" s="58">
        <v>12955</v>
      </c>
      <c r="D47" s="51">
        <v>22686</v>
      </c>
      <c r="E47" s="51">
        <v>22686</v>
      </c>
      <c r="F47" s="50" t="s">
        <v>85</v>
      </c>
      <c r="G47" s="51">
        <v>0</v>
      </c>
      <c r="H47" s="51">
        <v>0</v>
      </c>
      <c r="I47" s="51">
        <v>0</v>
      </c>
      <c r="J47" s="52">
        <v>0</v>
      </c>
    </row>
    <row r="48" spans="1:10" ht="33.75" x14ac:dyDescent="0.2">
      <c r="A48" s="53" t="s">
        <v>86</v>
      </c>
      <c r="B48" s="54">
        <f>SUM(B33:B47)</f>
        <v>15296000</v>
      </c>
      <c r="C48" s="54">
        <f>SUM(C33:C47)</f>
        <v>16724671</v>
      </c>
      <c r="D48" s="54">
        <f>SUM(D33:D47)</f>
        <v>21028696</v>
      </c>
      <c r="E48" s="54">
        <f>SUM(E33:E47)</f>
        <v>21028696</v>
      </c>
      <c r="F48" s="50" t="s">
        <v>87</v>
      </c>
      <c r="G48" s="51">
        <v>0</v>
      </c>
      <c r="H48" s="51">
        <v>0</v>
      </c>
      <c r="I48" s="51">
        <v>0</v>
      </c>
      <c r="J48" s="52">
        <v>0</v>
      </c>
    </row>
    <row r="49" spans="1:10" ht="33.75" x14ac:dyDescent="0.2">
      <c r="A49" s="50" t="s">
        <v>88</v>
      </c>
      <c r="B49" s="135">
        <v>0</v>
      </c>
      <c r="C49" s="135">
        <v>0</v>
      </c>
      <c r="D49" s="51">
        <v>0</v>
      </c>
      <c r="E49" s="51">
        <v>0</v>
      </c>
      <c r="F49" s="50" t="s">
        <v>89</v>
      </c>
      <c r="G49" s="135">
        <v>36035000</v>
      </c>
      <c r="H49" s="135">
        <v>32354090</v>
      </c>
      <c r="I49" s="51">
        <v>9312839</v>
      </c>
      <c r="J49" s="52">
        <v>9312839</v>
      </c>
    </row>
    <row r="50" spans="1:10" x14ac:dyDescent="0.2">
      <c r="A50" s="50" t="s">
        <v>90</v>
      </c>
      <c r="B50" s="51">
        <v>0</v>
      </c>
      <c r="C50" s="51">
        <v>500000</v>
      </c>
      <c r="D50" s="51">
        <v>800000</v>
      </c>
      <c r="E50" s="51">
        <v>800000</v>
      </c>
      <c r="F50" s="53" t="s">
        <v>91</v>
      </c>
      <c r="G50" s="54">
        <f>SUM(G43:G49)</f>
        <v>220303000</v>
      </c>
      <c r="H50" s="54">
        <f>SUM(H43:H49)</f>
        <v>248229290</v>
      </c>
      <c r="I50" s="54">
        <f>SUM(I43:I49)</f>
        <v>111127605</v>
      </c>
      <c r="J50" s="54">
        <f>SUM(J43:J49)</f>
        <v>84206091</v>
      </c>
    </row>
    <row r="51" spans="1:10" ht="22.5" x14ac:dyDescent="0.2">
      <c r="A51" s="50" t="s">
        <v>92</v>
      </c>
      <c r="B51" s="51">
        <v>0</v>
      </c>
      <c r="C51" s="51">
        <v>0</v>
      </c>
      <c r="D51" s="51">
        <v>0</v>
      </c>
      <c r="E51" s="51">
        <v>0</v>
      </c>
      <c r="F51" s="50" t="s">
        <v>93</v>
      </c>
      <c r="G51" s="51">
        <v>245669000</v>
      </c>
      <c r="H51" s="51">
        <v>287069625</v>
      </c>
      <c r="I51" s="51">
        <v>288733796</v>
      </c>
      <c r="J51" s="52">
        <v>288733796</v>
      </c>
    </row>
    <row r="52" spans="1:10" ht="22.5" x14ac:dyDescent="0.2">
      <c r="A52" s="50" t="s">
        <v>94</v>
      </c>
      <c r="B52" s="51">
        <v>0</v>
      </c>
      <c r="C52" s="51">
        <v>0</v>
      </c>
      <c r="D52" s="51">
        <v>0</v>
      </c>
      <c r="E52" s="51">
        <v>0</v>
      </c>
      <c r="F52" s="50" t="s">
        <v>95</v>
      </c>
      <c r="G52" s="51">
        <v>0</v>
      </c>
      <c r="H52" s="51">
        <v>0</v>
      </c>
      <c r="I52" s="51">
        <v>0</v>
      </c>
      <c r="J52" s="52">
        <v>0</v>
      </c>
    </row>
    <row r="53" spans="1:10" ht="22.5" x14ac:dyDescent="0.2">
      <c r="A53" s="50" t="s">
        <v>96</v>
      </c>
      <c r="B53" s="51">
        <v>0</v>
      </c>
      <c r="C53" s="51">
        <v>0</v>
      </c>
      <c r="D53" s="51">
        <v>0</v>
      </c>
      <c r="E53" s="51">
        <v>0</v>
      </c>
      <c r="F53" s="50" t="s">
        <v>97</v>
      </c>
      <c r="G53" s="51">
        <v>2756000</v>
      </c>
      <c r="H53" s="51">
        <v>0</v>
      </c>
      <c r="I53" s="51">
        <v>0</v>
      </c>
      <c r="J53" s="52">
        <v>0</v>
      </c>
    </row>
    <row r="54" spans="1:10" ht="33.75" x14ac:dyDescent="0.2">
      <c r="A54" s="53" t="s">
        <v>98</v>
      </c>
      <c r="B54" s="54">
        <v>0</v>
      </c>
      <c r="C54" s="54">
        <v>500000</v>
      </c>
      <c r="D54" s="54">
        <v>800000</v>
      </c>
      <c r="E54" s="54">
        <f>SUM(E49:E53)</f>
        <v>800000</v>
      </c>
      <c r="F54" s="50" t="s">
        <v>99</v>
      </c>
      <c r="G54" s="51">
        <v>67075000</v>
      </c>
      <c r="H54" s="51">
        <v>77508799</v>
      </c>
      <c r="I54" s="51">
        <v>77631496</v>
      </c>
      <c r="J54" s="52">
        <v>77631496</v>
      </c>
    </row>
    <row r="55" spans="1:10" ht="45" x14ac:dyDescent="0.2">
      <c r="A55" s="50" t="s">
        <v>100</v>
      </c>
      <c r="B55" s="51">
        <v>0</v>
      </c>
      <c r="C55" s="51">
        <v>0</v>
      </c>
      <c r="D55" s="51">
        <v>0</v>
      </c>
      <c r="E55" s="51">
        <v>0</v>
      </c>
      <c r="F55" s="53" t="s">
        <v>101</v>
      </c>
      <c r="G55" s="54">
        <f t="shared" ref="G55:H55" si="8">SUM(G51:G54)</f>
        <v>315500000</v>
      </c>
      <c r="H55" s="54">
        <f t="shared" si="8"/>
        <v>364578424</v>
      </c>
      <c r="I55" s="54">
        <f>SUM(I51:I54)</f>
        <v>366365292</v>
      </c>
      <c r="J55" s="54">
        <f>SUM(J51:J54)</f>
        <v>366365292</v>
      </c>
    </row>
    <row r="56" spans="1:10" ht="56.25" x14ac:dyDescent="0.2">
      <c r="A56" s="57" t="s">
        <v>102</v>
      </c>
      <c r="B56" s="58">
        <v>0</v>
      </c>
      <c r="C56" s="58">
        <v>0</v>
      </c>
      <c r="D56" s="51">
        <v>0</v>
      </c>
      <c r="E56" s="51">
        <v>0</v>
      </c>
      <c r="F56" s="50" t="s">
        <v>103</v>
      </c>
      <c r="G56" s="51">
        <v>0</v>
      </c>
      <c r="H56" s="51">
        <v>0</v>
      </c>
      <c r="I56" s="51">
        <v>0</v>
      </c>
      <c r="J56" s="52">
        <v>0</v>
      </c>
    </row>
    <row r="57" spans="1:10" ht="45" x14ac:dyDescent="0.2">
      <c r="A57" s="57" t="s">
        <v>104</v>
      </c>
      <c r="B57" s="58">
        <v>0</v>
      </c>
      <c r="C57" s="58">
        <v>0</v>
      </c>
      <c r="D57" s="51">
        <v>0</v>
      </c>
      <c r="E57" s="51">
        <v>0</v>
      </c>
      <c r="F57" s="50" t="s">
        <v>105</v>
      </c>
      <c r="G57" s="51">
        <v>0</v>
      </c>
      <c r="H57" s="51">
        <v>0</v>
      </c>
      <c r="I57" s="51">
        <v>0</v>
      </c>
      <c r="J57" s="52">
        <v>0</v>
      </c>
    </row>
    <row r="58" spans="1:10" ht="45" x14ac:dyDescent="0.2">
      <c r="A58" s="50" t="s">
        <v>167</v>
      </c>
      <c r="B58" s="51">
        <v>0</v>
      </c>
      <c r="C58" s="51">
        <v>0</v>
      </c>
      <c r="D58" s="51">
        <v>0</v>
      </c>
      <c r="E58" s="51">
        <v>0</v>
      </c>
      <c r="F58" s="50" t="s">
        <v>106</v>
      </c>
      <c r="G58" s="51">
        <v>0</v>
      </c>
      <c r="H58" s="51">
        <v>0</v>
      </c>
      <c r="I58" s="51">
        <v>0</v>
      </c>
      <c r="J58" s="52">
        <v>0</v>
      </c>
    </row>
    <row r="59" spans="1:10" ht="33.75" x14ac:dyDescent="0.2">
      <c r="A59" s="50" t="s">
        <v>107</v>
      </c>
      <c r="B59" s="51">
        <v>641000</v>
      </c>
      <c r="C59" s="51">
        <v>0</v>
      </c>
      <c r="D59" s="59">
        <v>0</v>
      </c>
      <c r="E59" s="59">
        <v>0</v>
      </c>
      <c r="F59" s="50" t="s">
        <v>108</v>
      </c>
      <c r="G59" s="51">
        <v>0</v>
      </c>
      <c r="H59" s="51">
        <v>0</v>
      </c>
      <c r="I59" s="51">
        <v>0</v>
      </c>
      <c r="J59" s="52">
        <v>0</v>
      </c>
    </row>
    <row r="60" spans="1:10" ht="56.25" x14ac:dyDescent="0.2">
      <c r="A60" s="53" t="s">
        <v>109</v>
      </c>
      <c r="B60" s="54">
        <v>641000</v>
      </c>
      <c r="C60" s="54">
        <v>0</v>
      </c>
      <c r="D60" s="60">
        <f>SUM(D55:D59)</f>
        <v>0</v>
      </c>
      <c r="E60" s="60">
        <f>SUM(E55:E59)</f>
        <v>0</v>
      </c>
      <c r="F60" s="50" t="s">
        <v>110</v>
      </c>
      <c r="G60" s="51">
        <v>0</v>
      </c>
      <c r="H60" s="51">
        <v>0</v>
      </c>
      <c r="I60" s="51">
        <v>0</v>
      </c>
      <c r="J60" s="52">
        <v>0</v>
      </c>
    </row>
    <row r="61" spans="1:10" ht="45" x14ac:dyDescent="0.2">
      <c r="A61" s="50" t="s">
        <v>111</v>
      </c>
      <c r="B61" s="51">
        <v>0</v>
      </c>
      <c r="C61" s="51">
        <v>0</v>
      </c>
      <c r="D61" s="51">
        <v>0</v>
      </c>
      <c r="E61" s="51">
        <v>0</v>
      </c>
      <c r="F61" s="50" t="s">
        <v>112</v>
      </c>
      <c r="G61" s="51">
        <v>0</v>
      </c>
      <c r="H61" s="51">
        <v>0</v>
      </c>
      <c r="I61" s="51">
        <v>0</v>
      </c>
      <c r="J61" s="52">
        <v>0</v>
      </c>
    </row>
    <row r="62" spans="1:10" ht="33.75" x14ac:dyDescent="0.2">
      <c r="A62" s="57" t="s">
        <v>113</v>
      </c>
      <c r="B62" s="136">
        <v>0</v>
      </c>
      <c r="C62" s="136">
        <v>0</v>
      </c>
      <c r="D62" s="51">
        <v>0</v>
      </c>
      <c r="E62" s="51">
        <v>0</v>
      </c>
      <c r="F62" s="50" t="s">
        <v>114</v>
      </c>
      <c r="G62" s="135">
        <v>0</v>
      </c>
      <c r="H62" s="135">
        <v>0</v>
      </c>
      <c r="I62" s="51">
        <v>0</v>
      </c>
      <c r="J62" s="52">
        <v>0</v>
      </c>
    </row>
    <row r="63" spans="1:10" ht="45" x14ac:dyDescent="0.2">
      <c r="A63" s="57" t="s">
        <v>115</v>
      </c>
      <c r="B63" s="136">
        <v>0</v>
      </c>
      <c r="C63" s="136">
        <v>0</v>
      </c>
      <c r="D63" s="51">
        <v>0</v>
      </c>
      <c r="E63" s="51">
        <v>0</v>
      </c>
      <c r="F63" s="57" t="s">
        <v>116</v>
      </c>
      <c r="G63" s="136">
        <v>0</v>
      </c>
      <c r="H63" s="136">
        <v>0</v>
      </c>
      <c r="I63" s="51">
        <v>0</v>
      </c>
      <c r="J63" s="52">
        <v>0</v>
      </c>
    </row>
    <row r="64" spans="1:10" ht="33.75" x14ac:dyDescent="0.2">
      <c r="A64" s="57" t="s">
        <v>117</v>
      </c>
      <c r="B64" s="58">
        <v>0</v>
      </c>
      <c r="C64" s="58">
        <v>0</v>
      </c>
      <c r="D64" s="59">
        <v>0</v>
      </c>
      <c r="E64" s="59">
        <v>0</v>
      </c>
      <c r="F64" s="57" t="s">
        <v>118</v>
      </c>
      <c r="G64" s="58">
        <v>0</v>
      </c>
      <c r="H64" s="58">
        <v>0</v>
      </c>
      <c r="I64" s="59">
        <v>0</v>
      </c>
      <c r="J64" s="61">
        <v>0</v>
      </c>
    </row>
    <row r="65" spans="1:10" ht="22.5" x14ac:dyDescent="0.2">
      <c r="A65" s="50" t="s">
        <v>119</v>
      </c>
      <c r="B65" s="51">
        <v>0</v>
      </c>
      <c r="C65" s="51">
        <v>0</v>
      </c>
      <c r="D65" s="59">
        <v>0</v>
      </c>
      <c r="E65" s="59">
        <v>0</v>
      </c>
      <c r="F65" s="53" t="s">
        <v>120</v>
      </c>
      <c r="G65" s="54">
        <v>0</v>
      </c>
      <c r="H65" s="54">
        <v>0</v>
      </c>
      <c r="I65" s="54">
        <f>SUM(I56:I64)</f>
        <v>0</v>
      </c>
      <c r="J65" s="55">
        <f>SUM(J56:J64)</f>
        <v>0</v>
      </c>
    </row>
    <row r="66" spans="1:10" ht="21" x14ac:dyDescent="0.2">
      <c r="A66" s="53" t="s">
        <v>121</v>
      </c>
      <c r="B66" s="54">
        <v>0</v>
      </c>
      <c r="C66" s="54">
        <v>0</v>
      </c>
      <c r="D66" s="54">
        <v>0</v>
      </c>
      <c r="E66" s="54">
        <v>0</v>
      </c>
      <c r="F66" s="53"/>
      <c r="G66" s="54"/>
      <c r="H66" s="54"/>
      <c r="I66" s="51"/>
      <c r="J66" s="52"/>
    </row>
    <row r="67" spans="1:10" x14ac:dyDescent="0.2">
      <c r="A67" s="53" t="s">
        <v>122</v>
      </c>
      <c r="B67" s="54">
        <f>B19+B25+B32+B48+B54+B60+B66</f>
        <v>475883707</v>
      </c>
      <c r="C67" s="54">
        <f>C19+C25+C32+C48+C54+C60+C66</f>
        <v>483685576</v>
      </c>
      <c r="D67" s="54">
        <f>D19+D25+D32+D48+D54+D60+D66</f>
        <v>509923298</v>
      </c>
      <c r="E67" s="54">
        <f>E19+E25+E32+E48+E54+E60+E66</f>
        <v>509923298</v>
      </c>
      <c r="F67" s="53" t="s">
        <v>124</v>
      </c>
      <c r="G67" s="54">
        <f>G9+G10+G16+G25+G42+G50+G55+G65</f>
        <v>843458298</v>
      </c>
      <c r="H67" s="54">
        <f>H9+H10+H16+H25+H42+H50+H55+H65</f>
        <v>965026456</v>
      </c>
      <c r="I67" s="54">
        <f>I9+I10+I16+I25+I42+I50+I55+I65</f>
        <v>832421878</v>
      </c>
      <c r="J67" s="55">
        <f>J9+J10+J16+J25+J42+J50+J55+J65</f>
        <v>805500364</v>
      </c>
    </row>
    <row r="68" spans="1:10" ht="12" thickBot="1" x14ac:dyDescent="0.25">
      <c r="A68" s="62" t="s">
        <v>123</v>
      </c>
      <c r="B68" s="137"/>
      <c r="C68" s="137"/>
      <c r="D68" s="137"/>
      <c r="E68" s="137"/>
      <c r="F68" s="62" t="s">
        <v>125</v>
      </c>
      <c r="G68" s="137"/>
      <c r="H68" s="137"/>
      <c r="I68" s="137"/>
      <c r="J68" s="138"/>
    </row>
    <row r="69" spans="1:10" ht="12" thickBot="1" x14ac:dyDescent="0.25"/>
    <row r="70" spans="1:10" x14ac:dyDescent="0.2">
      <c r="A70" s="146" t="s">
        <v>126</v>
      </c>
      <c r="B70" s="63"/>
      <c r="C70" s="63"/>
      <c r="D70" s="64"/>
      <c r="E70" s="65"/>
      <c r="F70" s="158" t="s">
        <v>130</v>
      </c>
      <c r="G70" s="63"/>
      <c r="H70" s="63"/>
      <c r="I70" s="66"/>
      <c r="J70" s="67"/>
    </row>
    <row r="71" spans="1:10" ht="12" thickBot="1" x14ac:dyDescent="0.25">
      <c r="A71" s="147" t="s">
        <v>143</v>
      </c>
      <c r="B71" s="68">
        <v>367574591</v>
      </c>
      <c r="C71" s="68">
        <v>541340880</v>
      </c>
      <c r="D71" s="69">
        <v>384487291</v>
      </c>
      <c r="E71" s="70">
        <v>384487291</v>
      </c>
      <c r="F71" s="71" t="s">
        <v>146</v>
      </c>
      <c r="G71" s="72"/>
      <c r="H71" s="73">
        <v>60000000</v>
      </c>
      <c r="I71" s="74">
        <v>61988711</v>
      </c>
      <c r="J71" s="75">
        <v>61988711</v>
      </c>
    </row>
    <row r="72" spans="1:10" ht="12" thickBot="1" x14ac:dyDescent="0.25">
      <c r="A72" s="148"/>
      <c r="B72" s="76"/>
      <c r="C72" s="76"/>
      <c r="D72" s="77"/>
      <c r="E72" s="78"/>
      <c r="F72" s="79"/>
      <c r="G72" s="80"/>
      <c r="H72" s="80"/>
      <c r="I72" s="81"/>
      <c r="J72" s="82"/>
    </row>
    <row r="73" spans="1:10" s="83" customFormat="1" ht="10.5" x14ac:dyDescent="0.15">
      <c r="A73" s="149" t="s">
        <v>161</v>
      </c>
      <c r="B73" s="64">
        <f t="shared" ref="B73:C73" si="9">B67+B71</f>
        <v>843458298</v>
      </c>
      <c r="C73" s="64">
        <f t="shared" si="9"/>
        <v>1025026456</v>
      </c>
      <c r="D73" s="64">
        <f>D67+D71</f>
        <v>894410589</v>
      </c>
      <c r="E73" s="64">
        <f>E67+E71</f>
        <v>894410589</v>
      </c>
      <c r="F73" s="159" t="s">
        <v>162</v>
      </c>
      <c r="G73" s="64">
        <f t="shared" ref="G73:H73" si="10">G67+G71</f>
        <v>843458298</v>
      </c>
      <c r="H73" s="64">
        <f t="shared" si="10"/>
        <v>1025026456</v>
      </c>
      <c r="I73" s="64">
        <f>I67+I71</f>
        <v>894410589</v>
      </c>
      <c r="J73" s="65">
        <f>J67+J71</f>
        <v>867489075</v>
      </c>
    </row>
    <row r="74" spans="1:10" s="83" customFormat="1" ht="12" thickBot="1" x14ac:dyDescent="0.25">
      <c r="A74" s="150"/>
      <c r="B74" s="84"/>
      <c r="C74" s="84"/>
      <c r="D74" s="85"/>
      <c r="E74" s="85"/>
      <c r="F74" s="160"/>
      <c r="G74" s="86"/>
      <c r="H74" s="86"/>
      <c r="I74" s="87" t="s">
        <v>155</v>
      </c>
      <c r="J74" s="88">
        <f>E73-J73</f>
        <v>26921514</v>
      </c>
    </row>
    <row r="93" spans="1:10" ht="21.75" customHeight="1" x14ac:dyDescent="0.2">
      <c r="A93" s="162" t="s">
        <v>129</v>
      </c>
      <c r="B93" s="162"/>
      <c r="C93" s="162"/>
      <c r="D93" s="162"/>
      <c r="E93" s="162"/>
      <c r="F93" s="162"/>
      <c r="G93" s="162"/>
      <c r="H93" s="162"/>
      <c r="I93" s="162"/>
      <c r="J93" s="162"/>
    </row>
    <row r="94" spans="1:10" ht="15.75" customHeight="1" thickBot="1" x14ac:dyDescent="0.25">
      <c r="I94" s="163" t="s">
        <v>142</v>
      </c>
      <c r="J94" s="163"/>
    </row>
    <row r="95" spans="1:10" ht="12" thickBot="1" x14ac:dyDescent="0.25">
      <c r="A95" s="130" t="s">
        <v>0</v>
      </c>
      <c r="B95" s="131"/>
      <c r="C95" s="131"/>
      <c r="D95" s="131"/>
      <c r="E95" s="132"/>
      <c r="F95" s="130" t="s">
        <v>1</v>
      </c>
      <c r="G95" s="131"/>
      <c r="H95" s="131"/>
      <c r="I95" s="131"/>
      <c r="J95" s="132"/>
    </row>
    <row r="96" spans="1:10" ht="12" thickBot="1" x14ac:dyDescent="0.25">
      <c r="A96" s="133" t="s">
        <v>2</v>
      </c>
      <c r="B96" s="89" t="s">
        <v>145</v>
      </c>
      <c r="C96" s="90" t="s">
        <v>145</v>
      </c>
      <c r="D96" s="90" t="s">
        <v>145</v>
      </c>
      <c r="E96" s="46" t="s">
        <v>145</v>
      </c>
      <c r="F96" s="133" t="s">
        <v>2</v>
      </c>
      <c r="G96" s="46" t="s">
        <v>145</v>
      </c>
      <c r="H96" s="46" t="s">
        <v>145</v>
      </c>
      <c r="I96" s="46" t="s">
        <v>145</v>
      </c>
      <c r="J96" s="46" t="s">
        <v>145</v>
      </c>
    </row>
    <row r="97" spans="1:10" ht="21.75" thickBot="1" x14ac:dyDescent="0.25">
      <c r="A97" s="139"/>
      <c r="B97" s="91" t="s">
        <v>164</v>
      </c>
      <c r="C97" s="92" t="s">
        <v>165</v>
      </c>
      <c r="D97" s="92" t="s">
        <v>166</v>
      </c>
      <c r="E97" s="92" t="s">
        <v>3</v>
      </c>
      <c r="F97" s="139"/>
      <c r="G97" s="93" t="s">
        <v>164</v>
      </c>
      <c r="H97" s="94" t="s">
        <v>165</v>
      </c>
      <c r="I97" s="94" t="s">
        <v>166</v>
      </c>
      <c r="J97" s="92" t="s">
        <v>3</v>
      </c>
    </row>
    <row r="98" spans="1:10" ht="23.25" thickBot="1" x14ac:dyDescent="0.25">
      <c r="A98" s="95" t="s">
        <v>4</v>
      </c>
      <c r="B98" s="96">
        <v>31197519</v>
      </c>
      <c r="C98" s="96">
        <v>31197519</v>
      </c>
      <c r="D98" s="96">
        <v>32908124</v>
      </c>
      <c r="E98" s="96">
        <v>32908124</v>
      </c>
      <c r="F98" s="97" t="s">
        <v>5</v>
      </c>
      <c r="G98" s="96">
        <v>7673570</v>
      </c>
      <c r="H98" s="96">
        <v>8199570</v>
      </c>
      <c r="I98" s="96">
        <v>12459201</v>
      </c>
      <c r="J98" s="96">
        <v>12459201</v>
      </c>
    </row>
    <row r="99" spans="1:10" ht="34.5" thickBot="1" x14ac:dyDescent="0.25">
      <c r="A99" s="95" t="s">
        <v>6</v>
      </c>
      <c r="B99" s="96">
        <v>41686400</v>
      </c>
      <c r="C99" s="96">
        <v>41686400</v>
      </c>
      <c r="D99" s="96">
        <v>46879942</v>
      </c>
      <c r="E99" s="96">
        <v>46879942</v>
      </c>
      <c r="F99" s="97" t="s">
        <v>7</v>
      </c>
      <c r="G99" s="96">
        <v>14998732</v>
      </c>
      <c r="H99" s="96">
        <v>14998732</v>
      </c>
      <c r="I99" s="96">
        <v>22004901</v>
      </c>
      <c r="J99" s="96">
        <v>22004901</v>
      </c>
    </row>
    <row r="100" spans="1:10" ht="45.75" thickBot="1" x14ac:dyDescent="0.25">
      <c r="A100" s="95" t="s">
        <v>8</v>
      </c>
      <c r="B100" s="96">
        <v>17007738</v>
      </c>
      <c r="C100" s="96">
        <v>17007738</v>
      </c>
      <c r="D100" s="96">
        <v>21057849</v>
      </c>
      <c r="E100" s="96">
        <v>21057849</v>
      </c>
      <c r="F100" s="98" t="s">
        <v>9</v>
      </c>
      <c r="G100" s="99">
        <f>SUM(G98:G99)</f>
        <v>22672302</v>
      </c>
      <c r="H100" s="99">
        <f>SUM(H98:H99)</f>
        <v>23198302</v>
      </c>
      <c r="I100" s="99">
        <f>SUM(I98:I99)</f>
        <v>34464102</v>
      </c>
      <c r="J100" s="99">
        <f>SUM(J98:J99)</f>
        <v>34464102</v>
      </c>
    </row>
    <row r="101" spans="1:10" ht="32.25" thickBot="1" x14ac:dyDescent="0.25">
      <c r="A101" s="95" t="s">
        <v>10</v>
      </c>
      <c r="B101" s="96">
        <v>3152050</v>
      </c>
      <c r="C101" s="96">
        <v>3152050</v>
      </c>
      <c r="D101" s="96">
        <v>3506827</v>
      </c>
      <c r="E101" s="96">
        <v>3506827</v>
      </c>
      <c r="F101" s="98" t="s">
        <v>11</v>
      </c>
      <c r="G101" s="99">
        <v>5357594</v>
      </c>
      <c r="H101" s="99">
        <v>5627177</v>
      </c>
      <c r="I101" s="99">
        <v>6020367</v>
      </c>
      <c r="J101" s="99">
        <v>6020367</v>
      </c>
    </row>
    <row r="102" spans="1:10" ht="34.5" thickBot="1" x14ac:dyDescent="0.25">
      <c r="A102" s="95" t="s">
        <v>12</v>
      </c>
      <c r="B102" s="96">
        <v>2600000</v>
      </c>
      <c r="C102" s="96">
        <v>2600000</v>
      </c>
      <c r="D102" s="96">
        <v>2072640</v>
      </c>
      <c r="E102" s="96">
        <v>2072640</v>
      </c>
      <c r="F102" s="97" t="s">
        <v>13</v>
      </c>
      <c r="G102" s="96">
        <v>3778000</v>
      </c>
      <c r="H102" s="96">
        <v>7682024</v>
      </c>
      <c r="I102" s="96">
        <v>7701989</v>
      </c>
      <c r="J102" s="96">
        <v>7701989</v>
      </c>
    </row>
    <row r="103" spans="1:10" ht="23.25" thickBot="1" x14ac:dyDescent="0.25">
      <c r="A103" s="95" t="s">
        <v>14</v>
      </c>
      <c r="B103" s="96">
        <v>0</v>
      </c>
      <c r="C103" s="96">
        <v>0</v>
      </c>
      <c r="D103" s="96">
        <v>0</v>
      </c>
      <c r="E103" s="96">
        <v>0</v>
      </c>
      <c r="F103" s="97" t="s">
        <v>15</v>
      </c>
      <c r="G103" s="96">
        <v>1300000</v>
      </c>
      <c r="H103" s="96">
        <v>110000</v>
      </c>
      <c r="I103" s="96">
        <v>60712</v>
      </c>
      <c r="J103" s="96">
        <v>60712</v>
      </c>
    </row>
    <row r="104" spans="1:10" ht="21.75" thickBot="1" x14ac:dyDescent="0.25">
      <c r="A104" s="100" t="s">
        <v>16</v>
      </c>
      <c r="B104" s="99">
        <f t="shared" ref="B104:C104" si="11">SUM(B98:B103)</f>
        <v>95643707</v>
      </c>
      <c r="C104" s="99">
        <f t="shared" si="11"/>
        <v>95643707</v>
      </c>
      <c r="D104" s="99">
        <f>SUM(D98:D103)</f>
        <v>106425382</v>
      </c>
      <c r="E104" s="99">
        <f>SUM(E98:E103)</f>
        <v>106425382</v>
      </c>
      <c r="F104" s="97" t="s">
        <v>17</v>
      </c>
      <c r="G104" s="96">
        <v>23950000</v>
      </c>
      <c r="H104" s="96">
        <v>50995154</v>
      </c>
      <c r="I104" s="96">
        <v>50739443</v>
      </c>
      <c r="J104" s="96">
        <v>50739443</v>
      </c>
    </row>
    <row r="105" spans="1:10" ht="23.25" thickBot="1" x14ac:dyDescent="0.25">
      <c r="A105" s="95" t="s">
        <v>18</v>
      </c>
      <c r="B105" s="96">
        <v>0</v>
      </c>
      <c r="C105" s="96">
        <v>0</v>
      </c>
      <c r="D105" s="96">
        <v>0</v>
      </c>
      <c r="E105" s="96">
        <v>0</v>
      </c>
      <c r="F105" s="97" t="s">
        <v>19</v>
      </c>
      <c r="G105" s="96">
        <v>3000000</v>
      </c>
      <c r="H105" s="96">
        <v>3000000</v>
      </c>
      <c r="I105" s="96">
        <v>1143829</v>
      </c>
      <c r="J105" s="96">
        <v>1143829</v>
      </c>
    </row>
    <row r="106" spans="1:10" ht="45.75" thickBot="1" x14ac:dyDescent="0.25">
      <c r="A106" s="95" t="s">
        <v>20</v>
      </c>
      <c r="B106" s="96">
        <v>0</v>
      </c>
      <c r="C106" s="96">
        <v>0</v>
      </c>
      <c r="D106" s="96">
        <v>0</v>
      </c>
      <c r="E106" s="96">
        <v>0</v>
      </c>
      <c r="F106" s="97" t="s">
        <v>21</v>
      </c>
      <c r="G106" s="96">
        <v>10153000</v>
      </c>
      <c r="H106" s="96">
        <v>55972958</v>
      </c>
      <c r="I106" s="96">
        <v>29432629</v>
      </c>
      <c r="J106" s="96">
        <v>29432629</v>
      </c>
    </row>
    <row r="107" spans="1:10" ht="23.25" thickBot="1" x14ac:dyDescent="0.25">
      <c r="A107" s="95" t="s">
        <v>22</v>
      </c>
      <c r="B107" s="96">
        <v>0</v>
      </c>
      <c r="C107" s="96">
        <v>0</v>
      </c>
      <c r="D107" s="96">
        <v>0</v>
      </c>
      <c r="E107" s="96">
        <v>0</v>
      </c>
      <c r="F107" s="98" t="s">
        <v>23</v>
      </c>
      <c r="G107" s="99">
        <f>SUM(G102:G106)</f>
        <v>42181000</v>
      </c>
      <c r="H107" s="99">
        <f>SUM(H102:H106)</f>
        <v>117760136</v>
      </c>
      <c r="I107" s="99">
        <f>SUM(I102:I106)</f>
        <v>89078602</v>
      </c>
      <c r="J107" s="99">
        <f>SUM(J102:J106)</f>
        <v>89078602</v>
      </c>
    </row>
    <row r="108" spans="1:10" ht="45.75" thickBot="1" x14ac:dyDescent="0.25">
      <c r="A108" s="95" t="s">
        <v>24</v>
      </c>
      <c r="B108" s="96">
        <v>0</v>
      </c>
      <c r="C108" s="96">
        <v>0</v>
      </c>
      <c r="D108" s="96">
        <v>0</v>
      </c>
      <c r="E108" s="96">
        <v>0</v>
      </c>
      <c r="F108" s="97" t="s">
        <v>25</v>
      </c>
      <c r="G108" s="96">
        <v>0</v>
      </c>
      <c r="H108" s="96">
        <v>0</v>
      </c>
      <c r="I108" s="96">
        <v>0</v>
      </c>
      <c r="J108" s="96">
        <v>0</v>
      </c>
    </row>
    <row r="109" spans="1:10" ht="34.5" thickBot="1" x14ac:dyDescent="0.25">
      <c r="A109" s="95" t="s">
        <v>26</v>
      </c>
      <c r="B109" s="96">
        <v>13500000</v>
      </c>
      <c r="C109" s="96">
        <v>13500000</v>
      </c>
      <c r="D109" s="96">
        <v>18633183</v>
      </c>
      <c r="E109" s="96">
        <v>18633183</v>
      </c>
      <c r="F109" s="97" t="s">
        <v>27</v>
      </c>
      <c r="G109" s="96">
        <v>437000</v>
      </c>
      <c r="H109" s="96">
        <v>437000</v>
      </c>
      <c r="I109" s="96">
        <v>0</v>
      </c>
      <c r="J109" s="96">
        <v>0</v>
      </c>
    </row>
    <row r="110" spans="1:10" ht="23.25" thickBot="1" x14ac:dyDescent="0.25">
      <c r="A110" s="100" t="s">
        <v>28</v>
      </c>
      <c r="B110" s="99">
        <f t="shared" ref="B110:C110" si="12">SUM(B104:B109)</f>
        <v>109143707</v>
      </c>
      <c r="C110" s="99">
        <f t="shared" si="12"/>
        <v>109143707</v>
      </c>
      <c r="D110" s="99">
        <f>SUM(D104:D109)</f>
        <v>125058565</v>
      </c>
      <c r="E110" s="99">
        <f>SUM(E104:E109)</f>
        <v>125058565</v>
      </c>
      <c r="F110" s="97" t="s">
        <v>29</v>
      </c>
      <c r="G110" s="96">
        <v>0</v>
      </c>
      <c r="H110" s="96">
        <v>0</v>
      </c>
      <c r="I110" s="96">
        <v>0</v>
      </c>
      <c r="J110" s="96">
        <v>0</v>
      </c>
    </row>
    <row r="111" spans="1:10" ht="34.5" thickBot="1" x14ac:dyDescent="0.25">
      <c r="A111" s="95" t="s">
        <v>30</v>
      </c>
      <c r="B111" s="96">
        <v>50803000</v>
      </c>
      <c r="C111" s="96">
        <v>50803000</v>
      </c>
      <c r="D111" s="96">
        <v>0</v>
      </c>
      <c r="E111" s="96">
        <v>0</v>
      </c>
      <c r="F111" s="97" t="s">
        <v>31</v>
      </c>
      <c r="G111" s="96">
        <v>0</v>
      </c>
      <c r="H111" s="96">
        <v>0</v>
      </c>
      <c r="I111" s="96">
        <v>0</v>
      </c>
      <c r="J111" s="96">
        <v>0</v>
      </c>
    </row>
    <row r="112" spans="1:10" ht="45.75" thickBot="1" x14ac:dyDescent="0.25">
      <c r="A112" s="95" t="s">
        <v>32</v>
      </c>
      <c r="B112" s="96">
        <v>0</v>
      </c>
      <c r="C112" s="96">
        <v>0</v>
      </c>
      <c r="D112" s="96">
        <v>0</v>
      </c>
      <c r="E112" s="96">
        <v>0</v>
      </c>
      <c r="F112" s="97" t="s">
        <v>33</v>
      </c>
      <c r="G112" s="96">
        <v>0</v>
      </c>
      <c r="H112" s="96">
        <v>0</v>
      </c>
      <c r="I112" s="96">
        <v>0</v>
      </c>
      <c r="J112" s="96">
        <v>0</v>
      </c>
    </row>
    <row r="113" spans="1:10" ht="23.25" thickBot="1" x14ac:dyDescent="0.25">
      <c r="A113" s="95" t="s">
        <v>34</v>
      </c>
      <c r="B113" s="96">
        <v>0</v>
      </c>
      <c r="C113" s="96">
        <v>0</v>
      </c>
      <c r="D113" s="96">
        <v>0</v>
      </c>
      <c r="E113" s="96">
        <v>0</v>
      </c>
      <c r="F113" s="97" t="s">
        <v>35</v>
      </c>
      <c r="G113" s="96">
        <v>0</v>
      </c>
      <c r="H113" s="96">
        <v>0</v>
      </c>
      <c r="I113" s="96">
        <v>0</v>
      </c>
      <c r="J113" s="96">
        <v>0</v>
      </c>
    </row>
    <row r="114" spans="1:10" ht="45.75" thickBot="1" x14ac:dyDescent="0.25">
      <c r="A114" s="95" t="s">
        <v>36</v>
      </c>
      <c r="B114" s="96">
        <v>0</v>
      </c>
      <c r="C114" s="96">
        <v>0</v>
      </c>
      <c r="D114" s="96">
        <v>0</v>
      </c>
      <c r="E114" s="96">
        <v>0</v>
      </c>
      <c r="F114" s="97" t="s">
        <v>37</v>
      </c>
      <c r="G114" s="96">
        <v>0</v>
      </c>
      <c r="H114" s="96">
        <v>62000</v>
      </c>
      <c r="I114" s="96">
        <v>460000</v>
      </c>
      <c r="J114" s="96">
        <v>460000</v>
      </c>
    </row>
    <row r="115" spans="1:10" ht="34.5" thickBot="1" x14ac:dyDescent="0.25">
      <c r="A115" s="95" t="s">
        <v>38</v>
      </c>
      <c r="B115" s="96">
        <v>0</v>
      </c>
      <c r="C115" s="96">
        <v>0</v>
      </c>
      <c r="D115" s="96">
        <v>8005884</v>
      </c>
      <c r="E115" s="96">
        <v>8005884</v>
      </c>
      <c r="F115" s="97" t="s">
        <v>39</v>
      </c>
      <c r="G115" s="96">
        <v>16764000</v>
      </c>
      <c r="H115" s="96">
        <v>19410000</v>
      </c>
      <c r="I115" s="96">
        <v>22214180</v>
      </c>
      <c r="J115" s="96">
        <v>22214180</v>
      </c>
    </row>
    <row r="116" spans="1:10" ht="32.25" thickBot="1" x14ac:dyDescent="0.25">
      <c r="A116" s="100" t="s">
        <v>40</v>
      </c>
      <c r="B116" s="99">
        <f t="shared" ref="B116:C116" si="13">SUM(B111:B115)</f>
        <v>50803000</v>
      </c>
      <c r="C116" s="99">
        <f t="shared" si="13"/>
        <v>50803000</v>
      </c>
      <c r="D116" s="99">
        <f>SUM(D111:D115)</f>
        <v>8005884</v>
      </c>
      <c r="E116" s="99">
        <f>SUM(E111:E115)</f>
        <v>8005884</v>
      </c>
      <c r="F116" s="98" t="s">
        <v>41</v>
      </c>
      <c r="G116" s="99">
        <f t="shared" ref="G116:H116" si="14">SUM(G108:G115)</f>
        <v>17201000</v>
      </c>
      <c r="H116" s="99">
        <f t="shared" si="14"/>
        <v>19909000</v>
      </c>
      <c r="I116" s="99">
        <f>SUM(I108:I115)</f>
        <v>22674180</v>
      </c>
      <c r="J116" s="99">
        <f>SUM(J108:J115)</f>
        <v>22674180</v>
      </c>
    </row>
    <row r="117" spans="1:10" ht="23.25" thickBot="1" x14ac:dyDescent="0.25">
      <c r="A117" s="95" t="s">
        <v>42</v>
      </c>
      <c r="B117" s="96">
        <v>0</v>
      </c>
      <c r="C117" s="96">
        <v>0</v>
      </c>
      <c r="D117" s="96">
        <v>0</v>
      </c>
      <c r="E117" s="96">
        <v>0</v>
      </c>
      <c r="F117" s="97" t="s">
        <v>43</v>
      </c>
      <c r="G117" s="96">
        <v>0</v>
      </c>
      <c r="H117" s="96">
        <v>0</v>
      </c>
      <c r="I117" s="96">
        <v>0</v>
      </c>
      <c r="J117" s="96">
        <v>0</v>
      </c>
    </row>
    <row r="118" spans="1:10" ht="45.75" thickBot="1" x14ac:dyDescent="0.25">
      <c r="A118" s="95" t="s">
        <v>44</v>
      </c>
      <c r="B118" s="96">
        <v>0</v>
      </c>
      <c r="C118" s="96">
        <v>0</v>
      </c>
      <c r="D118" s="96">
        <v>0</v>
      </c>
      <c r="E118" s="96">
        <v>0</v>
      </c>
      <c r="F118" s="97" t="s">
        <v>45</v>
      </c>
      <c r="G118" s="96">
        <v>0</v>
      </c>
      <c r="H118" s="96">
        <v>14512803</v>
      </c>
      <c r="I118" s="96">
        <v>18742454</v>
      </c>
      <c r="J118" s="96">
        <v>18742454</v>
      </c>
    </row>
    <row r="119" spans="1:10" ht="34.5" thickBot="1" x14ac:dyDescent="0.25">
      <c r="A119" s="95" t="s">
        <v>46</v>
      </c>
      <c r="B119" s="96">
        <v>0</v>
      </c>
      <c r="C119" s="96">
        <v>0</v>
      </c>
      <c r="D119" s="96">
        <v>0</v>
      </c>
      <c r="E119" s="96">
        <v>0</v>
      </c>
      <c r="F119" s="97" t="s">
        <v>47</v>
      </c>
      <c r="G119" s="96">
        <v>0</v>
      </c>
      <c r="H119" s="96">
        <v>26400</v>
      </c>
      <c r="I119" s="96">
        <v>0</v>
      </c>
      <c r="J119" s="96">
        <v>0</v>
      </c>
    </row>
    <row r="120" spans="1:10" ht="23.25" thickBot="1" x14ac:dyDescent="0.25">
      <c r="A120" s="100" t="s">
        <v>48</v>
      </c>
      <c r="B120" s="99">
        <v>248000000</v>
      </c>
      <c r="C120" s="99">
        <v>106137496</v>
      </c>
      <c r="D120" s="99">
        <v>107483093</v>
      </c>
      <c r="E120" s="99">
        <v>107483093</v>
      </c>
      <c r="F120" s="97" t="s">
        <v>49</v>
      </c>
      <c r="G120" s="96">
        <v>0</v>
      </c>
      <c r="H120" s="96">
        <v>0</v>
      </c>
      <c r="I120" s="96">
        <v>0</v>
      </c>
      <c r="J120" s="96">
        <v>0</v>
      </c>
    </row>
    <row r="121" spans="1:10" ht="21.75" thickBot="1" x14ac:dyDescent="0.25">
      <c r="A121" s="100" t="s">
        <v>50</v>
      </c>
      <c r="B121" s="99">
        <v>52000000</v>
      </c>
      <c r="C121" s="99">
        <v>198361232</v>
      </c>
      <c r="D121" s="99">
        <v>245065868</v>
      </c>
      <c r="E121" s="99">
        <v>245065868</v>
      </c>
      <c r="F121" s="98" t="s">
        <v>51</v>
      </c>
      <c r="G121" s="99">
        <f t="shared" ref="G121:H121" si="15">SUM(G117:G120)</f>
        <v>0</v>
      </c>
      <c r="H121" s="99">
        <f t="shared" si="15"/>
        <v>14539203</v>
      </c>
      <c r="I121" s="99">
        <f>SUM(I117:I120)</f>
        <v>18742454</v>
      </c>
      <c r="J121" s="99">
        <f>SUM(J117:J120)</f>
        <v>18742454</v>
      </c>
    </row>
    <row r="122" spans="1:10" ht="45.75" thickBot="1" x14ac:dyDescent="0.25">
      <c r="A122" s="95" t="s">
        <v>52</v>
      </c>
      <c r="B122" s="96">
        <v>0</v>
      </c>
      <c r="C122" s="96">
        <v>255854</v>
      </c>
      <c r="D122" s="96">
        <v>721576</v>
      </c>
      <c r="E122" s="96">
        <v>721576</v>
      </c>
      <c r="F122" s="97" t="s">
        <v>53</v>
      </c>
      <c r="G122" s="96">
        <v>0</v>
      </c>
      <c r="H122" s="96">
        <v>0</v>
      </c>
      <c r="I122" s="96">
        <v>0</v>
      </c>
      <c r="J122" s="96">
        <v>0</v>
      </c>
    </row>
    <row r="123" spans="1:10" ht="45.75" thickBot="1" x14ac:dyDescent="0.25">
      <c r="A123" s="100" t="s">
        <v>54</v>
      </c>
      <c r="B123" s="99">
        <f t="shared" ref="B123:C123" si="16">SUM(B117:B122)</f>
        <v>300000000</v>
      </c>
      <c r="C123" s="99">
        <f t="shared" si="16"/>
        <v>304754582</v>
      </c>
      <c r="D123" s="99">
        <f>SUM(D117:D122)</f>
        <v>353270537</v>
      </c>
      <c r="E123" s="99">
        <f>SUM(E117:E122)</f>
        <v>353270537</v>
      </c>
      <c r="F123" s="97" t="s">
        <v>55</v>
      </c>
      <c r="G123" s="96">
        <v>0</v>
      </c>
      <c r="H123" s="96">
        <v>0</v>
      </c>
      <c r="I123" s="96">
        <v>0</v>
      </c>
      <c r="J123" s="96">
        <v>0</v>
      </c>
    </row>
    <row r="124" spans="1:10" ht="45.75" thickBot="1" x14ac:dyDescent="0.25">
      <c r="A124" s="95" t="s">
        <v>56</v>
      </c>
      <c r="B124" s="96">
        <v>0</v>
      </c>
      <c r="C124" s="96">
        <v>0</v>
      </c>
      <c r="D124" s="96">
        <v>0</v>
      </c>
      <c r="E124" s="96">
        <v>0</v>
      </c>
      <c r="F124" s="97" t="s">
        <v>57</v>
      </c>
      <c r="G124" s="96">
        <v>0</v>
      </c>
      <c r="H124" s="96">
        <v>0</v>
      </c>
      <c r="I124" s="96">
        <v>0</v>
      </c>
      <c r="J124" s="96">
        <v>0</v>
      </c>
    </row>
    <row r="125" spans="1:10" ht="34.5" thickBot="1" x14ac:dyDescent="0.25">
      <c r="A125" s="95" t="s">
        <v>58</v>
      </c>
      <c r="B125" s="96">
        <v>1500000</v>
      </c>
      <c r="C125" s="96">
        <v>850000</v>
      </c>
      <c r="D125" s="96">
        <v>140000</v>
      </c>
      <c r="E125" s="96">
        <v>140000</v>
      </c>
      <c r="F125" s="97" t="s">
        <v>59</v>
      </c>
      <c r="G125" s="96">
        <v>3041000</v>
      </c>
      <c r="H125" s="96">
        <v>3041000</v>
      </c>
      <c r="I125" s="96">
        <v>2897922</v>
      </c>
      <c r="J125" s="96">
        <v>2897922</v>
      </c>
    </row>
    <row r="126" spans="1:10" ht="45.75" thickBot="1" x14ac:dyDescent="0.25">
      <c r="A126" s="95" t="s">
        <v>60</v>
      </c>
      <c r="B126" s="96">
        <v>0</v>
      </c>
      <c r="C126" s="96">
        <v>0</v>
      </c>
      <c r="D126" s="96">
        <v>2286000</v>
      </c>
      <c r="E126" s="96">
        <v>2286000</v>
      </c>
      <c r="F126" s="97" t="s">
        <v>61</v>
      </c>
      <c r="G126" s="96">
        <v>0</v>
      </c>
      <c r="H126" s="96">
        <v>0</v>
      </c>
      <c r="I126" s="96">
        <v>0</v>
      </c>
      <c r="J126" s="96">
        <v>0</v>
      </c>
    </row>
    <row r="127" spans="1:10" ht="45" x14ac:dyDescent="0.2">
      <c r="A127" s="140" t="s">
        <v>62</v>
      </c>
      <c r="B127" s="141">
        <v>4200000</v>
      </c>
      <c r="C127" s="141">
        <v>5000000</v>
      </c>
      <c r="D127" s="141">
        <v>7393592</v>
      </c>
      <c r="E127" s="141">
        <v>7393592</v>
      </c>
      <c r="F127" s="140" t="s">
        <v>63</v>
      </c>
      <c r="G127" s="141">
        <v>0</v>
      </c>
      <c r="H127" s="141">
        <v>0</v>
      </c>
      <c r="I127" s="141">
        <v>0</v>
      </c>
      <c r="J127" s="141">
        <v>0</v>
      </c>
    </row>
    <row r="128" spans="1:10" ht="23.25" thickBot="1" x14ac:dyDescent="0.25">
      <c r="A128" s="95" t="s">
        <v>64</v>
      </c>
      <c r="B128" s="96">
        <v>0</v>
      </c>
      <c r="C128" s="96">
        <v>0</v>
      </c>
      <c r="D128" s="96">
        <v>0</v>
      </c>
      <c r="E128" s="96">
        <v>0</v>
      </c>
      <c r="F128" s="97" t="s">
        <v>65</v>
      </c>
      <c r="G128" s="96">
        <v>0</v>
      </c>
      <c r="H128" s="96">
        <v>0</v>
      </c>
      <c r="I128" s="96">
        <v>0</v>
      </c>
      <c r="J128" s="96">
        <v>0</v>
      </c>
    </row>
    <row r="129" spans="1:10" ht="23.25" thickBot="1" x14ac:dyDescent="0.25">
      <c r="A129" s="101" t="s">
        <v>66</v>
      </c>
      <c r="B129" s="96">
        <v>0</v>
      </c>
      <c r="C129" s="96">
        <v>1215687</v>
      </c>
      <c r="D129" s="96">
        <v>1117832</v>
      </c>
      <c r="E129" s="96">
        <v>1117832</v>
      </c>
      <c r="F129" s="97" t="s">
        <v>67</v>
      </c>
      <c r="G129" s="96">
        <v>0</v>
      </c>
      <c r="H129" s="96">
        <v>0</v>
      </c>
      <c r="I129" s="96">
        <v>0</v>
      </c>
      <c r="J129" s="96">
        <v>0</v>
      </c>
    </row>
    <row r="130" spans="1:10" ht="34.5" thickBot="1" x14ac:dyDescent="0.25">
      <c r="A130" s="95" t="s">
        <v>68</v>
      </c>
      <c r="B130" s="96">
        <v>0</v>
      </c>
      <c r="C130" s="96">
        <v>0</v>
      </c>
      <c r="D130" s="96">
        <v>0</v>
      </c>
      <c r="E130" s="96">
        <v>0</v>
      </c>
      <c r="F130" s="102" t="s">
        <v>69</v>
      </c>
      <c r="G130" s="103">
        <v>0</v>
      </c>
      <c r="H130" s="103">
        <v>0</v>
      </c>
      <c r="I130" s="96">
        <v>0</v>
      </c>
      <c r="J130" s="96">
        <v>0</v>
      </c>
    </row>
    <row r="131" spans="1:10" ht="34.5" thickBot="1" x14ac:dyDescent="0.25">
      <c r="A131" s="95" t="s">
        <v>70</v>
      </c>
      <c r="B131" s="96">
        <v>0</v>
      </c>
      <c r="C131" s="96">
        <v>0</v>
      </c>
      <c r="D131" s="96">
        <v>0</v>
      </c>
      <c r="E131" s="96">
        <v>0</v>
      </c>
      <c r="F131" s="102" t="s">
        <v>71</v>
      </c>
      <c r="G131" s="103">
        <v>13500000</v>
      </c>
      <c r="H131" s="103">
        <v>13500000</v>
      </c>
      <c r="I131" s="96">
        <v>13261336</v>
      </c>
      <c r="J131" s="96">
        <v>13261336</v>
      </c>
    </row>
    <row r="132" spans="1:10" ht="23.25" thickBot="1" x14ac:dyDescent="0.25">
      <c r="A132" s="95" t="s">
        <v>72</v>
      </c>
      <c r="B132" s="96">
        <v>0</v>
      </c>
      <c r="C132" s="96">
        <v>60000</v>
      </c>
      <c r="D132" s="96">
        <v>216102</v>
      </c>
      <c r="E132" s="96">
        <v>216102</v>
      </c>
      <c r="F132" s="97" t="s">
        <v>73</v>
      </c>
      <c r="G132" s="96">
        <v>60448880</v>
      </c>
      <c r="H132" s="96">
        <v>0</v>
      </c>
      <c r="I132" s="96">
        <v>0</v>
      </c>
      <c r="J132" s="96">
        <v>0</v>
      </c>
    </row>
    <row r="133" spans="1:10" ht="23.25" thickBot="1" x14ac:dyDescent="0.25">
      <c r="A133" s="101" t="s">
        <v>74</v>
      </c>
      <c r="B133" s="96">
        <v>0</v>
      </c>
      <c r="C133" s="96">
        <v>0</v>
      </c>
      <c r="D133" s="96">
        <v>0</v>
      </c>
      <c r="E133" s="96">
        <v>0</v>
      </c>
      <c r="F133" s="98" t="s">
        <v>75</v>
      </c>
      <c r="G133" s="99">
        <f>SUM(G121:G132)</f>
        <v>76989880</v>
      </c>
      <c r="H133" s="99">
        <f>SUM(H121:H132)</f>
        <v>31080203</v>
      </c>
      <c r="I133" s="99">
        <f>SUM(I121:I132)</f>
        <v>34901712</v>
      </c>
      <c r="J133" s="99">
        <f>SUM(J121:J132)</f>
        <v>34901712</v>
      </c>
    </row>
    <row r="134" spans="1:10" ht="23.25" thickBot="1" x14ac:dyDescent="0.25">
      <c r="A134" s="101" t="s">
        <v>76</v>
      </c>
      <c r="B134" s="96">
        <v>0</v>
      </c>
      <c r="C134" s="96">
        <v>0</v>
      </c>
      <c r="D134" s="96">
        <v>0</v>
      </c>
      <c r="E134" s="96">
        <v>0</v>
      </c>
      <c r="F134" s="97" t="s">
        <v>77</v>
      </c>
      <c r="G134" s="96">
        <v>0</v>
      </c>
      <c r="H134" s="96">
        <v>0</v>
      </c>
      <c r="I134" s="96">
        <v>0</v>
      </c>
      <c r="J134" s="96">
        <v>0</v>
      </c>
    </row>
    <row r="135" spans="1:10" ht="23.25" thickBot="1" x14ac:dyDescent="0.25">
      <c r="A135" s="95" t="s">
        <v>78</v>
      </c>
      <c r="B135" s="96">
        <v>0</v>
      </c>
      <c r="C135" s="96">
        <v>0</v>
      </c>
      <c r="D135" s="96">
        <v>0</v>
      </c>
      <c r="E135" s="96">
        <v>0</v>
      </c>
      <c r="F135" s="97" t="s">
        <v>79</v>
      </c>
      <c r="G135" s="96">
        <v>160646000</v>
      </c>
      <c r="H135" s="96">
        <v>189680703</v>
      </c>
      <c r="I135" s="96">
        <v>78039206</v>
      </c>
      <c r="J135" s="96">
        <v>51117692</v>
      </c>
    </row>
    <row r="136" spans="1:10" ht="23.25" thickBot="1" x14ac:dyDescent="0.25">
      <c r="A136" s="95" t="s">
        <v>80</v>
      </c>
      <c r="B136" s="96">
        <v>0</v>
      </c>
      <c r="C136" s="96">
        <v>0</v>
      </c>
      <c r="D136" s="96">
        <v>0</v>
      </c>
      <c r="E136" s="96">
        <v>0</v>
      </c>
      <c r="F136" s="97" t="s">
        <v>81</v>
      </c>
      <c r="G136" s="96">
        <v>11024000</v>
      </c>
      <c r="H136" s="96">
        <v>1011643</v>
      </c>
      <c r="I136" s="96">
        <v>1011643</v>
      </c>
      <c r="J136" s="96">
        <v>1011643</v>
      </c>
    </row>
    <row r="137" spans="1:10" ht="23.25" thickBot="1" x14ac:dyDescent="0.25">
      <c r="A137" s="104" t="s">
        <v>82</v>
      </c>
      <c r="B137" s="103">
        <v>0</v>
      </c>
      <c r="C137" s="103">
        <v>0</v>
      </c>
      <c r="D137" s="96">
        <v>0</v>
      </c>
      <c r="E137" s="96">
        <v>0</v>
      </c>
      <c r="F137" s="97" t="s">
        <v>83</v>
      </c>
      <c r="G137" s="96">
        <v>12598000</v>
      </c>
      <c r="H137" s="96">
        <v>25068073</v>
      </c>
      <c r="I137" s="96">
        <v>22722586</v>
      </c>
      <c r="J137" s="96">
        <v>22722586</v>
      </c>
    </row>
    <row r="138" spans="1:10" ht="12" thickBot="1" x14ac:dyDescent="0.25">
      <c r="A138" s="104" t="s">
        <v>84</v>
      </c>
      <c r="B138" s="103">
        <v>0</v>
      </c>
      <c r="C138" s="103">
        <v>0</v>
      </c>
      <c r="D138" s="96">
        <v>4839</v>
      </c>
      <c r="E138" s="96">
        <v>4839</v>
      </c>
      <c r="F138" s="97" t="s">
        <v>85</v>
      </c>
      <c r="G138" s="96">
        <v>0</v>
      </c>
      <c r="H138" s="96">
        <v>0</v>
      </c>
      <c r="I138" s="96">
        <v>0</v>
      </c>
      <c r="J138" s="96">
        <v>0</v>
      </c>
    </row>
    <row r="139" spans="1:10" ht="34.5" thickBot="1" x14ac:dyDescent="0.25">
      <c r="A139" s="100" t="s">
        <v>86</v>
      </c>
      <c r="B139" s="99">
        <f>SUM(B124:B138)</f>
        <v>5700000</v>
      </c>
      <c r="C139" s="99">
        <f>SUM(C124:C138)</f>
        <v>7125687</v>
      </c>
      <c r="D139" s="99">
        <f>SUM(D124:D138)</f>
        <v>11158365</v>
      </c>
      <c r="E139" s="99">
        <f>SUM(E124:E138)</f>
        <v>11158365</v>
      </c>
      <c r="F139" s="97" t="s">
        <v>87</v>
      </c>
      <c r="G139" s="96">
        <v>0</v>
      </c>
      <c r="H139" s="96">
        <v>0</v>
      </c>
      <c r="I139" s="96">
        <v>0</v>
      </c>
      <c r="J139" s="96">
        <v>0</v>
      </c>
    </row>
    <row r="140" spans="1:10" ht="33.75" x14ac:dyDescent="0.2">
      <c r="A140" s="140" t="s">
        <v>88</v>
      </c>
      <c r="B140" s="141">
        <v>0</v>
      </c>
      <c r="C140" s="141">
        <v>0</v>
      </c>
      <c r="D140" s="141">
        <v>0</v>
      </c>
      <c r="E140" s="141">
        <v>0</v>
      </c>
      <c r="F140" s="140" t="s">
        <v>89</v>
      </c>
      <c r="G140" s="141">
        <v>36035000</v>
      </c>
      <c r="H140" s="141">
        <v>32323099</v>
      </c>
      <c r="I140" s="141">
        <v>9301680</v>
      </c>
      <c r="J140" s="141">
        <v>9301680</v>
      </c>
    </row>
    <row r="141" spans="1:10" ht="12" thickBot="1" x14ac:dyDescent="0.25">
      <c r="A141" s="95" t="s">
        <v>90</v>
      </c>
      <c r="B141" s="96"/>
      <c r="C141" s="96">
        <v>500000</v>
      </c>
      <c r="D141" s="96">
        <v>800000</v>
      </c>
      <c r="E141" s="96">
        <v>800000</v>
      </c>
      <c r="F141" s="98" t="s">
        <v>91</v>
      </c>
      <c r="G141" s="99">
        <f>SUM(G134:G140)</f>
        <v>220303000</v>
      </c>
      <c r="H141" s="99">
        <f>SUM(H134:H140)</f>
        <v>248083518</v>
      </c>
      <c r="I141" s="99">
        <f>SUM(I134:I140)</f>
        <v>111075115</v>
      </c>
      <c r="J141" s="99">
        <f>SUM(J134:J140)</f>
        <v>84153601</v>
      </c>
    </row>
    <row r="142" spans="1:10" ht="23.25" thickBot="1" x14ac:dyDescent="0.25">
      <c r="A142" s="95" t="s">
        <v>92</v>
      </c>
      <c r="B142" s="96">
        <v>0</v>
      </c>
      <c r="C142" s="96">
        <v>0</v>
      </c>
      <c r="D142" s="96">
        <v>0</v>
      </c>
      <c r="E142" s="96">
        <v>0</v>
      </c>
      <c r="F142" s="97" t="s">
        <v>93</v>
      </c>
      <c r="G142" s="96">
        <v>245669000</v>
      </c>
      <c r="H142" s="96">
        <v>287069625</v>
      </c>
      <c r="I142" s="96">
        <v>288733796</v>
      </c>
      <c r="J142" s="96">
        <v>288733796</v>
      </c>
    </row>
    <row r="143" spans="1:10" ht="23.25" thickBot="1" x14ac:dyDescent="0.25">
      <c r="A143" s="95" t="s">
        <v>94</v>
      </c>
      <c r="B143" s="96">
        <v>0</v>
      </c>
      <c r="C143" s="96">
        <v>0</v>
      </c>
      <c r="D143" s="96">
        <v>0</v>
      </c>
      <c r="E143" s="96">
        <v>0</v>
      </c>
      <c r="F143" s="97" t="s">
        <v>95</v>
      </c>
      <c r="G143" s="96">
        <v>0</v>
      </c>
      <c r="H143" s="96">
        <v>0</v>
      </c>
      <c r="I143" s="96">
        <v>0</v>
      </c>
      <c r="J143" s="96">
        <v>0</v>
      </c>
    </row>
    <row r="144" spans="1:10" ht="23.25" thickBot="1" x14ac:dyDescent="0.25">
      <c r="A144" s="95" t="s">
        <v>96</v>
      </c>
      <c r="B144" s="96">
        <v>0</v>
      </c>
      <c r="C144" s="96">
        <v>0</v>
      </c>
      <c r="D144" s="96">
        <v>0</v>
      </c>
      <c r="E144" s="96">
        <v>0</v>
      </c>
      <c r="F144" s="97" t="s">
        <v>97</v>
      </c>
      <c r="G144" s="96">
        <v>2756000</v>
      </c>
      <c r="H144" s="96">
        <v>0</v>
      </c>
      <c r="I144" s="96">
        <v>0</v>
      </c>
      <c r="J144" s="96">
        <v>0</v>
      </c>
    </row>
    <row r="145" spans="1:10" ht="34.5" thickBot="1" x14ac:dyDescent="0.25">
      <c r="A145" s="100" t="s">
        <v>98</v>
      </c>
      <c r="B145" s="99">
        <f>SUM(B140:B144)</f>
        <v>0</v>
      </c>
      <c r="C145" s="99">
        <f>SUM(C140:C144)</f>
        <v>500000</v>
      </c>
      <c r="D145" s="99">
        <f>SUM(D140:D144)</f>
        <v>800000</v>
      </c>
      <c r="E145" s="99">
        <f>SUM(E140:E144)</f>
        <v>800000</v>
      </c>
      <c r="F145" s="97" t="s">
        <v>99</v>
      </c>
      <c r="G145" s="96">
        <v>67075000</v>
      </c>
      <c r="H145" s="96">
        <v>77508799</v>
      </c>
      <c r="I145" s="96">
        <v>77631496</v>
      </c>
      <c r="J145" s="96">
        <v>77631496</v>
      </c>
    </row>
    <row r="146" spans="1:10" ht="45.75" thickBot="1" x14ac:dyDescent="0.25">
      <c r="A146" s="95" t="s">
        <v>100</v>
      </c>
      <c r="B146" s="96">
        <v>0</v>
      </c>
      <c r="C146" s="96">
        <v>0</v>
      </c>
      <c r="D146" s="96">
        <v>0</v>
      </c>
      <c r="E146" s="96">
        <v>0</v>
      </c>
      <c r="F146" s="98" t="s">
        <v>101</v>
      </c>
      <c r="G146" s="99">
        <f t="shared" ref="G146:H146" si="17">SUM(G142:G145)</f>
        <v>315500000</v>
      </c>
      <c r="H146" s="99">
        <f t="shared" si="17"/>
        <v>364578424</v>
      </c>
      <c r="I146" s="99">
        <f>SUM(I142:I145)</f>
        <v>366365292</v>
      </c>
      <c r="J146" s="99">
        <f>SUM(J142:J145)</f>
        <v>366365292</v>
      </c>
    </row>
    <row r="147" spans="1:10" ht="57" thickBot="1" x14ac:dyDescent="0.25">
      <c r="A147" s="104" t="s">
        <v>102</v>
      </c>
      <c r="B147" s="103">
        <v>0</v>
      </c>
      <c r="C147" s="103">
        <v>0</v>
      </c>
      <c r="D147" s="96">
        <v>0</v>
      </c>
      <c r="E147" s="96">
        <v>0</v>
      </c>
      <c r="F147" s="97" t="s">
        <v>103</v>
      </c>
      <c r="G147" s="96">
        <v>0</v>
      </c>
      <c r="H147" s="96">
        <v>0</v>
      </c>
      <c r="I147" s="96">
        <v>0</v>
      </c>
      <c r="J147" s="96">
        <v>0</v>
      </c>
    </row>
    <row r="148" spans="1:10" ht="45.75" thickBot="1" x14ac:dyDescent="0.25">
      <c r="A148" s="104" t="s">
        <v>104</v>
      </c>
      <c r="B148" s="103">
        <v>0</v>
      </c>
      <c r="C148" s="103">
        <v>0</v>
      </c>
      <c r="D148" s="96">
        <v>0</v>
      </c>
      <c r="E148" s="96">
        <v>0</v>
      </c>
      <c r="F148" s="97" t="s">
        <v>105</v>
      </c>
      <c r="G148" s="96">
        <v>0</v>
      </c>
      <c r="H148" s="96">
        <v>0</v>
      </c>
      <c r="I148" s="96">
        <v>0</v>
      </c>
      <c r="J148" s="96">
        <v>0</v>
      </c>
    </row>
    <row r="149" spans="1:10" ht="45.75" thickBot="1" x14ac:dyDescent="0.25">
      <c r="A149" s="95" t="s">
        <v>167</v>
      </c>
      <c r="B149" s="96">
        <v>0</v>
      </c>
      <c r="C149" s="96">
        <v>0</v>
      </c>
      <c r="D149" s="96">
        <v>0</v>
      </c>
      <c r="E149" s="96">
        <v>0</v>
      </c>
      <c r="F149" s="97" t="s">
        <v>106</v>
      </c>
      <c r="G149" s="96">
        <v>0</v>
      </c>
      <c r="H149" s="96">
        <v>0</v>
      </c>
      <c r="I149" s="96">
        <v>0</v>
      </c>
      <c r="J149" s="96">
        <v>0</v>
      </c>
    </row>
    <row r="150" spans="1:10" ht="34.5" thickBot="1" x14ac:dyDescent="0.25">
      <c r="A150" s="95" t="s">
        <v>107</v>
      </c>
      <c r="B150" s="96">
        <v>641000</v>
      </c>
      <c r="C150" s="96">
        <v>0</v>
      </c>
      <c r="D150" s="96">
        <v>0</v>
      </c>
      <c r="E150" s="96">
        <v>0</v>
      </c>
      <c r="F150" s="97" t="s">
        <v>108</v>
      </c>
      <c r="G150" s="96">
        <v>0</v>
      </c>
      <c r="H150" s="96">
        <v>0</v>
      </c>
      <c r="I150" s="96">
        <v>0</v>
      </c>
      <c r="J150" s="96">
        <v>0</v>
      </c>
    </row>
    <row r="151" spans="1:10" ht="57" thickBot="1" x14ac:dyDescent="0.25">
      <c r="A151" s="100" t="s">
        <v>109</v>
      </c>
      <c r="B151" s="99">
        <v>641000</v>
      </c>
      <c r="C151" s="99">
        <v>0</v>
      </c>
      <c r="D151" s="99">
        <f>SUM(D146:D150)</f>
        <v>0</v>
      </c>
      <c r="E151" s="99">
        <f>SUM(E146:E150)</f>
        <v>0</v>
      </c>
      <c r="F151" s="97" t="s">
        <v>110</v>
      </c>
      <c r="G151" s="96">
        <v>0</v>
      </c>
      <c r="H151" s="96">
        <v>0</v>
      </c>
      <c r="I151" s="96">
        <v>0</v>
      </c>
      <c r="J151" s="96">
        <v>0</v>
      </c>
    </row>
    <row r="152" spans="1:10" ht="45.75" thickBot="1" x14ac:dyDescent="0.25">
      <c r="A152" s="95" t="s">
        <v>111</v>
      </c>
      <c r="B152" s="96">
        <v>0</v>
      </c>
      <c r="C152" s="96">
        <v>0</v>
      </c>
      <c r="D152" s="96">
        <v>0</v>
      </c>
      <c r="E152" s="96">
        <v>0</v>
      </c>
      <c r="F152" s="97" t="s">
        <v>112</v>
      </c>
      <c r="G152" s="96">
        <v>0</v>
      </c>
      <c r="H152" s="96">
        <v>0</v>
      </c>
      <c r="I152" s="96">
        <v>0</v>
      </c>
      <c r="J152" s="96">
        <v>0</v>
      </c>
    </row>
    <row r="153" spans="1:10" ht="34.5" thickBot="1" x14ac:dyDescent="0.25">
      <c r="A153" s="142" t="s">
        <v>113</v>
      </c>
      <c r="B153" s="143">
        <v>0</v>
      </c>
      <c r="C153" s="143">
        <v>0</v>
      </c>
      <c r="D153" s="141">
        <v>0</v>
      </c>
      <c r="E153" s="141">
        <v>0</v>
      </c>
      <c r="F153" s="140" t="s">
        <v>114</v>
      </c>
      <c r="G153" s="141">
        <v>0</v>
      </c>
      <c r="H153" s="141">
        <v>0</v>
      </c>
      <c r="I153" s="141">
        <v>0</v>
      </c>
      <c r="J153" s="141">
        <v>0</v>
      </c>
    </row>
    <row r="154" spans="1:10" ht="45" x14ac:dyDescent="0.2">
      <c r="A154" s="142" t="s">
        <v>115</v>
      </c>
      <c r="B154" s="143">
        <v>0</v>
      </c>
      <c r="C154" s="143">
        <v>0</v>
      </c>
      <c r="D154" s="141">
        <v>0</v>
      </c>
      <c r="E154" s="141">
        <v>0</v>
      </c>
      <c r="F154" s="142" t="s">
        <v>116</v>
      </c>
      <c r="G154" s="143">
        <v>0</v>
      </c>
      <c r="H154" s="143">
        <v>0</v>
      </c>
      <c r="I154" s="141">
        <v>0</v>
      </c>
      <c r="J154" s="141">
        <v>0</v>
      </c>
    </row>
    <row r="155" spans="1:10" ht="34.5" thickBot="1" x14ac:dyDescent="0.25">
      <c r="A155" s="104" t="s">
        <v>117</v>
      </c>
      <c r="B155" s="103">
        <v>0</v>
      </c>
      <c r="C155" s="103">
        <v>0</v>
      </c>
      <c r="D155" s="96">
        <v>0</v>
      </c>
      <c r="E155" s="96">
        <v>0</v>
      </c>
      <c r="F155" s="102" t="s">
        <v>118</v>
      </c>
      <c r="G155" s="103">
        <v>0</v>
      </c>
      <c r="H155" s="103">
        <v>0</v>
      </c>
      <c r="I155" s="96">
        <v>0</v>
      </c>
      <c r="J155" s="96">
        <v>0</v>
      </c>
    </row>
    <row r="156" spans="1:10" ht="23.25" thickBot="1" x14ac:dyDescent="0.25">
      <c r="A156" s="95" t="s">
        <v>119</v>
      </c>
      <c r="B156" s="96">
        <v>0</v>
      </c>
      <c r="C156" s="96">
        <v>0</v>
      </c>
      <c r="D156" s="96">
        <v>0</v>
      </c>
      <c r="E156" s="96">
        <v>0</v>
      </c>
      <c r="F156" s="98" t="s">
        <v>120</v>
      </c>
      <c r="G156" s="99">
        <v>0</v>
      </c>
      <c r="H156" s="99">
        <v>0</v>
      </c>
      <c r="I156" s="99">
        <f>SUM(I147:I155)</f>
        <v>0</v>
      </c>
      <c r="J156" s="99">
        <f>SUM(J147:J155)</f>
        <v>0</v>
      </c>
    </row>
    <row r="157" spans="1:10" ht="21.75" thickBot="1" x14ac:dyDescent="0.25">
      <c r="A157" s="100" t="s">
        <v>121</v>
      </c>
      <c r="B157" s="99">
        <v>0</v>
      </c>
      <c r="C157" s="99">
        <v>0</v>
      </c>
      <c r="D157" s="99">
        <f>SUM(D152:D156)</f>
        <v>0</v>
      </c>
      <c r="E157" s="99">
        <f>SUM(E152:E156)</f>
        <v>0</v>
      </c>
      <c r="F157" s="98"/>
      <c r="G157" s="99"/>
      <c r="H157" s="99"/>
      <c r="I157" s="96"/>
      <c r="J157" s="96"/>
    </row>
    <row r="158" spans="1:10" x14ac:dyDescent="0.2">
      <c r="A158" s="105" t="s">
        <v>122</v>
      </c>
      <c r="B158" s="144">
        <f>B110+B116+B123+B139+B145+B151+B157</f>
        <v>466287707</v>
      </c>
      <c r="C158" s="144">
        <f>C110+C116+C123+C139+C145+C151+C157</f>
        <v>472326976</v>
      </c>
      <c r="D158" s="144">
        <f>D110+D116+D123+D139+D145+D151+D157</f>
        <v>498293351</v>
      </c>
      <c r="E158" s="144">
        <f>E110+E116+E123+E139+E145+E151+E157</f>
        <v>498293351</v>
      </c>
      <c r="F158" s="106" t="s">
        <v>124</v>
      </c>
      <c r="G158" s="144">
        <f>G100+G101+G107+G116+G133+G141+G146+G156</f>
        <v>700204776</v>
      </c>
      <c r="H158" s="144">
        <f>H100+H101+H107+H116+H133+H141+H146+H156</f>
        <v>810236760</v>
      </c>
      <c r="I158" s="144">
        <f>I100+I101+I107+I116+I133+I141+I146+I156</f>
        <v>664579370</v>
      </c>
      <c r="J158" s="144">
        <f>J100+J101+J107+J116+J133+J141+J146+J156</f>
        <v>637657856</v>
      </c>
    </row>
    <row r="159" spans="1:10" ht="12" thickBot="1" x14ac:dyDescent="0.25">
      <c r="A159" s="100" t="s">
        <v>123</v>
      </c>
      <c r="B159" s="145"/>
      <c r="C159" s="145"/>
      <c r="D159" s="145"/>
      <c r="E159" s="145"/>
      <c r="F159" s="98" t="s">
        <v>125</v>
      </c>
      <c r="G159" s="145"/>
      <c r="H159" s="145"/>
      <c r="I159" s="145"/>
      <c r="J159" s="145"/>
    </row>
    <row r="160" spans="1:10" ht="12" thickBot="1" x14ac:dyDescent="0.25"/>
    <row r="161" spans="1:10" x14ac:dyDescent="0.2">
      <c r="A161" s="146" t="s">
        <v>126</v>
      </c>
      <c r="B161" s="63"/>
      <c r="C161" s="63"/>
      <c r="D161" s="64"/>
      <c r="E161" s="65"/>
      <c r="F161" s="158" t="s">
        <v>130</v>
      </c>
      <c r="G161" s="63"/>
      <c r="H161" s="63"/>
      <c r="I161" s="66"/>
      <c r="J161" s="67"/>
    </row>
    <row r="162" spans="1:10" ht="23.25" thickBot="1" x14ac:dyDescent="0.25">
      <c r="A162" s="147" t="s">
        <v>143</v>
      </c>
      <c r="B162" s="68">
        <v>367574591</v>
      </c>
      <c r="C162" s="68">
        <v>527574591</v>
      </c>
      <c r="D162" s="74">
        <v>370721002</v>
      </c>
      <c r="E162" s="75">
        <v>370721002</v>
      </c>
      <c r="F162" s="71" t="s">
        <v>159</v>
      </c>
      <c r="G162" s="107">
        <v>0</v>
      </c>
      <c r="H162" s="107">
        <v>60000000</v>
      </c>
      <c r="I162" s="74">
        <v>61988711</v>
      </c>
      <c r="J162" s="75">
        <v>61988711</v>
      </c>
    </row>
    <row r="163" spans="1:10" ht="23.25" thickBot="1" x14ac:dyDescent="0.25">
      <c r="A163" s="151"/>
      <c r="B163" s="108"/>
      <c r="C163" s="108"/>
      <c r="D163" s="109"/>
      <c r="E163" s="109"/>
      <c r="F163" s="110" t="s">
        <v>160</v>
      </c>
      <c r="G163" s="111">
        <v>133657522</v>
      </c>
      <c r="H163" s="111">
        <v>129664807</v>
      </c>
      <c r="I163" s="112">
        <v>142446272</v>
      </c>
      <c r="J163" s="113">
        <v>157778336</v>
      </c>
    </row>
    <row r="164" spans="1:10" s="83" customFormat="1" ht="10.5" x14ac:dyDescent="0.15">
      <c r="A164" s="149" t="s">
        <v>161</v>
      </c>
      <c r="B164" s="64">
        <f t="shared" ref="B164:C164" si="18">B158+B162</f>
        <v>833862298</v>
      </c>
      <c r="C164" s="64">
        <f t="shared" si="18"/>
        <v>999901567</v>
      </c>
      <c r="D164" s="64">
        <f>D158+D162</f>
        <v>869014353</v>
      </c>
      <c r="E164" s="64">
        <f>E158+E162</f>
        <v>869014353</v>
      </c>
      <c r="F164" s="159" t="s">
        <v>162</v>
      </c>
      <c r="G164" s="64">
        <f t="shared" ref="G164:H164" si="19">G158+G162+G163</f>
        <v>833862298</v>
      </c>
      <c r="H164" s="64">
        <f t="shared" si="19"/>
        <v>999901567</v>
      </c>
      <c r="I164" s="64">
        <f>I158+I162+I163</f>
        <v>869014353</v>
      </c>
      <c r="J164" s="65">
        <f>J158+J162+J163</f>
        <v>857424903</v>
      </c>
    </row>
    <row r="165" spans="1:10" s="83" customFormat="1" ht="12" thickBot="1" x14ac:dyDescent="0.25">
      <c r="A165" s="150"/>
      <c r="B165" s="84"/>
      <c r="C165" s="84"/>
      <c r="D165" s="85"/>
      <c r="E165" s="85"/>
      <c r="F165" s="160"/>
      <c r="G165" s="86"/>
      <c r="H165" s="86"/>
      <c r="I165" s="87" t="s">
        <v>155</v>
      </c>
      <c r="J165" s="88">
        <f>E164-J164</f>
        <v>11589450</v>
      </c>
    </row>
    <row r="177" spans="1:10" ht="21.75" customHeight="1" x14ac:dyDescent="0.2">
      <c r="A177" s="162" t="s">
        <v>128</v>
      </c>
      <c r="B177" s="162"/>
      <c r="C177" s="162"/>
      <c r="D177" s="162"/>
      <c r="E177" s="162"/>
      <c r="F177" s="162"/>
      <c r="G177" s="162"/>
      <c r="H177" s="162"/>
      <c r="I177" s="162"/>
      <c r="J177" s="162"/>
    </row>
    <row r="178" spans="1:10" ht="15.75" customHeight="1" thickBot="1" x14ac:dyDescent="0.25">
      <c r="I178" s="163" t="s">
        <v>142</v>
      </c>
      <c r="J178" s="163"/>
    </row>
    <row r="179" spans="1:10" ht="12" thickBot="1" x14ac:dyDescent="0.25">
      <c r="A179" s="130" t="s">
        <v>0</v>
      </c>
      <c r="B179" s="131"/>
      <c r="C179" s="131"/>
      <c r="D179" s="131"/>
      <c r="E179" s="132"/>
      <c r="F179" s="130" t="s">
        <v>1</v>
      </c>
      <c r="G179" s="131"/>
      <c r="H179" s="131"/>
      <c r="I179" s="131"/>
      <c r="J179" s="132"/>
    </row>
    <row r="180" spans="1:10" x14ac:dyDescent="0.2">
      <c r="A180" s="133" t="s">
        <v>2</v>
      </c>
      <c r="B180" s="89" t="s">
        <v>145</v>
      </c>
      <c r="C180" s="90" t="s">
        <v>145</v>
      </c>
      <c r="D180" s="90" t="s">
        <v>145</v>
      </c>
      <c r="E180" s="46" t="s">
        <v>145</v>
      </c>
      <c r="F180" s="133" t="s">
        <v>2</v>
      </c>
      <c r="G180" s="89" t="s">
        <v>145</v>
      </c>
      <c r="H180" s="90" t="s">
        <v>145</v>
      </c>
      <c r="I180" s="90" t="s">
        <v>145</v>
      </c>
      <c r="J180" s="46" t="s">
        <v>145</v>
      </c>
    </row>
    <row r="181" spans="1:10" ht="21.75" thickBot="1" x14ac:dyDescent="0.25">
      <c r="A181" s="139"/>
      <c r="B181" s="91" t="s">
        <v>164</v>
      </c>
      <c r="C181" s="92" t="s">
        <v>165</v>
      </c>
      <c r="D181" s="92" t="s">
        <v>166</v>
      </c>
      <c r="E181" s="92" t="s">
        <v>3</v>
      </c>
      <c r="F181" s="139"/>
      <c r="G181" s="91" t="s">
        <v>164</v>
      </c>
      <c r="H181" s="92" t="s">
        <v>165</v>
      </c>
      <c r="I181" s="92" t="s">
        <v>166</v>
      </c>
      <c r="J181" s="92" t="s">
        <v>3</v>
      </c>
    </row>
    <row r="182" spans="1:10" ht="23.25" thickBot="1" x14ac:dyDescent="0.25">
      <c r="A182" s="95" t="s">
        <v>4</v>
      </c>
      <c r="B182" s="96">
        <v>0</v>
      </c>
      <c r="C182" s="96">
        <v>0</v>
      </c>
      <c r="D182" s="96">
        <v>0</v>
      </c>
      <c r="E182" s="96">
        <v>0</v>
      </c>
      <c r="F182" s="97" t="s">
        <v>5</v>
      </c>
      <c r="G182" s="96">
        <v>47001149</v>
      </c>
      <c r="H182" s="96">
        <v>46770556</v>
      </c>
      <c r="I182" s="96">
        <v>50181869</v>
      </c>
      <c r="J182" s="96">
        <v>50181869</v>
      </c>
    </row>
    <row r="183" spans="1:10" ht="34.5" thickBot="1" x14ac:dyDescent="0.25">
      <c r="A183" s="95" t="s">
        <v>6</v>
      </c>
      <c r="B183" s="96">
        <v>0</v>
      </c>
      <c r="C183" s="96">
        <v>0</v>
      </c>
      <c r="D183" s="96">
        <v>0</v>
      </c>
      <c r="E183" s="96">
        <v>0</v>
      </c>
      <c r="F183" s="97" t="s">
        <v>7</v>
      </c>
      <c r="G183" s="96">
        <v>0</v>
      </c>
      <c r="H183" s="96">
        <v>360453</v>
      </c>
      <c r="I183" s="96">
        <v>744555</v>
      </c>
      <c r="J183" s="96">
        <v>744555</v>
      </c>
    </row>
    <row r="184" spans="1:10" ht="45.75" thickBot="1" x14ac:dyDescent="0.25">
      <c r="A184" s="95" t="s">
        <v>8</v>
      </c>
      <c r="B184" s="96">
        <v>0</v>
      </c>
      <c r="C184" s="96">
        <v>0</v>
      </c>
      <c r="D184" s="96">
        <v>0</v>
      </c>
      <c r="E184" s="96">
        <v>0</v>
      </c>
      <c r="F184" s="98" t="s">
        <v>9</v>
      </c>
      <c r="G184" s="99">
        <f t="shared" ref="G184:H184" si="20">SUM(G182:G183)</f>
        <v>47001149</v>
      </c>
      <c r="H184" s="99">
        <f t="shared" si="20"/>
        <v>47131009</v>
      </c>
      <c r="I184" s="99">
        <f>SUM(I182:I183)</f>
        <v>50926424</v>
      </c>
      <c r="J184" s="99">
        <f>SUM(J182:J183)</f>
        <v>50926424</v>
      </c>
    </row>
    <row r="185" spans="1:10" ht="32.25" thickBot="1" x14ac:dyDescent="0.25">
      <c r="A185" s="95" t="s">
        <v>10</v>
      </c>
      <c r="B185" s="96">
        <v>0</v>
      </c>
      <c r="C185" s="96">
        <v>0</v>
      </c>
      <c r="D185" s="96">
        <v>0</v>
      </c>
      <c r="E185" s="96">
        <v>0</v>
      </c>
      <c r="F185" s="98" t="s">
        <v>11</v>
      </c>
      <c r="G185" s="99">
        <v>11460811</v>
      </c>
      <c r="H185" s="99">
        <v>11460811</v>
      </c>
      <c r="I185" s="99">
        <v>8846187</v>
      </c>
      <c r="J185" s="99">
        <v>8846187</v>
      </c>
    </row>
    <row r="186" spans="1:10" ht="34.5" thickBot="1" x14ac:dyDescent="0.25">
      <c r="A186" s="95" t="s">
        <v>12</v>
      </c>
      <c r="B186" s="96">
        <v>0</v>
      </c>
      <c r="C186" s="96">
        <v>0</v>
      </c>
      <c r="D186" s="96">
        <v>0</v>
      </c>
      <c r="E186" s="96">
        <v>0</v>
      </c>
      <c r="F186" s="97" t="s">
        <v>13</v>
      </c>
      <c r="G186" s="96">
        <v>270000</v>
      </c>
      <c r="H186" s="96">
        <v>332000</v>
      </c>
      <c r="I186" s="96">
        <v>312764</v>
      </c>
      <c r="J186" s="96">
        <v>312764</v>
      </c>
    </row>
    <row r="187" spans="1:10" ht="23.25" thickBot="1" x14ac:dyDescent="0.25">
      <c r="A187" s="95" t="s">
        <v>14</v>
      </c>
      <c r="B187" s="96">
        <v>0</v>
      </c>
      <c r="C187" s="96">
        <v>0</v>
      </c>
      <c r="D187" s="96">
        <v>0</v>
      </c>
      <c r="E187" s="96">
        <v>0</v>
      </c>
      <c r="F187" s="97" t="s">
        <v>15</v>
      </c>
      <c r="G187" s="96">
        <v>855000</v>
      </c>
      <c r="H187" s="96">
        <v>855000</v>
      </c>
      <c r="I187" s="96">
        <v>958105</v>
      </c>
      <c r="J187" s="96">
        <v>958105</v>
      </c>
    </row>
    <row r="188" spans="1:10" ht="21.75" thickBot="1" x14ac:dyDescent="0.25">
      <c r="A188" s="100" t="s">
        <v>16</v>
      </c>
      <c r="B188" s="99">
        <v>0</v>
      </c>
      <c r="C188" s="99">
        <v>0</v>
      </c>
      <c r="D188" s="99">
        <f>SUM(D182:D187)</f>
        <v>0</v>
      </c>
      <c r="E188" s="99">
        <f>SUM(E182:E187)</f>
        <v>0</v>
      </c>
      <c r="F188" s="97" t="s">
        <v>17</v>
      </c>
      <c r="G188" s="96">
        <v>1162000</v>
      </c>
      <c r="H188" s="96">
        <v>1856342</v>
      </c>
      <c r="I188" s="96">
        <v>1600960</v>
      </c>
      <c r="J188" s="96">
        <v>1600960</v>
      </c>
    </row>
    <row r="189" spans="1:10" ht="23.25" thickBot="1" x14ac:dyDescent="0.25">
      <c r="A189" s="95" t="s">
        <v>18</v>
      </c>
      <c r="B189" s="96">
        <v>0</v>
      </c>
      <c r="C189" s="96">
        <v>0</v>
      </c>
      <c r="D189" s="96">
        <v>0</v>
      </c>
      <c r="E189" s="96">
        <v>0</v>
      </c>
      <c r="F189" s="97" t="s">
        <v>19</v>
      </c>
      <c r="G189" s="96">
        <v>50000</v>
      </c>
      <c r="H189" s="96">
        <v>107364</v>
      </c>
      <c r="I189" s="96">
        <v>107364</v>
      </c>
      <c r="J189" s="96">
        <v>107364</v>
      </c>
    </row>
    <row r="190" spans="1:10" ht="45.75" thickBot="1" x14ac:dyDescent="0.25">
      <c r="A190" s="95" t="s">
        <v>20</v>
      </c>
      <c r="B190" s="96">
        <v>0</v>
      </c>
      <c r="C190" s="96">
        <v>0</v>
      </c>
      <c r="D190" s="96">
        <v>0</v>
      </c>
      <c r="E190" s="96">
        <v>0</v>
      </c>
      <c r="F190" s="97" t="s">
        <v>21</v>
      </c>
      <c r="G190" s="96">
        <v>1025000</v>
      </c>
      <c r="H190" s="96">
        <v>1025000</v>
      </c>
      <c r="I190" s="96">
        <v>910585</v>
      </c>
      <c r="J190" s="96">
        <v>910585</v>
      </c>
    </row>
    <row r="191" spans="1:10" ht="23.25" thickBot="1" x14ac:dyDescent="0.25">
      <c r="A191" s="95" t="s">
        <v>22</v>
      </c>
      <c r="B191" s="96">
        <v>0</v>
      </c>
      <c r="C191" s="96">
        <v>0</v>
      </c>
      <c r="D191" s="96">
        <v>0</v>
      </c>
      <c r="E191" s="96">
        <v>0</v>
      </c>
      <c r="F191" s="98" t="s">
        <v>23</v>
      </c>
      <c r="G191" s="99">
        <f t="shared" ref="G191:H191" si="21">SUM(G186:G190)</f>
        <v>3362000</v>
      </c>
      <c r="H191" s="99">
        <f t="shared" si="21"/>
        <v>4175706</v>
      </c>
      <c r="I191" s="99">
        <f>SUM(I186:I190)</f>
        <v>3889778</v>
      </c>
      <c r="J191" s="99">
        <f>SUM(J186:J190)</f>
        <v>3889778</v>
      </c>
    </row>
    <row r="192" spans="1:10" ht="45.75" thickBot="1" x14ac:dyDescent="0.25">
      <c r="A192" s="95" t="s">
        <v>24</v>
      </c>
      <c r="B192" s="96">
        <v>0</v>
      </c>
      <c r="C192" s="96">
        <v>0</v>
      </c>
      <c r="D192" s="96">
        <v>0</v>
      </c>
      <c r="E192" s="96">
        <v>0</v>
      </c>
      <c r="F192" s="97" t="s">
        <v>25</v>
      </c>
      <c r="G192" s="96">
        <v>0</v>
      </c>
      <c r="H192" s="96">
        <v>0</v>
      </c>
      <c r="I192" s="96">
        <v>0</v>
      </c>
      <c r="J192" s="96">
        <v>0</v>
      </c>
    </row>
    <row r="193" spans="1:10" ht="34.5" thickBot="1" x14ac:dyDescent="0.25">
      <c r="A193" s="95" t="s">
        <v>26</v>
      </c>
      <c r="B193" s="96">
        <v>0</v>
      </c>
      <c r="C193" s="96">
        <v>1759616</v>
      </c>
      <c r="D193" s="96">
        <v>1759616</v>
      </c>
      <c r="E193" s="96">
        <v>1759616</v>
      </c>
      <c r="F193" s="97" t="s">
        <v>27</v>
      </c>
      <c r="G193" s="96">
        <v>0</v>
      </c>
      <c r="H193" s="96">
        <v>0</v>
      </c>
      <c r="I193" s="96">
        <v>0</v>
      </c>
      <c r="J193" s="96">
        <v>0</v>
      </c>
    </row>
    <row r="194" spans="1:10" ht="23.25" thickBot="1" x14ac:dyDescent="0.25">
      <c r="A194" s="100" t="s">
        <v>28</v>
      </c>
      <c r="B194" s="99">
        <f t="shared" ref="B194:C194" si="22">SUM(B188:B193)</f>
        <v>0</v>
      </c>
      <c r="C194" s="99">
        <f t="shared" si="22"/>
        <v>1759616</v>
      </c>
      <c r="D194" s="99">
        <f>SUM(D188:D193)</f>
        <v>1759616</v>
      </c>
      <c r="E194" s="99">
        <f>SUM(E188:E193)</f>
        <v>1759616</v>
      </c>
      <c r="F194" s="97" t="s">
        <v>29</v>
      </c>
      <c r="G194" s="96">
        <v>0</v>
      </c>
      <c r="H194" s="96">
        <v>0</v>
      </c>
      <c r="I194" s="96">
        <v>0</v>
      </c>
      <c r="J194" s="96">
        <v>0</v>
      </c>
    </row>
    <row r="195" spans="1:10" ht="34.5" thickBot="1" x14ac:dyDescent="0.25">
      <c r="A195" s="95" t="s">
        <v>30</v>
      </c>
      <c r="B195" s="96">
        <v>0</v>
      </c>
      <c r="C195" s="96">
        <v>0</v>
      </c>
      <c r="D195" s="96">
        <v>0</v>
      </c>
      <c r="E195" s="96">
        <v>0</v>
      </c>
      <c r="F195" s="97" t="s">
        <v>31</v>
      </c>
      <c r="G195" s="96">
        <v>0</v>
      </c>
      <c r="H195" s="96">
        <v>0</v>
      </c>
      <c r="I195" s="96">
        <v>0</v>
      </c>
      <c r="J195" s="96">
        <v>0</v>
      </c>
    </row>
    <row r="196" spans="1:10" ht="45.75" thickBot="1" x14ac:dyDescent="0.25">
      <c r="A196" s="95" t="s">
        <v>32</v>
      </c>
      <c r="B196" s="96">
        <v>0</v>
      </c>
      <c r="C196" s="96">
        <v>0</v>
      </c>
      <c r="D196" s="96">
        <v>0</v>
      </c>
      <c r="E196" s="96">
        <v>0</v>
      </c>
      <c r="F196" s="97" t="s">
        <v>33</v>
      </c>
      <c r="G196" s="96">
        <v>0</v>
      </c>
      <c r="H196" s="96">
        <v>0</v>
      </c>
      <c r="I196" s="96">
        <v>0</v>
      </c>
      <c r="J196" s="96">
        <v>0</v>
      </c>
    </row>
    <row r="197" spans="1:10" ht="23.25" thickBot="1" x14ac:dyDescent="0.25">
      <c r="A197" s="95" t="s">
        <v>34</v>
      </c>
      <c r="B197" s="96">
        <v>0</v>
      </c>
      <c r="C197" s="96">
        <v>0</v>
      </c>
      <c r="D197" s="96">
        <v>0</v>
      </c>
      <c r="E197" s="96">
        <v>0</v>
      </c>
      <c r="F197" s="97" t="s">
        <v>35</v>
      </c>
      <c r="G197" s="96">
        <v>0</v>
      </c>
      <c r="H197" s="96">
        <v>0</v>
      </c>
      <c r="I197" s="96">
        <v>0</v>
      </c>
      <c r="J197" s="96">
        <v>0</v>
      </c>
    </row>
    <row r="198" spans="1:10" ht="45.75" thickBot="1" x14ac:dyDescent="0.25">
      <c r="A198" s="95" t="s">
        <v>36</v>
      </c>
      <c r="B198" s="96">
        <v>0</v>
      </c>
      <c r="C198" s="96">
        <v>0</v>
      </c>
      <c r="D198" s="96">
        <v>0</v>
      </c>
      <c r="E198" s="96">
        <v>0</v>
      </c>
      <c r="F198" s="97" t="s">
        <v>37</v>
      </c>
      <c r="G198" s="96">
        <v>0</v>
      </c>
      <c r="H198" s="96">
        <v>0</v>
      </c>
      <c r="I198" s="96">
        <v>0</v>
      </c>
      <c r="J198" s="96">
        <v>0</v>
      </c>
    </row>
    <row r="199" spans="1:10" ht="34.5" thickBot="1" x14ac:dyDescent="0.25">
      <c r="A199" s="95" t="s">
        <v>38</v>
      </c>
      <c r="B199" s="96">
        <v>0</v>
      </c>
      <c r="C199" s="96">
        <v>0</v>
      </c>
      <c r="D199" s="96">
        <v>0</v>
      </c>
      <c r="E199" s="96">
        <v>0</v>
      </c>
      <c r="F199" s="97" t="s">
        <v>39</v>
      </c>
      <c r="G199" s="96">
        <v>0</v>
      </c>
      <c r="H199" s="96">
        <v>0</v>
      </c>
      <c r="I199" s="96">
        <v>0</v>
      </c>
      <c r="J199" s="96">
        <v>0</v>
      </c>
    </row>
    <row r="200" spans="1:10" ht="32.25" thickBot="1" x14ac:dyDescent="0.25">
      <c r="A200" s="100" t="s">
        <v>40</v>
      </c>
      <c r="B200" s="99">
        <v>0</v>
      </c>
      <c r="C200" s="99">
        <v>0</v>
      </c>
      <c r="D200" s="99">
        <f>SUM(D195:D199)</f>
        <v>0</v>
      </c>
      <c r="E200" s="99">
        <f>SUM(E195:E199)</f>
        <v>0</v>
      </c>
      <c r="F200" s="98" t="s">
        <v>41</v>
      </c>
      <c r="G200" s="99">
        <f>SUM(G192:G199)</f>
        <v>0</v>
      </c>
      <c r="H200" s="99">
        <f>SUM(H192:H199)</f>
        <v>0</v>
      </c>
      <c r="I200" s="99">
        <f>SUM(I192:I199)</f>
        <v>0</v>
      </c>
      <c r="J200" s="99">
        <f>SUM(J192:J199)</f>
        <v>0</v>
      </c>
    </row>
    <row r="201" spans="1:10" ht="23.25" thickBot="1" x14ac:dyDescent="0.25">
      <c r="A201" s="95" t="s">
        <v>42</v>
      </c>
      <c r="B201" s="96">
        <v>0</v>
      </c>
      <c r="C201" s="96">
        <v>0</v>
      </c>
      <c r="D201" s="96">
        <v>0</v>
      </c>
      <c r="E201" s="96">
        <v>0</v>
      </c>
      <c r="F201" s="97" t="s">
        <v>43</v>
      </c>
      <c r="G201" s="96">
        <v>0</v>
      </c>
      <c r="H201" s="96">
        <v>0</v>
      </c>
      <c r="I201" s="96">
        <v>0</v>
      </c>
      <c r="J201" s="96">
        <v>0</v>
      </c>
    </row>
    <row r="202" spans="1:10" ht="45.75" thickBot="1" x14ac:dyDescent="0.25">
      <c r="A202" s="95" t="s">
        <v>44</v>
      </c>
      <c r="B202" s="96">
        <v>0</v>
      </c>
      <c r="C202" s="96">
        <v>0</v>
      </c>
      <c r="D202" s="96">
        <v>0</v>
      </c>
      <c r="E202" s="96">
        <v>0</v>
      </c>
      <c r="F202" s="97" t="s">
        <v>45</v>
      </c>
      <c r="G202" s="96">
        <v>0</v>
      </c>
      <c r="H202" s="96">
        <v>0</v>
      </c>
      <c r="I202" s="96">
        <v>0</v>
      </c>
      <c r="J202" s="96">
        <v>0</v>
      </c>
    </row>
    <row r="203" spans="1:10" ht="34.5" thickBot="1" x14ac:dyDescent="0.25">
      <c r="A203" s="95" t="s">
        <v>46</v>
      </c>
      <c r="B203" s="96">
        <v>0</v>
      </c>
      <c r="C203" s="96">
        <v>0</v>
      </c>
      <c r="D203" s="96">
        <v>0</v>
      </c>
      <c r="E203" s="96">
        <v>0</v>
      </c>
      <c r="F203" s="97" t="s">
        <v>47</v>
      </c>
      <c r="G203" s="96">
        <v>0</v>
      </c>
      <c r="H203" s="96">
        <v>0</v>
      </c>
      <c r="I203" s="96">
        <v>0</v>
      </c>
      <c r="J203" s="96">
        <v>0</v>
      </c>
    </row>
    <row r="204" spans="1:10" ht="23.25" thickBot="1" x14ac:dyDescent="0.25">
      <c r="A204" s="95" t="s">
        <v>48</v>
      </c>
      <c r="B204" s="96">
        <v>0</v>
      </c>
      <c r="C204" s="96">
        <v>0</v>
      </c>
      <c r="D204" s="96">
        <v>0</v>
      </c>
      <c r="E204" s="96">
        <v>0</v>
      </c>
      <c r="F204" s="97" t="s">
        <v>49</v>
      </c>
      <c r="G204" s="96">
        <v>0</v>
      </c>
      <c r="H204" s="96">
        <v>0</v>
      </c>
      <c r="I204" s="96">
        <v>0</v>
      </c>
      <c r="J204" s="96">
        <v>0</v>
      </c>
    </row>
    <row r="205" spans="1:10" ht="21.75" thickBot="1" x14ac:dyDescent="0.25">
      <c r="A205" s="95" t="s">
        <v>50</v>
      </c>
      <c r="B205" s="96">
        <v>0</v>
      </c>
      <c r="C205" s="96">
        <v>0</v>
      </c>
      <c r="D205" s="96">
        <v>0</v>
      </c>
      <c r="E205" s="96">
        <v>0</v>
      </c>
      <c r="F205" s="98" t="s">
        <v>51</v>
      </c>
      <c r="G205" s="99">
        <v>0</v>
      </c>
      <c r="H205" s="99">
        <v>0</v>
      </c>
      <c r="I205" s="99">
        <f>SUM(I201:I204)</f>
        <v>0</v>
      </c>
      <c r="J205" s="99">
        <f>SUM(J201:J204)</f>
        <v>0</v>
      </c>
    </row>
    <row r="206" spans="1:10" ht="45.75" thickBot="1" x14ac:dyDescent="0.25">
      <c r="A206" s="95" t="s">
        <v>52</v>
      </c>
      <c r="B206" s="96">
        <v>0</v>
      </c>
      <c r="C206" s="96">
        <v>0</v>
      </c>
      <c r="D206" s="96">
        <v>0</v>
      </c>
      <c r="E206" s="96">
        <v>0</v>
      </c>
      <c r="F206" s="97" t="s">
        <v>53</v>
      </c>
      <c r="G206" s="96">
        <v>0</v>
      </c>
      <c r="H206" s="96">
        <v>0</v>
      </c>
      <c r="I206" s="96">
        <v>0</v>
      </c>
      <c r="J206" s="96">
        <v>0</v>
      </c>
    </row>
    <row r="207" spans="1:10" ht="45.75" thickBot="1" x14ac:dyDescent="0.25">
      <c r="A207" s="100" t="s">
        <v>54</v>
      </c>
      <c r="B207" s="99">
        <v>0</v>
      </c>
      <c r="C207" s="99">
        <v>0</v>
      </c>
      <c r="D207" s="99">
        <f>SUM(D201:D206)</f>
        <v>0</v>
      </c>
      <c r="E207" s="99">
        <f>SUM(E201:E206)</f>
        <v>0</v>
      </c>
      <c r="F207" s="97" t="s">
        <v>55</v>
      </c>
      <c r="G207" s="96">
        <v>0</v>
      </c>
      <c r="H207" s="96">
        <v>0</v>
      </c>
      <c r="I207" s="96">
        <v>0</v>
      </c>
      <c r="J207" s="96">
        <v>0</v>
      </c>
    </row>
    <row r="208" spans="1:10" ht="45.75" thickBot="1" x14ac:dyDescent="0.25">
      <c r="A208" s="95" t="s">
        <v>56</v>
      </c>
      <c r="B208" s="96">
        <v>0</v>
      </c>
      <c r="C208" s="96">
        <v>0</v>
      </c>
      <c r="D208" s="96">
        <v>0</v>
      </c>
      <c r="E208" s="96">
        <v>0</v>
      </c>
      <c r="F208" s="97" t="s">
        <v>57</v>
      </c>
      <c r="G208" s="96">
        <v>0</v>
      </c>
      <c r="H208" s="96">
        <v>0</v>
      </c>
      <c r="I208" s="96">
        <v>0</v>
      </c>
      <c r="J208" s="96">
        <v>0</v>
      </c>
    </row>
    <row r="209" spans="1:10" ht="34.5" thickBot="1" x14ac:dyDescent="0.25">
      <c r="A209" s="95" t="s">
        <v>58</v>
      </c>
      <c r="B209" s="96">
        <v>0</v>
      </c>
      <c r="C209" s="96">
        <v>0</v>
      </c>
      <c r="D209" s="96">
        <v>0</v>
      </c>
      <c r="E209" s="96">
        <v>0</v>
      </c>
      <c r="F209" s="97" t="s">
        <v>59</v>
      </c>
      <c r="G209" s="96">
        <v>0</v>
      </c>
      <c r="H209" s="96">
        <v>0</v>
      </c>
      <c r="I209" s="96">
        <v>0</v>
      </c>
      <c r="J209" s="96">
        <v>0</v>
      </c>
    </row>
    <row r="210" spans="1:10" ht="45.75" thickBot="1" x14ac:dyDescent="0.25">
      <c r="A210" s="95" t="s">
        <v>60</v>
      </c>
      <c r="B210" s="96">
        <v>0</v>
      </c>
      <c r="C210" s="96">
        <v>0</v>
      </c>
      <c r="D210" s="96">
        <v>0</v>
      </c>
      <c r="E210" s="96">
        <v>0</v>
      </c>
      <c r="F210" s="97" t="s">
        <v>61</v>
      </c>
      <c r="G210" s="96">
        <v>0</v>
      </c>
      <c r="H210" s="96">
        <v>0</v>
      </c>
      <c r="I210" s="96">
        <v>0</v>
      </c>
      <c r="J210" s="96">
        <v>0</v>
      </c>
    </row>
    <row r="211" spans="1:10" ht="45" x14ac:dyDescent="0.2">
      <c r="A211" s="140" t="s">
        <v>62</v>
      </c>
      <c r="B211" s="141">
        <v>0</v>
      </c>
      <c r="C211" s="141">
        <v>0</v>
      </c>
      <c r="D211" s="141">
        <v>0</v>
      </c>
      <c r="E211" s="141">
        <v>0</v>
      </c>
      <c r="F211" s="140" t="s">
        <v>63</v>
      </c>
      <c r="G211" s="141">
        <v>0</v>
      </c>
      <c r="H211" s="141">
        <v>0</v>
      </c>
      <c r="I211" s="141">
        <v>0</v>
      </c>
      <c r="J211" s="141">
        <v>0</v>
      </c>
    </row>
    <row r="212" spans="1:10" ht="23.25" thickBot="1" x14ac:dyDescent="0.25">
      <c r="A212" s="95" t="s">
        <v>64</v>
      </c>
      <c r="B212" s="96">
        <v>0</v>
      </c>
      <c r="C212" s="96"/>
      <c r="D212" s="96">
        <v>0</v>
      </c>
      <c r="E212" s="96">
        <v>0</v>
      </c>
      <c r="F212" s="97" t="s">
        <v>65</v>
      </c>
      <c r="G212" s="96">
        <v>0</v>
      </c>
      <c r="H212" s="96">
        <v>0</v>
      </c>
      <c r="I212" s="96">
        <v>0</v>
      </c>
      <c r="J212" s="96">
        <v>0</v>
      </c>
    </row>
    <row r="213" spans="1:10" ht="23.25" thickBot="1" x14ac:dyDescent="0.25">
      <c r="A213" s="101" t="s">
        <v>66</v>
      </c>
      <c r="B213" s="96">
        <v>0</v>
      </c>
      <c r="C213" s="96">
        <v>0</v>
      </c>
      <c r="D213" s="96">
        <v>0</v>
      </c>
      <c r="E213" s="96">
        <v>0</v>
      </c>
      <c r="F213" s="97" t="s">
        <v>67</v>
      </c>
      <c r="G213" s="96">
        <v>0</v>
      </c>
      <c r="H213" s="96">
        <v>0</v>
      </c>
      <c r="I213" s="96">
        <v>0</v>
      </c>
      <c r="J213" s="96">
        <v>0</v>
      </c>
    </row>
    <row r="214" spans="1:10" ht="34.5" thickBot="1" x14ac:dyDescent="0.25">
      <c r="A214" s="95" t="s">
        <v>68</v>
      </c>
      <c r="B214" s="96">
        <v>0</v>
      </c>
      <c r="C214" s="96">
        <v>0</v>
      </c>
      <c r="D214" s="96">
        <v>0</v>
      </c>
      <c r="E214" s="96">
        <v>0</v>
      </c>
      <c r="F214" s="102" t="s">
        <v>69</v>
      </c>
      <c r="G214" s="103">
        <v>0</v>
      </c>
      <c r="H214" s="103">
        <v>0</v>
      </c>
      <c r="I214" s="96">
        <v>0</v>
      </c>
      <c r="J214" s="96">
        <v>0</v>
      </c>
    </row>
    <row r="215" spans="1:10" ht="34.5" thickBot="1" x14ac:dyDescent="0.25">
      <c r="A215" s="95" t="s">
        <v>70</v>
      </c>
      <c r="B215" s="96">
        <v>0</v>
      </c>
      <c r="C215" s="96">
        <v>0</v>
      </c>
      <c r="D215" s="96">
        <v>0</v>
      </c>
      <c r="E215" s="96">
        <v>0</v>
      </c>
      <c r="F215" s="102" t="s">
        <v>71</v>
      </c>
      <c r="G215" s="103">
        <v>0</v>
      </c>
      <c r="H215" s="103">
        <v>0</v>
      </c>
      <c r="I215" s="96">
        <v>0</v>
      </c>
      <c r="J215" s="96">
        <v>0</v>
      </c>
    </row>
    <row r="216" spans="1:10" ht="23.25" thickBot="1" x14ac:dyDescent="0.25">
      <c r="A216" s="95" t="s">
        <v>72</v>
      </c>
      <c r="B216" s="96">
        <v>0</v>
      </c>
      <c r="C216" s="96">
        <v>4</v>
      </c>
      <c r="D216" s="96">
        <v>8</v>
      </c>
      <c r="E216" s="96">
        <v>8</v>
      </c>
      <c r="F216" s="97" t="s">
        <v>73</v>
      </c>
      <c r="G216" s="96">
        <v>0</v>
      </c>
      <c r="H216" s="96">
        <v>0</v>
      </c>
      <c r="I216" s="96">
        <v>0</v>
      </c>
      <c r="J216" s="96">
        <v>0</v>
      </c>
    </row>
    <row r="217" spans="1:10" ht="23.25" thickBot="1" x14ac:dyDescent="0.25">
      <c r="A217" s="101" t="s">
        <v>74</v>
      </c>
      <c r="B217" s="96">
        <v>0</v>
      </c>
      <c r="C217" s="96">
        <v>0</v>
      </c>
      <c r="D217" s="96">
        <v>0</v>
      </c>
      <c r="E217" s="96">
        <v>0</v>
      </c>
      <c r="F217" s="98" t="s">
        <v>75</v>
      </c>
      <c r="G217" s="99">
        <v>0</v>
      </c>
      <c r="H217" s="99">
        <v>0</v>
      </c>
      <c r="I217" s="99">
        <f>SUM(I205:I216)</f>
        <v>0</v>
      </c>
      <c r="J217" s="99">
        <f>SUM(J205:J216)</f>
        <v>0</v>
      </c>
    </row>
    <row r="218" spans="1:10" ht="23.25" thickBot="1" x14ac:dyDescent="0.25">
      <c r="A218" s="101" t="s">
        <v>76</v>
      </c>
      <c r="B218" s="96">
        <v>0</v>
      </c>
      <c r="C218" s="96">
        <v>0</v>
      </c>
      <c r="D218" s="96">
        <v>0</v>
      </c>
      <c r="E218" s="96">
        <v>0</v>
      </c>
      <c r="F218" s="97" t="s">
        <v>77</v>
      </c>
      <c r="G218" s="96">
        <v>0</v>
      </c>
      <c r="H218" s="96">
        <v>0</v>
      </c>
      <c r="I218" s="96">
        <v>0</v>
      </c>
      <c r="J218" s="96">
        <v>0</v>
      </c>
    </row>
    <row r="219" spans="1:10" ht="23.25" thickBot="1" x14ac:dyDescent="0.25">
      <c r="A219" s="95" t="s">
        <v>78</v>
      </c>
      <c r="B219" s="96">
        <v>0</v>
      </c>
      <c r="C219" s="96">
        <v>0</v>
      </c>
      <c r="D219" s="96">
        <v>0</v>
      </c>
      <c r="E219" s="96">
        <v>0</v>
      </c>
      <c r="F219" s="97" t="s">
        <v>79</v>
      </c>
      <c r="G219" s="96">
        <v>0</v>
      </c>
      <c r="H219" s="96">
        <v>0</v>
      </c>
      <c r="I219" s="96">
        <v>0</v>
      </c>
      <c r="J219" s="96">
        <v>0</v>
      </c>
    </row>
    <row r="220" spans="1:10" ht="23.25" thickBot="1" x14ac:dyDescent="0.25">
      <c r="A220" s="95" t="s">
        <v>80</v>
      </c>
      <c r="B220" s="96">
        <v>0</v>
      </c>
      <c r="C220" s="96"/>
      <c r="D220" s="96">
        <v>0</v>
      </c>
      <c r="E220" s="96">
        <v>0</v>
      </c>
      <c r="F220" s="97" t="s">
        <v>81</v>
      </c>
      <c r="G220" s="96">
        <v>0</v>
      </c>
      <c r="H220" s="96">
        <v>0</v>
      </c>
      <c r="I220" s="96">
        <v>0</v>
      </c>
      <c r="J220" s="96">
        <v>0</v>
      </c>
    </row>
    <row r="221" spans="1:10" ht="23.25" thickBot="1" x14ac:dyDescent="0.25">
      <c r="A221" s="104" t="s">
        <v>82</v>
      </c>
      <c r="B221" s="103">
        <v>0</v>
      </c>
      <c r="C221" s="103">
        <v>0</v>
      </c>
      <c r="D221" s="96">
        <v>0</v>
      </c>
      <c r="E221" s="96">
        <v>0</v>
      </c>
      <c r="F221" s="97" t="s">
        <v>83</v>
      </c>
      <c r="G221" s="96">
        <v>0</v>
      </c>
      <c r="H221" s="96">
        <v>0</v>
      </c>
      <c r="I221" s="96">
        <v>0</v>
      </c>
      <c r="J221" s="96">
        <v>0</v>
      </c>
    </row>
    <row r="222" spans="1:10" ht="12" thickBot="1" x14ac:dyDescent="0.25">
      <c r="A222" s="104" t="s">
        <v>84</v>
      </c>
      <c r="B222" s="103">
        <v>0</v>
      </c>
      <c r="C222" s="103">
        <v>2980</v>
      </c>
      <c r="D222" s="96">
        <v>15615</v>
      </c>
      <c r="E222" s="96">
        <v>15615</v>
      </c>
      <c r="F222" s="97" t="s">
        <v>85</v>
      </c>
      <c r="G222" s="96">
        <v>0</v>
      </c>
      <c r="H222" s="96">
        <v>0</v>
      </c>
      <c r="I222" s="96">
        <v>0</v>
      </c>
      <c r="J222" s="96">
        <v>0</v>
      </c>
    </row>
    <row r="223" spans="1:10" ht="34.5" thickBot="1" x14ac:dyDescent="0.25">
      <c r="A223" s="100" t="s">
        <v>86</v>
      </c>
      <c r="B223" s="99">
        <v>0</v>
      </c>
      <c r="C223" s="99">
        <v>2984</v>
      </c>
      <c r="D223" s="99">
        <v>15623</v>
      </c>
      <c r="E223" s="99">
        <f>SUM(E208:E222)</f>
        <v>15623</v>
      </c>
      <c r="F223" s="97" t="s">
        <v>87</v>
      </c>
      <c r="G223" s="96">
        <v>0</v>
      </c>
      <c r="H223" s="96">
        <v>0</v>
      </c>
      <c r="I223" s="96">
        <v>0</v>
      </c>
      <c r="J223" s="96">
        <v>0</v>
      </c>
    </row>
    <row r="224" spans="1:10" ht="33.75" x14ac:dyDescent="0.2">
      <c r="A224" s="140" t="s">
        <v>88</v>
      </c>
      <c r="B224" s="141">
        <v>0</v>
      </c>
      <c r="C224" s="141">
        <v>0</v>
      </c>
      <c r="D224" s="141">
        <v>0</v>
      </c>
      <c r="E224" s="141">
        <v>0</v>
      </c>
      <c r="F224" s="140" t="s">
        <v>89</v>
      </c>
      <c r="G224" s="141">
        <v>0</v>
      </c>
      <c r="H224" s="141">
        <v>0</v>
      </c>
      <c r="I224" s="141">
        <v>0</v>
      </c>
      <c r="J224" s="141">
        <v>0</v>
      </c>
    </row>
    <row r="225" spans="1:10" ht="12" thickBot="1" x14ac:dyDescent="0.25">
      <c r="A225" s="95" t="s">
        <v>90</v>
      </c>
      <c r="B225" s="96">
        <v>0</v>
      </c>
      <c r="C225" s="96">
        <v>0</v>
      </c>
      <c r="D225" s="96">
        <v>0</v>
      </c>
      <c r="E225" s="96">
        <v>0</v>
      </c>
      <c r="F225" s="98" t="s">
        <v>91</v>
      </c>
      <c r="G225" s="99">
        <v>0</v>
      </c>
      <c r="H225" s="99">
        <v>0</v>
      </c>
      <c r="I225" s="99">
        <f>SUM(I218:I224)</f>
        <v>0</v>
      </c>
      <c r="J225" s="99">
        <f>SUM(J218:J224)</f>
        <v>0</v>
      </c>
    </row>
    <row r="226" spans="1:10" ht="23.25" thickBot="1" x14ac:dyDescent="0.25">
      <c r="A226" s="95" t="s">
        <v>92</v>
      </c>
      <c r="B226" s="96">
        <v>0</v>
      </c>
      <c r="C226" s="96">
        <v>0</v>
      </c>
      <c r="D226" s="96">
        <v>0</v>
      </c>
      <c r="E226" s="96">
        <v>0</v>
      </c>
      <c r="F226" s="97" t="s">
        <v>93</v>
      </c>
      <c r="G226" s="96">
        <v>0</v>
      </c>
      <c r="H226" s="96">
        <v>0</v>
      </c>
      <c r="I226" s="96">
        <v>0</v>
      </c>
      <c r="J226" s="96">
        <v>0</v>
      </c>
    </row>
    <row r="227" spans="1:10" ht="23.25" thickBot="1" x14ac:dyDescent="0.25">
      <c r="A227" s="95" t="s">
        <v>94</v>
      </c>
      <c r="B227" s="96">
        <v>0</v>
      </c>
      <c r="C227" s="96">
        <v>0</v>
      </c>
      <c r="D227" s="96">
        <v>0</v>
      </c>
      <c r="E227" s="96">
        <v>0</v>
      </c>
      <c r="F227" s="97" t="s">
        <v>95</v>
      </c>
      <c r="G227" s="96">
        <v>0</v>
      </c>
      <c r="H227" s="96">
        <v>0</v>
      </c>
      <c r="I227" s="96">
        <v>0</v>
      </c>
      <c r="J227" s="96">
        <v>0</v>
      </c>
    </row>
    <row r="228" spans="1:10" ht="23.25" thickBot="1" x14ac:dyDescent="0.25">
      <c r="A228" s="95" t="s">
        <v>96</v>
      </c>
      <c r="B228" s="96">
        <v>0</v>
      </c>
      <c r="C228" s="96">
        <v>0</v>
      </c>
      <c r="D228" s="96">
        <v>0</v>
      </c>
      <c r="E228" s="96">
        <v>0</v>
      </c>
      <c r="F228" s="97" t="s">
        <v>97</v>
      </c>
      <c r="G228" s="96">
        <v>0</v>
      </c>
      <c r="H228" s="96">
        <v>0</v>
      </c>
      <c r="I228" s="96">
        <v>0</v>
      </c>
      <c r="J228" s="96">
        <v>0</v>
      </c>
    </row>
    <row r="229" spans="1:10" ht="34.5" thickBot="1" x14ac:dyDescent="0.25">
      <c r="A229" s="100" t="s">
        <v>98</v>
      </c>
      <c r="B229" s="99">
        <v>0</v>
      </c>
      <c r="C229" s="99">
        <v>0</v>
      </c>
      <c r="D229" s="99">
        <f>SUM(D224:D228)</f>
        <v>0</v>
      </c>
      <c r="E229" s="99">
        <f>SUM(E224:E228)</f>
        <v>0</v>
      </c>
      <c r="F229" s="97" t="s">
        <v>99</v>
      </c>
      <c r="G229" s="96">
        <v>0</v>
      </c>
      <c r="H229" s="96">
        <v>0</v>
      </c>
      <c r="I229" s="96">
        <v>0</v>
      </c>
      <c r="J229" s="96">
        <v>0</v>
      </c>
    </row>
    <row r="230" spans="1:10" ht="45.75" thickBot="1" x14ac:dyDescent="0.25">
      <c r="A230" s="95" t="s">
        <v>100</v>
      </c>
      <c r="B230" s="96">
        <v>0</v>
      </c>
      <c r="C230" s="96">
        <v>0</v>
      </c>
      <c r="D230" s="96">
        <v>0</v>
      </c>
      <c r="E230" s="96">
        <v>0</v>
      </c>
      <c r="F230" s="98" t="s">
        <v>101</v>
      </c>
      <c r="G230" s="99">
        <v>0</v>
      </c>
      <c r="H230" s="99">
        <v>0</v>
      </c>
      <c r="I230" s="99">
        <f>SUM(I227:I229)</f>
        <v>0</v>
      </c>
      <c r="J230" s="99">
        <f>SUM(J227:J229)</f>
        <v>0</v>
      </c>
    </row>
    <row r="231" spans="1:10" ht="57" thickBot="1" x14ac:dyDescent="0.25">
      <c r="A231" s="104" t="s">
        <v>102</v>
      </c>
      <c r="B231" s="103">
        <v>0</v>
      </c>
      <c r="C231" s="103">
        <v>0</v>
      </c>
      <c r="D231" s="96">
        <v>0</v>
      </c>
      <c r="E231" s="96">
        <v>0</v>
      </c>
      <c r="F231" s="97" t="s">
        <v>103</v>
      </c>
      <c r="G231" s="96">
        <v>0</v>
      </c>
      <c r="H231" s="96">
        <v>0</v>
      </c>
      <c r="I231" s="96">
        <v>0</v>
      </c>
      <c r="J231" s="96">
        <v>0</v>
      </c>
    </row>
    <row r="232" spans="1:10" ht="45.75" thickBot="1" x14ac:dyDescent="0.25">
      <c r="A232" s="104" t="s">
        <v>104</v>
      </c>
      <c r="B232" s="103">
        <v>0</v>
      </c>
      <c r="C232" s="103">
        <v>0</v>
      </c>
      <c r="D232" s="96">
        <v>0</v>
      </c>
      <c r="E232" s="96">
        <v>0</v>
      </c>
      <c r="F232" s="97" t="s">
        <v>105</v>
      </c>
      <c r="G232" s="96">
        <v>0</v>
      </c>
      <c r="H232" s="96">
        <v>0</v>
      </c>
      <c r="I232" s="96">
        <v>0</v>
      </c>
      <c r="J232" s="96">
        <v>0</v>
      </c>
    </row>
    <row r="233" spans="1:10" ht="45.75" thickBot="1" x14ac:dyDescent="0.25">
      <c r="A233" s="95" t="s">
        <v>167</v>
      </c>
      <c r="B233" s="96">
        <v>0</v>
      </c>
      <c r="C233" s="96">
        <v>0</v>
      </c>
      <c r="D233" s="96">
        <v>0</v>
      </c>
      <c r="E233" s="96">
        <v>0</v>
      </c>
      <c r="F233" s="97" t="s">
        <v>106</v>
      </c>
      <c r="G233" s="96">
        <v>0</v>
      </c>
      <c r="H233" s="96">
        <v>0</v>
      </c>
      <c r="I233" s="96">
        <v>0</v>
      </c>
      <c r="J233" s="96">
        <v>0</v>
      </c>
    </row>
    <row r="234" spans="1:10" ht="34.5" thickBot="1" x14ac:dyDescent="0.25">
      <c r="A234" s="95" t="s">
        <v>107</v>
      </c>
      <c r="B234" s="96">
        <v>0</v>
      </c>
      <c r="C234" s="96">
        <v>0</v>
      </c>
      <c r="D234" s="96">
        <v>0</v>
      </c>
      <c r="E234" s="96">
        <v>0</v>
      </c>
      <c r="F234" s="97" t="s">
        <v>108</v>
      </c>
      <c r="G234" s="96">
        <v>0</v>
      </c>
      <c r="H234" s="96">
        <v>0</v>
      </c>
      <c r="I234" s="96">
        <v>0</v>
      </c>
      <c r="J234" s="96">
        <v>0</v>
      </c>
    </row>
    <row r="235" spans="1:10" ht="57" thickBot="1" x14ac:dyDescent="0.25">
      <c r="A235" s="100" t="s">
        <v>109</v>
      </c>
      <c r="B235" s="99">
        <v>0</v>
      </c>
      <c r="C235" s="99">
        <v>0</v>
      </c>
      <c r="D235" s="99">
        <f>SUM(D230:D234)</f>
        <v>0</v>
      </c>
      <c r="E235" s="99">
        <f>SUM(E230:E234)</f>
        <v>0</v>
      </c>
      <c r="F235" s="97" t="s">
        <v>110</v>
      </c>
      <c r="G235" s="96">
        <v>0</v>
      </c>
      <c r="H235" s="96">
        <v>0</v>
      </c>
      <c r="I235" s="96">
        <v>0</v>
      </c>
      <c r="J235" s="96">
        <v>0</v>
      </c>
    </row>
    <row r="236" spans="1:10" ht="45.75" thickBot="1" x14ac:dyDescent="0.25">
      <c r="A236" s="95" t="s">
        <v>111</v>
      </c>
      <c r="B236" s="96">
        <v>0</v>
      </c>
      <c r="C236" s="96">
        <v>0</v>
      </c>
      <c r="D236" s="96">
        <v>0</v>
      </c>
      <c r="E236" s="96">
        <v>0</v>
      </c>
      <c r="F236" s="97" t="s">
        <v>112</v>
      </c>
      <c r="G236" s="96">
        <v>0</v>
      </c>
      <c r="H236" s="96">
        <v>0</v>
      </c>
      <c r="I236" s="96">
        <v>0</v>
      </c>
      <c r="J236" s="96">
        <v>0</v>
      </c>
    </row>
    <row r="237" spans="1:10" ht="34.5" thickBot="1" x14ac:dyDescent="0.25">
      <c r="A237" s="142" t="s">
        <v>113</v>
      </c>
      <c r="B237" s="143">
        <v>0</v>
      </c>
      <c r="C237" s="143">
        <v>0</v>
      </c>
      <c r="D237" s="141">
        <v>0</v>
      </c>
      <c r="E237" s="141">
        <v>0</v>
      </c>
      <c r="F237" s="140" t="s">
        <v>114</v>
      </c>
      <c r="G237" s="141">
        <v>0</v>
      </c>
      <c r="H237" s="141">
        <v>0</v>
      </c>
      <c r="I237" s="141">
        <v>0</v>
      </c>
      <c r="J237" s="141">
        <v>0</v>
      </c>
    </row>
    <row r="238" spans="1:10" ht="45" x14ac:dyDescent="0.2">
      <c r="A238" s="142" t="s">
        <v>115</v>
      </c>
      <c r="B238" s="143">
        <v>0</v>
      </c>
      <c r="C238" s="143">
        <v>0</v>
      </c>
      <c r="D238" s="141">
        <v>0</v>
      </c>
      <c r="E238" s="141">
        <v>0</v>
      </c>
      <c r="F238" s="142" t="s">
        <v>116</v>
      </c>
      <c r="G238" s="143">
        <v>0</v>
      </c>
      <c r="H238" s="143">
        <v>0</v>
      </c>
      <c r="I238" s="141">
        <v>0</v>
      </c>
      <c r="J238" s="141">
        <v>0</v>
      </c>
    </row>
    <row r="239" spans="1:10" ht="34.5" thickBot="1" x14ac:dyDescent="0.25">
      <c r="A239" s="104" t="s">
        <v>117</v>
      </c>
      <c r="B239" s="103">
        <v>0</v>
      </c>
      <c r="C239" s="103">
        <v>0</v>
      </c>
      <c r="D239" s="96">
        <v>0</v>
      </c>
      <c r="E239" s="96">
        <v>0</v>
      </c>
      <c r="F239" s="102" t="s">
        <v>118</v>
      </c>
      <c r="G239" s="103">
        <v>0</v>
      </c>
      <c r="H239" s="103">
        <v>0</v>
      </c>
      <c r="I239" s="96">
        <v>0</v>
      </c>
      <c r="J239" s="96">
        <v>0</v>
      </c>
    </row>
    <row r="240" spans="1:10" ht="23.25" thickBot="1" x14ac:dyDescent="0.25">
      <c r="A240" s="95" t="s">
        <v>119</v>
      </c>
      <c r="B240" s="96">
        <v>0</v>
      </c>
      <c r="C240" s="96">
        <v>0</v>
      </c>
      <c r="D240" s="96">
        <v>0</v>
      </c>
      <c r="E240" s="96">
        <v>0</v>
      </c>
      <c r="F240" s="98" t="s">
        <v>120</v>
      </c>
      <c r="G240" s="99">
        <v>0</v>
      </c>
      <c r="H240" s="99">
        <v>0</v>
      </c>
      <c r="I240" s="99">
        <f>SUM(I231:I239)</f>
        <v>0</v>
      </c>
      <c r="J240" s="99">
        <f>SUM(J231:J239)</f>
        <v>0</v>
      </c>
    </row>
    <row r="241" spans="1:10" ht="21.75" thickBot="1" x14ac:dyDescent="0.25">
      <c r="A241" s="100" t="s">
        <v>121</v>
      </c>
      <c r="B241" s="99">
        <v>0</v>
      </c>
      <c r="C241" s="99">
        <v>0</v>
      </c>
      <c r="D241" s="99">
        <f>SUM(D236:D240)</f>
        <v>0</v>
      </c>
      <c r="E241" s="99">
        <f>SUM(E236:E240)</f>
        <v>0</v>
      </c>
      <c r="F241" s="98"/>
      <c r="G241" s="99"/>
      <c r="H241" s="99"/>
      <c r="I241" s="96"/>
      <c r="J241" s="96"/>
    </row>
    <row r="242" spans="1:10" x14ac:dyDescent="0.2">
      <c r="A242" s="105" t="s">
        <v>122</v>
      </c>
      <c r="B242" s="144">
        <f>B194+B200+B207+B223+B229+B235+B241</f>
        <v>0</v>
      </c>
      <c r="C242" s="144">
        <f>C194+C200+C207+C223+C229+C235+C241</f>
        <v>1762600</v>
      </c>
      <c r="D242" s="144">
        <f>D194+D200+D207+D223+D229+D235+D241</f>
        <v>1775239</v>
      </c>
      <c r="E242" s="144">
        <f>E194+E200+E207+E223+E229+E235+E241</f>
        <v>1775239</v>
      </c>
      <c r="F242" s="106" t="s">
        <v>124</v>
      </c>
      <c r="G242" s="144">
        <f>G184+G185+G191+G200+G217+G225+G230+G240</f>
        <v>61823960</v>
      </c>
      <c r="H242" s="144">
        <f>H184+H185+H191+H200+H217+H225+H230+H240</f>
        <v>62767526</v>
      </c>
      <c r="I242" s="144">
        <f>I184+I185+I191+I200+I217+I225+I230+I240</f>
        <v>63662389</v>
      </c>
      <c r="J242" s="144">
        <f>J184+J185+J191+J200+J217+J225+J230+J240</f>
        <v>63662389</v>
      </c>
    </row>
    <row r="243" spans="1:10" ht="12" thickBot="1" x14ac:dyDescent="0.25">
      <c r="A243" s="100" t="s">
        <v>123</v>
      </c>
      <c r="B243" s="145"/>
      <c r="C243" s="145"/>
      <c r="D243" s="145"/>
      <c r="E243" s="145"/>
      <c r="F243" s="98" t="s">
        <v>125</v>
      </c>
      <c r="G243" s="145"/>
      <c r="H243" s="145"/>
      <c r="I243" s="145"/>
      <c r="J243" s="145"/>
    </row>
    <row r="244" spans="1:10" ht="12" thickBot="1" x14ac:dyDescent="0.25"/>
    <row r="245" spans="1:10" x14ac:dyDescent="0.2">
      <c r="A245" s="146" t="s">
        <v>126</v>
      </c>
      <c r="B245" s="63"/>
      <c r="C245" s="63"/>
      <c r="D245" s="66"/>
      <c r="E245" s="67"/>
    </row>
    <row r="246" spans="1:10" ht="12" thickBot="1" x14ac:dyDescent="0.25">
      <c r="A246" s="152" t="s">
        <v>143</v>
      </c>
      <c r="B246" s="114">
        <v>0</v>
      </c>
      <c r="C246" s="114">
        <v>13766289</v>
      </c>
      <c r="D246" s="115">
        <v>13766289</v>
      </c>
      <c r="E246" s="116">
        <v>13766289</v>
      </c>
    </row>
    <row r="247" spans="1:10" ht="23.25" thickBot="1" x14ac:dyDescent="0.25">
      <c r="A247" s="153" t="s">
        <v>163</v>
      </c>
      <c r="B247" s="117">
        <v>61823960</v>
      </c>
      <c r="C247" s="117">
        <v>47238637</v>
      </c>
      <c r="D247" s="118">
        <v>48120861</v>
      </c>
      <c r="E247" s="119">
        <v>59226512</v>
      </c>
    </row>
    <row r="248" spans="1:10" s="83" customFormat="1" ht="10.5" x14ac:dyDescent="0.15">
      <c r="A248" s="154" t="s">
        <v>161</v>
      </c>
      <c r="B248" s="120">
        <f t="shared" ref="B248:C248" si="23">B242+B246+B247</f>
        <v>61823960</v>
      </c>
      <c r="C248" s="120">
        <f t="shared" si="23"/>
        <v>62767526</v>
      </c>
      <c r="D248" s="120">
        <f>D242+D246+D247</f>
        <v>63662389</v>
      </c>
      <c r="E248" s="120">
        <f>E242+E246+E247</f>
        <v>74768040</v>
      </c>
      <c r="F248" s="159" t="s">
        <v>162</v>
      </c>
      <c r="G248" s="64">
        <f t="shared" ref="G248:H248" si="24">G242+G246+G247</f>
        <v>61823960</v>
      </c>
      <c r="H248" s="64">
        <f t="shared" si="24"/>
        <v>62767526</v>
      </c>
      <c r="I248" s="64">
        <f>I242+I246+I247</f>
        <v>63662389</v>
      </c>
      <c r="J248" s="65">
        <f>J242+J246+J247</f>
        <v>63662389</v>
      </c>
    </row>
    <row r="249" spans="1:10" s="83" customFormat="1" ht="12" thickBot="1" x14ac:dyDescent="0.25">
      <c r="A249" s="150"/>
      <c r="B249" s="84"/>
      <c r="C249" s="84"/>
      <c r="D249" s="85"/>
      <c r="E249" s="85"/>
      <c r="F249" s="160"/>
      <c r="G249" s="86"/>
      <c r="H249" s="86"/>
      <c r="I249" s="87" t="s">
        <v>155</v>
      </c>
      <c r="J249" s="88">
        <f>E248-J248</f>
        <v>11105651</v>
      </c>
    </row>
    <row r="263" spans="1:10" ht="21.75" customHeight="1" x14ac:dyDescent="0.2">
      <c r="A263" s="162" t="s">
        <v>127</v>
      </c>
      <c r="B263" s="162"/>
      <c r="C263" s="162"/>
      <c r="D263" s="162"/>
      <c r="E263" s="162"/>
      <c r="F263" s="162"/>
      <c r="G263" s="162"/>
      <c r="H263" s="162"/>
      <c r="I263" s="162"/>
      <c r="J263" s="162"/>
    </row>
    <row r="264" spans="1:10" ht="15.75" customHeight="1" thickBot="1" x14ac:dyDescent="0.25">
      <c r="I264" s="163" t="s">
        <v>142</v>
      </c>
      <c r="J264" s="163"/>
    </row>
    <row r="265" spans="1:10" ht="12" thickBot="1" x14ac:dyDescent="0.25">
      <c r="A265" s="130" t="s">
        <v>0</v>
      </c>
      <c r="B265" s="131"/>
      <c r="C265" s="131"/>
      <c r="D265" s="131"/>
      <c r="E265" s="132"/>
      <c r="F265" s="130" t="s">
        <v>1</v>
      </c>
      <c r="G265" s="131"/>
      <c r="H265" s="131"/>
      <c r="I265" s="131"/>
      <c r="J265" s="132"/>
    </row>
    <row r="266" spans="1:10" x14ac:dyDescent="0.2">
      <c r="A266" s="133" t="s">
        <v>2</v>
      </c>
      <c r="B266" s="89" t="s">
        <v>145</v>
      </c>
      <c r="C266" s="90" t="s">
        <v>145</v>
      </c>
      <c r="D266" s="90" t="s">
        <v>145</v>
      </c>
      <c r="E266" s="46" t="s">
        <v>145</v>
      </c>
      <c r="F266" s="133" t="s">
        <v>2</v>
      </c>
      <c r="G266" s="89" t="s">
        <v>145</v>
      </c>
      <c r="H266" s="90" t="s">
        <v>145</v>
      </c>
      <c r="I266" s="90" t="s">
        <v>145</v>
      </c>
      <c r="J266" s="46" t="s">
        <v>145</v>
      </c>
    </row>
    <row r="267" spans="1:10" ht="21.75" thickBot="1" x14ac:dyDescent="0.25">
      <c r="A267" s="139"/>
      <c r="B267" s="91" t="s">
        <v>164</v>
      </c>
      <c r="C267" s="92" t="s">
        <v>165</v>
      </c>
      <c r="D267" s="92" t="s">
        <v>166</v>
      </c>
      <c r="E267" s="92" t="s">
        <v>3</v>
      </c>
      <c r="F267" s="139"/>
      <c r="G267" s="91" t="s">
        <v>164</v>
      </c>
      <c r="H267" s="92" t="s">
        <v>165</v>
      </c>
      <c r="I267" s="92" t="s">
        <v>166</v>
      </c>
      <c r="J267" s="92" t="s">
        <v>3</v>
      </c>
    </row>
    <row r="268" spans="1:10" ht="23.25" thickBot="1" x14ac:dyDescent="0.25">
      <c r="A268" s="95" t="s">
        <v>4</v>
      </c>
      <c r="B268" s="96">
        <v>0</v>
      </c>
      <c r="C268" s="96">
        <v>0</v>
      </c>
      <c r="D268" s="96">
        <v>0</v>
      </c>
      <c r="E268" s="96">
        <v>0</v>
      </c>
      <c r="F268" s="97" t="s">
        <v>5</v>
      </c>
      <c r="G268" s="96">
        <v>43190279</v>
      </c>
      <c r="H268" s="96">
        <v>48411338</v>
      </c>
      <c r="I268" s="96">
        <v>60144345</v>
      </c>
      <c r="J268" s="96">
        <v>60144345</v>
      </c>
    </row>
    <row r="269" spans="1:10" ht="34.5" thickBot="1" x14ac:dyDescent="0.25">
      <c r="A269" s="95" t="s">
        <v>6</v>
      </c>
      <c r="B269" s="96">
        <v>0</v>
      </c>
      <c r="C269" s="96">
        <v>0</v>
      </c>
      <c r="D269" s="96">
        <v>0</v>
      </c>
      <c r="E269" s="96">
        <v>0</v>
      </c>
      <c r="F269" s="97" t="s">
        <v>7</v>
      </c>
      <c r="G269" s="96">
        <v>777504</v>
      </c>
      <c r="H269" s="96">
        <v>1092000</v>
      </c>
      <c r="I269" s="96">
        <v>1191962</v>
      </c>
      <c r="J269" s="96">
        <v>1191962</v>
      </c>
    </row>
    <row r="270" spans="1:10" ht="45.75" thickBot="1" x14ac:dyDescent="0.25">
      <c r="A270" s="95" t="s">
        <v>8</v>
      </c>
      <c r="B270" s="96">
        <v>0</v>
      </c>
      <c r="C270" s="96">
        <v>0</v>
      </c>
      <c r="D270" s="96">
        <v>0</v>
      </c>
      <c r="E270" s="96">
        <v>0</v>
      </c>
      <c r="F270" s="98" t="s">
        <v>9</v>
      </c>
      <c r="G270" s="99">
        <f t="shared" ref="G270:H270" si="25">SUM(G268:G269)</f>
        <v>43967783</v>
      </c>
      <c r="H270" s="99">
        <f t="shared" si="25"/>
        <v>49503338</v>
      </c>
      <c r="I270" s="99">
        <f>SUM(I268:I269)</f>
        <v>61336307</v>
      </c>
      <c r="J270" s="99">
        <f>SUM(J268:J269)</f>
        <v>61336307</v>
      </c>
    </row>
    <row r="271" spans="1:10" ht="32.25" thickBot="1" x14ac:dyDescent="0.25">
      <c r="A271" s="95" t="s">
        <v>10</v>
      </c>
      <c r="B271" s="96">
        <v>0</v>
      </c>
      <c r="C271" s="96">
        <v>0</v>
      </c>
      <c r="D271" s="96">
        <v>0</v>
      </c>
      <c r="E271" s="96">
        <v>0</v>
      </c>
      <c r="F271" s="98" t="s">
        <v>11</v>
      </c>
      <c r="G271" s="99">
        <v>12642779</v>
      </c>
      <c r="H271" s="99">
        <v>12642779</v>
      </c>
      <c r="I271" s="99">
        <v>11872156</v>
      </c>
      <c r="J271" s="99">
        <v>11872156</v>
      </c>
    </row>
    <row r="272" spans="1:10" ht="34.5" thickBot="1" x14ac:dyDescent="0.25">
      <c r="A272" s="95" t="s">
        <v>12</v>
      </c>
      <c r="B272" s="96">
        <v>0</v>
      </c>
      <c r="C272" s="96">
        <v>0</v>
      </c>
      <c r="D272" s="96">
        <v>0</v>
      </c>
      <c r="E272" s="96">
        <v>0</v>
      </c>
      <c r="F272" s="97" t="s">
        <v>13</v>
      </c>
      <c r="G272" s="96">
        <v>15500000</v>
      </c>
      <c r="H272" s="96">
        <v>18419935</v>
      </c>
      <c r="I272" s="96">
        <v>19608820</v>
      </c>
      <c r="J272" s="96">
        <v>19608820</v>
      </c>
    </row>
    <row r="273" spans="1:10" ht="23.25" thickBot="1" x14ac:dyDescent="0.25">
      <c r="A273" s="95" t="s">
        <v>14</v>
      </c>
      <c r="B273" s="96">
        <v>0</v>
      </c>
      <c r="C273" s="96">
        <v>0</v>
      </c>
      <c r="D273" s="96">
        <v>0</v>
      </c>
      <c r="E273" s="96">
        <v>0</v>
      </c>
      <c r="F273" s="97" t="s">
        <v>15</v>
      </c>
      <c r="G273" s="96">
        <v>0</v>
      </c>
      <c r="H273" s="96">
        <v>0</v>
      </c>
      <c r="I273" s="96">
        <v>0</v>
      </c>
      <c r="J273" s="96">
        <v>0</v>
      </c>
    </row>
    <row r="274" spans="1:10" ht="21.75" thickBot="1" x14ac:dyDescent="0.25">
      <c r="A274" s="100" t="s">
        <v>16</v>
      </c>
      <c r="B274" s="99">
        <v>0</v>
      </c>
      <c r="C274" s="99">
        <v>0</v>
      </c>
      <c r="D274" s="99">
        <f>SUM(D268:D273)</f>
        <v>0</v>
      </c>
      <c r="E274" s="99">
        <f>SUM(E268:E273)</f>
        <v>0</v>
      </c>
      <c r="F274" s="97" t="s">
        <v>17</v>
      </c>
      <c r="G274" s="96">
        <v>4324000</v>
      </c>
      <c r="H274" s="96">
        <v>5644000</v>
      </c>
      <c r="I274" s="96">
        <v>5139068</v>
      </c>
      <c r="J274" s="96">
        <v>5139068</v>
      </c>
    </row>
    <row r="275" spans="1:10" ht="23.25" thickBot="1" x14ac:dyDescent="0.25">
      <c r="A275" s="95" t="s">
        <v>18</v>
      </c>
      <c r="B275" s="96">
        <v>0</v>
      </c>
      <c r="C275" s="96">
        <v>0</v>
      </c>
      <c r="D275" s="96">
        <v>0</v>
      </c>
      <c r="E275" s="96">
        <v>0</v>
      </c>
      <c r="F275" s="97" t="s">
        <v>19</v>
      </c>
      <c r="G275" s="96">
        <v>50000</v>
      </c>
      <c r="H275" s="96">
        <v>50000</v>
      </c>
      <c r="I275" s="96">
        <v>28790</v>
      </c>
      <c r="J275" s="96">
        <v>28790</v>
      </c>
    </row>
    <row r="276" spans="1:10" ht="45.75" thickBot="1" x14ac:dyDescent="0.25">
      <c r="A276" s="95" t="s">
        <v>20</v>
      </c>
      <c r="B276" s="96">
        <v>0</v>
      </c>
      <c r="C276" s="96">
        <v>0</v>
      </c>
      <c r="D276" s="96">
        <v>0</v>
      </c>
      <c r="E276" s="96">
        <v>0</v>
      </c>
      <c r="F276" s="97" t="s">
        <v>21</v>
      </c>
      <c r="G276" s="96">
        <v>4945000</v>
      </c>
      <c r="H276" s="96">
        <v>5616346</v>
      </c>
      <c r="I276" s="96">
        <v>6142488</v>
      </c>
      <c r="J276" s="96">
        <v>6142488</v>
      </c>
    </row>
    <row r="277" spans="1:10" ht="23.25" thickBot="1" x14ac:dyDescent="0.25">
      <c r="A277" s="95" t="s">
        <v>22</v>
      </c>
      <c r="B277" s="96">
        <v>0</v>
      </c>
      <c r="C277" s="96">
        <v>0</v>
      </c>
      <c r="D277" s="96">
        <v>0</v>
      </c>
      <c r="E277" s="96">
        <v>0</v>
      </c>
      <c r="F277" s="98" t="s">
        <v>23</v>
      </c>
      <c r="G277" s="99">
        <f t="shared" ref="G277:H277" si="26">SUM(G272:G276)</f>
        <v>24819000</v>
      </c>
      <c r="H277" s="99">
        <f t="shared" si="26"/>
        <v>29730281</v>
      </c>
      <c r="I277" s="99">
        <f>SUM(I272:I276)</f>
        <v>30919166</v>
      </c>
      <c r="J277" s="99">
        <f>SUM(J272:J276)</f>
        <v>30919166</v>
      </c>
    </row>
    <row r="278" spans="1:10" ht="45.75" thickBot="1" x14ac:dyDescent="0.25">
      <c r="A278" s="95" t="s">
        <v>24</v>
      </c>
      <c r="B278" s="96">
        <v>0</v>
      </c>
      <c r="C278" s="96">
        <v>0</v>
      </c>
      <c r="D278" s="96">
        <v>0</v>
      </c>
      <c r="E278" s="96">
        <v>0</v>
      </c>
      <c r="F278" s="97" t="s">
        <v>25</v>
      </c>
      <c r="G278" s="96">
        <v>0</v>
      </c>
      <c r="H278" s="96">
        <v>0</v>
      </c>
      <c r="I278" s="96">
        <v>0</v>
      </c>
      <c r="J278" s="96">
        <v>0</v>
      </c>
    </row>
    <row r="279" spans="1:10" ht="34.5" thickBot="1" x14ac:dyDescent="0.25">
      <c r="A279" s="95" t="s">
        <v>26</v>
      </c>
      <c r="B279" s="96">
        <v>0</v>
      </c>
      <c r="C279" s="96">
        <v>0</v>
      </c>
      <c r="D279" s="96">
        <v>0</v>
      </c>
      <c r="E279" s="96">
        <v>0</v>
      </c>
      <c r="F279" s="97" t="s">
        <v>27</v>
      </c>
      <c r="G279" s="96">
        <v>0</v>
      </c>
      <c r="H279" s="96">
        <v>0</v>
      </c>
      <c r="I279" s="96">
        <v>0</v>
      </c>
      <c r="J279" s="96">
        <v>0</v>
      </c>
    </row>
    <row r="280" spans="1:10" ht="23.25" thickBot="1" x14ac:dyDescent="0.25">
      <c r="A280" s="100" t="s">
        <v>28</v>
      </c>
      <c r="B280" s="99">
        <f t="shared" ref="B280:C280" si="27">SUM(B274:B279)</f>
        <v>0</v>
      </c>
      <c r="C280" s="99">
        <f t="shared" si="27"/>
        <v>0</v>
      </c>
      <c r="D280" s="99">
        <f>SUM(D274:D279)</f>
        <v>0</v>
      </c>
      <c r="E280" s="99">
        <f>SUM(E274:E279)</f>
        <v>0</v>
      </c>
      <c r="F280" s="97" t="s">
        <v>29</v>
      </c>
      <c r="G280" s="96">
        <v>0</v>
      </c>
      <c r="H280" s="96">
        <v>0</v>
      </c>
      <c r="I280" s="96">
        <v>0</v>
      </c>
      <c r="J280" s="96">
        <v>0</v>
      </c>
    </row>
    <row r="281" spans="1:10" ht="34.5" thickBot="1" x14ac:dyDescent="0.25">
      <c r="A281" s="95" t="s">
        <v>30</v>
      </c>
      <c r="B281" s="96">
        <v>0</v>
      </c>
      <c r="C281" s="96">
        <v>0</v>
      </c>
      <c r="D281" s="96">
        <v>0</v>
      </c>
      <c r="E281" s="96">
        <v>0</v>
      </c>
      <c r="F281" s="97" t="s">
        <v>31</v>
      </c>
      <c r="G281" s="96">
        <v>0</v>
      </c>
      <c r="H281" s="96">
        <v>0</v>
      </c>
      <c r="I281" s="96">
        <v>0</v>
      </c>
      <c r="J281" s="96">
        <v>0</v>
      </c>
    </row>
    <row r="282" spans="1:10" ht="45.75" thickBot="1" x14ac:dyDescent="0.25">
      <c r="A282" s="95" t="s">
        <v>32</v>
      </c>
      <c r="B282" s="96">
        <v>0</v>
      </c>
      <c r="C282" s="96">
        <v>0</v>
      </c>
      <c r="D282" s="96">
        <v>0</v>
      </c>
      <c r="E282" s="96">
        <v>0</v>
      </c>
      <c r="F282" s="97" t="s">
        <v>33</v>
      </c>
      <c r="G282" s="96">
        <v>0</v>
      </c>
      <c r="H282" s="96">
        <v>0</v>
      </c>
      <c r="I282" s="96">
        <v>0</v>
      </c>
      <c r="J282" s="96">
        <v>0</v>
      </c>
    </row>
    <row r="283" spans="1:10" ht="23.25" thickBot="1" x14ac:dyDescent="0.25">
      <c r="A283" s="95" t="s">
        <v>34</v>
      </c>
      <c r="B283" s="96">
        <v>0</v>
      </c>
      <c r="C283" s="96">
        <v>0</v>
      </c>
      <c r="D283" s="96">
        <v>0</v>
      </c>
      <c r="E283" s="96">
        <v>0</v>
      </c>
      <c r="F283" s="97" t="s">
        <v>35</v>
      </c>
      <c r="G283" s="96">
        <v>0</v>
      </c>
      <c r="H283" s="96">
        <v>0</v>
      </c>
      <c r="I283" s="96">
        <v>0</v>
      </c>
      <c r="J283" s="96">
        <v>0</v>
      </c>
    </row>
    <row r="284" spans="1:10" ht="45.75" thickBot="1" x14ac:dyDescent="0.25">
      <c r="A284" s="95" t="s">
        <v>36</v>
      </c>
      <c r="B284" s="96">
        <v>0</v>
      </c>
      <c r="C284" s="96">
        <v>0</v>
      </c>
      <c r="D284" s="96">
        <v>0</v>
      </c>
      <c r="E284" s="96">
        <v>0</v>
      </c>
      <c r="F284" s="97" t="s">
        <v>37</v>
      </c>
      <c r="G284" s="96">
        <v>0</v>
      </c>
      <c r="H284" s="96">
        <v>0</v>
      </c>
      <c r="I284" s="96">
        <v>0</v>
      </c>
      <c r="J284" s="96">
        <v>0</v>
      </c>
    </row>
    <row r="285" spans="1:10" ht="34.5" thickBot="1" x14ac:dyDescent="0.25">
      <c r="A285" s="95" t="s">
        <v>38</v>
      </c>
      <c r="B285" s="96">
        <v>0</v>
      </c>
      <c r="C285" s="96">
        <v>0</v>
      </c>
      <c r="D285" s="96">
        <v>0</v>
      </c>
      <c r="E285" s="96">
        <v>0</v>
      </c>
      <c r="F285" s="97" t="s">
        <v>39</v>
      </c>
      <c r="G285" s="96">
        <v>0</v>
      </c>
      <c r="H285" s="96">
        <v>0</v>
      </c>
      <c r="I285" s="96">
        <v>0</v>
      </c>
      <c r="J285" s="96">
        <v>0</v>
      </c>
    </row>
    <row r="286" spans="1:10" ht="32.25" thickBot="1" x14ac:dyDescent="0.25">
      <c r="A286" s="100" t="s">
        <v>40</v>
      </c>
      <c r="B286" s="99">
        <v>0</v>
      </c>
      <c r="C286" s="99">
        <v>0</v>
      </c>
      <c r="D286" s="96">
        <f>SUM(D281:D285)</f>
        <v>0</v>
      </c>
      <c r="E286" s="96">
        <f>SUM(E281:E285)</f>
        <v>0</v>
      </c>
      <c r="F286" s="98" t="s">
        <v>41</v>
      </c>
      <c r="G286" s="99">
        <v>0</v>
      </c>
      <c r="H286" s="99">
        <v>0</v>
      </c>
      <c r="I286" s="96">
        <f>SUM(I278:I285)</f>
        <v>0</v>
      </c>
      <c r="J286" s="96">
        <f>SUM(J278:J285)</f>
        <v>0</v>
      </c>
    </row>
    <row r="287" spans="1:10" ht="23.25" thickBot="1" x14ac:dyDescent="0.25">
      <c r="A287" s="95" t="s">
        <v>42</v>
      </c>
      <c r="B287" s="96">
        <v>0</v>
      </c>
      <c r="C287" s="96">
        <v>0</v>
      </c>
      <c r="D287" s="96">
        <v>0</v>
      </c>
      <c r="E287" s="96">
        <v>0</v>
      </c>
      <c r="F287" s="97" t="s">
        <v>43</v>
      </c>
      <c r="G287" s="96">
        <v>0</v>
      </c>
      <c r="H287" s="96">
        <v>0</v>
      </c>
      <c r="I287" s="96">
        <v>0</v>
      </c>
      <c r="J287" s="96">
        <v>0</v>
      </c>
    </row>
    <row r="288" spans="1:10" ht="45.75" thickBot="1" x14ac:dyDescent="0.25">
      <c r="A288" s="95" t="s">
        <v>44</v>
      </c>
      <c r="B288" s="96">
        <v>0</v>
      </c>
      <c r="C288" s="96">
        <v>0</v>
      </c>
      <c r="D288" s="96">
        <v>0</v>
      </c>
      <c r="E288" s="96">
        <v>0</v>
      </c>
      <c r="F288" s="97" t="s">
        <v>45</v>
      </c>
      <c r="G288" s="96">
        <v>0</v>
      </c>
      <c r="H288" s="96">
        <v>0</v>
      </c>
      <c r="I288" s="96">
        <v>0</v>
      </c>
      <c r="J288" s="96">
        <v>0</v>
      </c>
    </row>
    <row r="289" spans="1:10" ht="34.5" thickBot="1" x14ac:dyDescent="0.25">
      <c r="A289" s="95" t="s">
        <v>46</v>
      </c>
      <c r="B289" s="96">
        <v>0</v>
      </c>
      <c r="C289" s="96">
        <v>0</v>
      </c>
      <c r="D289" s="96">
        <v>0</v>
      </c>
      <c r="E289" s="96">
        <v>0</v>
      </c>
      <c r="F289" s="97" t="s">
        <v>47</v>
      </c>
      <c r="G289" s="96">
        <v>0</v>
      </c>
      <c r="H289" s="96">
        <v>0</v>
      </c>
      <c r="I289" s="96">
        <v>0</v>
      </c>
      <c r="J289" s="96">
        <v>0</v>
      </c>
    </row>
    <row r="290" spans="1:10" ht="23.25" thickBot="1" x14ac:dyDescent="0.25">
      <c r="A290" s="95" t="s">
        <v>48</v>
      </c>
      <c r="B290" s="96">
        <v>0</v>
      </c>
      <c r="C290" s="96">
        <v>0</v>
      </c>
      <c r="D290" s="96">
        <v>0</v>
      </c>
      <c r="E290" s="96">
        <v>0</v>
      </c>
      <c r="F290" s="97" t="s">
        <v>49</v>
      </c>
      <c r="G290" s="96">
        <v>0</v>
      </c>
      <c r="H290" s="96">
        <v>0</v>
      </c>
      <c r="I290" s="96">
        <v>0</v>
      </c>
      <c r="J290" s="96">
        <v>0</v>
      </c>
    </row>
    <row r="291" spans="1:10" ht="21.75" thickBot="1" x14ac:dyDescent="0.25">
      <c r="A291" s="95" t="s">
        <v>50</v>
      </c>
      <c r="B291" s="96">
        <v>0</v>
      </c>
      <c r="C291" s="96">
        <v>0</v>
      </c>
      <c r="D291" s="96">
        <v>0</v>
      </c>
      <c r="E291" s="96">
        <v>0</v>
      </c>
      <c r="F291" s="98" t="s">
        <v>51</v>
      </c>
      <c r="G291" s="99">
        <v>0</v>
      </c>
      <c r="H291" s="99">
        <v>0</v>
      </c>
      <c r="I291" s="99">
        <f>SUM(I287:I290)</f>
        <v>0</v>
      </c>
      <c r="J291" s="99">
        <f>SUM(J287:J290)</f>
        <v>0</v>
      </c>
    </row>
    <row r="292" spans="1:10" ht="45.75" thickBot="1" x14ac:dyDescent="0.25">
      <c r="A292" s="95" t="s">
        <v>52</v>
      </c>
      <c r="B292" s="96">
        <v>0</v>
      </c>
      <c r="C292" s="96">
        <v>0</v>
      </c>
      <c r="D292" s="96">
        <v>0</v>
      </c>
      <c r="E292" s="96">
        <v>0</v>
      </c>
      <c r="F292" s="97" t="s">
        <v>53</v>
      </c>
      <c r="G292" s="96">
        <v>0</v>
      </c>
      <c r="H292" s="96">
        <v>0</v>
      </c>
      <c r="I292" s="96">
        <v>0</v>
      </c>
      <c r="J292" s="96">
        <v>0</v>
      </c>
    </row>
    <row r="293" spans="1:10" ht="45.75" thickBot="1" x14ac:dyDescent="0.25">
      <c r="A293" s="100" t="s">
        <v>54</v>
      </c>
      <c r="B293" s="99">
        <v>0</v>
      </c>
      <c r="C293" s="99">
        <v>0</v>
      </c>
      <c r="D293" s="99">
        <f>SUM(D287:D292)</f>
        <v>0</v>
      </c>
      <c r="E293" s="99">
        <f>SUM(E287:E292)</f>
        <v>0</v>
      </c>
      <c r="F293" s="97" t="s">
        <v>55</v>
      </c>
      <c r="G293" s="96">
        <v>0</v>
      </c>
      <c r="H293" s="96">
        <v>0</v>
      </c>
      <c r="I293" s="96">
        <v>0</v>
      </c>
      <c r="J293" s="96">
        <v>0</v>
      </c>
    </row>
    <row r="294" spans="1:10" ht="45.75" thickBot="1" x14ac:dyDescent="0.25">
      <c r="A294" s="95" t="s">
        <v>56</v>
      </c>
      <c r="B294" s="96">
        <v>0</v>
      </c>
      <c r="C294" s="96">
        <v>0</v>
      </c>
      <c r="D294" s="96">
        <v>0</v>
      </c>
      <c r="E294" s="96">
        <v>0</v>
      </c>
      <c r="F294" s="97" t="s">
        <v>57</v>
      </c>
      <c r="G294" s="96">
        <v>0</v>
      </c>
      <c r="H294" s="96">
        <v>0</v>
      </c>
      <c r="I294" s="96">
        <v>0</v>
      </c>
      <c r="J294" s="96">
        <v>0</v>
      </c>
    </row>
    <row r="295" spans="1:10" ht="34.5" thickBot="1" x14ac:dyDescent="0.25">
      <c r="A295" s="95" t="s">
        <v>58</v>
      </c>
      <c r="B295" s="96">
        <v>1454000</v>
      </c>
      <c r="C295" s="96">
        <v>1454000</v>
      </c>
      <c r="D295" s="96">
        <v>1997974</v>
      </c>
      <c r="E295" s="96">
        <v>1997974</v>
      </c>
      <c r="F295" s="97" t="s">
        <v>59</v>
      </c>
      <c r="G295" s="96">
        <v>0</v>
      </c>
      <c r="H295" s="96">
        <v>0</v>
      </c>
      <c r="I295" s="96">
        <v>0</v>
      </c>
      <c r="J295" s="96">
        <v>0</v>
      </c>
    </row>
    <row r="296" spans="1:10" ht="45.75" thickBot="1" x14ac:dyDescent="0.25">
      <c r="A296" s="95" t="s">
        <v>60</v>
      </c>
      <c r="B296" s="96">
        <v>0</v>
      </c>
      <c r="C296" s="96">
        <v>0</v>
      </c>
      <c r="D296" s="96">
        <v>0</v>
      </c>
      <c r="E296" s="96">
        <v>0</v>
      </c>
      <c r="F296" s="97" t="s">
        <v>61</v>
      </c>
      <c r="G296" s="96">
        <v>0</v>
      </c>
      <c r="H296" s="96">
        <v>0</v>
      </c>
      <c r="I296" s="96">
        <v>0</v>
      </c>
      <c r="J296" s="96">
        <v>0</v>
      </c>
    </row>
    <row r="297" spans="1:10" ht="45" x14ac:dyDescent="0.2">
      <c r="A297" s="140" t="s">
        <v>62</v>
      </c>
      <c r="B297" s="141">
        <v>250000</v>
      </c>
      <c r="C297" s="141">
        <v>450000</v>
      </c>
      <c r="D297" s="141">
        <v>506138</v>
      </c>
      <c r="E297" s="141">
        <v>506138</v>
      </c>
      <c r="F297" s="140" t="s">
        <v>63</v>
      </c>
      <c r="G297" s="141">
        <v>0</v>
      </c>
      <c r="H297" s="141">
        <v>0</v>
      </c>
      <c r="I297" s="141">
        <v>0</v>
      </c>
      <c r="J297" s="141">
        <v>0</v>
      </c>
    </row>
    <row r="298" spans="1:10" ht="23.25" thickBot="1" x14ac:dyDescent="0.25">
      <c r="A298" s="95" t="s">
        <v>64</v>
      </c>
      <c r="B298" s="96">
        <v>5700000</v>
      </c>
      <c r="C298" s="96">
        <v>5700000</v>
      </c>
      <c r="D298" s="96">
        <v>5352277</v>
      </c>
      <c r="E298" s="96">
        <v>5352277</v>
      </c>
      <c r="F298" s="97" t="s">
        <v>65</v>
      </c>
      <c r="G298" s="96">
        <v>0</v>
      </c>
      <c r="H298" s="96">
        <v>0</v>
      </c>
      <c r="I298" s="96">
        <v>0</v>
      </c>
      <c r="J298" s="96">
        <v>0</v>
      </c>
    </row>
    <row r="299" spans="1:10" ht="23.25" thickBot="1" x14ac:dyDescent="0.25">
      <c r="A299" s="101" t="s">
        <v>66</v>
      </c>
      <c r="B299" s="96">
        <v>1982000</v>
      </c>
      <c r="C299" s="96">
        <v>1982000</v>
      </c>
      <c r="D299" s="96">
        <v>1996071</v>
      </c>
      <c r="E299" s="96">
        <v>1996071</v>
      </c>
      <c r="F299" s="97" t="s">
        <v>67</v>
      </c>
      <c r="G299" s="96">
        <v>0</v>
      </c>
      <c r="H299" s="96">
        <v>0</v>
      </c>
      <c r="I299" s="96">
        <v>0</v>
      </c>
      <c r="J299" s="96">
        <v>0</v>
      </c>
    </row>
    <row r="300" spans="1:10" ht="34.5" thickBot="1" x14ac:dyDescent="0.25">
      <c r="A300" s="95" t="s">
        <v>68</v>
      </c>
      <c r="B300" s="96">
        <v>0</v>
      </c>
      <c r="C300" s="96">
        <v>0</v>
      </c>
      <c r="D300" s="96">
        <v>0</v>
      </c>
      <c r="E300" s="96">
        <v>0</v>
      </c>
      <c r="F300" s="102" t="s">
        <v>69</v>
      </c>
      <c r="G300" s="103">
        <v>0</v>
      </c>
      <c r="H300" s="103">
        <v>0</v>
      </c>
      <c r="I300" s="96">
        <v>0</v>
      </c>
      <c r="J300" s="96">
        <v>0</v>
      </c>
    </row>
    <row r="301" spans="1:10" ht="34.5" thickBot="1" x14ac:dyDescent="0.25">
      <c r="A301" s="95" t="s">
        <v>70</v>
      </c>
      <c r="B301" s="96">
        <v>0</v>
      </c>
      <c r="C301" s="96">
        <v>0</v>
      </c>
      <c r="D301" s="96">
        <v>0</v>
      </c>
      <c r="E301" s="96">
        <v>0</v>
      </c>
      <c r="F301" s="102" t="s">
        <v>71</v>
      </c>
      <c r="G301" s="103">
        <v>0</v>
      </c>
      <c r="H301" s="103">
        <v>0</v>
      </c>
      <c r="I301" s="96">
        <v>0</v>
      </c>
      <c r="J301" s="96">
        <v>0</v>
      </c>
    </row>
    <row r="302" spans="1:10" ht="23.25" thickBot="1" x14ac:dyDescent="0.25">
      <c r="A302" s="95" t="s">
        <v>72</v>
      </c>
      <c r="B302" s="96">
        <v>0</v>
      </c>
      <c r="C302" s="96">
        <v>25</v>
      </c>
      <c r="D302" s="96">
        <v>16</v>
      </c>
      <c r="E302" s="96">
        <v>16</v>
      </c>
      <c r="F302" s="97" t="s">
        <v>73</v>
      </c>
      <c r="G302" s="96">
        <v>0</v>
      </c>
      <c r="H302" s="96">
        <v>0</v>
      </c>
      <c r="I302" s="96">
        <v>0</v>
      </c>
      <c r="J302" s="96">
        <v>0</v>
      </c>
    </row>
    <row r="303" spans="1:10" ht="21.75" thickBot="1" x14ac:dyDescent="0.25">
      <c r="A303" s="121" t="s">
        <v>74</v>
      </c>
      <c r="B303" s="99">
        <v>0</v>
      </c>
      <c r="C303" s="99">
        <v>0</v>
      </c>
      <c r="D303" s="99">
        <v>0</v>
      </c>
      <c r="E303" s="99">
        <v>0</v>
      </c>
      <c r="F303" s="98" t="s">
        <v>75</v>
      </c>
      <c r="G303" s="99">
        <v>0</v>
      </c>
      <c r="H303" s="99">
        <v>0</v>
      </c>
      <c r="I303" s="99">
        <f>SUM(I291:I302)</f>
        <v>0</v>
      </c>
      <c r="J303" s="99">
        <f>SUM(J291:J302)</f>
        <v>0</v>
      </c>
    </row>
    <row r="304" spans="1:10" ht="23.25" thickBot="1" x14ac:dyDescent="0.25">
      <c r="A304" s="101" t="s">
        <v>76</v>
      </c>
      <c r="B304" s="96">
        <v>0</v>
      </c>
      <c r="C304" s="96">
        <v>0</v>
      </c>
      <c r="D304" s="96">
        <v>0</v>
      </c>
      <c r="E304" s="96">
        <v>0</v>
      </c>
      <c r="F304" s="97" t="s">
        <v>77</v>
      </c>
      <c r="G304" s="96">
        <v>0</v>
      </c>
      <c r="H304" s="96">
        <v>0</v>
      </c>
      <c r="I304" s="96">
        <v>0</v>
      </c>
      <c r="J304" s="96">
        <v>0</v>
      </c>
    </row>
    <row r="305" spans="1:10" ht="23.25" thickBot="1" x14ac:dyDescent="0.25">
      <c r="A305" s="95" t="s">
        <v>78</v>
      </c>
      <c r="B305" s="96">
        <v>0</v>
      </c>
      <c r="C305" s="96">
        <v>0</v>
      </c>
      <c r="D305" s="96">
        <v>0</v>
      </c>
      <c r="E305" s="96">
        <v>0</v>
      </c>
      <c r="F305" s="97" t="s">
        <v>79</v>
      </c>
      <c r="G305" s="96">
        <v>0</v>
      </c>
      <c r="H305" s="96">
        <v>0</v>
      </c>
      <c r="I305" s="96">
        <v>0</v>
      </c>
      <c r="J305" s="96">
        <v>0</v>
      </c>
    </row>
    <row r="306" spans="1:10" ht="23.25" thickBot="1" x14ac:dyDescent="0.25">
      <c r="A306" s="95" t="s">
        <v>80</v>
      </c>
      <c r="B306" s="96">
        <v>0</v>
      </c>
      <c r="C306" s="96">
        <v>0</v>
      </c>
      <c r="D306" s="96">
        <v>0</v>
      </c>
      <c r="E306" s="96">
        <v>0</v>
      </c>
      <c r="F306" s="97" t="s">
        <v>81</v>
      </c>
      <c r="G306" s="96">
        <v>0</v>
      </c>
      <c r="H306" s="96">
        <v>41331</v>
      </c>
      <c r="I306" s="96">
        <v>41331</v>
      </c>
      <c r="J306" s="96">
        <v>41331</v>
      </c>
    </row>
    <row r="307" spans="1:10" ht="23.25" thickBot="1" x14ac:dyDescent="0.25">
      <c r="A307" s="104" t="s">
        <v>82</v>
      </c>
      <c r="B307" s="103">
        <v>0</v>
      </c>
      <c r="C307" s="103">
        <v>0</v>
      </c>
      <c r="D307" s="96">
        <v>0</v>
      </c>
      <c r="E307" s="96">
        <v>0</v>
      </c>
      <c r="F307" s="97" t="s">
        <v>83</v>
      </c>
      <c r="G307" s="96">
        <v>0</v>
      </c>
      <c r="H307" s="96">
        <v>73450</v>
      </c>
      <c r="I307" s="96">
        <v>0</v>
      </c>
      <c r="J307" s="96">
        <v>0</v>
      </c>
    </row>
    <row r="308" spans="1:10" ht="12" thickBot="1" x14ac:dyDescent="0.25">
      <c r="A308" s="104" t="s">
        <v>84</v>
      </c>
      <c r="B308" s="103">
        <v>210000</v>
      </c>
      <c r="C308" s="103">
        <v>9975</v>
      </c>
      <c r="D308" s="96">
        <v>2232</v>
      </c>
      <c r="E308" s="96">
        <v>2232</v>
      </c>
      <c r="F308" s="97" t="s">
        <v>85</v>
      </c>
      <c r="G308" s="96">
        <v>0</v>
      </c>
      <c r="H308" s="96">
        <v>0</v>
      </c>
      <c r="I308" s="96">
        <v>0</v>
      </c>
      <c r="J308" s="96">
        <v>0</v>
      </c>
    </row>
    <row r="309" spans="1:10" ht="34.5" thickBot="1" x14ac:dyDescent="0.25">
      <c r="A309" s="100" t="s">
        <v>86</v>
      </c>
      <c r="B309" s="99">
        <f>SUM(B294:B308)</f>
        <v>9596000</v>
      </c>
      <c r="C309" s="99">
        <f>SUM(C294:C308)</f>
        <v>9596000</v>
      </c>
      <c r="D309" s="99">
        <f>SUM(D294:D308)</f>
        <v>9854708</v>
      </c>
      <c r="E309" s="99">
        <v>9854708</v>
      </c>
      <c r="F309" s="97" t="s">
        <v>87</v>
      </c>
      <c r="G309" s="96">
        <v>0</v>
      </c>
      <c r="H309" s="96">
        <v>0</v>
      </c>
      <c r="I309" s="96">
        <v>0</v>
      </c>
      <c r="J309" s="96">
        <v>0</v>
      </c>
    </row>
    <row r="310" spans="1:10" ht="33.75" x14ac:dyDescent="0.2">
      <c r="A310" s="140" t="s">
        <v>88</v>
      </c>
      <c r="B310" s="141">
        <v>0</v>
      </c>
      <c r="C310" s="141">
        <v>0</v>
      </c>
      <c r="D310" s="141">
        <v>0</v>
      </c>
      <c r="E310" s="141">
        <v>0</v>
      </c>
      <c r="F310" s="140" t="s">
        <v>89</v>
      </c>
      <c r="G310" s="141">
        <v>0</v>
      </c>
      <c r="H310" s="141">
        <v>30991</v>
      </c>
      <c r="I310" s="141">
        <v>11159</v>
      </c>
      <c r="J310" s="141">
        <v>11159</v>
      </c>
    </row>
    <row r="311" spans="1:10" ht="12" thickBot="1" x14ac:dyDescent="0.25">
      <c r="A311" s="95" t="s">
        <v>90</v>
      </c>
      <c r="B311" s="96">
        <v>0</v>
      </c>
      <c r="C311" s="96">
        <v>0</v>
      </c>
      <c r="D311" s="96">
        <v>0</v>
      </c>
      <c r="E311" s="96">
        <v>0</v>
      </c>
      <c r="F311" s="98" t="s">
        <v>91</v>
      </c>
      <c r="G311" s="99">
        <f>SUM(G304:G310)</f>
        <v>0</v>
      </c>
      <c r="H311" s="99">
        <f>SUM(H304:H310)</f>
        <v>145772</v>
      </c>
      <c r="I311" s="99">
        <f>SUM(I304:I310)</f>
        <v>52490</v>
      </c>
      <c r="J311" s="99">
        <f>SUM(J304:J310)</f>
        <v>52490</v>
      </c>
    </row>
    <row r="312" spans="1:10" ht="23.25" thickBot="1" x14ac:dyDescent="0.25">
      <c r="A312" s="95" t="s">
        <v>92</v>
      </c>
      <c r="B312" s="96">
        <v>0</v>
      </c>
      <c r="C312" s="96">
        <v>0</v>
      </c>
      <c r="D312" s="96">
        <v>0</v>
      </c>
      <c r="E312" s="96">
        <v>0</v>
      </c>
      <c r="F312" s="97" t="s">
        <v>93</v>
      </c>
      <c r="G312" s="96">
        <v>0</v>
      </c>
      <c r="H312" s="96">
        <v>0</v>
      </c>
      <c r="I312" s="96">
        <v>0</v>
      </c>
      <c r="J312" s="96">
        <v>0</v>
      </c>
    </row>
    <row r="313" spans="1:10" ht="23.25" thickBot="1" x14ac:dyDescent="0.25">
      <c r="A313" s="95" t="s">
        <v>94</v>
      </c>
      <c r="B313" s="96">
        <v>0</v>
      </c>
      <c r="C313" s="96">
        <v>0</v>
      </c>
      <c r="D313" s="96">
        <v>0</v>
      </c>
      <c r="E313" s="96">
        <v>0</v>
      </c>
      <c r="F313" s="97" t="s">
        <v>95</v>
      </c>
      <c r="G313" s="96">
        <v>0</v>
      </c>
      <c r="H313" s="96">
        <v>0</v>
      </c>
      <c r="I313" s="96">
        <v>0</v>
      </c>
      <c r="J313" s="96">
        <v>0</v>
      </c>
    </row>
    <row r="314" spans="1:10" ht="23.25" thickBot="1" x14ac:dyDescent="0.25">
      <c r="A314" s="95" t="s">
        <v>96</v>
      </c>
      <c r="B314" s="96">
        <v>0</v>
      </c>
      <c r="C314" s="96">
        <v>0</v>
      </c>
      <c r="D314" s="96">
        <v>0</v>
      </c>
      <c r="E314" s="96">
        <v>0</v>
      </c>
      <c r="F314" s="97" t="s">
        <v>97</v>
      </c>
      <c r="G314" s="96">
        <v>0</v>
      </c>
      <c r="H314" s="96">
        <v>0</v>
      </c>
      <c r="I314" s="96">
        <v>0</v>
      </c>
      <c r="J314" s="96">
        <v>0</v>
      </c>
    </row>
    <row r="315" spans="1:10" ht="34.5" thickBot="1" x14ac:dyDescent="0.25">
      <c r="A315" s="100" t="s">
        <v>98</v>
      </c>
      <c r="B315" s="99">
        <v>0</v>
      </c>
      <c r="C315" s="99">
        <v>0</v>
      </c>
      <c r="D315" s="99">
        <f>SUM(D310:D314)</f>
        <v>0</v>
      </c>
      <c r="E315" s="99">
        <f>SUM(E310:E314)</f>
        <v>0</v>
      </c>
      <c r="F315" s="97" t="s">
        <v>99</v>
      </c>
      <c r="G315" s="96">
        <v>0</v>
      </c>
      <c r="H315" s="96">
        <v>0</v>
      </c>
      <c r="I315" s="96">
        <v>0</v>
      </c>
      <c r="J315" s="96">
        <v>0</v>
      </c>
    </row>
    <row r="316" spans="1:10" ht="45.75" thickBot="1" x14ac:dyDescent="0.25">
      <c r="A316" s="95" t="s">
        <v>100</v>
      </c>
      <c r="B316" s="96">
        <v>0</v>
      </c>
      <c r="C316" s="96">
        <v>0</v>
      </c>
      <c r="D316" s="96">
        <v>0</v>
      </c>
      <c r="E316" s="96">
        <v>0</v>
      </c>
      <c r="F316" s="98" t="s">
        <v>101</v>
      </c>
      <c r="G316" s="99">
        <v>0</v>
      </c>
      <c r="H316" s="99">
        <v>0</v>
      </c>
      <c r="I316" s="99">
        <f>SUM(I313:I315)</f>
        <v>0</v>
      </c>
      <c r="J316" s="99">
        <f>SUM(J313:J315)</f>
        <v>0</v>
      </c>
    </row>
    <row r="317" spans="1:10" ht="57" thickBot="1" x14ac:dyDescent="0.25">
      <c r="A317" s="104" t="s">
        <v>102</v>
      </c>
      <c r="B317" s="103">
        <v>0</v>
      </c>
      <c r="C317" s="103">
        <v>0</v>
      </c>
      <c r="D317" s="96">
        <v>0</v>
      </c>
      <c r="E317" s="96">
        <v>0</v>
      </c>
      <c r="F317" s="97" t="s">
        <v>103</v>
      </c>
      <c r="G317" s="96">
        <v>0</v>
      </c>
      <c r="H317" s="96">
        <v>0</v>
      </c>
      <c r="I317" s="96">
        <v>0</v>
      </c>
      <c r="J317" s="96">
        <v>0</v>
      </c>
    </row>
    <row r="318" spans="1:10" ht="45.75" thickBot="1" x14ac:dyDescent="0.25">
      <c r="A318" s="104" t="s">
        <v>104</v>
      </c>
      <c r="B318" s="103">
        <v>0</v>
      </c>
      <c r="C318" s="103">
        <v>0</v>
      </c>
      <c r="D318" s="96">
        <v>0</v>
      </c>
      <c r="E318" s="96">
        <v>0</v>
      </c>
      <c r="F318" s="97" t="s">
        <v>105</v>
      </c>
      <c r="G318" s="96">
        <v>0</v>
      </c>
      <c r="H318" s="96">
        <v>0</v>
      </c>
      <c r="I318" s="96">
        <v>0</v>
      </c>
      <c r="J318" s="96">
        <v>0</v>
      </c>
    </row>
    <row r="319" spans="1:10" ht="45.75" thickBot="1" x14ac:dyDescent="0.25">
      <c r="A319" s="95" t="s">
        <v>167</v>
      </c>
      <c r="B319" s="96">
        <v>0</v>
      </c>
      <c r="C319" s="96">
        <v>0</v>
      </c>
      <c r="D319" s="96">
        <v>0</v>
      </c>
      <c r="E319" s="96">
        <v>0</v>
      </c>
      <c r="F319" s="97" t="s">
        <v>106</v>
      </c>
      <c r="G319" s="96">
        <v>0</v>
      </c>
      <c r="H319" s="96">
        <v>0</v>
      </c>
      <c r="I319" s="96">
        <v>0</v>
      </c>
      <c r="J319" s="96">
        <v>0</v>
      </c>
    </row>
    <row r="320" spans="1:10" ht="34.5" thickBot="1" x14ac:dyDescent="0.25">
      <c r="A320" s="95" t="s">
        <v>107</v>
      </c>
      <c r="B320" s="96">
        <v>0</v>
      </c>
      <c r="C320" s="96">
        <v>0</v>
      </c>
      <c r="D320" s="96">
        <v>0</v>
      </c>
      <c r="E320" s="96">
        <v>0</v>
      </c>
      <c r="F320" s="97" t="s">
        <v>108</v>
      </c>
      <c r="G320" s="96">
        <v>0</v>
      </c>
      <c r="H320" s="96">
        <v>0</v>
      </c>
      <c r="I320" s="96">
        <v>0</v>
      </c>
      <c r="J320" s="96">
        <v>0</v>
      </c>
    </row>
    <row r="321" spans="1:10" ht="57" thickBot="1" x14ac:dyDescent="0.25">
      <c r="A321" s="100" t="s">
        <v>109</v>
      </c>
      <c r="B321" s="99">
        <v>0</v>
      </c>
      <c r="C321" s="99">
        <v>0</v>
      </c>
      <c r="D321" s="99">
        <f>SUM(D316:D320)</f>
        <v>0</v>
      </c>
      <c r="E321" s="99">
        <f>SUM(E316:E320)</f>
        <v>0</v>
      </c>
      <c r="F321" s="97" t="s">
        <v>110</v>
      </c>
      <c r="G321" s="96">
        <v>0</v>
      </c>
      <c r="H321" s="96">
        <v>0</v>
      </c>
      <c r="I321" s="96">
        <v>0</v>
      </c>
      <c r="J321" s="96">
        <v>0</v>
      </c>
    </row>
    <row r="322" spans="1:10" ht="45.75" thickBot="1" x14ac:dyDescent="0.25">
      <c r="A322" s="95" t="s">
        <v>111</v>
      </c>
      <c r="B322" s="96">
        <v>0</v>
      </c>
      <c r="C322" s="96">
        <v>0</v>
      </c>
      <c r="D322" s="96">
        <v>0</v>
      </c>
      <c r="E322" s="96">
        <v>0</v>
      </c>
      <c r="F322" s="97" t="s">
        <v>112</v>
      </c>
      <c r="G322" s="96">
        <v>0</v>
      </c>
      <c r="H322" s="96">
        <v>0</v>
      </c>
      <c r="I322" s="96">
        <v>0</v>
      </c>
      <c r="J322" s="96">
        <v>0</v>
      </c>
    </row>
    <row r="323" spans="1:10" ht="34.5" thickBot="1" x14ac:dyDescent="0.25">
      <c r="A323" s="142" t="s">
        <v>113</v>
      </c>
      <c r="B323" s="143">
        <v>0</v>
      </c>
      <c r="C323" s="143">
        <v>0</v>
      </c>
      <c r="D323" s="141">
        <v>0</v>
      </c>
      <c r="E323" s="141">
        <v>0</v>
      </c>
      <c r="F323" s="140" t="s">
        <v>114</v>
      </c>
      <c r="G323" s="141">
        <v>0</v>
      </c>
      <c r="H323" s="141">
        <v>0</v>
      </c>
      <c r="I323" s="141">
        <v>0</v>
      </c>
      <c r="J323" s="141">
        <v>0</v>
      </c>
    </row>
    <row r="324" spans="1:10" ht="45" x14ac:dyDescent="0.2">
      <c r="A324" s="142" t="s">
        <v>115</v>
      </c>
      <c r="B324" s="143">
        <v>0</v>
      </c>
      <c r="C324" s="143">
        <v>0</v>
      </c>
      <c r="D324" s="141">
        <v>0</v>
      </c>
      <c r="E324" s="141">
        <v>0</v>
      </c>
      <c r="F324" s="142" t="s">
        <v>116</v>
      </c>
      <c r="G324" s="143">
        <v>0</v>
      </c>
      <c r="H324" s="143">
        <v>0</v>
      </c>
      <c r="I324" s="141">
        <v>0</v>
      </c>
      <c r="J324" s="141">
        <v>0</v>
      </c>
    </row>
    <row r="325" spans="1:10" ht="34.5" thickBot="1" x14ac:dyDescent="0.25">
      <c r="A325" s="104" t="s">
        <v>117</v>
      </c>
      <c r="B325" s="103">
        <v>0</v>
      </c>
      <c r="C325" s="103">
        <v>0</v>
      </c>
      <c r="D325" s="96">
        <v>0</v>
      </c>
      <c r="E325" s="96">
        <v>0</v>
      </c>
      <c r="F325" s="102" t="s">
        <v>118</v>
      </c>
      <c r="G325" s="103">
        <v>0</v>
      </c>
      <c r="H325" s="103">
        <v>0</v>
      </c>
      <c r="I325" s="96">
        <v>0</v>
      </c>
      <c r="J325" s="96">
        <v>0</v>
      </c>
    </row>
    <row r="326" spans="1:10" ht="23.25" thickBot="1" x14ac:dyDescent="0.25">
      <c r="A326" s="95" t="s">
        <v>119</v>
      </c>
      <c r="B326" s="96">
        <v>0</v>
      </c>
      <c r="C326" s="96">
        <v>0</v>
      </c>
      <c r="D326" s="96">
        <v>0</v>
      </c>
      <c r="E326" s="96">
        <v>0</v>
      </c>
      <c r="F326" s="98" t="s">
        <v>120</v>
      </c>
      <c r="G326" s="99">
        <v>0</v>
      </c>
      <c r="H326" s="99">
        <v>0</v>
      </c>
      <c r="I326" s="99">
        <f>SUM(I317:I325)</f>
        <v>0</v>
      </c>
      <c r="J326" s="99">
        <f>SUM(J317:J325)</f>
        <v>0</v>
      </c>
    </row>
    <row r="327" spans="1:10" ht="21.75" thickBot="1" x14ac:dyDescent="0.25">
      <c r="A327" s="100" t="s">
        <v>121</v>
      </c>
      <c r="B327" s="99">
        <v>0</v>
      </c>
      <c r="C327" s="99"/>
      <c r="D327" s="99">
        <f>SUM(D322:D326)</f>
        <v>0</v>
      </c>
      <c r="E327" s="99">
        <f>SUM(E322:E326)</f>
        <v>0</v>
      </c>
      <c r="F327" s="98"/>
      <c r="G327" s="99"/>
      <c r="H327" s="99"/>
      <c r="I327" s="96"/>
      <c r="J327" s="96"/>
    </row>
    <row r="328" spans="1:10" x14ac:dyDescent="0.2">
      <c r="A328" s="105" t="s">
        <v>122</v>
      </c>
      <c r="B328" s="144">
        <f>B280+B286+B293+B309+B315+B321+B327</f>
        <v>9596000</v>
      </c>
      <c r="C328" s="144">
        <f>C280+C286+C293+C309+C315+C321+C327</f>
        <v>9596000</v>
      </c>
      <c r="D328" s="144">
        <f>D280+D286+D293+D309+D315+D321+D327</f>
        <v>9854708</v>
      </c>
      <c r="E328" s="144">
        <f>E280+E286+E293+E309+E315+E321+E327</f>
        <v>9854708</v>
      </c>
      <c r="F328" s="106" t="s">
        <v>124</v>
      </c>
      <c r="G328" s="144">
        <f>G270+G271+G277+G286+G303+G311+G316+G326</f>
        <v>81429562</v>
      </c>
      <c r="H328" s="144">
        <f>H270+H271+H277+H286+H303+H311+H316+H326</f>
        <v>92022170</v>
      </c>
      <c r="I328" s="144">
        <f>I270+I271+I277+I286+I303+I311+I316+I326</f>
        <v>104180119</v>
      </c>
      <c r="J328" s="144">
        <f>J270+J271+J277+J286+J303+J311+J316+J326</f>
        <v>104180119</v>
      </c>
    </row>
    <row r="329" spans="1:10" ht="12" thickBot="1" x14ac:dyDescent="0.25">
      <c r="A329" s="100" t="s">
        <v>123</v>
      </c>
      <c r="B329" s="145"/>
      <c r="C329" s="145"/>
      <c r="D329" s="145"/>
      <c r="E329" s="145"/>
      <c r="F329" s="98" t="s">
        <v>125</v>
      </c>
      <c r="G329" s="145"/>
      <c r="H329" s="145"/>
      <c r="I329" s="145"/>
      <c r="J329" s="145"/>
    </row>
    <row r="330" spans="1:10" ht="12" thickBot="1" x14ac:dyDescent="0.25"/>
    <row r="331" spans="1:10" x14ac:dyDescent="0.2">
      <c r="A331" s="146" t="s">
        <v>126</v>
      </c>
      <c r="B331" s="63"/>
      <c r="C331" s="63"/>
      <c r="D331" s="66"/>
      <c r="E331" s="67"/>
    </row>
    <row r="332" spans="1:10" ht="12" thickBot="1" x14ac:dyDescent="0.25">
      <c r="A332" s="155" t="s">
        <v>143</v>
      </c>
      <c r="B332" s="84">
        <v>0</v>
      </c>
      <c r="C332" s="84">
        <v>0</v>
      </c>
      <c r="D332" s="85">
        <v>0</v>
      </c>
      <c r="E332" s="122">
        <v>0</v>
      </c>
    </row>
    <row r="333" spans="1:10" ht="23.25" thickBot="1" x14ac:dyDescent="0.25">
      <c r="A333" s="153" t="s">
        <v>163</v>
      </c>
      <c r="B333" s="123">
        <v>71833562</v>
      </c>
      <c r="C333" s="123">
        <v>82426170</v>
      </c>
      <c r="D333" s="118">
        <v>94325411</v>
      </c>
      <c r="E333" s="119">
        <v>98551824</v>
      </c>
    </row>
    <row r="334" spans="1:10" s="83" customFormat="1" ht="10.5" x14ac:dyDescent="0.15">
      <c r="A334" s="154" t="s">
        <v>161</v>
      </c>
      <c r="B334" s="120">
        <f t="shared" ref="B334:C334" si="28">B328+B332+B333</f>
        <v>81429562</v>
      </c>
      <c r="C334" s="120">
        <f t="shared" si="28"/>
        <v>92022170</v>
      </c>
      <c r="D334" s="120">
        <f>D328+D332+D333</f>
        <v>104180119</v>
      </c>
      <c r="E334" s="120">
        <f>E328+E332+E333</f>
        <v>108406532</v>
      </c>
      <c r="F334" s="159" t="s">
        <v>162</v>
      </c>
      <c r="G334" s="64">
        <f t="shared" ref="G334:H334" si="29">G328+G332+G333</f>
        <v>81429562</v>
      </c>
      <c r="H334" s="64">
        <f t="shared" si="29"/>
        <v>92022170</v>
      </c>
      <c r="I334" s="64">
        <f>I328+I332+I333</f>
        <v>104180119</v>
      </c>
      <c r="J334" s="65">
        <f>J328+J332+J333</f>
        <v>104180119</v>
      </c>
    </row>
    <row r="335" spans="1:10" s="83" customFormat="1" ht="12" thickBot="1" x14ac:dyDescent="0.25">
      <c r="A335" s="150"/>
      <c r="B335" s="84"/>
      <c r="C335" s="84"/>
      <c r="D335" s="85"/>
      <c r="E335" s="85"/>
      <c r="F335" s="160"/>
      <c r="G335" s="86"/>
      <c r="H335" s="86"/>
      <c r="I335" s="87" t="s">
        <v>155</v>
      </c>
      <c r="J335" s="88">
        <f>E334-J334</f>
        <v>4226413</v>
      </c>
    </row>
    <row r="336" spans="1:10" x14ac:dyDescent="0.2">
      <c r="A336" s="156"/>
      <c r="B336" s="124"/>
      <c r="C336" s="124"/>
      <c r="D336" s="125"/>
      <c r="E336" s="125"/>
    </row>
    <row r="337" spans="1:10" x14ac:dyDescent="0.2">
      <c r="A337" s="156"/>
      <c r="B337" s="124"/>
      <c r="C337" s="124"/>
      <c r="D337" s="125"/>
      <c r="E337" s="125"/>
    </row>
    <row r="338" spans="1:10" x14ac:dyDescent="0.2">
      <c r="A338" s="156"/>
      <c r="B338" s="124"/>
      <c r="C338" s="124"/>
      <c r="D338" s="125"/>
      <c r="E338" s="125"/>
    </row>
    <row r="339" spans="1:10" x14ac:dyDescent="0.2">
      <c r="A339" s="156"/>
      <c r="B339" s="124"/>
      <c r="C339" s="124"/>
      <c r="D339" s="125"/>
      <c r="E339" s="125"/>
    </row>
    <row r="340" spans="1:10" x14ac:dyDescent="0.2">
      <c r="A340" s="156"/>
      <c r="B340" s="124"/>
      <c r="C340" s="124"/>
      <c r="D340" s="125"/>
      <c r="E340" s="125"/>
    </row>
    <row r="341" spans="1:10" x14ac:dyDescent="0.2">
      <c r="A341" s="156"/>
      <c r="B341" s="124"/>
      <c r="C341" s="124"/>
      <c r="D341" s="125"/>
      <c r="E341" s="125"/>
    </row>
    <row r="342" spans="1:10" x14ac:dyDescent="0.2">
      <c r="A342" s="156"/>
      <c r="B342" s="124"/>
      <c r="C342" s="124"/>
      <c r="D342" s="125"/>
      <c r="E342" s="125"/>
    </row>
    <row r="343" spans="1:10" x14ac:dyDescent="0.2">
      <c r="A343" s="156"/>
      <c r="B343" s="124"/>
      <c r="C343" s="124"/>
      <c r="D343" s="125"/>
      <c r="E343" s="125"/>
    </row>
    <row r="344" spans="1:10" x14ac:dyDescent="0.2">
      <c r="A344" s="156"/>
      <c r="B344" s="124"/>
      <c r="C344" s="124"/>
      <c r="D344" s="125"/>
      <c r="E344" s="125"/>
    </row>
    <row r="345" spans="1:10" x14ac:dyDescent="0.2">
      <c r="A345" s="156"/>
      <c r="B345" s="124"/>
      <c r="C345" s="124"/>
      <c r="D345" s="125"/>
      <c r="E345" s="125"/>
    </row>
    <row r="346" spans="1:10" x14ac:dyDescent="0.2">
      <c r="A346" s="156"/>
      <c r="B346" s="124"/>
      <c r="C346" s="124"/>
      <c r="D346" s="125"/>
      <c r="E346" s="125"/>
    </row>
    <row r="347" spans="1:10" x14ac:dyDescent="0.2">
      <c r="A347" s="156"/>
      <c r="B347" s="124"/>
      <c r="C347" s="124"/>
      <c r="D347" s="125"/>
      <c r="E347" s="125"/>
    </row>
    <row r="348" spans="1:10" x14ac:dyDescent="0.2">
      <c r="A348" s="156"/>
      <c r="B348" s="124"/>
      <c r="C348" s="124"/>
      <c r="D348" s="125"/>
      <c r="E348" s="125"/>
    </row>
    <row r="349" spans="1:10" x14ac:dyDescent="0.2">
      <c r="A349" s="157" t="s">
        <v>131</v>
      </c>
      <c r="B349" s="126"/>
      <c r="C349" s="126"/>
      <c r="D349" s="127"/>
      <c r="E349" s="127"/>
      <c r="I349" s="127"/>
      <c r="J349" s="127"/>
    </row>
    <row r="350" spans="1:10" x14ac:dyDescent="0.2">
      <c r="A350" s="164" t="s">
        <v>132</v>
      </c>
      <c r="B350" s="164"/>
      <c r="C350" s="164"/>
      <c r="D350" s="164"/>
      <c r="E350" s="128"/>
      <c r="I350" s="127"/>
      <c r="J350" s="127"/>
    </row>
    <row r="351" spans="1:10" ht="11.25" customHeight="1" x14ac:dyDescent="0.2">
      <c r="A351" s="161" t="s">
        <v>133</v>
      </c>
      <c r="B351" s="161"/>
      <c r="C351" s="161"/>
      <c r="D351" s="161"/>
      <c r="E351" s="161"/>
      <c r="F351" s="161"/>
      <c r="G351" s="161"/>
      <c r="H351" s="161"/>
      <c r="I351" s="161"/>
      <c r="J351" s="161"/>
    </row>
    <row r="352" spans="1:10" x14ac:dyDescent="0.2">
      <c r="A352" s="161" t="s">
        <v>134</v>
      </c>
      <c r="B352" s="161"/>
      <c r="C352" s="161"/>
      <c r="D352" s="127"/>
      <c r="E352" s="127"/>
      <c r="I352" s="127"/>
      <c r="J352" s="127"/>
    </row>
    <row r="353" spans="1:10" x14ac:dyDescent="0.2">
      <c r="A353" s="129" t="s">
        <v>135</v>
      </c>
      <c r="D353" s="127"/>
      <c r="E353" s="127"/>
      <c r="I353" s="127"/>
      <c r="J353" s="127"/>
    </row>
    <row r="354" spans="1:10" x14ac:dyDescent="0.2">
      <c r="D354" s="127"/>
      <c r="E354" s="127"/>
      <c r="I354" s="127"/>
      <c r="J354" s="127"/>
    </row>
    <row r="355" spans="1:10" x14ac:dyDescent="0.2">
      <c r="A355" s="161" t="s">
        <v>136</v>
      </c>
      <c r="B355" s="161"/>
      <c r="C355" s="161"/>
      <c r="D355" s="127"/>
      <c r="E355" s="127"/>
      <c r="I355" s="127"/>
      <c r="J355" s="127"/>
    </row>
    <row r="356" spans="1:10" ht="11.25" customHeight="1" x14ac:dyDescent="0.2">
      <c r="A356" s="161" t="s">
        <v>137</v>
      </c>
      <c r="B356" s="161"/>
      <c r="C356" s="161"/>
      <c r="D356" s="161"/>
      <c r="E356" s="161"/>
      <c r="F356" s="161"/>
      <c r="G356" s="161"/>
      <c r="H356" s="161"/>
      <c r="I356" s="161"/>
      <c r="J356" s="161"/>
    </row>
    <row r="357" spans="1:10" x14ac:dyDescent="0.2">
      <c r="A357" s="161" t="s">
        <v>156</v>
      </c>
      <c r="B357" s="161"/>
      <c r="C357" s="161"/>
      <c r="D357" s="161"/>
      <c r="E357" s="161"/>
      <c r="F357" s="161"/>
      <c r="I357" s="127"/>
      <c r="J357" s="127"/>
    </row>
    <row r="358" spans="1:10" x14ac:dyDescent="0.2">
      <c r="D358" s="127"/>
      <c r="E358" s="127"/>
      <c r="I358" s="127"/>
      <c r="J358" s="127"/>
    </row>
    <row r="359" spans="1:10" x14ac:dyDescent="0.2">
      <c r="A359" s="161" t="s">
        <v>138</v>
      </c>
      <c r="B359" s="161"/>
      <c r="C359" s="161"/>
      <c r="D359" s="161"/>
      <c r="E359" s="161"/>
      <c r="I359" s="127"/>
      <c r="J359" s="127"/>
    </row>
    <row r="360" spans="1:10" x14ac:dyDescent="0.2">
      <c r="A360" s="161" t="s">
        <v>139</v>
      </c>
      <c r="B360" s="161"/>
      <c r="C360" s="161"/>
      <c r="D360" s="161"/>
      <c r="E360" s="161"/>
      <c r="I360" s="127"/>
      <c r="J360" s="127"/>
    </row>
    <row r="361" spans="1:10" x14ac:dyDescent="0.2">
      <c r="A361" s="129" t="s">
        <v>157</v>
      </c>
      <c r="D361" s="127"/>
      <c r="E361" s="127"/>
      <c r="I361" s="127"/>
      <c r="J361" s="127"/>
    </row>
    <row r="362" spans="1:10" x14ac:dyDescent="0.2">
      <c r="A362" s="161" t="s">
        <v>140</v>
      </c>
      <c r="B362" s="161"/>
      <c r="C362" s="161"/>
      <c r="D362" s="161"/>
      <c r="E362" s="127"/>
      <c r="I362" s="127"/>
      <c r="J362" s="127"/>
    </row>
    <row r="363" spans="1:10" x14ac:dyDescent="0.2">
      <c r="A363" s="161" t="s">
        <v>141</v>
      </c>
      <c r="B363" s="161"/>
      <c r="C363" s="161"/>
      <c r="D363" s="161"/>
      <c r="E363" s="161"/>
      <c r="I363" s="127"/>
      <c r="J363" s="127"/>
    </row>
    <row r="364" spans="1:10" x14ac:dyDescent="0.2">
      <c r="D364" s="127"/>
      <c r="E364" s="127"/>
      <c r="I364" s="127"/>
      <c r="J364" s="127"/>
    </row>
    <row r="365" spans="1:10" ht="24.75" customHeight="1" x14ac:dyDescent="0.2">
      <c r="A365" s="161" t="s">
        <v>158</v>
      </c>
      <c r="B365" s="161"/>
      <c r="C365" s="161"/>
      <c r="D365" s="161"/>
      <c r="E365" s="161"/>
      <c r="F365" s="161"/>
      <c r="G365" s="161"/>
      <c r="H365" s="161"/>
      <c r="I365" s="161"/>
      <c r="J365" s="161"/>
    </row>
    <row r="377" spans="4:10" s="129" customFormat="1" ht="48" customHeight="1" x14ac:dyDescent="0.2"/>
    <row r="378" spans="4:10" x14ac:dyDescent="0.2">
      <c r="D378" s="127"/>
      <c r="E378" s="127"/>
      <c r="I378" s="127"/>
      <c r="J378" s="127"/>
    </row>
    <row r="379" spans="4:10" x14ac:dyDescent="0.2">
      <c r="D379" s="127"/>
      <c r="E379" s="127"/>
      <c r="I379" s="127"/>
      <c r="J379" s="127"/>
    </row>
    <row r="380" spans="4:10" x14ac:dyDescent="0.2">
      <c r="D380" s="127"/>
      <c r="E380" s="127"/>
      <c r="I380" s="127"/>
      <c r="J380" s="127"/>
    </row>
    <row r="381" spans="4:10" x14ac:dyDescent="0.2">
      <c r="D381" s="127"/>
      <c r="E381" s="127"/>
      <c r="I381" s="127"/>
      <c r="J381" s="127"/>
    </row>
    <row r="382" spans="4:10" x14ac:dyDescent="0.2">
      <c r="D382" s="127"/>
      <c r="E382" s="127"/>
      <c r="I382" s="127"/>
      <c r="J382" s="127"/>
    </row>
  </sheetData>
  <mergeCells count="20">
    <mergeCell ref="A93:J93"/>
    <mergeCell ref="A263:J263"/>
    <mergeCell ref="A350:D350"/>
    <mergeCell ref="A1:J1"/>
    <mergeCell ref="A2:J2"/>
    <mergeCell ref="I3:J3"/>
    <mergeCell ref="I94:J94"/>
    <mergeCell ref="I178:J178"/>
    <mergeCell ref="I264:J264"/>
    <mergeCell ref="A352:C352"/>
    <mergeCell ref="A355:C355"/>
    <mergeCell ref="A363:E363"/>
    <mergeCell ref="A351:J351"/>
    <mergeCell ref="A356:J356"/>
    <mergeCell ref="A365:J365"/>
    <mergeCell ref="A177:J177"/>
    <mergeCell ref="A357:F357"/>
    <mergeCell ref="A359:E359"/>
    <mergeCell ref="A360:E360"/>
    <mergeCell ref="A362:D362"/>
  </mergeCells>
  <pageMargins left="0.19685039370078741" right="0.19685039370078741" top="0.19685039370078741" bottom="0.19685039370078741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389EAA-0B8F-4B1D-9D06-D01521D70146}">
  <dimension ref="A1:Z75"/>
  <sheetViews>
    <sheetView workbookViewId="0">
      <selection activeCell="B12" sqref="B12"/>
    </sheetView>
  </sheetViews>
  <sheetFormatPr defaultColWidth="66" defaultRowHeight="12" x14ac:dyDescent="0.2"/>
  <cols>
    <col min="1" max="1" width="44.42578125" style="38" customWidth="1"/>
    <col min="2" max="2" width="12" style="38" customWidth="1"/>
    <col min="3" max="3" width="14.42578125" style="38" customWidth="1"/>
    <col min="4" max="4" width="14" style="39" customWidth="1"/>
    <col min="5" max="7" width="11.28515625" style="39" customWidth="1"/>
    <col min="8" max="8" width="10.5703125" style="39" customWidth="1"/>
    <col min="9" max="9" width="14.85546875" style="39" customWidth="1"/>
    <col min="10" max="10" width="13.140625" style="39" customWidth="1"/>
    <col min="11" max="11" width="11.42578125" style="39" bestFit="1" customWidth="1"/>
    <col min="12" max="12" width="15" style="39" customWidth="1"/>
    <col min="13" max="13" width="14.28515625" style="40" customWidth="1"/>
    <col min="14" max="14" width="42.28515625" style="38" customWidth="1"/>
    <col min="15" max="15" width="14.28515625" style="38" customWidth="1"/>
    <col min="16" max="16" width="15.140625" style="38" customWidth="1"/>
    <col min="17" max="17" width="13.42578125" style="39" customWidth="1"/>
    <col min="18" max="18" width="10.5703125" style="39" customWidth="1"/>
    <col min="19" max="19" width="14.85546875" style="39" customWidth="1"/>
    <col min="20" max="20" width="11" style="39" customWidth="1"/>
    <col min="21" max="21" width="10.7109375" style="39" customWidth="1"/>
    <col min="22" max="22" width="14.7109375" style="39" customWidth="1"/>
    <col min="23" max="23" width="11.85546875" style="39" customWidth="1"/>
    <col min="24" max="24" width="11.5703125" style="39" customWidth="1"/>
    <col min="25" max="25" width="12.140625" style="39" customWidth="1"/>
    <col min="26" max="26" width="14.28515625" style="40" customWidth="1"/>
    <col min="27" max="16384" width="66" style="19"/>
  </cols>
  <sheetData>
    <row r="1" spans="1:26" ht="12.75" thickBot="1" x14ac:dyDescent="0.25">
      <c r="A1" s="16" t="s">
        <v>2</v>
      </c>
      <c r="B1" s="169" t="s">
        <v>148</v>
      </c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70"/>
      <c r="N1" s="168" t="s">
        <v>148</v>
      </c>
      <c r="O1" s="169"/>
      <c r="P1" s="169"/>
      <c r="Q1" s="169"/>
      <c r="R1" s="169"/>
      <c r="S1" s="169"/>
      <c r="T1" s="169"/>
      <c r="U1" s="169"/>
      <c r="V1" s="169"/>
      <c r="W1" s="169"/>
      <c r="X1" s="17"/>
      <c r="Y1" s="17"/>
      <c r="Z1" s="18"/>
    </row>
    <row r="2" spans="1:26" x14ac:dyDescent="0.2">
      <c r="A2" s="20"/>
      <c r="B2" s="168" t="s">
        <v>149</v>
      </c>
      <c r="C2" s="169"/>
      <c r="D2" s="170"/>
      <c r="E2" s="168" t="s">
        <v>150</v>
      </c>
      <c r="F2" s="169"/>
      <c r="G2" s="170"/>
      <c r="H2" s="168" t="s">
        <v>151</v>
      </c>
      <c r="I2" s="169"/>
      <c r="J2" s="170"/>
      <c r="K2" s="166" t="s">
        <v>152</v>
      </c>
      <c r="L2" s="166"/>
      <c r="M2" s="167"/>
      <c r="N2" s="21"/>
      <c r="O2" s="168" t="s">
        <v>153</v>
      </c>
      <c r="P2" s="169"/>
      <c r="Q2" s="170"/>
      <c r="R2" s="168" t="s">
        <v>150</v>
      </c>
      <c r="S2" s="169"/>
      <c r="T2" s="170"/>
      <c r="U2" s="168" t="s">
        <v>151</v>
      </c>
      <c r="V2" s="169"/>
      <c r="W2" s="170"/>
      <c r="X2" s="166" t="s">
        <v>152</v>
      </c>
      <c r="Y2" s="166"/>
      <c r="Z2" s="167"/>
    </row>
    <row r="3" spans="1:26" ht="36" x14ac:dyDescent="0.2">
      <c r="A3" s="20"/>
      <c r="B3" s="22" t="s">
        <v>164</v>
      </c>
      <c r="C3" s="23" t="s">
        <v>165</v>
      </c>
      <c r="D3" s="24" t="s">
        <v>166</v>
      </c>
      <c r="E3" s="22" t="s">
        <v>164</v>
      </c>
      <c r="F3" s="23" t="s">
        <v>165</v>
      </c>
      <c r="G3" s="24" t="s">
        <v>166</v>
      </c>
      <c r="H3" s="22" t="s">
        <v>164</v>
      </c>
      <c r="I3" s="23" t="s">
        <v>165</v>
      </c>
      <c r="J3" s="24" t="s">
        <v>166</v>
      </c>
      <c r="K3" s="25" t="s">
        <v>164</v>
      </c>
      <c r="L3" s="25" t="s">
        <v>165</v>
      </c>
      <c r="M3" s="25" t="s">
        <v>166</v>
      </c>
      <c r="N3" s="21"/>
      <c r="O3" s="22" t="s">
        <v>164</v>
      </c>
      <c r="P3" s="23" t="s">
        <v>165</v>
      </c>
      <c r="Q3" s="24" t="s">
        <v>166</v>
      </c>
      <c r="R3" s="22" t="s">
        <v>164</v>
      </c>
      <c r="S3" s="23" t="s">
        <v>165</v>
      </c>
      <c r="T3" s="24" t="s">
        <v>166</v>
      </c>
      <c r="U3" s="22" t="s">
        <v>164</v>
      </c>
      <c r="V3" s="23" t="s">
        <v>165</v>
      </c>
      <c r="W3" s="24" t="s">
        <v>166</v>
      </c>
      <c r="X3" s="25" t="s">
        <v>164</v>
      </c>
      <c r="Y3" s="25" t="s">
        <v>165</v>
      </c>
      <c r="Z3" s="26" t="s">
        <v>166</v>
      </c>
    </row>
    <row r="4" spans="1:26" ht="24" x14ac:dyDescent="0.2">
      <c r="A4" s="20" t="s">
        <v>4</v>
      </c>
      <c r="B4" s="20">
        <v>31197519</v>
      </c>
      <c r="C4" s="27">
        <v>31197519</v>
      </c>
      <c r="D4" s="28">
        <v>32908124</v>
      </c>
      <c r="E4" s="21">
        <v>0</v>
      </c>
      <c r="F4" s="29">
        <v>0</v>
      </c>
      <c r="G4" s="28">
        <v>0</v>
      </c>
      <c r="H4" s="21">
        <v>0</v>
      </c>
      <c r="I4" s="29">
        <v>0</v>
      </c>
      <c r="J4" s="28">
        <v>0</v>
      </c>
      <c r="K4" s="30">
        <f>B4+E4+H4</f>
        <v>31197519</v>
      </c>
      <c r="L4" s="30">
        <f>C4+F4+I4</f>
        <v>31197519</v>
      </c>
      <c r="M4" s="31">
        <f>D4+G4+J4</f>
        <v>32908124</v>
      </c>
      <c r="N4" s="20" t="s">
        <v>5</v>
      </c>
      <c r="O4" s="20">
        <v>7673570</v>
      </c>
      <c r="P4" s="27">
        <v>8199570</v>
      </c>
      <c r="Q4" s="28">
        <v>12459201</v>
      </c>
      <c r="R4" s="21">
        <v>47001149</v>
      </c>
      <c r="S4" s="29">
        <v>46770556</v>
      </c>
      <c r="T4" s="28">
        <v>50181869</v>
      </c>
      <c r="U4" s="21">
        <v>43190279</v>
      </c>
      <c r="V4" s="29">
        <v>48411338</v>
      </c>
      <c r="W4" s="28">
        <v>60144345</v>
      </c>
      <c r="X4" s="30">
        <f>O4+R4+U4</f>
        <v>97864998</v>
      </c>
      <c r="Y4" s="30">
        <f>P4+S4+V4</f>
        <v>103381464</v>
      </c>
      <c r="Z4" s="31">
        <f>Q4+T4+W4</f>
        <v>122785415</v>
      </c>
    </row>
    <row r="5" spans="1:26" ht="24" x14ac:dyDescent="0.2">
      <c r="A5" s="20" t="s">
        <v>6</v>
      </c>
      <c r="B5" s="20">
        <v>41686400</v>
      </c>
      <c r="C5" s="27">
        <v>41686400</v>
      </c>
      <c r="D5" s="28">
        <v>46879942</v>
      </c>
      <c r="E5" s="21">
        <v>0</v>
      </c>
      <c r="F5" s="29">
        <v>0</v>
      </c>
      <c r="G5" s="28">
        <v>0</v>
      </c>
      <c r="H5" s="21">
        <v>0</v>
      </c>
      <c r="I5" s="29">
        <v>0</v>
      </c>
      <c r="J5" s="28">
        <v>0</v>
      </c>
      <c r="K5" s="30">
        <f t="shared" ref="K5:K68" si="0">B5+E5+H5</f>
        <v>41686400</v>
      </c>
      <c r="L5" s="30">
        <f t="shared" ref="L5:L68" si="1">C5+F5+I5</f>
        <v>41686400</v>
      </c>
      <c r="M5" s="31">
        <f t="shared" ref="M5:M68" si="2">D5+G5+J5</f>
        <v>46879942</v>
      </c>
      <c r="N5" s="20" t="s">
        <v>7</v>
      </c>
      <c r="O5" s="20">
        <v>14998732</v>
      </c>
      <c r="P5" s="27">
        <v>14998732</v>
      </c>
      <c r="Q5" s="28">
        <v>22004901</v>
      </c>
      <c r="R5" s="21">
        <v>0</v>
      </c>
      <c r="S5" s="29">
        <v>360453</v>
      </c>
      <c r="T5" s="28">
        <v>744555</v>
      </c>
      <c r="U5" s="21">
        <v>777504</v>
      </c>
      <c r="V5" s="29">
        <v>1092000</v>
      </c>
      <c r="W5" s="28">
        <v>1191962</v>
      </c>
      <c r="X5" s="30">
        <f t="shared" ref="X5:X68" si="3">O5+R5+U5</f>
        <v>15776236</v>
      </c>
      <c r="Y5" s="30">
        <f t="shared" ref="Y5:Y68" si="4">P5+S5+V5</f>
        <v>16451185</v>
      </c>
      <c r="Z5" s="31">
        <f t="shared" ref="Z5:Z68" si="5">Q5+T5+W5</f>
        <v>23941418</v>
      </c>
    </row>
    <row r="6" spans="1:26" ht="36" x14ac:dyDescent="0.2">
      <c r="A6" s="20" t="s">
        <v>8</v>
      </c>
      <c r="B6" s="20">
        <v>17007738</v>
      </c>
      <c r="C6" s="27">
        <v>17007738</v>
      </c>
      <c r="D6" s="28">
        <v>21057849</v>
      </c>
      <c r="E6" s="21">
        <v>0</v>
      </c>
      <c r="F6" s="29">
        <v>0</v>
      </c>
      <c r="G6" s="28">
        <v>0</v>
      </c>
      <c r="H6" s="21">
        <v>0</v>
      </c>
      <c r="I6" s="29">
        <v>0</v>
      </c>
      <c r="J6" s="28">
        <v>0</v>
      </c>
      <c r="K6" s="30">
        <f t="shared" si="0"/>
        <v>17007738</v>
      </c>
      <c r="L6" s="30">
        <f t="shared" si="1"/>
        <v>17007738</v>
      </c>
      <c r="M6" s="31">
        <f t="shared" si="2"/>
        <v>21057849</v>
      </c>
      <c r="N6" s="20" t="s">
        <v>9</v>
      </c>
      <c r="O6" s="20">
        <v>22672302</v>
      </c>
      <c r="P6" s="27">
        <v>23198302</v>
      </c>
      <c r="Q6" s="28">
        <v>34464102</v>
      </c>
      <c r="R6" s="21">
        <v>47001149</v>
      </c>
      <c r="S6" s="29">
        <v>47131009</v>
      </c>
      <c r="T6" s="28">
        <v>50926424</v>
      </c>
      <c r="U6" s="21">
        <v>43967783</v>
      </c>
      <c r="V6" s="29">
        <v>49503338</v>
      </c>
      <c r="W6" s="28">
        <v>61336307</v>
      </c>
      <c r="X6" s="30">
        <f t="shared" si="3"/>
        <v>113641234</v>
      </c>
      <c r="Y6" s="30">
        <f t="shared" si="4"/>
        <v>119832649</v>
      </c>
      <c r="Z6" s="31">
        <f t="shared" si="5"/>
        <v>146726833</v>
      </c>
    </row>
    <row r="7" spans="1:26" ht="24" x14ac:dyDescent="0.2">
      <c r="A7" s="20" t="s">
        <v>10</v>
      </c>
      <c r="B7" s="20">
        <v>3152050</v>
      </c>
      <c r="C7" s="27">
        <v>3152050</v>
      </c>
      <c r="D7" s="28">
        <v>3506827</v>
      </c>
      <c r="E7" s="21">
        <v>0</v>
      </c>
      <c r="F7" s="29">
        <v>0</v>
      </c>
      <c r="G7" s="28">
        <v>0</v>
      </c>
      <c r="H7" s="21">
        <v>0</v>
      </c>
      <c r="I7" s="29">
        <v>0</v>
      </c>
      <c r="J7" s="28">
        <v>0</v>
      </c>
      <c r="K7" s="30">
        <f t="shared" si="0"/>
        <v>3152050</v>
      </c>
      <c r="L7" s="30">
        <f t="shared" si="1"/>
        <v>3152050</v>
      </c>
      <c r="M7" s="31">
        <f t="shared" si="2"/>
        <v>3506827</v>
      </c>
      <c r="N7" s="20" t="s">
        <v>11</v>
      </c>
      <c r="O7" s="20">
        <v>5357594</v>
      </c>
      <c r="P7" s="27">
        <v>5627177</v>
      </c>
      <c r="Q7" s="28">
        <v>6020367</v>
      </c>
      <c r="R7" s="21">
        <v>11460811</v>
      </c>
      <c r="S7" s="29">
        <v>11460811</v>
      </c>
      <c r="T7" s="28">
        <v>8846187</v>
      </c>
      <c r="U7" s="21">
        <v>12642779</v>
      </c>
      <c r="V7" s="29">
        <v>12642779</v>
      </c>
      <c r="W7" s="28">
        <v>11872156</v>
      </c>
      <c r="X7" s="30">
        <f t="shared" si="3"/>
        <v>29461184</v>
      </c>
      <c r="Y7" s="30">
        <f t="shared" si="4"/>
        <v>29730767</v>
      </c>
      <c r="Z7" s="31">
        <f t="shared" si="5"/>
        <v>26738710</v>
      </c>
    </row>
    <row r="8" spans="1:26" ht="24" x14ac:dyDescent="0.2">
      <c r="A8" s="20" t="s">
        <v>12</v>
      </c>
      <c r="B8" s="20">
        <v>2600000</v>
      </c>
      <c r="C8" s="27">
        <v>2600000</v>
      </c>
      <c r="D8" s="28">
        <v>2072640</v>
      </c>
      <c r="E8" s="21">
        <v>0</v>
      </c>
      <c r="F8" s="29">
        <v>0</v>
      </c>
      <c r="G8" s="28">
        <v>0</v>
      </c>
      <c r="H8" s="21">
        <v>0</v>
      </c>
      <c r="I8" s="29">
        <v>0</v>
      </c>
      <c r="J8" s="28">
        <v>0</v>
      </c>
      <c r="K8" s="30">
        <f t="shared" si="0"/>
        <v>2600000</v>
      </c>
      <c r="L8" s="30">
        <f t="shared" si="1"/>
        <v>2600000</v>
      </c>
      <c r="M8" s="31">
        <f t="shared" si="2"/>
        <v>2072640</v>
      </c>
      <c r="N8" s="20" t="s">
        <v>13</v>
      </c>
      <c r="O8" s="20">
        <v>3778000</v>
      </c>
      <c r="P8" s="27">
        <v>7682024</v>
      </c>
      <c r="Q8" s="28">
        <v>7701989</v>
      </c>
      <c r="R8" s="21">
        <v>270000</v>
      </c>
      <c r="S8" s="29">
        <v>332000</v>
      </c>
      <c r="T8" s="28">
        <v>312764</v>
      </c>
      <c r="U8" s="21">
        <v>15500000</v>
      </c>
      <c r="V8" s="29">
        <v>18419935</v>
      </c>
      <c r="W8" s="28">
        <v>19608820</v>
      </c>
      <c r="X8" s="30">
        <f t="shared" si="3"/>
        <v>19548000</v>
      </c>
      <c r="Y8" s="30">
        <f t="shared" si="4"/>
        <v>26433959</v>
      </c>
      <c r="Z8" s="31">
        <f t="shared" si="5"/>
        <v>27623573</v>
      </c>
    </row>
    <row r="9" spans="1:26" x14ac:dyDescent="0.2">
      <c r="A9" s="20" t="s">
        <v>14</v>
      </c>
      <c r="B9" s="20">
        <v>0</v>
      </c>
      <c r="C9" s="27">
        <v>0</v>
      </c>
      <c r="D9" s="28">
        <v>0</v>
      </c>
      <c r="E9" s="21">
        <v>0</v>
      </c>
      <c r="F9" s="29">
        <v>0</v>
      </c>
      <c r="G9" s="28">
        <v>0</v>
      </c>
      <c r="H9" s="21">
        <v>0</v>
      </c>
      <c r="I9" s="29">
        <v>0</v>
      </c>
      <c r="J9" s="28">
        <v>0</v>
      </c>
      <c r="K9" s="30">
        <f t="shared" si="0"/>
        <v>0</v>
      </c>
      <c r="L9" s="30">
        <f t="shared" si="1"/>
        <v>0</v>
      </c>
      <c r="M9" s="31">
        <f t="shared" si="2"/>
        <v>0</v>
      </c>
      <c r="N9" s="20" t="s">
        <v>15</v>
      </c>
      <c r="O9" s="20">
        <v>1300000</v>
      </c>
      <c r="P9" s="27">
        <v>110000</v>
      </c>
      <c r="Q9" s="28">
        <v>60712</v>
      </c>
      <c r="R9" s="21">
        <v>855000</v>
      </c>
      <c r="S9" s="29">
        <v>855000</v>
      </c>
      <c r="T9" s="28">
        <v>958105</v>
      </c>
      <c r="U9" s="21">
        <v>0</v>
      </c>
      <c r="V9" s="29">
        <v>0</v>
      </c>
      <c r="W9" s="28">
        <v>0</v>
      </c>
      <c r="X9" s="30">
        <f t="shared" si="3"/>
        <v>2155000</v>
      </c>
      <c r="Y9" s="30">
        <f t="shared" si="4"/>
        <v>965000</v>
      </c>
      <c r="Z9" s="31">
        <f t="shared" si="5"/>
        <v>1018817</v>
      </c>
    </row>
    <row r="10" spans="1:26" x14ac:dyDescent="0.2">
      <c r="A10" s="20" t="s">
        <v>16</v>
      </c>
      <c r="B10" s="20">
        <v>95643707</v>
      </c>
      <c r="C10" s="27">
        <v>95643707</v>
      </c>
      <c r="D10" s="28">
        <v>106425382</v>
      </c>
      <c r="E10" s="21">
        <v>0</v>
      </c>
      <c r="F10" s="29">
        <v>0</v>
      </c>
      <c r="G10" s="28">
        <v>0</v>
      </c>
      <c r="H10" s="21">
        <v>0</v>
      </c>
      <c r="I10" s="29">
        <v>0</v>
      </c>
      <c r="J10" s="28">
        <v>0</v>
      </c>
      <c r="K10" s="30">
        <f t="shared" si="0"/>
        <v>95643707</v>
      </c>
      <c r="L10" s="30">
        <f t="shared" si="1"/>
        <v>95643707</v>
      </c>
      <c r="M10" s="31">
        <f t="shared" si="2"/>
        <v>106425382</v>
      </c>
      <c r="N10" s="20" t="s">
        <v>17</v>
      </c>
      <c r="O10" s="20">
        <v>23950000</v>
      </c>
      <c r="P10" s="27">
        <v>50995154</v>
      </c>
      <c r="Q10" s="28">
        <v>50739443</v>
      </c>
      <c r="R10" s="21">
        <v>1162000</v>
      </c>
      <c r="S10" s="29">
        <v>1856342</v>
      </c>
      <c r="T10" s="28">
        <v>1600960</v>
      </c>
      <c r="U10" s="21">
        <v>4324000</v>
      </c>
      <c r="V10" s="29">
        <v>5644000</v>
      </c>
      <c r="W10" s="28">
        <v>5139068</v>
      </c>
      <c r="X10" s="30">
        <f t="shared" si="3"/>
        <v>29436000</v>
      </c>
      <c r="Y10" s="30">
        <f t="shared" si="4"/>
        <v>58495496</v>
      </c>
      <c r="Z10" s="31">
        <f t="shared" si="5"/>
        <v>57479471</v>
      </c>
    </row>
    <row r="11" spans="1:26" x14ac:dyDescent="0.2">
      <c r="A11" s="20" t="s">
        <v>18</v>
      </c>
      <c r="B11" s="20">
        <v>0</v>
      </c>
      <c r="C11" s="27">
        <v>0</v>
      </c>
      <c r="D11" s="28">
        <v>0</v>
      </c>
      <c r="E11" s="21">
        <v>0</v>
      </c>
      <c r="F11" s="29">
        <v>0</v>
      </c>
      <c r="G11" s="28">
        <v>0</v>
      </c>
      <c r="H11" s="21">
        <v>0</v>
      </c>
      <c r="I11" s="29">
        <v>0</v>
      </c>
      <c r="J11" s="28">
        <v>0</v>
      </c>
      <c r="K11" s="30">
        <f t="shared" si="0"/>
        <v>0</v>
      </c>
      <c r="L11" s="30">
        <f t="shared" si="1"/>
        <v>0</v>
      </c>
      <c r="M11" s="31">
        <f t="shared" si="2"/>
        <v>0</v>
      </c>
      <c r="N11" s="20" t="s">
        <v>19</v>
      </c>
      <c r="O11" s="20">
        <v>3000000</v>
      </c>
      <c r="P11" s="27">
        <v>3000000</v>
      </c>
      <c r="Q11" s="28">
        <v>1143829</v>
      </c>
      <c r="R11" s="21">
        <v>50000</v>
      </c>
      <c r="S11" s="29">
        <v>107364</v>
      </c>
      <c r="T11" s="28">
        <v>107364</v>
      </c>
      <c r="U11" s="21">
        <v>50000</v>
      </c>
      <c r="V11" s="29">
        <v>50000</v>
      </c>
      <c r="W11" s="28">
        <v>28790</v>
      </c>
      <c r="X11" s="30">
        <f t="shared" si="3"/>
        <v>3100000</v>
      </c>
      <c r="Y11" s="30">
        <f t="shared" si="4"/>
        <v>3157364</v>
      </c>
      <c r="Z11" s="31">
        <f t="shared" si="5"/>
        <v>1279983</v>
      </c>
    </row>
    <row r="12" spans="1:26" ht="24" x14ac:dyDescent="0.2">
      <c r="A12" s="20" t="s">
        <v>20</v>
      </c>
      <c r="B12" s="20">
        <v>0</v>
      </c>
      <c r="C12" s="27">
        <v>0</v>
      </c>
      <c r="D12" s="28">
        <v>0</v>
      </c>
      <c r="E12" s="21">
        <v>0</v>
      </c>
      <c r="F12" s="29">
        <v>0</v>
      </c>
      <c r="G12" s="28">
        <v>0</v>
      </c>
      <c r="H12" s="21">
        <v>0</v>
      </c>
      <c r="I12" s="29">
        <v>0</v>
      </c>
      <c r="J12" s="28">
        <v>0</v>
      </c>
      <c r="K12" s="30">
        <f t="shared" si="0"/>
        <v>0</v>
      </c>
      <c r="L12" s="30">
        <f t="shared" si="1"/>
        <v>0</v>
      </c>
      <c r="M12" s="31">
        <f t="shared" si="2"/>
        <v>0</v>
      </c>
      <c r="N12" s="20" t="s">
        <v>21</v>
      </c>
      <c r="O12" s="20">
        <v>10153000</v>
      </c>
      <c r="P12" s="27">
        <v>55972958</v>
      </c>
      <c r="Q12" s="28">
        <v>29432629</v>
      </c>
      <c r="R12" s="21">
        <v>1025000</v>
      </c>
      <c r="S12" s="29">
        <v>1025000</v>
      </c>
      <c r="T12" s="28">
        <v>910585</v>
      </c>
      <c r="U12" s="21">
        <v>4945000</v>
      </c>
      <c r="V12" s="29">
        <v>5616346</v>
      </c>
      <c r="W12" s="28">
        <v>6142488</v>
      </c>
      <c r="X12" s="30">
        <f t="shared" si="3"/>
        <v>16123000</v>
      </c>
      <c r="Y12" s="30">
        <f t="shared" si="4"/>
        <v>62614304</v>
      </c>
      <c r="Z12" s="31">
        <f t="shared" si="5"/>
        <v>36485702</v>
      </c>
    </row>
    <row r="13" spans="1:26" ht="24" x14ac:dyDescent="0.2">
      <c r="A13" s="20" t="s">
        <v>22</v>
      </c>
      <c r="B13" s="20">
        <v>0</v>
      </c>
      <c r="C13" s="27">
        <v>0</v>
      </c>
      <c r="D13" s="28">
        <v>0</v>
      </c>
      <c r="E13" s="21">
        <v>0</v>
      </c>
      <c r="F13" s="29">
        <v>0</v>
      </c>
      <c r="G13" s="28">
        <v>0</v>
      </c>
      <c r="H13" s="21">
        <v>0</v>
      </c>
      <c r="I13" s="29">
        <v>0</v>
      </c>
      <c r="J13" s="28">
        <v>0</v>
      </c>
      <c r="K13" s="30">
        <f t="shared" si="0"/>
        <v>0</v>
      </c>
      <c r="L13" s="30">
        <f t="shared" si="1"/>
        <v>0</v>
      </c>
      <c r="M13" s="31">
        <f t="shared" si="2"/>
        <v>0</v>
      </c>
      <c r="N13" s="20" t="s">
        <v>23</v>
      </c>
      <c r="O13" s="20">
        <v>42181000</v>
      </c>
      <c r="P13" s="27">
        <v>117760136</v>
      </c>
      <c r="Q13" s="28">
        <v>89078602</v>
      </c>
      <c r="R13" s="21">
        <v>3362000</v>
      </c>
      <c r="S13" s="29">
        <v>4175706</v>
      </c>
      <c r="T13" s="28">
        <v>3889778</v>
      </c>
      <c r="U13" s="21">
        <v>24819000</v>
      </c>
      <c r="V13" s="29">
        <v>29730281</v>
      </c>
      <c r="W13" s="28">
        <v>30919166</v>
      </c>
      <c r="X13" s="30">
        <f t="shared" si="3"/>
        <v>70362000</v>
      </c>
      <c r="Y13" s="30">
        <f t="shared" si="4"/>
        <v>151666123</v>
      </c>
      <c r="Z13" s="31">
        <f t="shared" si="5"/>
        <v>123887546</v>
      </c>
    </row>
    <row r="14" spans="1:26" ht="24" x14ac:dyDescent="0.2">
      <c r="A14" s="20" t="s">
        <v>24</v>
      </c>
      <c r="B14" s="20">
        <v>0</v>
      </c>
      <c r="C14" s="27">
        <v>0</v>
      </c>
      <c r="D14" s="28">
        <v>0</v>
      </c>
      <c r="E14" s="21">
        <v>0</v>
      </c>
      <c r="F14" s="29">
        <v>0</v>
      </c>
      <c r="G14" s="28">
        <v>0</v>
      </c>
      <c r="H14" s="21">
        <v>0</v>
      </c>
      <c r="I14" s="29">
        <v>0</v>
      </c>
      <c r="J14" s="28">
        <v>0</v>
      </c>
      <c r="K14" s="30">
        <f t="shared" si="0"/>
        <v>0</v>
      </c>
      <c r="L14" s="30">
        <f t="shared" si="1"/>
        <v>0</v>
      </c>
      <c r="M14" s="31">
        <f t="shared" si="2"/>
        <v>0</v>
      </c>
      <c r="N14" s="20" t="s">
        <v>25</v>
      </c>
      <c r="O14" s="20">
        <v>0</v>
      </c>
      <c r="P14" s="27">
        <v>0</v>
      </c>
      <c r="Q14" s="28">
        <v>0</v>
      </c>
      <c r="R14" s="21">
        <v>0</v>
      </c>
      <c r="S14" s="29">
        <v>0</v>
      </c>
      <c r="T14" s="28">
        <v>0</v>
      </c>
      <c r="U14" s="21">
        <v>0</v>
      </c>
      <c r="V14" s="29">
        <v>0</v>
      </c>
      <c r="W14" s="28">
        <v>0</v>
      </c>
      <c r="X14" s="30">
        <f t="shared" si="3"/>
        <v>0</v>
      </c>
      <c r="Y14" s="30">
        <f t="shared" si="4"/>
        <v>0</v>
      </c>
      <c r="Z14" s="31">
        <f t="shared" si="5"/>
        <v>0</v>
      </c>
    </row>
    <row r="15" spans="1:26" ht="24" x14ac:dyDescent="0.2">
      <c r="A15" s="20" t="s">
        <v>26</v>
      </c>
      <c r="B15" s="20">
        <v>13500000</v>
      </c>
      <c r="C15" s="27">
        <v>13500000</v>
      </c>
      <c r="D15" s="28">
        <v>18633183</v>
      </c>
      <c r="E15" s="21">
        <v>0</v>
      </c>
      <c r="F15" s="29">
        <v>1759616</v>
      </c>
      <c r="G15" s="28">
        <v>1759616</v>
      </c>
      <c r="H15" s="21">
        <v>0</v>
      </c>
      <c r="I15" s="29">
        <v>0</v>
      </c>
      <c r="J15" s="28">
        <v>0</v>
      </c>
      <c r="K15" s="30">
        <f t="shared" si="0"/>
        <v>13500000</v>
      </c>
      <c r="L15" s="30">
        <f t="shared" si="1"/>
        <v>15259616</v>
      </c>
      <c r="M15" s="31">
        <f t="shared" si="2"/>
        <v>20392799</v>
      </c>
      <c r="N15" s="20" t="s">
        <v>27</v>
      </c>
      <c r="O15" s="20">
        <v>437000</v>
      </c>
      <c r="P15" s="27">
        <v>437000</v>
      </c>
      <c r="Q15" s="28">
        <v>0</v>
      </c>
      <c r="R15" s="21">
        <v>0</v>
      </c>
      <c r="S15" s="29">
        <v>0</v>
      </c>
      <c r="T15" s="28">
        <v>0</v>
      </c>
      <c r="U15" s="21">
        <v>0</v>
      </c>
      <c r="V15" s="29">
        <v>0</v>
      </c>
      <c r="W15" s="28">
        <v>0</v>
      </c>
      <c r="X15" s="30">
        <f t="shared" si="3"/>
        <v>437000</v>
      </c>
      <c r="Y15" s="30">
        <f t="shared" si="4"/>
        <v>437000</v>
      </c>
      <c r="Z15" s="31">
        <f t="shared" si="5"/>
        <v>0</v>
      </c>
    </row>
    <row r="16" spans="1:26" ht="24" x14ac:dyDescent="0.2">
      <c r="A16" s="20" t="s">
        <v>28</v>
      </c>
      <c r="B16" s="20">
        <v>109143707</v>
      </c>
      <c r="C16" s="27">
        <v>109143707</v>
      </c>
      <c r="D16" s="28">
        <v>125058565</v>
      </c>
      <c r="E16" s="21">
        <v>0</v>
      </c>
      <c r="F16" s="29">
        <v>1759616</v>
      </c>
      <c r="G16" s="28">
        <v>1759616</v>
      </c>
      <c r="H16" s="21">
        <v>0</v>
      </c>
      <c r="I16" s="29">
        <v>0</v>
      </c>
      <c r="J16" s="28">
        <v>0</v>
      </c>
      <c r="K16" s="30">
        <f t="shared" si="0"/>
        <v>109143707</v>
      </c>
      <c r="L16" s="30">
        <f t="shared" si="1"/>
        <v>110903323</v>
      </c>
      <c r="M16" s="31">
        <f t="shared" si="2"/>
        <v>126818181</v>
      </c>
      <c r="N16" s="20" t="s">
        <v>29</v>
      </c>
      <c r="O16" s="20">
        <v>0</v>
      </c>
      <c r="P16" s="27">
        <v>0</v>
      </c>
      <c r="Q16" s="28">
        <v>0</v>
      </c>
      <c r="R16" s="21">
        <v>0</v>
      </c>
      <c r="S16" s="29">
        <v>0</v>
      </c>
      <c r="T16" s="28">
        <v>0</v>
      </c>
      <c r="U16" s="21">
        <v>0</v>
      </c>
      <c r="V16" s="29">
        <v>0</v>
      </c>
      <c r="W16" s="28">
        <v>0</v>
      </c>
      <c r="X16" s="30">
        <f t="shared" si="3"/>
        <v>0</v>
      </c>
      <c r="Y16" s="30">
        <f t="shared" si="4"/>
        <v>0</v>
      </c>
      <c r="Z16" s="31">
        <f t="shared" si="5"/>
        <v>0</v>
      </c>
    </row>
    <row r="17" spans="1:26" ht="24" x14ac:dyDescent="0.2">
      <c r="A17" s="20" t="s">
        <v>30</v>
      </c>
      <c r="B17" s="20">
        <v>50803000</v>
      </c>
      <c r="C17" s="27">
        <v>50803000</v>
      </c>
      <c r="D17" s="28">
        <v>0</v>
      </c>
      <c r="E17" s="21">
        <v>0</v>
      </c>
      <c r="F17" s="29">
        <v>0</v>
      </c>
      <c r="G17" s="28">
        <v>0</v>
      </c>
      <c r="H17" s="21">
        <v>0</v>
      </c>
      <c r="I17" s="29">
        <v>0</v>
      </c>
      <c r="J17" s="28">
        <v>0</v>
      </c>
      <c r="K17" s="30">
        <f t="shared" si="0"/>
        <v>50803000</v>
      </c>
      <c r="L17" s="30">
        <f t="shared" si="1"/>
        <v>50803000</v>
      </c>
      <c r="M17" s="31">
        <f t="shared" si="2"/>
        <v>0</v>
      </c>
      <c r="N17" s="20" t="s">
        <v>31</v>
      </c>
      <c r="O17" s="20">
        <v>0</v>
      </c>
      <c r="P17" s="27">
        <v>0</v>
      </c>
      <c r="Q17" s="28">
        <v>0</v>
      </c>
      <c r="R17" s="21">
        <v>0</v>
      </c>
      <c r="S17" s="29">
        <v>0</v>
      </c>
      <c r="T17" s="28">
        <v>0</v>
      </c>
      <c r="U17" s="21">
        <v>0</v>
      </c>
      <c r="V17" s="29">
        <v>0</v>
      </c>
      <c r="W17" s="28">
        <v>0</v>
      </c>
      <c r="X17" s="30">
        <f t="shared" si="3"/>
        <v>0</v>
      </c>
      <c r="Y17" s="30">
        <f t="shared" si="4"/>
        <v>0</v>
      </c>
      <c r="Z17" s="31">
        <f t="shared" si="5"/>
        <v>0</v>
      </c>
    </row>
    <row r="18" spans="1:26" ht="36" x14ac:dyDescent="0.2">
      <c r="A18" s="20" t="s">
        <v>32</v>
      </c>
      <c r="B18" s="20">
        <v>0</v>
      </c>
      <c r="C18" s="27">
        <v>0</v>
      </c>
      <c r="D18" s="28">
        <v>0</v>
      </c>
      <c r="E18" s="21">
        <v>0</v>
      </c>
      <c r="F18" s="29">
        <v>0</v>
      </c>
      <c r="G18" s="28">
        <v>0</v>
      </c>
      <c r="H18" s="21">
        <v>0</v>
      </c>
      <c r="I18" s="29">
        <v>0</v>
      </c>
      <c r="J18" s="28">
        <v>0</v>
      </c>
      <c r="K18" s="30">
        <f t="shared" si="0"/>
        <v>0</v>
      </c>
      <c r="L18" s="30">
        <f t="shared" si="1"/>
        <v>0</v>
      </c>
      <c r="M18" s="31">
        <f t="shared" si="2"/>
        <v>0</v>
      </c>
      <c r="N18" s="20" t="s">
        <v>33</v>
      </c>
      <c r="O18" s="20">
        <v>0</v>
      </c>
      <c r="P18" s="27">
        <v>0</v>
      </c>
      <c r="Q18" s="28">
        <v>0</v>
      </c>
      <c r="R18" s="21">
        <v>0</v>
      </c>
      <c r="S18" s="29">
        <v>0</v>
      </c>
      <c r="T18" s="28">
        <v>0</v>
      </c>
      <c r="U18" s="21">
        <v>0</v>
      </c>
      <c r="V18" s="29">
        <v>0</v>
      </c>
      <c r="W18" s="28">
        <v>0</v>
      </c>
      <c r="X18" s="30">
        <f t="shared" si="3"/>
        <v>0</v>
      </c>
      <c r="Y18" s="30">
        <f t="shared" si="4"/>
        <v>0</v>
      </c>
      <c r="Z18" s="31">
        <f t="shared" si="5"/>
        <v>0</v>
      </c>
    </row>
    <row r="19" spans="1:26" ht="24" x14ac:dyDescent="0.2">
      <c r="A19" s="20" t="s">
        <v>34</v>
      </c>
      <c r="B19" s="20">
        <v>0</v>
      </c>
      <c r="C19" s="27">
        <v>0</v>
      </c>
      <c r="D19" s="28">
        <v>0</v>
      </c>
      <c r="E19" s="21">
        <v>0</v>
      </c>
      <c r="F19" s="29">
        <v>0</v>
      </c>
      <c r="G19" s="28">
        <v>0</v>
      </c>
      <c r="H19" s="21">
        <v>0</v>
      </c>
      <c r="I19" s="29">
        <v>0</v>
      </c>
      <c r="J19" s="28">
        <v>0</v>
      </c>
      <c r="K19" s="30">
        <f t="shared" si="0"/>
        <v>0</v>
      </c>
      <c r="L19" s="30">
        <f t="shared" si="1"/>
        <v>0</v>
      </c>
      <c r="M19" s="31">
        <f t="shared" si="2"/>
        <v>0</v>
      </c>
      <c r="N19" s="20" t="s">
        <v>35</v>
      </c>
      <c r="O19" s="20">
        <v>0</v>
      </c>
      <c r="P19" s="27">
        <v>0</v>
      </c>
      <c r="Q19" s="28">
        <v>0</v>
      </c>
      <c r="R19" s="21">
        <v>0</v>
      </c>
      <c r="S19" s="29">
        <v>0</v>
      </c>
      <c r="T19" s="28">
        <v>0</v>
      </c>
      <c r="U19" s="21">
        <v>0</v>
      </c>
      <c r="V19" s="29">
        <v>0</v>
      </c>
      <c r="W19" s="28">
        <v>0</v>
      </c>
      <c r="X19" s="30">
        <f t="shared" si="3"/>
        <v>0</v>
      </c>
      <c r="Y19" s="30">
        <f t="shared" si="4"/>
        <v>0</v>
      </c>
      <c r="Z19" s="31">
        <f t="shared" si="5"/>
        <v>0</v>
      </c>
    </row>
    <row r="20" spans="1:26" ht="24" x14ac:dyDescent="0.2">
      <c r="A20" s="20" t="s">
        <v>36</v>
      </c>
      <c r="B20" s="20">
        <v>0</v>
      </c>
      <c r="C20" s="27">
        <v>0</v>
      </c>
      <c r="D20" s="28">
        <v>0</v>
      </c>
      <c r="E20" s="21">
        <v>0</v>
      </c>
      <c r="F20" s="29">
        <v>0</v>
      </c>
      <c r="G20" s="28">
        <v>0</v>
      </c>
      <c r="H20" s="21">
        <v>0</v>
      </c>
      <c r="I20" s="29">
        <v>0</v>
      </c>
      <c r="J20" s="28">
        <v>0</v>
      </c>
      <c r="K20" s="30">
        <f t="shared" si="0"/>
        <v>0</v>
      </c>
      <c r="L20" s="30">
        <f t="shared" si="1"/>
        <v>0</v>
      </c>
      <c r="M20" s="31">
        <f t="shared" si="2"/>
        <v>0</v>
      </c>
      <c r="N20" s="20" t="s">
        <v>37</v>
      </c>
      <c r="O20" s="20">
        <v>0</v>
      </c>
      <c r="P20" s="27">
        <v>62000</v>
      </c>
      <c r="Q20" s="28">
        <v>460000</v>
      </c>
      <c r="R20" s="21">
        <v>0</v>
      </c>
      <c r="S20" s="29">
        <v>0</v>
      </c>
      <c r="T20" s="28">
        <v>0</v>
      </c>
      <c r="U20" s="21">
        <v>0</v>
      </c>
      <c r="V20" s="29">
        <v>0</v>
      </c>
      <c r="W20" s="28">
        <v>0</v>
      </c>
      <c r="X20" s="30">
        <f t="shared" si="3"/>
        <v>0</v>
      </c>
      <c r="Y20" s="30">
        <f t="shared" si="4"/>
        <v>62000</v>
      </c>
      <c r="Z20" s="31">
        <f t="shared" si="5"/>
        <v>460000</v>
      </c>
    </row>
    <row r="21" spans="1:26" ht="24" x14ac:dyDescent="0.2">
      <c r="A21" s="20" t="s">
        <v>38</v>
      </c>
      <c r="B21" s="20">
        <v>0</v>
      </c>
      <c r="C21" s="27">
        <v>0</v>
      </c>
      <c r="D21" s="28">
        <v>8005884</v>
      </c>
      <c r="E21" s="21">
        <v>0</v>
      </c>
      <c r="F21" s="29">
        <v>0</v>
      </c>
      <c r="G21" s="28">
        <v>0</v>
      </c>
      <c r="H21" s="21">
        <v>0</v>
      </c>
      <c r="I21" s="29">
        <v>0</v>
      </c>
      <c r="J21" s="28">
        <v>0</v>
      </c>
      <c r="K21" s="30">
        <f t="shared" si="0"/>
        <v>0</v>
      </c>
      <c r="L21" s="30">
        <f t="shared" si="1"/>
        <v>0</v>
      </c>
      <c r="M21" s="31">
        <f t="shared" si="2"/>
        <v>8005884</v>
      </c>
      <c r="N21" s="20" t="s">
        <v>39</v>
      </c>
      <c r="O21" s="20">
        <v>16764000</v>
      </c>
      <c r="P21" s="27">
        <v>19410000</v>
      </c>
      <c r="Q21" s="28">
        <v>22214180</v>
      </c>
      <c r="R21" s="21">
        <v>0</v>
      </c>
      <c r="S21" s="29">
        <v>0</v>
      </c>
      <c r="T21" s="28">
        <v>0</v>
      </c>
      <c r="U21" s="21">
        <v>0</v>
      </c>
      <c r="V21" s="29">
        <v>0</v>
      </c>
      <c r="W21" s="28">
        <v>0</v>
      </c>
      <c r="X21" s="30">
        <f t="shared" si="3"/>
        <v>16764000</v>
      </c>
      <c r="Y21" s="30">
        <f t="shared" si="4"/>
        <v>19410000</v>
      </c>
      <c r="Z21" s="31">
        <f t="shared" si="5"/>
        <v>22214180</v>
      </c>
    </row>
    <row r="22" spans="1:26" ht="24" x14ac:dyDescent="0.2">
      <c r="A22" s="20" t="s">
        <v>40</v>
      </c>
      <c r="B22" s="20">
        <v>50803000</v>
      </c>
      <c r="C22" s="27">
        <v>50803000</v>
      </c>
      <c r="D22" s="28">
        <v>8005884</v>
      </c>
      <c r="E22" s="21">
        <v>0</v>
      </c>
      <c r="F22" s="29">
        <v>0</v>
      </c>
      <c r="G22" s="28">
        <v>0</v>
      </c>
      <c r="H22" s="21">
        <v>0</v>
      </c>
      <c r="I22" s="29">
        <v>0</v>
      </c>
      <c r="J22" s="28">
        <v>0</v>
      </c>
      <c r="K22" s="30">
        <f t="shared" si="0"/>
        <v>50803000</v>
      </c>
      <c r="L22" s="30">
        <f t="shared" si="1"/>
        <v>50803000</v>
      </c>
      <c r="M22" s="31">
        <f t="shared" si="2"/>
        <v>8005884</v>
      </c>
      <c r="N22" s="20" t="s">
        <v>41</v>
      </c>
      <c r="O22" s="20">
        <v>17201000</v>
      </c>
      <c r="P22" s="27">
        <v>19909000</v>
      </c>
      <c r="Q22" s="28">
        <v>22674180</v>
      </c>
      <c r="R22" s="21">
        <v>0</v>
      </c>
      <c r="S22" s="29">
        <v>0</v>
      </c>
      <c r="T22" s="28">
        <v>0</v>
      </c>
      <c r="U22" s="21">
        <v>0</v>
      </c>
      <c r="V22" s="29">
        <v>0</v>
      </c>
      <c r="W22" s="28">
        <v>0</v>
      </c>
      <c r="X22" s="30">
        <f t="shared" si="3"/>
        <v>17201000</v>
      </c>
      <c r="Y22" s="30">
        <f t="shared" si="4"/>
        <v>19909000</v>
      </c>
      <c r="Z22" s="31">
        <f t="shared" si="5"/>
        <v>22674180</v>
      </c>
    </row>
    <row r="23" spans="1:26" x14ac:dyDescent="0.2">
      <c r="A23" s="20" t="s">
        <v>42</v>
      </c>
      <c r="B23" s="20">
        <v>0</v>
      </c>
      <c r="C23" s="27">
        <v>0</v>
      </c>
      <c r="D23" s="28">
        <v>0</v>
      </c>
      <c r="E23" s="21">
        <v>0</v>
      </c>
      <c r="F23" s="29">
        <v>0</v>
      </c>
      <c r="G23" s="28">
        <v>0</v>
      </c>
      <c r="H23" s="21">
        <v>0</v>
      </c>
      <c r="I23" s="29">
        <v>0</v>
      </c>
      <c r="J23" s="28">
        <v>0</v>
      </c>
      <c r="K23" s="30">
        <f t="shared" si="0"/>
        <v>0</v>
      </c>
      <c r="L23" s="30">
        <f t="shared" si="1"/>
        <v>0</v>
      </c>
      <c r="M23" s="31">
        <f t="shared" si="2"/>
        <v>0</v>
      </c>
      <c r="N23" s="20" t="s">
        <v>43</v>
      </c>
      <c r="O23" s="20">
        <v>0</v>
      </c>
      <c r="P23" s="27">
        <v>0</v>
      </c>
      <c r="Q23" s="28">
        <v>0</v>
      </c>
      <c r="R23" s="21">
        <v>0</v>
      </c>
      <c r="S23" s="29">
        <v>0</v>
      </c>
      <c r="T23" s="28">
        <v>0</v>
      </c>
      <c r="U23" s="21">
        <v>0</v>
      </c>
      <c r="V23" s="29">
        <v>0</v>
      </c>
      <c r="W23" s="28">
        <v>0</v>
      </c>
      <c r="X23" s="30">
        <f t="shared" si="3"/>
        <v>0</v>
      </c>
      <c r="Y23" s="30">
        <f t="shared" si="4"/>
        <v>0</v>
      </c>
      <c r="Z23" s="31">
        <f t="shared" si="5"/>
        <v>0</v>
      </c>
    </row>
    <row r="24" spans="1:26" ht="24" x14ac:dyDescent="0.2">
      <c r="A24" s="20" t="s">
        <v>44</v>
      </c>
      <c r="B24" s="20">
        <v>0</v>
      </c>
      <c r="C24" s="27">
        <v>0</v>
      </c>
      <c r="D24" s="28">
        <v>0</v>
      </c>
      <c r="E24" s="21">
        <v>0</v>
      </c>
      <c r="F24" s="29">
        <v>0</v>
      </c>
      <c r="G24" s="28">
        <v>0</v>
      </c>
      <c r="H24" s="21">
        <v>0</v>
      </c>
      <c r="I24" s="29">
        <v>0</v>
      </c>
      <c r="J24" s="28">
        <v>0</v>
      </c>
      <c r="K24" s="30">
        <f t="shared" si="0"/>
        <v>0</v>
      </c>
      <c r="L24" s="30">
        <f t="shared" si="1"/>
        <v>0</v>
      </c>
      <c r="M24" s="31">
        <f t="shared" si="2"/>
        <v>0</v>
      </c>
      <c r="N24" s="20" t="s">
        <v>45</v>
      </c>
      <c r="O24" s="20">
        <v>0</v>
      </c>
      <c r="P24" s="27">
        <v>14512803</v>
      </c>
      <c r="Q24" s="28">
        <v>18742454</v>
      </c>
      <c r="R24" s="21">
        <v>0</v>
      </c>
      <c r="S24" s="29">
        <v>0</v>
      </c>
      <c r="T24" s="28">
        <v>0</v>
      </c>
      <c r="U24" s="21">
        <v>0</v>
      </c>
      <c r="V24" s="29">
        <v>0</v>
      </c>
      <c r="W24" s="28">
        <v>0</v>
      </c>
      <c r="X24" s="30">
        <f t="shared" si="3"/>
        <v>0</v>
      </c>
      <c r="Y24" s="30">
        <f t="shared" si="4"/>
        <v>14512803</v>
      </c>
      <c r="Z24" s="31">
        <f t="shared" si="5"/>
        <v>18742454</v>
      </c>
    </row>
    <row r="25" spans="1:26" ht="24" x14ac:dyDescent="0.2">
      <c r="A25" s="20" t="s">
        <v>46</v>
      </c>
      <c r="B25" s="20">
        <v>0</v>
      </c>
      <c r="C25" s="27">
        <v>0</v>
      </c>
      <c r="D25" s="28">
        <v>0</v>
      </c>
      <c r="E25" s="21">
        <v>0</v>
      </c>
      <c r="F25" s="29">
        <v>0</v>
      </c>
      <c r="G25" s="28">
        <v>0</v>
      </c>
      <c r="H25" s="21">
        <v>0</v>
      </c>
      <c r="I25" s="29">
        <v>0</v>
      </c>
      <c r="J25" s="28">
        <v>0</v>
      </c>
      <c r="K25" s="30">
        <f t="shared" si="0"/>
        <v>0</v>
      </c>
      <c r="L25" s="30">
        <f t="shared" si="1"/>
        <v>0</v>
      </c>
      <c r="M25" s="31">
        <f t="shared" si="2"/>
        <v>0</v>
      </c>
      <c r="N25" s="20" t="s">
        <v>47</v>
      </c>
      <c r="O25" s="20">
        <v>0</v>
      </c>
      <c r="P25" s="27">
        <v>26400</v>
      </c>
      <c r="Q25" s="28">
        <v>0</v>
      </c>
      <c r="R25" s="21">
        <v>0</v>
      </c>
      <c r="S25" s="29">
        <v>0</v>
      </c>
      <c r="T25" s="28">
        <v>0</v>
      </c>
      <c r="U25" s="21">
        <v>0</v>
      </c>
      <c r="V25" s="29">
        <v>0</v>
      </c>
      <c r="W25" s="28">
        <v>0</v>
      </c>
      <c r="X25" s="30">
        <f t="shared" si="3"/>
        <v>0</v>
      </c>
      <c r="Y25" s="30">
        <f t="shared" si="4"/>
        <v>26400</v>
      </c>
      <c r="Z25" s="31">
        <f t="shared" si="5"/>
        <v>0</v>
      </c>
    </row>
    <row r="26" spans="1:26" x14ac:dyDescent="0.2">
      <c r="A26" s="20" t="s">
        <v>48</v>
      </c>
      <c r="B26" s="20">
        <v>248000000</v>
      </c>
      <c r="C26" s="27">
        <v>106137496</v>
      </c>
      <c r="D26" s="28">
        <v>107483093</v>
      </c>
      <c r="E26" s="21">
        <v>0</v>
      </c>
      <c r="F26" s="29">
        <v>0</v>
      </c>
      <c r="G26" s="28">
        <v>0</v>
      </c>
      <c r="H26" s="21">
        <v>0</v>
      </c>
      <c r="I26" s="29">
        <v>0</v>
      </c>
      <c r="J26" s="28">
        <v>0</v>
      </c>
      <c r="K26" s="30">
        <f t="shared" si="0"/>
        <v>248000000</v>
      </c>
      <c r="L26" s="30">
        <f t="shared" si="1"/>
        <v>106137496</v>
      </c>
      <c r="M26" s="31">
        <f t="shared" si="2"/>
        <v>107483093</v>
      </c>
      <c r="N26" s="20" t="s">
        <v>49</v>
      </c>
      <c r="O26" s="20">
        <v>0</v>
      </c>
      <c r="P26" s="27">
        <v>0</v>
      </c>
      <c r="Q26" s="28">
        <v>0</v>
      </c>
      <c r="R26" s="21">
        <v>0</v>
      </c>
      <c r="S26" s="29">
        <v>0</v>
      </c>
      <c r="T26" s="28">
        <v>0</v>
      </c>
      <c r="U26" s="21">
        <v>0</v>
      </c>
      <c r="V26" s="29">
        <v>0</v>
      </c>
      <c r="W26" s="28">
        <v>0</v>
      </c>
      <c r="X26" s="30">
        <f t="shared" si="3"/>
        <v>0</v>
      </c>
      <c r="Y26" s="30">
        <f t="shared" si="4"/>
        <v>0</v>
      </c>
      <c r="Z26" s="31">
        <f t="shared" si="5"/>
        <v>0</v>
      </c>
    </row>
    <row r="27" spans="1:26" x14ac:dyDescent="0.2">
      <c r="A27" s="20" t="s">
        <v>50</v>
      </c>
      <c r="B27" s="20">
        <v>52000000</v>
      </c>
      <c r="C27" s="27">
        <v>198361232</v>
      </c>
      <c r="D27" s="28">
        <v>245065868</v>
      </c>
      <c r="E27" s="21">
        <v>0</v>
      </c>
      <c r="F27" s="29">
        <v>0</v>
      </c>
      <c r="G27" s="28">
        <v>0</v>
      </c>
      <c r="H27" s="21">
        <v>0</v>
      </c>
      <c r="I27" s="29">
        <v>0</v>
      </c>
      <c r="J27" s="28">
        <v>0</v>
      </c>
      <c r="K27" s="30">
        <f t="shared" si="0"/>
        <v>52000000</v>
      </c>
      <c r="L27" s="30">
        <f t="shared" si="1"/>
        <v>198361232</v>
      </c>
      <c r="M27" s="31">
        <f t="shared" si="2"/>
        <v>245065868</v>
      </c>
      <c r="N27" s="20" t="s">
        <v>51</v>
      </c>
      <c r="O27" s="20">
        <v>0</v>
      </c>
      <c r="P27" s="27">
        <v>14539203</v>
      </c>
      <c r="Q27" s="28">
        <v>18742454</v>
      </c>
      <c r="R27" s="21">
        <v>0</v>
      </c>
      <c r="S27" s="29">
        <v>0</v>
      </c>
      <c r="T27" s="28">
        <v>0</v>
      </c>
      <c r="U27" s="21">
        <v>0</v>
      </c>
      <c r="V27" s="29">
        <v>0</v>
      </c>
      <c r="W27" s="28">
        <v>0</v>
      </c>
      <c r="X27" s="30">
        <f t="shared" si="3"/>
        <v>0</v>
      </c>
      <c r="Y27" s="30">
        <f t="shared" si="4"/>
        <v>14539203</v>
      </c>
      <c r="Z27" s="31">
        <f t="shared" si="5"/>
        <v>18742454</v>
      </c>
    </row>
    <row r="28" spans="1:26" ht="36" x14ac:dyDescent="0.2">
      <c r="A28" s="20" t="s">
        <v>52</v>
      </c>
      <c r="B28" s="20">
        <v>0</v>
      </c>
      <c r="C28" s="27">
        <v>255854</v>
      </c>
      <c r="D28" s="28">
        <v>721576</v>
      </c>
      <c r="E28" s="21">
        <v>0</v>
      </c>
      <c r="F28" s="29">
        <v>0</v>
      </c>
      <c r="G28" s="28">
        <v>0</v>
      </c>
      <c r="H28" s="21">
        <v>0</v>
      </c>
      <c r="I28" s="29">
        <v>0</v>
      </c>
      <c r="J28" s="28">
        <v>0</v>
      </c>
      <c r="K28" s="30">
        <f t="shared" si="0"/>
        <v>0</v>
      </c>
      <c r="L28" s="30">
        <f t="shared" si="1"/>
        <v>255854</v>
      </c>
      <c r="M28" s="31">
        <f t="shared" si="2"/>
        <v>721576</v>
      </c>
      <c r="N28" s="20" t="s">
        <v>53</v>
      </c>
      <c r="O28" s="20">
        <v>0</v>
      </c>
      <c r="P28" s="27">
        <v>0</v>
      </c>
      <c r="Q28" s="28">
        <v>0</v>
      </c>
      <c r="R28" s="21">
        <v>0</v>
      </c>
      <c r="S28" s="29">
        <v>0</v>
      </c>
      <c r="T28" s="28">
        <v>0</v>
      </c>
      <c r="U28" s="21">
        <v>0</v>
      </c>
      <c r="V28" s="29">
        <v>0</v>
      </c>
      <c r="W28" s="28">
        <v>0</v>
      </c>
      <c r="X28" s="30">
        <f t="shared" si="3"/>
        <v>0</v>
      </c>
      <c r="Y28" s="30">
        <f t="shared" si="4"/>
        <v>0</v>
      </c>
      <c r="Z28" s="31">
        <f t="shared" si="5"/>
        <v>0</v>
      </c>
    </row>
    <row r="29" spans="1:26" ht="24" x14ac:dyDescent="0.2">
      <c r="A29" s="20" t="s">
        <v>54</v>
      </c>
      <c r="B29" s="20">
        <v>300000000</v>
      </c>
      <c r="C29" s="27">
        <v>304754582</v>
      </c>
      <c r="D29" s="28">
        <v>353270537</v>
      </c>
      <c r="E29" s="21">
        <v>0</v>
      </c>
      <c r="F29" s="29">
        <v>0</v>
      </c>
      <c r="G29" s="28">
        <v>0</v>
      </c>
      <c r="H29" s="21">
        <v>0</v>
      </c>
      <c r="I29" s="29">
        <v>0</v>
      </c>
      <c r="J29" s="28">
        <v>0</v>
      </c>
      <c r="K29" s="30">
        <f t="shared" si="0"/>
        <v>300000000</v>
      </c>
      <c r="L29" s="30">
        <f t="shared" si="1"/>
        <v>304754582</v>
      </c>
      <c r="M29" s="31">
        <f t="shared" si="2"/>
        <v>353270537</v>
      </c>
      <c r="N29" s="20" t="s">
        <v>55</v>
      </c>
      <c r="O29" s="20">
        <v>0</v>
      </c>
      <c r="P29" s="27">
        <v>0</v>
      </c>
      <c r="Q29" s="28">
        <v>0</v>
      </c>
      <c r="R29" s="21">
        <v>0</v>
      </c>
      <c r="S29" s="29">
        <v>0</v>
      </c>
      <c r="T29" s="28">
        <v>0</v>
      </c>
      <c r="U29" s="21">
        <v>0</v>
      </c>
      <c r="V29" s="29">
        <v>0</v>
      </c>
      <c r="W29" s="28">
        <v>0</v>
      </c>
      <c r="X29" s="30">
        <f t="shared" si="3"/>
        <v>0</v>
      </c>
      <c r="Y29" s="30">
        <f t="shared" si="4"/>
        <v>0</v>
      </c>
      <c r="Z29" s="31">
        <f t="shared" si="5"/>
        <v>0</v>
      </c>
    </row>
    <row r="30" spans="1:26" ht="24" x14ac:dyDescent="0.2">
      <c r="A30" s="20" t="s">
        <v>56</v>
      </c>
      <c r="B30" s="20">
        <v>0</v>
      </c>
      <c r="C30" s="27">
        <v>0</v>
      </c>
      <c r="D30" s="28">
        <v>0</v>
      </c>
      <c r="E30" s="21">
        <v>0</v>
      </c>
      <c r="F30" s="29">
        <v>0</v>
      </c>
      <c r="G30" s="28">
        <v>0</v>
      </c>
      <c r="H30" s="21">
        <v>0</v>
      </c>
      <c r="I30" s="29">
        <v>0</v>
      </c>
      <c r="J30" s="28">
        <v>0</v>
      </c>
      <c r="K30" s="30">
        <f t="shared" si="0"/>
        <v>0</v>
      </c>
      <c r="L30" s="30">
        <f t="shared" si="1"/>
        <v>0</v>
      </c>
      <c r="M30" s="31">
        <f t="shared" si="2"/>
        <v>0</v>
      </c>
      <c r="N30" s="20" t="s">
        <v>57</v>
      </c>
      <c r="O30" s="20">
        <v>0</v>
      </c>
      <c r="P30" s="27">
        <v>0</v>
      </c>
      <c r="Q30" s="28">
        <v>0</v>
      </c>
      <c r="R30" s="21">
        <v>0</v>
      </c>
      <c r="S30" s="29">
        <v>0</v>
      </c>
      <c r="T30" s="28">
        <v>0</v>
      </c>
      <c r="U30" s="21">
        <v>0</v>
      </c>
      <c r="V30" s="29">
        <v>0</v>
      </c>
      <c r="W30" s="28">
        <v>0</v>
      </c>
      <c r="X30" s="30">
        <f t="shared" si="3"/>
        <v>0</v>
      </c>
      <c r="Y30" s="30">
        <f t="shared" si="4"/>
        <v>0</v>
      </c>
      <c r="Z30" s="31">
        <f t="shared" si="5"/>
        <v>0</v>
      </c>
    </row>
    <row r="31" spans="1:26" ht="24" x14ac:dyDescent="0.2">
      <c r="A31" s="20" t="s">
        <v>58</v>
      </c>
      <c r="B31" s="20">
        <v>1500000</v>
      </c>
      <c r="C31" s="27">
        <v>850000</v>
      </c>
      <c r="D31" s="28">
        <v>140000</v>
      </c>
      <c r="E31" s="21">
        <v>0</v>
      </c>
      <c r="F31" s="29">
        <v>0</v>
      </c>
      <c r="G31" s="28">
        <v>0</v>
      </c>
      <c r="H31" s="21">
        <v>1454000</v>
      </c>
      <c r="I31" s="29">
        <v>1454000</v>
      </c>
      <c r="J31" s="28">
        <v>1997974</v>
      </c>
      <c r="K31" s="30">
        <f t="shared" si="0"/>
        <v>2954000</v>
      </c>
      <c r="L31" s="30">
        <f t="shared" si="1"/>
        <v>2304000</v>
      </c>
      <c r="M31" s="31">
        <f t="shared" si="2"/>
        <v>2137974</v>
      </c>
      <c r="N31" s="20" t="s">
        <v>59</v>
      </c>
      <c r="O31" s="20">
        <v>3041000</v>
      </c>
      <c r="P31" s="27">
        <v>3041000</v>
      </c>
      <c r="Q31" s="28">
        <v>2897922</v>
      </c>
      <c r="R31" s="21">
        <v>0</v>
      </c>
      <c r="S31" s="29">
        <v>0</v>
      </c>
      <c r="T31" s="28">
        <v>0</v>
      </c>
      <c r="U31" s="21">
        <v>0</v>
      </c>
      <c r="V31" s="29">
        <v>0</v>
      </c>
      <c r="W31" s="28">
        <v>0</v>
      </c>
      <c r="X31" s="30">
        <f t="shared" si="3"/>
        <v>3041000</v>
      </c>
      <c r="Y31" s="30">
        <f t="shared" si="4"/>
        <v>3041000</v>
      </c>
      <c r="Z31" s="31">
        <f t="shared" si="5"/>
        <v>2897922</v>
      </c>
    </row>
    <row r="32" spans="1:26" ht="36" x14ac:dyDescent="0.2">
      <c r="A32" s="20" t="s">
        <v>60</v>
      </c>
      <c r="B32" s="20">
        <v>0</v>
      </c>
      <c r="C32" s="27">
        <v>0</v>
      </c>
      <c r="D32" s="28">
        <v>2286000</v>
      </c>
      <c r="E32" s="21">
        <v>0</v>
      </c>
      <c r="F32" s="29">
        <v>0</v>
      </c>
      <c r="G32" s="28">
        <v>0</v>
      </c>
      <c r="H32" s="21">
        <v>0</v>
      </c>
      <c r="I32" s="29">
        <v>0</v>
      </c>
      <c r="J32" s="28">
        <v>0</v>
      </c>
      <c r="K32" s="30">
        <f t="shared" si="0"/>
        <v>0</v>
      </c>
      <c r="L32" s="30">
        <f t="shared" si="1"/>
        <v>0</v>
      </c>
      <c r="M32" s="31">
        <f t="shared" si="2"/>
        <v>2286000</v>
      </c>
      <c r="N32" s="20" t="s">
        <v>61</v>
      </c>
      <c r="O32" s="20">
        <v>0</v>
      </c>
      <c r="P32" s="27">
        <v>0</v>
      </c>
      <c r="Q32" s="28">
        <v>0</v>
      </c>
      <c r="R32" s="21">
        <v>0</v>
      </c>
      <c r="S32" s="29">
        <v>0</v>
      </c>
      <c r="T32" s="28">
        <v>0</v>
      </c>
      <c r="U32" s="21">
        <v>0</v>
      </c>
      <c r="V32" s="29">
        <v>0</v>
      </c>
      <c r="W32" s="28">
        <v>0</v>
      </c>
      <c r="X32" s="30">
        <f t="shared" si="3"/>
        <v>0</v>
      </c>
      <c r="Y32" s="30">
        <f t="shared" si="4"/>
        <v>0</v>
      </c>
      <c r="Z32" s="31">
        <f t="shared" si="5"/>
        <v>0</v>
      </c>
    </row>
    <row r="33" spans="1:26" ht="15" customHeight="1" x14ac:dyDescent="0.2">
      <c r="A33" s="20" t="s">
        <v>62</v>
      </c>
      <c r="B33" s="20">
        <v>4200000</v>
      </c>
      <c r="C33" s="27">
        <v>5000000</v>
      </c>
      <c r="D33" s="28">
        <v>7393592</v>
      </c>
      <c r="E33" s="21">
        <v>0</v>
      </c>
      <c r="F33" s="29">
        <v>0</v>
      </c>
      <c r="G33" s="28">
        <v>0</v>
      </c>
      <c r="H33" s="21">
        <v>250000</v>
      </c>
      <c r="I33" s="29">
        <v>450000</v>
      </c>
      <c r="J33" s="28">
        <v>506138</v>
      </c>
      <c r="K33" s="30">
        <f t="shared" si="0"/>
        <v>4450000</v>
      </c>
      <c r="L33" s="30">
        <f t="shared" si="1"/>
        <v>5450000</v>
      </c>
      <c r="M33" s="31">
        <f t="shared" si="2"/>
        <v>7899730</v>
      </c>
      <c r="N33" s="20" t="s">
        <v>63</v>
      </c>
      <c r="O33" s="20">
        <v>0</v>
      </c>
      <c r="P33" s="27">
        <v>0</v>
      </c>
      <c r="Q33" s="28">
        <v>0</v>
      </c>
      <c r="R33" s="21">
        <v>0</v>
      </c>
      <c r="S33" s="29">
        <v>0</v>
      </c>
      <c r="T33" s="28">
        <v>0</v>
      </c>
      <c r="U33" s="21">
        <v>0</v>
      </c>
      <c r="V33" s="29">
        <v>0</v>
      </c>
      <c r="W33" s="28">
        <v>0</v>
      </c>
      <c r="X33" s="30">
        <f t="shared" si="3"/>
        <v>0</v>
      </c>
      <c r="Y33" s="30">
        <f t="shared" si="4"/>
        <v>0</v>
      </c>
      <c r="Z33" s="31">
        <f t="shared" si="5"/>
        <v>0</v>
      </c>
    </row>
    <row r="34" spans="1:26" ht="15" customHeight="1" x14ac:dyDescent="0.2">
      <c r="A34" s="20"/>
      <c r="B34" s="20"/>
      <c r="C34" s="27"/>
      <c r="D34" s="28"/>
      <c r="E34" s="21"/>
      <c r="F34" s="29"/>
      <c r="G34" s="28"/>
      <c r="H34" s="21"/>
      <c r="I34" s="29"/>
      <c r="J34" s="28"/>
      <c r="K34" s="30">
        <f t="shared" si="0"/>
        <v>0</v>
      </c>
      <c r="L34" s="30">
        <f t="shared" si="1"/>
        <v>0</v>
      </c>
      <c r="M34" s="31">
        <f t="shared" si="2"/>
        <v>0</v>
      </c>
      <c r="N34" s="20"/>
      <c r="O34" s="20"/>
      <c r="P34" s="27"/>
      <c r="Q34" s="28"/>
      <c r="R34" s="21"/>
      <c r="S34" s="29"/>
      <c r="T34" s="28"/>
      <c r="U34" s="21"/>
      <c r="V34" s="29"/>
      <c r="W34" s="28"/>
      <c r="X34" s="30">
        <f t="shared" si="3"/>
        <v>0</v>
      </c>
      <c r="Y34" s="30">
        <f t="shared" si="4"/>
        <v>0</v>
      </c>
      <c r="Z34" s="31">
        <f t="shared" si="5"/>
        <v>0</v>
      </c>
    </row>
    <row r="35" spans="1:26" ht="15.75" customHeight="1" x14ac:dyDescent="0.2">
      <c r="A35" s="20"/>
      <c r="B35" s="20"/>
      <c r="C35" s="27"/>
      <c r="D35" s="28"/>
      <c r="E35" s="21"/>
      <c r="F35" s="29"/>
      <c r="G35" s="28"/>
      <c r="H35" s="21"/>
      <c r="I35" s="29"/>
      <c r="J35" s="28"/>
      <c r="K35" s="30">
        <f t="shared" si="0"/>
        <v>0</v>
      </c>
      <c r="L35" s="30">
        <f t="shared" si="1"/>
        <v>0</v>
      </c>
      <c r="M35" s="31">
        <f t="shared" si="2"/>
        <v>0</v>
      </c>
      <c r="N35" s="20"/>
      <c r="O35" s="20"/>
      <c r="P35" s="27"/>
      <c r="Q35" s="28"/>
      <c r="R35" s="21"/>
      <c r="S35" s="29"/>
      <c r="T35" s="28"/>
      <c r="U35" s="21"/>
      <c r="V35" s="29"/>
      <c r="W35" s="28"/>
      <c r="X35" s="30">
        <f t="shared" si="3"/>
        <v>0</v>
      </c>
      <c r="Y35" s="30">
        <f t="shared" si="4"/>
        <v>0</v>
      </c>
      <c r="Z35" s="31">
        <f t="shared" si="5"/>
        <v>0</v>
      </c>
    </row>
    <row r="36" spans="1:26" x14ac:dyDescent="0.2">
      <c r="A36" s="20" t="s">
        <v>64</v>
      </c>
      <c r="B36" s="20">
        <v>0</v>
      </c>
      <c r="C36" s="27">
        <v>0</v>
      </c>
      <c r="D36" s="28">
        <v>0</v>
      </c>
      <c r="E36" s="21">
        <v>0</v>
      </c>
      <c r="F36" s="29"/>
      <c r="G36" s="28">
        <v>0</v>
      </c>
      <c r="H36" s="21">
        <v>5700000</v>
      </c>
      <c r="I36" s="29">
        <v>5700000</v>
      </c>
      <c r="J36" s="28">
        <v>5352277</v>
      </c>
      <c r="K36" s="30">
        <f t="shared" si="0"/>
        <v>5700000</v>
      </c>
      <c r="L36" s="30">
        <f t="shared" si="1"/>
        <v>5700000</v>
      </c>
      <c r="M36" s="31">
        <f t="shared" si="2"/>
        <v>5352277</v>
      </c>
      <c r="N36" s="20" t="s">
        <v>65</v>
      </c>
      <c r="O36" s="20">
        <v>0</v>
      </c>
      <c r="P36" s="27">
        <v>0</v>
      </c>
      <c r="Q36" s="28">
        <v>0</v>
      </c>
      <c r="R36" s="21">
        <v>0</v>
      </c>
      <c r="S36" s="29">
        <v>0</v>
      </c>
      <c r="T36" s="28">
        <v>0</v>
      </c>
      <c r="U36" s="21">
        <v>0</v>
      </c>
      <c r="V36" s="29">
        <v>0</v>
      </c>
      <c r="W36" s="28">
        <v>0</v>
      </c>
      <c r="X36" s="30">
        <f t="shared" si="3"/>
        <v>0</v>
      </c>
      <c r="Y36" s="30">
        <f t="shared" si="4"/>
        <v>0</v>
      </c>
      <c r="Z36" s="31">
        <f t="shared" si="5"/>
        <v>0</v>
      </c>
    </row>
    <row r="37" spans="1:26" x14ac:dyDescent="0.2">
      <c r="A37" s="20" t="s">
        <v>66</v>
      </c>
      <c r="B37" s="20">
        <v>0</v>
      </c>
      <c r="C37" s="27">
        <v>1215687</v>
      </c>
      <c r="D37" s="28">
        <v>1117832</v>
      </c>
      <c r="E37" s="21">
        <v>0</v>
      </c>
      <c r="F37" s="29">
        <v>0</v>
      </c>
      <c r="G37" s="28">
        <v>0</v>
      </c>
      <c r="H37" s="21">
        <v>1982000</v>
      </c>
      <c r="I37" s="29">
        <v>1982000</v>
      </c>
      <c r="J37" s="28">
        <v>1996071</v>
      </c>
      <c r="K37" s="30">
        <f t="shared" si="0"/>
        <v>1982000</v>
      </c>
      <c r="L37" s="30">
        <f t="shared" si="1"/>
        <v>3197687</v>
      </c>
      <c r="M37" s="31">
        <f t="shared" si="2"/>
        <v>3113903</v>
      </c>
      <c r="N37" s="20" t="s">
        <v>67</v>
      </c>
      <c r="O37" s="20">
        <v>0</v>
      </c>
      <c r="P37" s="27">
        <v>0</v>
      </c>
      <c r="Q37" s="28">
        <v>0</v>
      </c>
      <c r="R37" s="21">
        <v>0</v>
      </c>
      <c r="S37" s="29">
        <v>0</v>
      </c>
      <c r="T37" s="28">
        <v>0</v>
      </c>
      <c r="U37" s="21">
        <v>0</v>
      </c>
      <c r="V37" s="29">
        <v>0</v>
      </c>
      <c r="W37" s="28">
        <v>0</v>
      </c>
      <c r="X37" s="30">
        <f t="shared" si="3"/>
        <v>0</v>
      </c>
      <c r="Y37" s="30">
        <f t="shared" si="4"/>
        <v>0</v>
      </c>
      <c r="Z37" s="31">
        <f t="shared" si="5"/>
        <v>0</v>
      </c>
    </row>
    <row r="38" spans="1:26" ht="24" x14ac:dyDescent="0.2">
      <c r="A38" s="20" t="s">
        <v>68</v>
      </c>
      <c r="B38" s="20">
        <v>0</v>
      </c>
      <c r="C38" s="27">
        <v>0</v>
      </c>
      <c r="D38" s="28">
        <v>0</v>
      </c>
      <c r="E38" s="21">
        <v>0</v>
      </c>
      <c r="F38" s="29">
        <v>0</v>
      </c>
      <c r="G38" s="28">
        <v>0</v>
      </c>
      <c r="H38" s="21">
        <v>0</v>
      </c>
      <c r="I38" s="29">
        <v>0</v>
      </c>
      <c r="J38" s="28">
        <v>0</v>
      </c>
      <c r="K38" s="30">
        <f t="shared" si="0"/>
        <v>0</v>
      </c>
      <c r="L38" s="30">
        <f t="shared" si="1"/>
        <v>0</v>
      </c>
      <c r="M38" s="31">
        <f t="shared" si="2"/>
        <v>0</v>
      </c>
      <c r="N38" s="20" t="s">
        <v>69</v>
      </c>
      <c r="O38" s="20">
        <v>0</v>
      </c>
      <c r="P38" s="27">
        <v>0</v>
      </c>
      <c r="Q38" s="28">
        <v>0</v>
      </c>
      <c r="R38" s="21">
        <v>0</v>
      </c>
      <c r="S38" s="29">
        <v>0</v>
      </c>
      <c r="T38" s="28">
        <v>0</v>
      </c>
      <c r="U38" s="21">
        <v>0</v>
      </c>
      <c r="V38" s="29">
        <v>0</v>
      </c>
      <c r="W38" s="28">
        <v>0</v>
      </c>
      <c r="X38" s="30">
        <f t="shared" si="3"/>
        <v>0</v>
      </c>
      <c r="Y38" s="30">
        <f t="shared" si="4"/>
        <v>0</v>
      </c>
      <c r="Z38" s="31">
        <f t="shared" si="5"/>
        <v>0</v>
      </c>
    </row>
    <row r="39" spans="1:26" ht="24" x14ac:dyDescent="0.2">
      <c r="A39" s="20" t="s">
        <v>70</v>
      </c>
      <c r="B39" s="20">
        <v>0</v>
      </c>
      <c r="C39" s="27">
        <v>0</v>
      </c>
      <c r="D39" s="28">
        <v>0</v>
      </c>
      <c r="E39" s="21">
        <v>0</v>
      </c>
      <c r="F39" s="29">
        <v>0</v>
      </c>
      <c r="G39" s="28">
        <v>0</v>
      </c>
      <c r="H39" s="21">
        <v>0</v>
      </c>
      <c r="I39" s="29">
        <v>0</v>
      </c>
      <c r="J39" s="28">
        <v>0</v>
      </c>
      <c r="K39" s="30">
        <f t="shared" si="0"/>
        <v>0</v>
      </c>
      <c r="L39" s="30">
        <f t="shared" si="1"/>
        <v>0</v>
      </c>
      <c r="M39" s="31">
        <f t="shared" si="2"/>
        <v>0</v>
      </c>
      <c r="N39" s="20" t="s">
        <v>71</v>
      </c>
      <c r="O39" s="20">
        <v>13500000</v>
      </c>
      <c r="P39" s="27">
        <v>13500000</v>
      </c>
      <c r="Q39" s="28">
        <v>13261336</v>
      </c>
      <c r="R39" s="21">
        <v>0</v>
      </c>
      <c r="S39" s="29">
        <v>0</v>
      </c>
      <c r="T39" s="28">
        <v>0</v>
      </c>
      <c r="U39" s="21">
        <v>0</v>
      </c>
      <c r="V39" s="29">
        <v>0</v>
      </c>
      <c r="W39" s="28">
        <v>0</v>
      </c>
      <c r="X39" s="30">
        <f t="shared" si="3"/>
        <v>13500000</v>
      </c>
      <c r="Y39" s="30">
        <f t="shared" si="4"/>
        <v>13500000</v>
      </c>
      <c r="Z39" s="31">
        <f t="shared" si="5"/>
        <v>13261336</v>
      </c>
    </row>
    <row r="40" spans="1:26" ht="24" x14ac:dyDescent="0.2">
      <c r="A40" s="20" t="s">
        <v>72</v>
      </c>
      <c r="B40" s="20">
        <v>0</v>
      </c>
      <c r="C40" s="27">
        <v>60000</v>
      </c>
      <c r="D40" s="28">
        <v>216102</v>
      </c>
      <c r="E40" s="21">
        <v>0</v>
      </c>
      <c r="F40" s="29">
        <v>4</v>
      </c>
      <c r="G40" s="28">
        <v>8</v>
      </c>
      <c r="H40" s="21">
        <v>0</v>
      </c>
      <c r="I40" s="29">
        <v>25</v>
      </c>
      <c r="J40" s="28">
        <v>16</v>
      </c>
      <c r="K40" s="30">
        <f t="shared" si="0"/>
        <v>0</v>
      </c>
      <c r="L40" s="30">
        <f t="shared" si="1"/>
        <v>60029</v>
      </c>
      <c r="M40" s="31">
        <f t="shared" si="2"/>
        <v>216126</v>
      </c>
      <c r="N40" s="20" t="s">
        <v>73</v>
      </c>
      <c r="O40" s="20">
        <v>60448880</v>
      </c>
      <c r="P40" s="27">
        <v>0</v>
      </c>
      <c r="Q40" s="28">
        <v>0</v>
      </c>
      <c r="R40" s="21">
        <v>0</v>
      </c>
      <c r="S40" s="29">
        <v>0</v>
      </c>
      <c r="T40" s="28">
        <v>0</v>
      </c>
      <c r="U40" s="21">
        <v>0</v>
      </c>
      <c r="V40" s="29">
        <v>0</v>
      </c>
      <c r="W40" s="28">
        <v>0</v>
      </c>
      <c r="X40" s="30">
        <f t="shared" si="3"/>
        <v>60448880</v>
      </c>
      <c r="Y40" s="30">
        <f t="shared" si="4"/>
        <v>0</v>
      </c>
      <c r="Z40" s="31">
        <f t="shared" si="5"/>
        <v>0</v>
      </c>
    </row>
    <row r="41" spans="1:26" ht="24" x14ac:dyDescent="0.2">
      <c r="A41" s="20" t="s">
        <v>74</v>
      </c>
      <c r="B41" s="20">
        <v>0</v>
      </c>
      <c r="C41" s="27">
        <v>0</v>
      </c>
      <c r="D41" s="28">
        <v>0</v>
      </c>
      <c r="E41" s="21">
        <v>0</v>
      </c>
      <c r="F41" s="29">
        <v>0</v>
      </c>
      <c r="G41" s="28">
        <v>0</v>
      </c>
      <c r="H41" s="21">
        <v>0</v>
      </c>
      <c r="I41" s="29">
        <v>0</v>
      </c>
      <c r="J41" s="28">
        <v>0</v>
      </c>
      <c r="K41" s="30">
        <f t="shared" si="0"/>
        <v>0</v>
      </c>
      <c r="L41" s="30">
        <f t="shared" si="1"/>
        <v>0</v>
      </c>
      <c r="M41" s="31">
        <f t="shared" si="2"/>
        <v>0</v>
      </c>
      <c r="N41" s="20" t="s">
        <v>75</v>
      </c>
      <c r="O41" s="20">
        <v>76989880</v>
      </c>
      <c r="P41" s="27">
        <v>31080203</v>
      </c>
      <c r="Q41" s="28">
        <v>34901712</v>
      </c>
      <c r="R41" s="21">
        <v>0</v>
      </c>
      <c r="S41" s="29">
        <v>0</v>
      </c>
      <c r="T41" s="28">
        <v>0</v>
      </c>
      <c r="U41" s="21">
        <v>0</v>
      </c>
      <c r="V41" s="29">
        <v>0</v>
      </c>
      <c r="W41" s="28">
        <v>0</v>
      </c>
      <c r="X41" s="30">
        <f t="shared" si="3"/>
        <v>76989880</v>
      </c>
      <c r="Y41" s="30">
        <f t="shared" si="4"/>
        <v>31080203</v>
      </c>
      <c r="Z41" s="31">
        <f t="shared" si="5"/>
        <v>34901712</v>
      </c>
    </row>
    <row r="42" spans="1:26" ht="24" x14ac:dyDescent="0.2">
      <c r="A42" s="20" t="s">
        <v>76</v>
      </c>
      <c r="B42" s="20">
        <v>0</v>
      </c>
      <c r="C42" s="27">
        <v>0</v>
      </c>
      <c r="D42" s="28">
        <v>0</v>
      </c>
      <c r="E42" s="21">
        <v>0</v>
      </c>
      <c r="F42" s="29">
        <v>0</v>
      </c>
      <c r="G42" s="28">
        <v>0</v>
      </c>
      <c r="H42" s="21">
        <v>0</v>
      </c>
      <c r="I42" s="29">
        <v>0</v>
      </c>
      <c r="J42" s="28">
        <v>0</v>
      </c>
      <c r="K42" s="30">
        <f t="shared" si="0"/>
        <v>0</v>
      </c>
      <c r="L42" s="30">
        <f t="shared" si="1"/>
        <v>0</v>
      </c>
      <c r="M42" s="31">
        <f t="shared" si="2"/>
        <v>0</v>
      </c>
      <c r="N42" s="20" t="s">
        <v>77</v>
      </c>
      <c r="O42" s="20">
        <v>0</v>
      </c>
      <c r="P42" s="27">
        <v>0</v>
      </c>
      <c r="Q42" s="28">
        <v>0</v>
      </c>
      <c r="R42" s="21">
        <v>0</v>
      </c>
      <c r="S42" s="29">
        <v>0</v>
      </c>
      <c r="T42" s="28">
        <v>0</v>
      </c>
      <c r="U42" s="21">
        <v>0</v>
      </c>
      <c r="V42" s="29">
        <v>0</v>
      </c>
      <c r="W42" s="28">
        <v>0</v>
      </c>
      <c r="X42" s="30">
        <f t="shared" si="3"/>
        <v>0</v>
      </c>
      <c r="Y42" s="30">
        <f t="shared" si="4"/>
        <v>0</v>
      </c>
      <c r="Z42" s="31">
        <f t="shared" si="5"/>
        <v>0</v>
      </c>
    </row>
    <row r="43" spans="1:26" x14ac:dyDescent="0.2">
      <c r="A43" s="20" t="s">
        <v>78</v>
      </c>
      <c r="B43" s="20">
        <v>0</v>
      </c>
      <c r="C43" s="27">
        <v>0</v>
      </c>
      <c r="D43" s="28">
        <v>0</v>
      </c>
      <c r="E43" s="21">
        <v>0</v>
      </c>
      <c r="F43" s="29">
        <v>0</v>
      </c>
      <c r="G43" s="28">
        <v>0</v>
      </c>
      <c r="H43" s="21">
        <v>0</v>
      </c>
      <c r="I43" s="29">
        <v>0</v>
      </c>
      <c r="J43" s="28">
        <v>0</v>
      </c>
      <c r="K43" s="30">
        <f t="shared" si="0"/>
        <v>0</v>
      </c>
      <c r="L43" s="30">
        <f t="shared" si="1"/>
        <v>0</v>
      </c>
      <c r="M43" s="31">
        <f t="shared" si="2"/>
        <v>0</v>
      </c>
      <c r="N43" s="20" t="s">
        <v>79</v>
      </c>
      <c r="O43" s="20">
        <v>160646000</v>
      </c>
      <c r="P43" s="27">
        <v>189680703</v>
      </c>
      <c r="Q43" s="28">
        <v>78039206</v>
      </c>
      <c r="R43" s="21">
        <v>0</v>
      </c>
      <c r="S43" s="29">
        <v>0</v>
      </c>
      <c r="T43" s="28">
        <v>0</v>
      </c>
      <c r="U43" s="21">
        <v>0</v>
      </c>
      <c r="V43" s="29">
        <v>0</v>
      </c>
      <c r="W43" s="28">
        <v>0</v>
      </c>
      <c r="X43" s="30">
        <f t="shared" si="3"/>
        <v>160646000</v>
      </c>
      <c r="Y43" s="30">
        <f t="shared" si="4"/>
        <v>189680703</v>
      </c>
      <c r="Z43" s="31">
        <f t="shared" si="5"/>
        <v>78039206</v>
      </c>
    </row>
    <row r="44" spans="1:26" x14ac:dyDescent="0.2">
      <c r="A44" s="20" t="s">
        <v>80</v>
      </c>
      <c r="B44" s="20">
        <v>0</v>
      </c>
      <c r="C44" s="27">
        <v>0</v>
      </c>
      <c r="D44" s="28">
        <v>0</v>
      </c>
      <c r="E44" s="21">
        <v>0</v>
      </c>
      <c r="F44" s="29"/>
      <c r="G44" s="28">
        <v>0</v>
      </c>
      <c r="H44" s="21">
        <v>0</v>
      </c>
      <c r="I44" s="29">
        <v>0</v>
      </c>
      <c r="J44" s="28">
        <v>0</v>
      </c>
      <c r="K44" s="30">
        <f t="shared" si="0"/>
        <v>0</v>
      </c>
      <c r="L44" s="30">
        <f t="shared" si="1"/>
        <v>0</v>
      </c>
      <c r="M44" s="31">
        <f t="shared" si="2"/>
        <v>0</v>
      </c>
      <c r="N44" s="20" t="s">
        <v>81</v>
      </c>
      <c r="O44" s="20">
        <v>11024000</v>
      </c>
      <c r="P44" s="27">
        <v>1011643</v>
      </c>
      <c r="Q44" s="28">
        <v>1011643</v>
      </c>
      <c r="R44" s="21">
        <v>0</v>
      </c>
      <c r="S44" s="29">
        <v>0</v>
      </c>
      <c r="T44" s="28">
        <v>0</v>
      </c>
      <c r="U44" s="21">
        <v>0</v>
      </c>
      <c r="V44" s="29">
        <v>41331</v>
      </c>
      <c r="W44" s="28">
        <v>41331</v>
      </c>
      <c r="X44" s="30">
        <f t="shared" si="3"/>
        <v>11024000</v>
      </c>
      <c r="Y44" s="30">
        <f t="shared" si="4"/>
        <v>1052974</v>
      </c>
      <c r="Z44" s="31">
        <f t="shared" si="5"/>
        <v>1052974</v>
      </c>
    </row>
    <row r="45" spans="1:26" x14ac:dyDescent="0.2">
      <c r="A45" s="20" t="s">
        <v>82</v>
      </c>
      <c r="B45" s="20">
        <v>0</v>
      </c>
      <c r="C45" s="27">
        <v>0</v>
      </c>
      <c r="D45" s="28">
        <v>0</v>
      </c>
      <c r="E45" s="21">
        <v>0</v>
      </c>
      <c r="F45" s="29">
        <v>0</v>
      </c>
      <c r="G45" s="28">
        <v>0</v>
      </c>
      <c r="H45" s="21">
        <v>0</v>
      </c>
      <c r="I45" s="29">
        <v>0</v>
      </c>
      <c r="J45" s="28">
        <v>0</v>
      </c>
      <c r="K45" s="30">
        <f t="shared" si="0"/>
        <v>0</v>
      </c>
      <c r="L45" s="30">
        <f t="shared" si="1"/>
        <v>0</v>
      </c>
      <c r="M45" s="31">
        <f t="shared" si="2"/>
        <v>0</v>
      </c>
      <c r="N45" s="20" t="s">
        <v>83</v>
      </c>
      <c r="O45" s="20">
        <v>12598000</v>
      </c>
      <c r="P45" s="27">
        <v>25068073</v>
      </c>
      <c r="Q45" s="28">
        <v>22722586</v>
      </c>
      <c r="R45" s="21">
        <v>0</v>
      </c>
      <c r="S45" s="29">
        <v>0</v>
      </c>
      <c r="T45" s="28">
        <v>0</v>
      </c>
      <c r="U45" s="21">
        <v>0</v>
      </c>
      <c r="V45" s="29">
        <v>73450</v>
      </c>
      <c r="W45" s="28">
        <v>0</v>
      </c>
      <c r="X45" s="30">
        <f t="shared" si="3"/>
        <v>12598000</v>
      </c>
      <c r="Y45" s="30">
        <f t="shared" si="4"/>
        <v>25141523</v>
      </c>
      <c r="Z45" s="31">
        <f t="shared" si="5"/>
        <v>22722586</v>
      </c>
    </row>
    <row r="46" spans="1:26" x14ac:dyDescent="0.2">
      <c r="A46" s="20" t="s">
        <v>84</v>
      </c>
      <c r="B46" s="20">
        <v>0</v>
      </c>
      <c r="C46" s="27">
        <v>0</v>
      </c>
      <c r="D46" s="28">
        <v>4839</v>
      </c>
      <c r="E46" s="21">
        <v>0</v>
      </c>
      <c r="F46" s="29">
        <v>2980</v>
      </c>
      <c r="G46" s="28">
        <v>15615</v>
      </c>
      <c r="H46" s="21">
        <v>210000</v>
      </c>
      <c r="I46" s="29">
        <v>9975</v>
      </c>
      <c r="J46" s="28">
        <v>2232</v>
      </c>
      <c r="K46" s="30">
        <f t="shared" si="0"/>
        <v>210000</v>
      </c>
      <c r="L46" s="30">
        <f t="shared" si="1"/>
        <v>12955</v>
      </c>
      <c r="M46" s="31">
        <f t="shared" si="2"/>
        <v>22686</v>
      </c>
      <c r="N46" s="20" t="s">
        <v>85</v>
      </c>
      <c r="O46" s="20">
        <v>0</v>
      </c>
      <c r="P46" s="27">
        <v>0</v>
      </c>
      <c r="Q46" s="28">
        <v>0</v>
      </c>
      <c r="R46" s="21">
        <v>0</v>
      </c>
      <c r="S46" s="29">
        <v>0</v>
      </c>
      <c r="T46" s="28">
        <v>0</v>
      </c>
      <c r="U46" s="21">
        <v>0</v>
      </c>
      <c r="V46" s="29">
        <v>0</v>
      </c>
      <c r="W46" s="28">
        <v>0</v>
      </c>
      <c r="X46" s="30">
        <f t="shared" si="3"/>
        <v>0</v>
      </c>
      <c r="Y46" s="30">
        <f t="shared" si="4"/>
        <v>0</v>
      </c>
      <c r="Z46" s="31">
        <f t="shared" si="5"/>
        <v>0</v>
      </c>
    </row>
    <row r="47" spans="1:26" ht="24" x14ac:dyDescent="0.2">
      <c r="A47" s="20" t="s">
        <v>86</v>
      </c>
      <c r="B47" s="20">
        <v>5700000</v>
      </c>
      <c r="C47" s="27">
        <v>7125687</v>
      </c>
      <c r="D47" s="28">
        <v>11158365</v>
      </c>
      <c r="E47" s="21">
        <v>0</v>
      </c>
      <c r="F47" s="29">
        <v>2984</v>
      </c>
      <c r="G47" s="28">
        <v>15623</v>
      </c>
      <c r="H47" s="21">
        <v>9596000</v>
      </c>
      <c r="I47" s="29">
        <v>9596000</v>
      </c>
      <c r="J47" s="28">
        <v>9854708</v>
      </c>
      <c r="K47" s="30">
        <f t="shared" si="0"/>
        <v>15296000</v>
      </c>
      <c r="L47" s="30">
        <f t="shared" si="1"/>
        <v>16724671</v>
      </c>
      <c r="M47" s="31">
        <f t="shared" si="2"/>
        <v>21028696</v>
      </c>
      <c r="N47" s="20" t="s">
        <v>87</v>
      </c>
      <c r="O47" s="20">
        <v>0</v>
      </c>
      <c r="P47" s="27">
        <v>0</v>
      </c>
      <c r="Q47" s="28">
        <v>0</v>
      </c>
      <c r="R47" s="21">
        <v>0</v>
      </c>
      <c r="S47" s="29">
        <v>0</v>
      </c>
      <c r="T47" s="28">
        <v>0</v>
      </c>
      <c r="U47" s="21">
        <v>0</v>
      </c>
      <c r="V47" s="29">
        <v>0</v>
      </c>
      <c r="W47" s="28">
        <v>0</v>
      </c>
      <c r="X47" s="30">
        <f t="shared" si="3"/>
        <v>0</v>
      </c>
      <c r="Y47" s="30">
        <f t="shared" si="4"/>
        <v>0</v>
      </c>
      <c r="Z47" s="31">
        <f t="shared" si="5"/>
        <v>0</v>
      </c>
    </row>
    <row r="48" spans="1:26" ht="15" customHeight="1" x14ac:dyDescent="0.2">
      <c r="A48" s="20" t="s">
        <v>88</v>
      </c>
      <c r="B48" s="20">
        <v>0</v>
      </c>
      <c r="C48" s="27">
        <v>0</v>
      </c>
      <c r="D48" s="28">
        <v>0</v>
      </c>
      <c r="E48" s="21">
        <v>0</v>
      </c>
      <c r="F48" s="29">
        <v>0</v>
      </c>
      <c r="G48" s="28">
        <v>0</v>
      </c>
      <c r="H48" s="21">
        <v>0</v>
      </c>
      <c r="I48" s="29">
        <v>0</v>
      </c>
      <c r="J48" s="28">
        <v>0</v>
      </c>
      <c r="K48" s="30">
        <f t="shared" si="0"/>
        <v>0</v>
      </c>
      <c r="L48" s="30">
        <f t="shared" si="1"/>
        <v>0</v>
      </c>
      <c r="M48" s="31">
        <f t="shared" si="2"/>
        <v>0</v>
      </c>
      <c r="N48" s="20" t="s">
        <v>89</v>
      </c>
      <c r="O48" s="20">
        <v>36035000</v>
      </c>
      <c r="P48" s="27">
        <v>32323099</v>
      </c>
      <c r="Q48" s="28">
        <v>9301680</v>
      </c>
      <c r="R48" s="21">
        <v>0</v>
      </c>
      <c r="S48" s="29">
        <v>0</v>
      </c>
      <c r="T48" s="28">
        <v>0</v>
      </c>
      <c r="U48" s="21">
        <v>0</v>
      </c>
      <c r="V48" s="29">
        <v>30991</v>
      </c>
      <c r="W48" s="28">
        <v>11159</v>
      </c>
      <c r="X48" s="30">
        <f t="shared" si="3"/>
        <v>36035000</v>
      </c>
      <c r="Y48" s="30">
        <f t="shared" si="4"/>
        <v>32354090</v>
      </c>
      <c r="Z48" s="31">
        <f t="shared" si="5"/>
        <v>9312839</v>
      </c>
    </row>
    <row r="49" spans="1:26" ht="15.75" customHeight="1" x14ac:dyDescent="0.2">
      <c r="A49" s="20"/>
      <c r="B49" s="20"/>
      <c r="C49" s="27"/>
      <c r="D49" s="28"/>
      <c r="E49" s="21"/>
      <c r="F49" s="29"/>
      <c r="G49" s="28"/>
      <c r="H49" s="21"/>
      <c r="I49" s="29"/>
      <c r="J49" s="28"/>
      <c r="K49" s="30">
        <f t="shared" si="0"/>
        <v>0</v>
      </c>
      <c r="L49" s="30">
        <f t="shared" si="1"/>
        <v>0</v>
      </c>
      <c r="M49" s="31">
        <f t="shared" si="2"/>
        <v>0</v>
      </c>
      <c r="N49" s="20"/>
      <c r="O49" s="20"/>
      <c r="P49" s="27"/>
      <c r="Q49" s="28"/>
      <c r="R49" s="21"/>
      <c r="S49" s="29"/>
      <c r="T49" s="28"/>
      <c r="U49" s="21"/>
      <c r="V49" s="29"/>
      <c r="W49" s="28"/>
      <c r="X49" s="30">
        <f t="shared" si="3"/>
        <v>0</v>
      </c>
      <c r="Y49" s="30">
        <f t="shared" si="4"/>
        <v>0</v>
      </c>
      <c r="Z49" s="31">
        <f t="shared" si="5"/>
        <v>0</v>
      </c>
    </row>
    <row r="50" spans="1:26" x14ac:dyDescent="0.2">
      <c r="A50" s="20" t="s">
        <v>90</v>
      </c>
      <c r="B50" s="20"/>
      <c r="C50" s="27">
        <v>500000</v>
      </c>
      <c r="D50" s="28">
        <v>800000</v>
      </c>
      <c r="E50" s="21">
        <v>0</v>
      </c>
      <c r="F50" s="29">
        <v>0</v>
      </c>
      <c r="G50" s="28">
        <v>0</v>
      </c>
      <c r="H50" s="21">
        <v>0</v>
      </c>
      <c r="I50" s="29">
        <v>0</v>
      </c>
      <c r="J50" s="28">
        <v>0</v>
      </c>
      <c r="K50" s="30">
        <f t="shared" si="0"/>
        <v>0</v>
      </c>
      <c r="L50" s="30">
        <f t="shared" si="1"/>
        <v>500000</v>
      </c>
      <c r="M50" s="31">
        <f t="shared" si="2"/>
        <v>800000</v>
      </c>
      <c r="N50" s="20" t="s">
        <v>91</v>
      </c>
      <c r="O50" s="20">
        <v>220303000</v>
      </c>
      <c r="P50" s="27">
        <v>248083518</v>
      </c>
      <c r="Q50" s="28">
        <v>111075115</v>
      </c>
      <c r="R50" s="21">
        <v>0</v>
      </c>
      <c r="S50" s="29">
        <v>0</v>
      </c>
      <c r="T50" s="28">
        <v>0</v>
      </c>
      <c r="U50" s="21">
        <v>0</v>
      </c>
      <c r="V50" s="29">
        <v>145772</v>
      </c>
      <c r="W50" s="28">
        <v>52490</v>
      </c>
      <c r="X50" s="30">
        <f t="shared" si="3"/>
        <v>220303000</v>
      </c>
      <c r="Y50" s="30">
        <f t="shared" si="4"/>
        <v>248229290</v>
      </c>
      <c r="Z50" s="31">
        <f t="shared" si="5"/>
        <v>111127605</v>
      </c>
    </row>
    <row r="51" spans="1:26" x14ac:dyDescent="0.2">
      <c r="A51" s="20" t="s">
        <v>92</v>
      </c>
      <c r="B51" s="20">
        <v>0</v>
      </c>
      <c r="C51" s="27">
        <v>0</v>
      </c>
      <c r="D51" s="28"/>
      <c r="E51" s="21">
        <v>0</v>
      </c>
      <c r="F51" s="29">
        <v>0</v>
      </c>
      <c r="G51" s="28">
        <v>0</v>
      </c>
      <c r="H51" s="21">
        <v>0</v>
      </c>
      <c r="I51" s="29">
        <v>0</v>
      </c>
      <c r="J51" s="28">
        <v>0</v>
      </c>
      <c r="K51" s="30">
        <f t="shared" si="0"/>
        <v>0</v>
      </c>
      <c r="L51" s="30">
        <f t="shared" si="1"/>
        <v>0</v>
      </c>
      <c r="M51" s="31">
        <f t="shared" si="2"/>
        <v>0</v>
      </c>
      <c r="N51" s="20" t="s">
        <v>93</v>
      </c>
      <c r="O51" s="20">
        <v>245669000</v>
      </c>
      <c r="P51" s="27">
        <v>287069625</v>
      </c>
      <c r="Q51" s="28">
        <v>288733796</v>
      </c>
      <c r="R51" s="21">
        <v>0</v>
      </c>
      <c r="S51" s="29">
        <v>0</v>
      </c>
      <c r="T51" s="28">
        <v>0</v>
      </c>
      <c r="U51" s="21">
        <v>0</v>
      </c>
      <c r="V51" s="29">
        <v>0</v>
      </c>
      <c r="W51" s="28">
        <v>0</v>
      </c>
      <c r="X51" s="30">
        <f t="shared" si="3"/>
        <v>245669000</v>
      </c>
      <c r="Y51" s="30">
        <f t="shared" si="4"/>
        <v>287069625</v>
      </c>
      <c r="Z51" s="31">
        <f t="shared" si="5"/>
        <v>288733796</v>
      </c>
    </row>
    <row r="52" spans="1:26" x14ac:dyDescent="0.2">
      <c r="A52" s="20" t="s">
        <v>94</v>
      </c>
      <c r="B52" s="20">
        <v>0</v>
      </c>
      <c r="C52" s="27">
        <v>0</v>
      </c>
      <c r="D52" s="28">
        <v>0</v>
      </c>
      <c r="E52" s="21">
        <v>0</v>
      </c>
      <c r="F52" s="29">
        <v>0</v>
      </c>
      <c r="G52" s="28">
        <v>0</v>
      </c>
      <c r="H52" s="21">
        <v>0</v>
      </c>
      <c r="I52" s="29">
        <v>0</v>
      </c>
      <c r="J52" s="28">
        <v>0</v>
      </c>
      <c r="K52" s="30">
        <f t="shared" si="0"/>
        <v>0</v>
      </c>
      <c r="L52" s="30">
        <f t="shared" si="1"/>
        <v>0</v>
      </c>
      <c r="M52" s="31">
        <f t="shared" si="2"/>
        <v>0</v>
      </c>
      <c r="N52" s="20" t="s">
        <v>95</v>
      </c>
      <c r="O52" s="20">
        <v>0</v>
      </c>
      <c r="P52" s="27">
        <v>0</v>
      </c>
      <c r="Q52" s="28">
        <v>0</v>
      </c>
      <c r="R52" s="21">
        <v>0</v>
      </c>
      <c r="S52" s="29">
        <v>0</v>
      </c>
      <c r="T52" s="28">
        <v>0</v>
      </c>
      <c r="U52" s="21">
        <v>0</v>
      </c>
      <c r="V52" s="29">
        <v>0</v>
      </c>
      <c r="W52" s="28">
        <v>0</v>
      </c>
      <c r="X52" s="30">
        <f t="shared" si="3"/>
        <v>0</v>
      </c>
      <c r="Y52" s="30">
        <f t="shared" si="4"/>
        <v>0</v>
      </c>
      <c r="Z52" s="31">
        <f t="shared" si="5"/>
        <v>0</v>
      </c>
    </row>
    <row r="53" spans="1:26" ht="24" x14ac:dyDescent="0.2">
      <c r="A53" s="20" t="s">
        <v>96</v>
      </c>
      <c r="B53" s="20">
        <v>0</v>
      </c>
      <c r="C53" s="27">
        <v>0</v>
      </c>
      <c r="D53" s="28">
        <v>0</v>
      </c>
      <c r="E53" s="21">
        <v>0</v>
      </c>
      <c r="F53" s="29">
        <v>0</v>
      </c>
      <c r="G53" s="28">
        <v>0</v>
      </c>
      <c r="H53" s="21">
        <v>0</v>
      </c>
      <c r="I53" s="29">
        <v>0</v>
      </c>
      <c r="J53" s="28">
        <v>0</v>
      </c>
      <c r="K53" s="30">
        <f t="shared" si="0"/>
        <v>0</v>
      </c>
      <c r="L53" s="30">
        <f t="shared" si="1"/>
        <v>0</v>
      </c>
      <c r="M53" s="31">
        <f t="shared" si="2"/>
        <v>0</v>
      </c>
      <c r="N53" s="20" t="s">
        <v>97</v>
      </c>
      <c r="O53" s="20">
        <v>2756000</v>
      </c>
      <c r="P53" s="27">
        <v>0</v>
      </c>
      <c r="Q53" s="28">
        <v>0</v>
      </c>
      <c r="R53" s="21">
        <v>0</v>
      </c>
      <c r="S53" s="29">
        <v>0</v>
      </c>
      <c r="T53" s="28">
        <v>0</v>
      </c>
      <c r="U53" s="21">
        <v>0</v>
      </c>
      <c r="V53" s="29">
        <v>0</v>
      </c>
      <c r="W53" s="28">
        <v>0</v>
      </c>
      <c r="X53" s="30">
        <f t="shared" si="3"/>
        <v>2756000</v>
      </c>
      <c r="Y53" s="30">
        <f t="shared" si="4"/>
        <v>0</v>
      </c>
      <c r="Z53" s="31">
        <f t="shared" si="5"/>
        <v>0</v>
      </c>
    </row>
    <row r="54" spans="1:26" ht="24" x14ac:dyDescent="0.2">
      <c r="A54" s="20" t="s">
        <v>98</v>
      </c>
      <c r="B54" s="20">
        <v>0</v>
      </c>
      <c r="C54" s="27">
        <v>500000</v>
      </c>
      <c r="D54" s="28">
        <v>800000</v>
      </c>
      <c r="E54" s="21">
        <v>0</v>
      </c>
      <c r="F54" s="29">
        <v>0</v>
      </c>
      <c r="G54" s="28">
        <v>0</v>
      </c>
      <c r="H54" s="21">
        <v>0</v>
      </c>
      <c r="I54" s="29">
        <v>0</v>
      </c>
      <c r="J54" s="28">
        <v>0</v>
      </c>
      <c r="K54" s="30">
        <f t="shared" si="0"/>
        <v>0</v>
      </c>
      <c r="L54" s="30">
        <f t="shared" si="1"/>
        <v>500000</v>
      </c>
      <c r="M54" s="31">
        <f t="shared" si="2"/>
        <v>800000</v>
      </c>
      <c r="N54" s="20" t="s">
        <v>99</v>
      </c>
      <c r="O54" s="20">
        <v>67075000</v>
      </c>
      <c r="P54" s="27">
        <v>77508799</v>
      </c>
      <c r="Q54" s="28">
        <v>77631496</v>
      </c>
      <c r="R54" s="21">
        <v>0</v>
      </c>
      <c r="S54" s="29">
        <v>0</v>
      </c>
      <c r="T54" s="28">
        <v>0</v>
      </c>
      <c r="U54" s="21">
        <v>0</v>
      </c>
      <c r="V54" s="29">
        <v>0</v>
      </c>
      <c r="W54" s="28">
        <v>0</v>
      </c>
      <c r="X54" s="30">
        <f t="shared" si="3"/>
        <v>67075000</v>
      </c>
      <c r="Y54" s="30">
        <f t="shared" si="4"/>
        <v>77508799</v>
      </c>
      <c r="Z54" s="31">
        <f t="shared" si="5"/>
        <v>77631496</v>
      </c>
    </row>
    <row r="55" spans="1:26" ht="24" x14ac:dyDescent="0.2">
      <c r="A55" s="20" t="s">
        <v>100</v>
      </c>
      <c r="B55" s="20">
        <v>0</v>
      </c>
      <c r="C55" s="27">
        <v>0</v>
      </c>
      <c r="D55" s="28">
        <v>0</v>
      </c>
      <c r="E55" s="21">
        <v>0</v>
      </c>
      <c r="F55" s="29">
        <v>0</v>
      </c>
      <c r="G55" s="28">
        <v>0</v>
      </c>
      <c r="H55" s="21">
        <v>0</v>
      </c>
      <c r="I55" s="29">
        <v>0</v>
      </c>
      <c r="J55" s="28">
        <v>0</v>
      </c>
      <c r="K55" s="30">
        <f t="shared" si="0"/>
        <v>0</v>
      </c>
      <c r="L55" s="30">
        <f t="shared" si="1"/>
        <v>0</v>
      </c>
      <c r="M55" s="31">
        <f t="shared" si="2"/>
        <v>0</v>
      </c>
      <c r="N55" s="20" t="s">
        <v>101</v>
      </c>
      <c r="O55" s="20">
        <v>315500000</v>
      </c>
      <c r="P55" s="27">
        <v>364578424</v>
      </c>
      <c r="Q55" s="28">
        <v>366365292</v>
      </c>
      <c r="R55" s="21">
        <v>0</v>
      </c>
      <c r="S55" s="29">
        <v>0</v>
      </c>
      <c r="T55" s="28">
        <v>0</v>
      </c>
      <c r="U55" s="21">
        <v>0</v>
      </c>
      <c r="V55" s="29">
        <v>0</v>
      </c>
      <c r="W55" s="28">
        <v>0</v>
      </c>
      <c r="X55" s="30">
        <f t="shared" si="3"/>
        <v>315500000</v>
      </c>
      <c r="Y55" s="30">
        <f t="shared" si="4"/>
        <v>364578424</v>
      </c>
      <c r="Z55" s="31">
        <f t="shared" si="5"/>
        <v>366365292</v>
      </c>
    </row>
    <row r="56" spans="1:26" ht="36" x14ac:dyDescent="0.2">
      <c r="A56" s="20" t="s">
        <v>102</v>
      </c>
      <c r="B56" s="20">
        <v>0</v>
      </c>
      <c r="C56" s="27">
        <v>0</v>
      </c>
      <c r="D56" s="28">
        <v>0</v>
      </c>
      <c r="E56" s="21">
        <v>0</v>
      </c>
      <c r="F56" s="29">
        <v>0</v>
      </c>
      <c r="G56" s="28">
        <v>0</v>
      </c>
      <c r="H56" s="21">
        <v>0</v>
      </c>
      <c r="I56" s="29">
        <v>0</v>
      </c>
      <c r="J56" s="28">
        <v>0</v>
      </c>
      <c r="K56" s="30">
        <f t="shared" si="0"/>
        <v>0</v>
      </c>
      <c r="L56" s="30">
        <f t="shared" si="1"/>
        <v>0</v>
      </c>
      <c r="M56" s="31">
        <f t="shared" si="2"/>
        <v>0</v>
      </c>
      <c r="N56" s="20" t="s">
        <v>103</v>
      </c>
      <c r="O56" s="20">
        <v>0</v>
      </c>
      <c r="P56" s="27">
        <v>0</v>
      </c>
      <c r="Q56" s="28">
        <v>0</v>
      </c>
      <c r="R56" s="21">
        <v>0</v>
      </c>
      <c r="S56" s="29">
        <v>0</v>
      </c>
      <c r="T56" s="28">
        <v>0</v>
      </c>
      <c r="U56" s="21">
        <v>0</v>
      </c>
      <c r="V56" s="29">
        <v>0</v>
      </c>
      <c r="W56" s="28">
        <v>0</v>
      </c>
      <c r="X56" s="30">
        <f t="shared" si="3"/>
        <v>0</v>
      </c>
      <c r="Y56" s="30">
        <f t="shared" si="4"/>
        <v>0</v>
      </c>
      <c r="Z56" s="31">
        <f t="shared" si="5"/>
        <v>0</v>
      </c>
    </row>
    <row r="57" spans="1:26" ht="36" x14ac:dyDescent="0.2">
      <c r="A57" s="20" t="s">
        <v>104</v>
      </c>
      <c r="B57" s="20">
        <v>0</v>
      </c>
      <c r="C57" s="27">
        <v>0</v>
      </c>
      <c r="D57" s="28">
        <v>0</v>
      </c>
      <c r="E57" s="21">
        <v>0</v>
      </c>
      <c r="F57" s="29">
        <v>0</v>
      </c>
      <c r="G57" s="28">
        <v>0</v>
      </c>
      <c r="H57" s="21">
        <v>0</v>
      </c>
      <c r="I57" s="29">
        <v>0</v>
      </c>
      <c r="J57" s="28">
        <v>0</v>
      </c>
      <c r="K57" s="30">
        <f t="shared" si="0"/>
        <v>0</v>
      </c>
      <c r="L57" s="30">
        <f t="shared" si="1"/>
        <v>0</v>
      </c>
      <c r="M57" s="31">
        <f t="shared" si="2"/>
        <v>0</v>
      </c>
      <c r="N57" s="20" t="s">
        <v>105</v>
      </c>
      <c r="O57" s="20">
        <v>0</v>
      </c>
      <c r="P57" s="27">
        <v>0</v>
      </c>
      <c r="Q57" s="28">
        <v>0</v>
      </c>
      <c r="R57" s="21">
        <v>0</v>
      </c>
      <c r="S57" s="29">
        <v>0</v>
      </c>
      <c r="T57" s="28">
        <v>0</v>
      </c>
      <c r="U57" s="21">
        <v>0</v>
      </c>
      <c r="V57" s="29">
        <v>0</v>
      </c>
      <c r="W57" s="28">
        <v>0</v>
      </c>
      <c r="X57" s="30">
        <f t="shared" si="3"/>
        <v>0</v>
      </c>
      <c r="Y57" s="30">
        <f t="shared" si="4"/>
        <v>0</v>
      </c>
      <c r="Z57" s="31">
        <f t="shared" si="5"/>
        <v>0</v>
      </c>
    </row>
    <row r="58" spans="1:26" ht="36" x14ac:dyDescent="0.2">
      <c r="A58" s="20" t="s">
        <v>147</v>
      </c>
      <c r="B58" s="20">
        <v>0</v>
      </c>
      <c r="C58" s="27">
        <v>0</v>
      </c>
      <c r="D58" s="28">
        <v>0</v>
      </c>
      <c r="E58" s="21">
        <v>0</v>
      </c>
      <c r="F58" s="29">
        <v>0</v>
      </c>
      <c r="G58" s="28">
        <v>0</v>
      </c>
      <c r="H58" s="21">
        <v>0</v>
      </c>
      <c r="I58" s="29">
        <v>0</v>
      </c>
      <c r="J58" s="28">
        <v>0</v>
      </c>
      <c r="K58" s="30">
        <f t="shared" si="0"/>
        <v>0</v>
      </c>
      <c r="L58" s="30">
        <f t="shared" si="1"/>
        <v>0</v>
      </c>
      <c r="M58" s="31">
        <f t="shared" si="2"/>
        <v>0</v>
      </c>
      <c r="N58" s="20" t="s">
        <v>106</v>
      </c>
      <c r="O58" s="20">
        <v>0</v>
      </c>
      <c r="P58" s="27">
        <v>0</v>
      </c>
      <c r="Q58" s="28">
        <v>0</v>
      </c>
      <c r="R58" s="21">
        <v>0</v>
      </c>
      <c r="S58" s="29">
        <v>0</v>
      </c>
      <c r="T58" s="28">
        <v>0</v>
      </c>
      <c r="U58" s="21">
        <v>0</v>
      </c>
      <c r="V58" s="29">
        <v>0</v>
      </c>
      <c r="W58" s="28">
        <v>0</v>
      </c>
      <c r="X58" s="30">
        <f t="shared" si="3"/>
        <v>0</v>
      </c>
      <c r="Y58" s="30">
        <f t="shared" si="4"/>
        <v>0</v>
      </c>
      <c r="Z58" s="31">
        <f t="shared" si="5"/>
        <v>0</v>
      </c>
    </row>
    <row r="59" spans="1:26" ht="24" x14ac:dyDescent="0.2">
      <c r="A59" s="20" t="s">
        <v>107</v>
      </c>
      <c r="B59" s="20">
        <v>641000</v>
      </c>
      <c r="C59" s="27">
        <v>0</v>
      </c>
      <c r="D59" s="28">
        <v>0</v>
      </c>
      <c r="E59" s="21">
        <v>0</v>
      </c>
      <c r="F59" s="29">
        <v>0</v>
      </c>
      <c r="G59" s="28">
        <v>0</v>
      </c>
      <c r="H59" s="21">
        <v>0</v>
      </c>
      <c r="I59" s="29">
        <v>0</v>
      </c>
      <c r="J59" s="28">
        <v>0</v>
      </c>
      <c r="K59" s="30">
        <f t="shared" si="0"/>
        <v>641000</v>
      </c>
      <c r="L59" s="30">
        <f t="shared" si="1"/>
        <v>0</v>
      </c>
      <c r="M59" s="31">
        <f t="shared" si="2"/>
        <v>0</v>
      </c>
      <c r="N59" s="20" t="s">
        <v>108</v>
      </c>
      <c r="O59" s="20">
        <v>0</v>
      </c>
      <c r="P59" s="27">
        <v>0</v>
      </c>
      <c r="Q59" s="28">
        <v>0</v>
      </c>
      <c r="R59" s="21">
        <v>0</v>
      </c>
      <c r="S59" s="29">
        <v>0</v>
      </c>
      <c r="T59" s="28">
        <v>0</v>
      </c>
      <c r="U59" s="21">
        <v>0</v>
      </c>
      <c r="V59" s="29">
        <v>0</v>
      </c>
      <c r="W59" s="28">
        <v>0</v>
      </c>
      <c r="X59" s="30">
        <f t="shared" si="3"/>
        <v>0</v>
      </c>
      <c r="Y59" s="30">
        <f t="shared" si="4"/>
        <v>0</v>
      </c>
      <c r="Z59" s="31">
        <f t="shared" si="5"/>
        <v>0</v>
      </c>
    </row>
    <row r="60" spans="1:26" ht="36" x14ac:dyDescent="0.2">
      <c r="A60" s="20" t="s">
        <v>109</v>
      </c>
      <c r="B60" s="20">
        <v>641000</v>
      </c>
      <c r="C60" s="27">
        <v>0</v>
      </c>
      <c r="D60" s="28">
        <v>0</v>
      </c>
      <c r="E60" s="21">
        <v>0</v>
      </c>
      <c r="F60" s="29">
        <v>0</v>
      </c>
      <c r="G60" s="28">
        <v>0</v>
      </c>
      <c r="H60" s="21">
        <v>0</v>
      </c>
      <c r="I60" s="29">
        <v>0</v>
      </c>
      <c r="J60" s="28">
        <v>0</v>
      </c>
      <c r="K60" s="30">
        <f t="shared" si="0"/>
        <v>641000</v>
      </c>
      <c r="L60" s="30">
        <f t="shared" si="1"/>
        <v>0</v>
      </c>
      <c r="M60" s="31">
        <f t="shared" si="2"/>
        <v>0</v>
      </c>
      <c r="N60" s="20" t="s">
        <v>110</v>
      </c>
      <c r="O60" s="20">
        <v>0</v>
      </c>
      <c r="P60" s="27">
        <v>0</v>
      </c>
      <c r="Q60" s="28">
        <v>0</v>
      </c>
      <c r="R60" s="21">
        <v>0</v>
      </c>
      <c r="S60" s="29">
        <v>0</v>
      </c>
      <c r="T60" s="28">
        <v>0</v>
      </c>
      <c r="U60" s="21">
        <v>0</v>
      </c>
      <c r="V60" s="29">
        <v>0</v>
      </c>
      <c r="W60" s="28">
        <v>0</v>
      </c>
      <c r="X60" s="30">
        <f t="shared" si="3"/>
        <v>0</v>
      </c>
      <c r="Y60" s="30">
        <f t="shared" si="4"/>
        <v>0</v>
      </c>
      <c r="Z60" s="31">
        <f t="shared" si="5"/>
        <v>0</v>
      </c>
    </row>
    <row r="61" spans="1:26" ht="36" x14ac:dyDescent="0.2">
      <c r="A61" s="20" t="s">
        <v>111</v>
      </c>
      <c r="B61" s="20">
        <v>0</v>
      </c>
      <c r="C61" s="27">
        <v>0</v>
      </c>
      <c r="D61" s="28">
        <v>0</v>
      </c>
      <c r="E61" s="21">
        <v>0</v>
      </c>
      <c r="F61" s="29">
        <v>0</v>
      </c>
      <c r="G61" s="28">
        <v>0</v>
      </c>
      <c r="H61" s="21">
        <v>0</v>
      </c>
      <c r="I61" s="29">
        <v>0</v>
      </c>
      <c r="J61" s="28">
        <v>0</v>
      </c>
      <c r="K61" s="30">
        <f t="shared" si="0"/>
        <v>0</v>
      </c>
      <c r="L61" s="30">
        <f t="shared" si="1"/>
        <v>0</v>
      </c>
      <c r="M61" s="31">
        <f t="shared" si="2"/>
        <v>0</v>
      </c>
      <c r="N61" s="20" t="s">
        <v>112</v>
      </c>
      <c r="O61" s="20">
        <v>0</v>
      </c>
      <c r="P61" s="27">
        <v>0</v>
      </c>
      <c r="Q61" s="28">
        <v>0</v>
      </c>
      <c r="R61" s="21">
        <v>0</v>
      </c>
      <c r="S61" s="29">
        <v>0</v>
      </c>
      <c r="T61" s="28">
        <v>0</v>
      </c>
      <c r="U61" s="21">
        <v>0</v>
      </c>
      <c r="V61" s="29">
        <v>0</v>
      </c>
      <c r="W61" s="28">
        <v>0</v>
      </c>
      <c r="X61" s="30">
        <f t="shared" si="3"/>
        <v>0</v>
      </c>
      <c r="Y61" s="30">
        <f t="shared" si="4"/>
        <v>0</v>
      </c>
      <c r="Z61" s="31">
        <f t="shared" si="5"/>
        <v>0</v>
      </c>
    </row>
    <row r="62" spans="1:26" ht="15" customHeight="1" x14ac:dyDescent="0.2">
      <c r="A62" s="20" t="s">
        <v>113</v>
      </c>
      <c r="B62" s="20">
        <v>0</v>
      </c>
      <c r="C62" s="27">
        <v>0</v>
      </c>
      <c r="D62" s="28">
        <v>0</v>
      </c>
      <c r="E62" s="21">
        <v>0</v>
      </c>
      <c r="F62" s="29">
        <v>0</v>
      </c>
      <c r="G62" s="28">
        <v>0</v>
      </c>
      <c r="H62" s="21">
        <v>0</v>
      </c>
      <c r="I62" s="29">
        <v>0</v>
      </c>
      <c r="J62" s="28">
        <v>0</v>
      </c>
      <c r="K62" s="30">
        <f t="shared" si="0"/>
        <v>0</v>
      </c>
      <c r="L62" s="30">
        <f t="shared" si="1"/>
        <v>0</v>
      </c>
      <c r="M62" s="31">
        <f t="shared" si="2"/>
        <v>0</v>
      </c>
      <c r="N62" s="20" t="s">
        <v>114</v>
      </c>
      <c r="O62" s="20">
        <v>0</v>
      </c>
      <c r="P62" s="27">
        <v>0</v>
      </c>
      <c r="Q62" s="28">
        <v>0</v>
      </c>
      <c r="R62" s="21">
        <v>0</v>
      </c>
      <c r="S62" s="29">
        <v>0</v>
      </c>
      <c r="T62" s="28">
        <v>0</v>
      </c>
      <c r="U62" s="21">
        <v>0</v>
      </c>
      <c r="V62" s="29">
        <v>0</v>
      </c>
      <c r="W62" s="28">
        <v>0</v>
      </c>
      <c r="X62" s="30">
        <f t="shared" si="3"/>
        <v>0</v>
      </c>
      <c r="Y62" s="30">
        <f t="shared" si="4"/>
        <v>0</v>
      </c>
      <c r="Z62" s="31">
        <f t="shared" si="5"/>
        <v>0</v>
      </c>
    </row>
    <row r="63" spans="1:26" ht="15.75" customHeight="1" x14ac:dyDescent="0.2">
      <c r="A63" s="20"/>
      <c r="B63" s="20"/>
      <c r="C63" s="27"/>
      <c r="D63" s="28"/>
      <c r="E63" s="21"/>
      <c r="F63" s="29"/>
      <c r="G63" s="28"/>
      <c r="H63" s="21"/>
      <c r="I63" s="29"/>
      <c r="J63" s="28"/>
      <c r="K63" s="30">
        <f t="shared" si="0"/>
        <v>0</v>
      </c>
      <c r="L63" s="30">
        <f t="shared" si="1"/>
        <v>0</v>
      </c>
      <c r="M63" s="31">
        <f t="shared" si="2"/>
        <v>0</v>
      </c>
      <c r="N63" s="20"/>
      <c r="O63" s="20"/>
      <c r="P63" s="27"/>
      <c r="Q63" s="28"/>
      <c r="R63" s="21"/>
      <c r="S63" s="29"/>
      <c r="T63" s="28"/>
      <c r="U63" s="21"/>
      <c r="V63" s="29"/>
      <c r="W63" s="28"/>
      <c r="X63" s="30">
        <f t="shared" si="3"/>
        <v>0</v>
      </c>
      <c r="Y63" s="30">
        <f t="shared" si="4"/>
        <v>0</v>
      </c>
      <c r="Z63" s="31">
        <f t="shared" si="5"/>
        <v>0</v>
      </c>
    </row>
    <row r="64" spans="1:26" ht="15" customHeight="1" x14ac:dyDescent="0.2">
      <c r="A64" s="20" t="s">
        <v>115</v>
      </c>
      <c r="B64" s="20">
        <v>0</v>
      </c>
      <c r="C64" s="27">
        <v>0</v>
      </c>
      <c r="D64" s="28">
        <v>0</v>
      </c>
      <c r="E64" s="21">
        <v>0</v>
      </c>
      <c r="F64" s="29">
        <v>0</v>
      </c>
      <c r="G64" s="28">
        <v>0</v>
      </c>
      <c r="H64" s="21">
        <v>0</v>
      </c>
      <c r="I64" s="29">
        <v>0</v>
      </c>
      <c r="J64" s="28">
        <v>0</v>
      </c>
      <c r="K64" s="30">
        <f t="shared" si="0"/>
        <v>0</v>
      </c>
      <c r="L64" s="30">
        <f t="shared" si="1"/>
        <v>0</v>
      </c>
      <c r="M64" s="31">
        <f t="shared" si="2"/>
        <v>0</v>
      </c>
      <c r="N64" s="20" t="s">
        <v>116</v>
      </c>
      <c r="O64" s="20">
        <v>0</v>
      </c>
      <c r="P64" s="27">
        <v>0</v>
      </c>
      <c r="Q64" s="28">
        <v>0</v>
      </c>
      <c r="R64" s="21">
        <v>0</v>
      </c>
      <c r="S64" s="29">
        <v>0</v>
      </c>
      <c r="T64" s="28">
        <v>0</v>
      </c>
      <c r="U64" s="21">
        <v>0</v>
      </c>
      <c r="V64" s="29">
        <v>0</v>
      </c>
      <c r="W64" s="28">
        <v>0</v>
      </c>
      <c r="X64" s="30">
        <f t="shared" si="3"/>
        <v>0</v>
      </c>
      <c r="Y64" s="30">
        <f t="shared" si="4"/>
        <v>0</v>
      </c>
      <c r="Z64" s="31">
        <f t="shared" si="5"/>
        <v>0</v>
      </c>
    </row>
    <row r="65" spans="1:26" ht="15.75" customHeight="1" x14ac:dyDescent="0.2">
      <c r="A65" s="20"/>
      <c r="B65" s="20"/>
      <c r="C65" s="27"/>
      <c r="D65" s="28"/>
      <c r="E65" s="21"/>
      <c r="F65" s="29"/>
      <c r="G65" s="28"/>
      <c r="H65" s="21"/>
      <c r="I65" s="29"/>
      <c r="J65" s="28"/>
      <c r="K65" s="30">
        <f t="shared" si="0"/>
        <v>0</v>
      </c>
      <c r="L65" s="30">
        <f t="shared" si="1"/>
        <v>0</v>
      </c>
      <c r="M65" s="31">
        <f t="shared" si="2"/>
        <v>0</v>
      </c>
      <c r="N65" s="20"/>
      <c r="O65" s="20"/>
      <c r="P65" s="27"/>
      <c r="Q65" s="28"/>
      <c r="R65" s="21"/>
      <c r="S65" s="29"/>
      <c r="T65" s="28"/>
      <c r="U65" s="21"/>
      <c r="V65" s="29"/>
      <c r="W65" s="28"/>
      <c r="X65" s="30">
        <f t="shared" si="3"/>
        <v>0</v>
      </c>
      <c r="Y65" s="30">
        <f t="shared" si="4"/>
        <v>0</v>
      </c>
      <c r="Z65" s="31">
        <f t="shared" si="5"/>
        <v>0</v>
      </c>
    </row>
    <row r="66" spans="1:26" ht="24" x14ac:dyDescent="0.2">
      <c r="A66" s="20" t="s">
        <v>117</v>
      </c>
      <c r="B66" s="20">
        <v>0</v>
      </c>
      <c r="C66" s="27">
        <v>0</v>
      </c>
      <c r="D66" s="28">
        <v>0</v>
      </c>
      <c r="E66" s="21">
        <v>0</v>
      </c>
      <c r="F66" s="29">
        <v>0</v>
      </c>
      <c r="G66" s="28">
        <v>0</v>
      </c>
      <c r="H66" s="21">
        <v>0</v>
      </c>
      <c r="I66" s="29">
        <v>0</v>
      </c>
      <c r="J66" s="28">
        <v>0</v>
      </c>
      <c r="K66" s="30">
        <f t="shared" si="0"/>
        <v>0</v>
      </c>
      <c r="L66" s="30">
        <f t="shared" si="1"/>
        <v>0</v>
      </c>
      <c r="M66" s="31">
        <f t="shared" si="2"/>
        <v>0</v>
      </c>
      <c r="N66" s="20" t="s">
        <v>118</v>
      </c>
      <c r="O66" s="20">
        <v>0</v>
      </c>
      <c r="P66" s="27">
        <v>0</v>
      </c>
      <c r="Q66" s="28">
        <v>0</v>
      </c>
      <c r="R66" s="21">
        <v>0</v>
      </c>
      <c r="S66" s="29">
        <v>0</v>
      </c>
      <c r="T66" s="28">
        <v>0</v>
      </c>
      <c r="U66" s="21">
        <v>0</v>
      </c>
      <c r="V66" s="29">
        <v>0</v>
      </c>
      <c r="W66" s="28">
        <v>0</v>
      </c>
      <c r="X66" s="30">
        <f t="shared" si="3"/>
        <v>0</v>
      </c>
      <c r="Y66" s="30">
        <f t="shared" si="4"/>
        <v>0</v>
      </c>
      <c r="Z66" s="31">
        <f t="shared" si="5"/>
        <v>0</v>
      </c>
    </row>
    <row r="67" spans="1:26" x14ac:dyDescent="0.2">
      <c r="A67" s="20" t="s">
        <v>119</v>
      </c>
      <c r="B67" s="20">
        <v>0</v>
      </c>
      <c r="C67" s="27">
        <v>0</v>
      </c>
      <c r="D67" s="28">
        <v>0</v>
      </c>
      <c r="E67" s="21">
        <v>0</v>
      </c>
      <c r="F67" s="29">
        <v>0</v>
      </c>
      <c r="G67" s="28">
        <v>0</v>
      </c>
      <c r="H67" s="21">
        <v>0</v>
      </c>
      <c r="I67" s="29">
        <v>0</v>
      </c>
      <c r="J67" s="28">
        <v>0</v>
      </c>
      <c r="K67" s="30">
        <f t="shared" si="0"/>
        <v>0</v>
      </c>
      <c r="L67" s="30">
        <f t="shared" si="1"/>
        <v>0</v>
      </c>
      <c r="M67" s="31">
        <f t="shared" si="2"/>
        <v>0</v>
      </c>
      <c r="N67" s="20" t="s">
        <v>120</v>
      </c>
      <c r="O67" s="20">
        <v>0</v>
      </c>
      <c r="P67" s="27">
        <v>0</v>
      </c>
      <c r="Q67" s="28">
        <v>0</v>
      </c>
      <c r="R67" s="21">
        <v>0</v>
      </c>
      <c r="S67" s="29">
        <v>0</v>
      </c>
      <c r="T67" s="28">
        <v>0</v>
      </c>
      <c r="U67" s="21">
        <v>0</v>
      </c>
      <c r="V67" s="29">
        <v>0</v>
      </c>
      <c r="W67" s="28">
        <v>0</v>
      </c>
      <c r="X67" s="30">
        <f t="shared" si="3"/>
        <v>0</v>
      </c>
      <c r="Y67" s="30">
        <f t="shared" si="4"/>
        <v>0</v>
      </c>
      <c r="Z67" s="31">
        <f t="shared" si="5"/>
        <v>0</v>
      </c>
    </row>
    <row r="68" spans="1:26" x14ac:dyDescent="0.2">
      <c r="A68" s="20" t="s">
        <v>121</v>
      </c>
      <c r="B68" s="20">
        <v>0</v>
      </c>
      <c r="C68" s="27">
        <v>0</v>
      </c>
      <c r="D68" s="28">
        <v>0</v>
      </c>
      <c r="E68" s="21">
        <v>0</v>
      </c>
      <c r="F68" s="29">
        <v>0</v>
      </c>
      <c r="G68" s="28">
        <v>0</v>
      </c>
      <c r="H68" s="21">
        <v>0</v>
      </c>
      <c r="I68" s="29"/>
      <c r="J68" s="28">
        <v>0</v>
      </c>
      <c r="K68" s="30">
        <f t="shared" si="0"/>
        <v>0</v>
      </c>
      <c r="L68" s="30">
        <f t="shared" si="1"/>
        <v>0</v>
      </c>
      <c r="M68" s="31">
        <f t="shared" si="2"/>
        <v>0</v>
      </c>
      <c r="N68" s="20"/>
      <c r="O68" s="20"/>
      <c r="P68" s="27"/>
      <c r="Q68" s="28"/>
      <c r="R68" s="21"/>
      <c r="S68" s="29"/>
      <c r="T68" s="28"/>
      <c r="U68" s="21"/>
      <c r="V68" s="29"/>
      <c r="W68" s="28"/>
      <c r="X68" s="30">
        <f t="shared" si="3"/>
        <v>0</v>
      </c>
      <c r="Y68" s="30">
        <f t="shared" si="4"/>
        <v>0</v>
      </c>
      <c r="Z68" s="31">
        <f t="shared" si="5"/>
        <v>0</v>
      </c>
    </row>
    <row r="69" spans="1:26" ht="15" customHeight="1" x14ac:dyDescent="0.2">
      <c r="A69" s="20" t="s">
        <v>122</v>
      </c>
      <c r="B69" s="20">
        <v>466287707</v>
      </c>
      <c r="C69" s="27">
        <v>472326976</v>
      </c>
      <c r="D69" s="28">
        <v>498293351</v>
      </c>
      <c r="E69" s="21">
        <v>0</v>
      </c>
      <c r="F69" s="29">
        <v>1762600</v>
      </c>
      <c r="G69" s="28">
        <v>1775239</v>
      </c>
      <c r="H69" s="21">
        <v>9596000</v>
      </c>
      <c r="I69" s="29">
        <v>9596000</v>
      </c>
      <c r="J69" s="28">
        <v>9854708</v>
      </c>
      <c r="K69" s="30">
        <f t="shared" ref="K69:K75" si="6">B69+E69+H69</f>
        <v>475883707</v>
      </c>
      <c r="L69" s="30">
        <f t="shared" ref="L69:L75" si="7">C69+F69+I69</f>
        <v>483685576</v>
      </c>
      <c r="M69" s="31">
        <f t="shared" ref="M69:M73" si="8">D69+G69+J69</f>
        <v>509923298</v>
      </c>
      <c r="N69" s="20" t="s">
        <v>124</v>
      </c>
      <c r="O69" s="20">
        <v>700204776</v>
      </c>
      <c r="P69" s="27">
        <v>810236760</v>
      </c>
      <c r="Q69" s="28">
        <v>664579370</v>
      </c>
      <c r="R69" s="21">
        <v>61823960</v>
      </c>
      <c r="S69" s="29">
        <v>62767526</v>
      </c>
      <c r="T69" s="28">
        <v>63662389</v>
      </c>
      <c r="U69" s="21">
        <v>81429562</v>
      </c>
      <c r="V69" s="29">
        <v>92022170</v>
      </c>
      <c r="W69" s="28">
        <v>104180119</v>
      </c>
      <c r="X69" s="30">
        <f t="shared" ref="X69:X73" si="9">O69+R69+U69</f>
        <v>843458298</v>
      </c>
      <c r="Y69" s="30">
        <f t="shared" ref="Y69:Y73" si="10">P69+S69+V69</f>
        <v>965026456</v>
      </c>
      <c r="Z69" s="31">
        <f t="shared" ref="Z69:Z73" si="11">Q69+T69+W69</f>
        <v>832421878</v>
      </c>
    </row>
    <row r="70" spans="1:26" ht="15.75" customHeight="1" x14ac:dyDescent="0.2">
      <c r="A70" s="20" t="s">
        <v>123</v>
      </c>
      <c r="B70" s="20"/>
      <c r="C70" s="27"/>
      <c r="D70" s="28"/>
      <c r="E70" s="21"/>
      <c r="F70" s="29"/>
      <c r="G70" s="28"/>
      <c r="H70" s="21"/>
      <c r="I70" s="29"/>
      <c r="J70" s="28"/>
      <c r="K70" s="30">
        <f t="shared" si="6"/>
        <v>0</v>
      </c>
      <c r="L70" s="30">
        <f t="shared" si="7"/>
        <v>0</v>
      </c>
      <c r="M70" s="31">
        <f t="shared" si="8"/>
        <v>0</v>
      </c>
      <c r="N70" s="20" t="s">
        <v>125</v>
      </c>
      <c r="O70" s="20"/>
      <c r="P70" s="27"/>
      <c r="Q70" s="28"/>
      <c r="R70" s="21"/>
      <c r="S70" s="29"/>
      <c r="T70" s="28"/>
      <c r="U70" s="21"/>
      <c r="V70" s="29"/>
      <c r="W70" s="28"/>
      <c r="X70" s="30">
        <f t="shared" si="9"/>
        <v>0</v>
      </c>
      <c r="Y70" s="30">
        <f t="shared" si="10"/>
        <v>0</v>
      </c>
      <c r="Z70" s="31">
        <f t="shared" si="11"/>
        <v>0</v>
      </c>
    </row>
    <row r="71" spans="1:26" x14ac:dyDescent="0.2">
      <c r="A71" s="20"/>
      <c r="B71" s="20"/>
      <c r="C71" s="27"/>
      <c r="D71" s="28"/>
      <c r="E71" s="21"/>
      <c r="F71" s="29"/>
      <c r="G71" s="28"/>
      <c r="H71" s="21"/>
      <c r="I71" s="29"/>
      <c r="J71" s="28"/>
      <c r="K71" s="30">
        <f t="shared" si="6"/>
        <v>0</v>
      </c>
      <c r="L71" s="30">
        <f t="shared" si="7"/>
        <v>0</v>
      </c>
      <c r="M71" s="31">
        <f t="shared" si="8"/>
        <v>0</v>
      </c>
      <c r="N71" s="20"/>
      <c r="O71" s="20"/>
      <c r="P71" s="27"/>
      <c r="Q71" s="28"/>
      <c r="R71" s="21"/>
      <c r="S71" s="29"/>
      <c r="T71" s="28"/>
      <c r="U71" s="21"/>
      <c r="V71" s="29"/>
      <c r="W71" s="28"/>
      <c r="X71" s="30">
        <f t="shared" si="9"/>
        <v>0</v>
      </c>
      <c r="Y71" s="30">
        <f t="shared" si="10"/>
        <v>0</v>
      </c>
      <c r="Z71" s="31">
        <f t="shared" si="11"/>
        <v>0</v>
      </c>
    </row>
    <row r="72" spans="1:26" x14ac:dyDescent="0.2">
      <c r="A72" s="20" t="s">
        <v>126</v>
      </c>
      <c r="B72" s="20"/>
      <c r="C72" s="27"/>
      <c r="D72" s="28"/>
      <c r="E72" s="21"/>
      <c r="F72" s="29"/>
      <c r="G72" s="28"/>
      <c r="H72" s="21"/>
      <c r="I72" s="29"/>
      <c r="J72" s="28"/>
      <c r="K72" s="30">
        <f t="shared" si="6"/>
        <v>0</v>
      </c>
      <c r="L72" s="30">
        <f t="shared" si="7"/>
        <v>0</v>
      </c>
      <c r="M72" s="31">
        <f t="shared" si="8"/>
        <v>0</v>
      </c>
      <c r="N72" s="20" t="s">
        <v>130</v>
      </c>
      <c r="O72" s="20"/>
      <c r="P72" s="27"/>
      <c r="Q72" s="28"/>
      <c r="R72" s="21"/>
      <c r="S72" s="29"/>
      <c r="T72" s="28"/>
      <c r="U72" s="21"/>
      <c r="V72" s="29"/>
      <c r="W72" s="28"/>
      <c r="X72" s="30">
        <f t="shared" si="9"/>
        <v>0</v>
      </c>
      <c r="Y72" s="30">
        <f t="shared" si="10"/>
        <v>0</v>
      </c>
      <c r="Z72" s="31">
        <f t="shared" si="11"/>
        <v>0</v>
      </c>
    </row>
    <row r="73" spans="1:26" ht="12.75" thickBot="1" x14ac:dyDescent="0.25">
      <c r="A73" s="32" t="s">
        <v>143</v>
      </c>
      <c r="B73" s="32">
        <v>367574591</v>
      </c>
      <c r="C73" s="33">
        <v>527574591</v>
      </c>
      <c r="D73" s="34">
        <v>370721002</v>
      </c>
      <c r="E73" s="35">
        <v>0</v>
      </c>
      <c r="F73" s="36">
        <v>13766289</v>
      </c>
      <c r="G73" s="34">
        <v>13766289</v>
      </c>
      <c r="H73" s="35">
        <v>0</v>
      </c>
      <c r="I73" s="36">
        <v>0</v>
      </c>
      <c r="J73" s="34">
        <v>0</v>
      </c>
      <c r="K73" s="30">
        <f t="shared" si="6"/>
        <v>367574591</v>
      </c>
      <c r="L73" s="30">
        <f t="shared" si="7"/>
        <v>541340880</v>
      </c>
      <c r="M73" s="37">
        <f t="shared" si="8"/>
        <v>384487291</v>
      </c>
      <c r="N73" s="32" t="s">
        <v>146</v>
      </c>
      <c r="O73" s="32">
        <v>0</v>
      </c>
      <c r="P73" s="33">
        <v>60000000</v>
      </c>
      <c r="Q73" s="34">
        <v>61988711</v>
      </c>
      <c r="R73" s="35"/>
      <c r="S73" s="36"/>
      <c r="T73" s="34"/>
      <c r="U73" s="35"/>
      <c r="V73" s="36"/>
      <c r="W73" s="34"/>
      <c r="X73" s="30">
        <f t="shared" si="9"/>
        <v>0</v>
      </c>
      <c r="Y73" s="30">
        <f t="shared" si="10"/>
        <v>60000000</v>
      </c>
      <c r="Z73" s="31">
        <f t="shared" si="11"/>
        <v>61988711</v>
      </c>
    </row>
    <row r="74" spans="1:26" x14ac:dyDescent="0.2">
      <c r="E74" s="39">
        <v>61823960</v>
      </c>
      <c r="F74" s="39">
        <v>47238637</v>
      </c>
      <c r="H74" s="39">
        <v>71833562</v>
      </c>
      <c r="I74" s="39">
        <v>82426170</v>
      </c>
      <c r="K74" s="30">
        <f t="shared" si="6"/>
        <v>133657522</v>
      </c>
      <c r="L74" s="30">
        <f t="shared" si="7"/>
        <v>129664807</v>
      </c>
      <c r="O74" s="38">
        <v>133657522</v>
      </c>
      <c r="P74" s="38">
        <v>129664807</v>
      </c>
      <c r="X74" s="41"/>
      <c r="Y74" s="41"/>
      <c r="Z74" s="42"/>
    </row>
    <row r="75" spans="1:26" x14ac:dyDescent="0.2">
      <c r="B75" s="38">
        <v>833862298</v>
      </c>
      <c r="C75" s="38">
        <v>999901567</v>
      </c>
      <c r="E75" s="39">
        <v>61823960</v>
      </c>
      <c r="F75" s="39">
        <v>62767526</v>
      </c>
      <c r="H75" s="39">
        <v>81429562</v>
      </c>
      <c r="I75" s="39">
        <v>92022170</v>
      </c>
      <c r="K75" s="30">
        <f t="shared" si="6"/>
        <v>977115820</v>
      </c>
      <c r="L75" s="30">
        <f t="shared" si="7"/>
        <v>1154691263</v>
      </c>
      <c r="M75" s="40">
        <f>M69+M73</f>
        <v>894410589</v>
      </c>
      <c r="O75" s="38">
        <v>833862298</v>
      </c>
      <c r="P75" s="38">
        <v>999901567</v>
      </c>
      <c r="X75" s="41"/>
      <c r="Y75" s="41"/>
      <c r="Z75" s="42">
        <f>Z69+Z73</f>
        <v>894410589</v>
      </c>
    </row>
  </sheetData>
  <mergeCells count="10">
    <mergeCell ref="X2:Z2"/>
    <mergeCell ref="O2:Q2"/>
    <mergeCell ref="N1:W1"/>
    <mergeCell ref="B1:M1"/>
    <mergeCell ref="B2:D2"/>
    <mergeCell ref="E2:G2"/>
    <mergeCell ref="H2:J2"/>
    <mergeCell ref="K2:M2"/>
    <mergeCell ref="R2:T2"/>
    <mergeCell ref="U2:W2"/>
  </mergeCells>
  <pageMargins left="0.25" right="0.25" top="0.75" bottom="0.75" header="0.3" footer="0.3"/>
  <pageSetup paperSize="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804B96-E080-41BF-AD9E-EF2CF8E1C472}">
  <dimension ref="A1:J74"/>
  <sheetViews>
    <sheetView topLeftCell="A13" workbookViewId="0">
      <selection activeCell="G75" sqref="G75"/>
    </sheetView>
  </sheetViews>
  <sheetFormatPr defaultRowHeight="15" x14ac:dyDescent="0.25"/>
  <cols>
    <col min="1" max="1" width="53" style="2" customWidth="1"/>
    <col min="2" max="2" width="13.140625" style="1" bestFit="1" customWidth="1"/>
    <col min="3" max="4" width="12" style="1" bestFit="1" customWidth="1"/>
    <col min="5" max="5" width="14.5703125" style="3" bestFit="1" customWidth="1"/>
    <col min="6" max="6" width="44.42578125" style="2" customWidth="1"/>
    <col min="7" max="7" width="13.140625" style="1" bestFit="1" customWidth="1"/>
    <col min="8" max="8" width="12" style="1" bestFit="1" customWidth="1"/>
    <col min="9" max="9" width="13.140625" style="4" bestFit="1" customWidth="1"/>
    <col min="10" max="10" width="14.5703125" style="3" bestFit="1" customWidth="1"/>
  </cols>
  <sheetData>
    <row r="1" spans="1:10" x14ac:dyDescent="0.25">
      <c r="A1" s="5" t="s">
        <v>2</v>
      </c>
      <c r="B1" s="171" t="s">
        <v>154</v>
      </c>
      <c r="C1" s="171"/>
      <c r="D1" s="171"/>
      <c r="E1" s="172"/>
      <c r="F1" s="173" t="s">
        <v>154</v>
      </c>
      <c r="G1" s="171"/>
      <c r="H1" s="171"/>
      <c r="I1" s="171"/>
      <c r="J1" s="10"/>
    </row>
    <row r="2" spans="1:10" x14ac:dyDescent="0.25">
      <c r="A2" s="6"/>
      <c r="B2" s="7" t="s">
        <v>149</v>
      </c>
      <c r="C2" s="7" t="s">
        <v>150</v>
      </c>
      <c r="D2" s="7" t="s">
        <v>151</v>
      </c>
      <c r="E2" s="14" t="s">
        <v>152</v>
      </c>
      <c r="F2" s="11"/>
      <c r="G2" s="7" t="s">
        <v>153</v>
      </c>
      <c r="H2" s="7" t="s">
        <v>150</v>
      </c>
      <c r="I2" s="12" t="s">
        <v>151</v>
      </c>
      <c r="J2" s="14" t="s">
        <v>152</v>
      </c>
    </row>
    <row r="3" spans="1:10" ht="30" x14ac:dyDescent="0.25">
      <c r="A3" s="6" t="s">
        <v>4</v>
      </c>
      <c r="B3" s="7">
        <v>32908124</v>
      </c>
      <c r="C3" s="7">
        <v>0</v>
      </c>
      <c r="D3" s="7">
        <v>0</v>
      </c>
      <c r="E3" s="14">
        <f>B3+C3+D3</f>
        <v>32908124</v>
      </c>
      <c r="F3" s="6" t="s">
        <v>5</v>
      </c>
      <c r="G3" s="7">
        <v>12459201</v>
      </c>
      <c r="H3" s="7">
        <v>50181869</v>
      </c>
      <c r="I3" s="12">
        <v>60144345</v>
      </c>
      <c r="J3" s="14">
        <f>SUM(G3:I3)</f>
        <v>122785415</v>
      </c>
    </row>
    <row r="4" spans="1:10" ht="30" x14ac:dyDescent="0.25">
      <c r="A4" s="6" t="s">
        <v>6</v>
      </c>
      <c r="B4" s="7">
        <v>46879942</v>
      </c>
      <c r="C4" s="7">
        <v>0</v>
      </c>
      <c r="D4" s="7">
        <v>0</v>
      </c>
      <c r="E4" s="14">
        <f t="shared" ref="E4:E67" si="0">B4+C4+D4</f>
        <v>46879942</v>
      </c>
      <c r="F4" s="6" t="s">
        <v>7</v>
      </c>
      <c r="G4" s="7">
        <v>22004901</v>
      </c>
      <c r="H4" s="7">
        <v>744555</v>
      </c>
      <c r="I4" s="12">
        <v>1191962</v>
      </c>
      <c r="J4" s="14">
        <f t="shared" ref="J4:J67" si="1">SUM(G4:I4)</f>
        <v>23941418</v>
      </c>
    </row>
    <row r="5" spans="1:10" ht="45" x14ac:dyDescent="0.25">
      <c r="A5" s="6" t="s">
        <v>8</v>
      </c>
      <c r="B5" s="7">
        <v>21057849</v>
      </c>
      <c r="C5" s="7">
        <v>0</v>
      </c>
      <c r="D5" s="7">
        <v>0</v>
      </c>
      <c r="E5" s="14">
        <f t="shared" si="0"/>
        <v>21057849</v>
      </c>
      <c r="F5" s="6" t="s">
        <v>9</v>
      </c>
      <c r="G5" s="7">
        <v>34464102</v>
      </c>
      <c r="H5" s="7">
        <v>50926424</v>
      </c>
      <c r="I5" s="12">
        <v>61336307</v>
      </c>
      <c r="J5" s="14">
        <f t="shared" si="1"/>
        <v>146726833</v>
      </c>
    </row>
    <row r="6" spans="1:10" ht="30" x14ac:dyDescent="0.25">
      <c r="A6" s="6" t="s">
        <v>10</v>
      </c>
      <c r="B6" s="7">
        <v>3506827</v>
      </c>
      <c r="C6" s="7">
        <v>0</v>
      </c>
      <c r="D6" s="7">
        <v>0</v>
      </c>
      <c r="E6" s="14">
        <f t="shared" si="0"/>
        <v>3506827</v>
      </c>
      <c r="F6" s="6" t="s">
        <v>11</v>
      </c>
      <c r="G6" s="7">
        <v>6020367</v>
      </c>
      <c r="H6" s="7">
        <v>8846187</v>
      </c>
      <c r="I6" s="12">
        <v>11872156</v>
      </c>
      <c r="J6" s="14">
        <f t="shared" si="1"/>
        <v>26738710</v>
      </c>
    </row>
    <row r="7" spans="1:10" ht="30" x14ac:dyDescent="0.25">
      <c r="A7" s="6" t="s">
        <v>12</v>
      </c>
      <c r="B7" s="7">
        <v>2072640</v>
      </c>
      <c r="C7" s="7">
        <v>0</v>
      </c>
      <c r="D7" s="7">
        <v>0</v>
      </c>
      <c r="E7" s="14">
        <f t="shared" si="0"/>
        <v>2072640</v>
      </c>
      <c r="F7" s="6" t="s">
        <v>13</v>
      </c>
      <c r="G7" s="7">
        <v>7701989</v>
      </c>
      <c r="H7" s="7">
        <v>312764</v>
      </c>
      <c r="I7" s="12">
        <v>19608820</v>
      </c>
      <c r="J7" s="14">
        <f t="shared" si="1"/>
        <v>27623573</v>
      </c>
    </row>
    <row r="8" spans="1:10" x14ac:dyDescent="0.25">
      <c r="A8" s="6" t="s">
        <v>14</v>
      </c>
      <c r="B8" s="7">
        <v>0</v>
      </c>
      <c r="C8" s="7">
        <v>0</v>
      </c>
      <c r="D8" s="7">
        <v>0</v>
      </c>
      <c r="E8" s="14">
        <f t="shared" si="0"/>
        <v>0</v>
      </c>
      <c r="F8" s="6" t="s">
        <v>15</v>
      </c>
      <c r="G8" s="7">
        <v>60712</v>
      </c>
      <c r="H8" s="7">
        <v>958105</v>
      </c>
      <c r="I8" s="12">
        <v>0</v>
      </c>
      <c r="J8" s="14">
        <f t="shared" si="1"/>
        <v>1018817</v>
      </c>
    </row>
    <row r="9" spans="1:10" x14ac:dyDescent="0.25">
      <c r="A9" s="6" t="s">
        <v>16</v>
      </c>
      <c r="B9" s="7">
        <v>106425382</v>
      </c>
      <c r="C9" s="7">
        <v>0</v>
      </c>
      <c r="D9" s="7">
        <v>0</v>
      </c>
      <c r="E9" s="14">
        <f t="shared" si="0"/>
        <v>106425382</v>
      </c>
      <c r="F9" s="6" t="s">
        <v>17</v>
      </c>
      <c r="G9" s="7">
        <v>50739443</v>
      </c>
      <c r="H9" s="7">
        <v>1600960</v>
      </c>
      <c r="I9" s="12">
        <v>5139068</v>
      </c>
      <c r="J9" s="14">
        <f t="shared" si="1"/>
        <v>57479471</v>
      </c>
    </row>
    <row r="10" spans="1:10" ht="30" x14ac:dyDescent="0.25">
      <c r="A10" s="6" t="s">
        <v>18</v>
      </c>
      <c r="B10" s="7">
        <v>0</v>
      </c>
      <c r="C10" s="7">
        <v>0</v>
      </c>
      <c r="D10" s="7">
        <v>0</v>
      </c>
      <c r="E10" s="14">
        <f t="shared" si="0"/>
        <v>0</v>
      </c>
      <c r="F10" s="6" t="s">
        <v>19</v>
      </c>
      <c r="G10" s="7">
        <v>1143829</v>
      </c>
      <c r="H10" s="7">
        <v>107364</v>
      </c>
      <c r="I10" s="12">
        <v>28790</v>
      </c>
      <c r="J10" s="14">
        <f t="shared" si="1"/>
        <v>1279983</v>
      </c>
    </row>
    <row r="11" spans="1:10" ht="30" x14ac:dyDescent="0.25">
      <c r="A11" s="6" t="s">
        <v>20</v>
      </c>
      <c r="B11" s="7">
        <v>0</v>
      </c>
      <c r="C11" s="7">
        <v>0</v>
      </c>
      <c r="D11" s="7">
        <v>0</v>
      </c>
      <c r="E11" s="14">
        <f t="shared" si="0"/>
        <v>0</v>
      </c>
      <c r="F11" s="6" t="s">
        <v>21</v>
      </c>
      <c r="G11" s="7">
        <v>29432629</v>
      </c>
      <c r="H11" s="7">
        <v>910585</v>
      </c>
      <c r="I11" s="12">
        <v>6142488</v>
      </c>
      <c r="J11" s="14">
        <f t="shared" si="1"/>
        <v>36485702</v>
      </c>
    </row>
    <row r="12" spans="1:10" ht="30" x14ac:dyDescent="0.25">
      <c r="A12" s="6" t="s">
        <v>22</v>
      </c>
      <c r="B12" s="7">
        <v>0</v>
      </c>
      <c r="C12" s="7">
        <v>0</v>
      </c>
      <c r="D12" s="7">
        <v>0</v>
      </c>
      <c r="E12" s="14">
        <f t="shared" si="0"/>
        <v>0</v>
      </c>
      <c r="F12" s="6" t="s">
        <v>23</v>
      </c>
      <c r="G12" s="7">
        <v>89078602</v>
      </c>
      <c r="H12" s="7">
        <v>3889778</v>
      </c>
      <c r="I12" s="12">
        <v>30919166</v>
      </c>
      <c r="J12" s="14">
        <f t="shared" si="1"/>
        <v>123887546</v>
      </c>
    </row>
    <row r="13" spans="1:10" ht="30" x14ac:dyDescent="0.25">
      <c r="A13" s="6" t="s">
        <v>24</v>
      </c>
      <c r="B13" s="7">
        <v>0</v>
      </c>
      <c r="C13" s="7">
        <v>0</v>
      </c>
      <c r="D13" s="7">
        <v>0</v>
      </c>
      <c r="E13" s="14">
        <f t="shared" si="0"/>
        <v>0</v>
      </c>
      <c r="F13" s="6" t="s">
        <v>25</v>
      </c>
      <c r="G13" s="7">
        <v>0</v>
      </c>
      <c r="H13" s="7">
        <v>0</v>
      </c>
      <c r="I13" s="12">
        <v>0</v>
      </c>
      <c r="J13" s="14">
        <f t="shared" si="1"/>
        <v>0</v>
      </c>
    </row>
    <row r="14" spans="1:10" ht="30" x14ac:dyDescent="0.25">
      <c r="A14" s="6" t="s">
        <v>26</v>
      </c>
      <c r="B14" s="7">
        <v>18633183</v>
      </c>
      <c r="C14" s="7">
        <v>1759616</v>
      </c>
      <c r="D14" s="7">
        <v>0</v>
      </c>
      <c r="E14" s="14">
        <f t="shared" si="0"/>
        <v>20392799</v>
      </c>
      <c r="F14" s="6" t="s">
        <v>27</v>
      </c>
      <c r="G14" s="7">
        <v>0</v>
      </c>
      <c r="H14" s="7">
        <v>0</v>
      </c>
      <c r="I14" s="12">
        <v>0</v>
      </c>
      <c r="J14" s="14">
        <f t="shared" si="1"/>
        <v>0</v>
      </c>
    </row>
    <row r="15" spans="1:10" ht="30" x14ac:dyDescent="0.25">
      <c r="A15" s="6" t="s">
        <v>28</v>
      </c>
      <c r="B15" s="7">
        <v>125058565</v>
      </c>
      <c r="C15" s="7">
        <v>1759616</v>
      </c>
      <c r="D15" s="7">
        <v>0</v>
      </c>
      <c r="E15" s="14">
        <f t="shared" si="0"/>
        <v>126818181</v>
      </c>
      <c r="F15" s="6" t="s">
        <v>29</v>
      </c>
      <c r="G15" s="7">
        <v>0</v>
      </c>
      <c r="H15" s="7">
        <v>0</v>
      </c>
      <c r="I15" s="12">
        <v>0</v>
      </c>
      <c r="J15" s="14">
        <f t="shared" si="1"/>
        <v>0</v>
      </c>
    </row>
    <row r="16" spans="1:10" ht="30" x14ac:dyDescent="0.25">
      <c r="A16" s="6" t="s">
        <v>30</v>
      </c>
      <c r="B16" s="7">
        <v>0</v>
      </c>
      <c r="C16" s="7">
        <v>0</v>
      </c>
      <c r="D16" s="7">
        <v>0</v>
      </c>
      <c r="E16" s="14">
        <f t="shared" si="0"/>
        <v>0</v>
      </c>
      <c r="F16" s="6" t="s">
        <v>31</v>
      </c>
      <c r="G16" s="7">
        <v>0</v>
      </c>
      <c r="H16" s="7">
        <v>0</v>
      </c>
      <c r="I16" s="12">
        <v>0</v>
      </c>
      <c r="J16" s="14">
        <f t="shared" si="1"/>
        <v>0</v>
      </c>
    </row>
    <row r="17" spans="1:10" ht="30" x14ac:dyDescent="0.25">
      <c r="A17" s="6" t="s">
        <v>32</v>
      </c>
      <c r="B17" s="7">
        <v>0</v>
      </c>
      <c r="C17" s="7">
        <v>0</v>
      </c>
      <c r="D17" s="7">
        <v>0</v>
      </c>
      <c r="E17" s="14">
        <f t="shared" si="0"/>
        <v>0</v>
      </c>
      <c r="F17" s="6" t="s">
        <v>33</v>
      </c>
      <c r="G17" s="7">
        <v>0</v>
      </c>
      <c r="H17" s="7">
        <v>0</v>
      </c>
      <c r="I17" s="12">
        <v>0</v>
      </c>
      <c r="J17" s="14">
        <f t="shared" si="1"/>
        <v>0</v>
      </c>
    </row>
    <row r="18" spans="1:10" ht="30" x14ac:dyDescent="0.25">
      <c r="A18" s="6" t="s">
        <v>34</v>
      </c>
      <c r="B18" s="7">
        <v>0</v>
      </c>
      <c r="C18" s="7">
        <v>0</v>
      </c>
      <c r="D18" s="7">
        <v>0</v>
      </c>
      <c r="E18" s="14">
        <f t="shared" si="0"/>
        <v>0</v>
      </c>
      <c r="F18" s="6" t="s">
        <v>35</v>
      </c>
      <c r="G18" s="7">
        <v>0</v>
      </c>
      <c r="H18" s="7">
        <v>0</v>
      </c>
      <c r="I18" s="12">
        <v>0</v>
      </c>
      <c r="J18" s="14">
        <f t="shared" si="1"/>
        <v>0</v>
      </c>
    </row>
    <row r="19" spans="1:10" ht="30" x14ac:dyDescent="0.25">
      <c r="A19" s="6" t="s">
        <v>36</v>
      </c>
      <c r="B19" s="7">
        <v>0</v>
      </c>
      <c r="C19" s="7">
        <v>0</v>
      </c>
      <c r="D19" s="7">
        <v>0</v>
      </c>
      <c r="E19" s="14">
        <f t="shared" si="0"/>
        <v>0</v>
      </c>
      <c r="F19" s="6" t="s">
        <v>37</v>
      </c>
      <c r="G19" s="7">
        <v>460000</v>
      </c>
      <c r="H19" s="7">
        <v>0</v>
      </c>
      <c r="I19" s="12">
        <v>0</v>
      </c>
      <c r="J19" s="14">
        <f t="shared" si="1"/>
        <v>460000</v>
      </c>
    </row>
    <row r="20" spans="1:10" ht="30" x14ac:dyDescent="0.25">
      <c r="A20" s="6" t="s">
        <v>38</v>
      </c>
      <c r="B20" s="7">
        <v>8005884</v>
      </c>
      <c r="C20" s="7">
        <v>0</v>
      </c>
      <c r="D20" s="7">
        <v>0</v>
      </c>
      <c r="E20" s="14">
        <f t="shared" si="0"/>
        <v>8005884</v>
      </c>
      <c r="F20" s="6" t="s">
        <v>39</v>
      </c>
      <c r="G20" s="7">
        <v>22214180</v>
      </c>
      <c r="H20" s="7">
        <v>0</v>
      </c>
      <c r="I20" s="12">
        <v>0</v>
      </c>
      <c r="J20" s="14">
        <f t="shared" si="1"/>
        <v>22214180</v>
      </c>
    </row>
    <row r="21" spans="1:10" ht="30" x14ac:dyDescent="0.25">
      <c r="A21" s="6" t="s">
        <v>40</v>
      </c>
      <c r="B21" s="7">
        <v>8005884</v>
      </c>
      <c r="C21" s="7">
        <v>0</v>
      </c>
      <c r="D21" s="7">
        <v>0</v>
      </c>
      <c r="E21" s="14">
        <f t="shared" si="0"/>
        <v>8005884</v>
      </c>
      <c r="F21" s="6" t="s">
        <v>41</v>
      </c>
      <c r="G21" s="7">
        <v>22674180</v>
      </c>
      <c r="H21" s="7">
        <v>0</v>
      </c>
      <c r="I21" s="12">
        <v>0</v>
      </c>
      <c r="J21" s="14">
        <f t="shared" si="1"/>
        <v>22674180</v>
      </c>
    </row>
    <row r="22" spans="1:10" x14ac:dyDescent="0.25">
      <c r="A22" s="6" t="s">
        <v>42</v>
      </c>
      <c r="B22" s="7">
        <v>0</v>
      </c>
      <c r="C22" s="7">
        <v>0</v>
      </c>
      <c r="D22" s="7">
        <v>0</v>
      </c>
      <c r="E22" s="14">
        <f t="shared" si="0"/>
        <v>0</v>
      </c>
      <c r="F22" s="6" t="s">
        <v>43</v>
      </c>
      <c r="G22" s="7">
        <v>0</v>
      </c>
      <c r="H22" s="7">
        <v>0</v>
      </c>
      <c r="I22" s="12">
        <v>0</v>
      </c>
      <c r="J22" s="14">
        <f t="shared" si="1"/>
        <v>0</v>
      </c>
    </row>
    <row r="23" spans="1:10" ht="30" x14ac:dyDescent="0.25">
      <c r="A23" s="6" t="s">
        <v>44</v>
      </c>
      <c r="B23" s="7">
        <v>0</v>
      </c>
      <c r="C23" s="7">
        <v>0</v>
      </c>
      <c r="D23" s="7">
        <v>0</v>
      </c>
      <c r="E23" s="14">
        <f t="shared" si="0"/>
        <v>0</v>
      </c>
      <c r="F23" s="6" t="s">
        <v>45</v>
      </c>
      <c r="G23" s="7">
        <v>18742454</v>
      </c>
      <c r="H23" s="7">
        <v>0</v>
      </c>
      <c r="I23" s="12">
        <v>0</v>
      </c>
      <c r="J23" s="14">
        <f t="shared" si="1"/>
        <v>18742454</v>
      </c>
    </row>
    <row r="24" spans="1:10" ht="30" x14ac:dyDescent="0.25">
      <c r="A24" s="6" t="s">
        <v>46</v>
      </c>
      <c r="B24" s="7">
        <v>0</v>
      </c>
      <c r="C24" s="7">
        <v>0</v>
      </c>
      <c r="D24" s="7">
        <v>0</v>
      </c>
      <c r="E24" s="14">
        <f t="shared" si="0"/>
        <v>0</v>
      </c>
      <c r="F24" s="6" t="s">
        <v>47</v>
      </c>
      <c r="G24" s="7">
        <v>0</v>
      </c>
      <c r="H24" s="7">
        <v>0</v>
      </c>
      <c r="I24" s="12">
        <v>0</v>
      </c>
      <c r="J24" s="14">
        <f t="shared" si="1"/>
        <v>0</v>
      </c>
    </row>
    <row r="25" spans="1:10" x14ac:dyDescent="0.25">
      <c r="A25" s="6" t="s">
        <v>48</v>
      </c>
      <c r="B25" s="7">
        <v>107483093</v>
      </c>
      <c r="C25" s="7">
        <v>0</v>
      </c>
      <c r="D25" s="7">
        <v>0</v>
      </c>
      <c r="E25" s="14">
        <f t="shared" si="0"/>
        <v>107483093</v>
      </c>
      <c r="F25" s="6" t="s">
        <v>49</v>
      </c>
      <c r="G25" s="7">
        <v>0</v>
      </c>
      <c r="H25" s="7">
        <v>0</v>
      </c>
      <c r="I25" s="12">
        <v>0</v>
      </c>
      <c r="J25" s="14">
        <f t="shared" si="1"/>
        <v>0</v>
      </c>
    </row>
    <row r="26" spans="1:10" x14ac:dyDescent="0.25">
      <c r="A26" s="6" t="s">
        <v>50</v>
      </c>
      <c r="B26" s="7">
        <v>245065868</v>
      </c>
      <c r="C26" s="7">
        <v>0</v>
      </c>
      <c r="D26" s="7">
        <v>0</v>
      </c>
      <c r="E26" s="14">
        <f t="shared" si="0"/>
        <v>245065868</v>
      </c>
      <c r="F26" s="6" t="s">
        <v>51</v>
      </c>
      <c r="G26" s="7">
        <v>18742454</v>
      </c>
      <c r="H26" s="7">
        <v>0</v>
      </c>
      <c r="I26" s="12">
        <v>0</v>
      </c>
      <c r="J26" s="14">
        <f t="shared" si="1"/>
        <v>18742454</v>
      </c>
    </row>
    <row r="27" spans="1:10" ht="45" x14ac:dyDescent="0.25">
      <c r="A27" s="6" t="s">
        <v>52</v>
      </c>
      <c r="B27" s="7">
        <v>721576</v>
      </c>
      <c r="C27" s="7">
        <v>0</v>
      </c>
      <c r="D27" s="7">
        <v>0</v>
      </c>
      <c r="E27" s="14">
        <f t="shared" si="0"/>
        <v>721576</v>
      </c>
      <c r="F27" s="6" t="s">
        <v>53</v>
      </c>
      <c r="G27" s="7">
        <v>0</v>
      </c>
      <c r="H27" s="7">
        <v>0</v>
      </c>
      <c r="I27" s="12">
        <v>0</v>
      </c>
      <c r="J27" s="14">
        <f t="shared" si="1"/>
        <v>0</v>
      </c>
    </row>
    <row r="28" spans="1:10" ht="30" x14ac:dyDescent="0.25">
      <c r="A28" s="6" t="s">
        <v>54</v>
      </c>
      <c r="B28" s="7">
        <v>353270537</v>
      </c>
      <c r="C28" s="7">
        <v>0</v>
      </c>
      <c r="D28" s="7">
        <v>0</v>
      </c>
      <c r="E28" s="14">
        <f t="shared" si="0"/>
        <v>353270537</v>
      </c>
      <c r="F28" s="6" t="s">
        <v>55</v>
      </c>
      <c r="G28" s="7">
        <v>0</v>
      </c>
      <c r="H28" s="7">
        <v>0</v>
      </c>
      <c r="I28" s="12">
        <v>0</v>
      </c>
      <c r="J28" s="14">
        <f t="shared" si="1"/>
        <v>0</v>
      </c>
    </row>
    <row r="29" spans="1:10" ht="45" x14ac:dyDescent="0.25">
      <c r="A29" s="6" t="s">
        <v>56</v>
      </c>
      <c r="B29" s="7">
        <v>0</v>
      </c>
      <c r="C29" s="7">
        <v>0</v>
      </c>
      <c r="D29" s="7">
        <v>0</v>
      </c>
      <c r="E29" s="14">
        <f t="shared" si="0"/>
        <v>0</v>
      </c>
      <c r="F29" s="6" t="s">
        <v>57</v>
      </c>
      <c r="G29" s="7">
        <v>0</v>
      </c>
      <c r="H29" s="7">
        <v>0</v>
      </c>
      <c r="I29" s="12">
        <v>0</v>
      </c>
      <c r="J29" s="14">
        <f t="shared" si="1"/>
        <v>0</v>
      </c>
    </row>
    <row r="30" spans="1:10" ht="30" x14ac:dyDescent="0.25">
      <c r="A30" s="6" t="s">
        <v>58</v>
      </c>
      <c r="B30" s="7">
        <v>140000</v>
      </c>
      <c r="C30" s="7">
        <v>0</v>
      </c>
      <c r="D30" s="7">
        <v>1997974</v>
      </c>
      <c r="E30" s="14">
        <f t="shared" si="0"/>
        <v>2137974</v>
      </c>
      <c r="F30" s="6" t="s">
        <v>59</v>
      </c>
      <c r="G30" s="7">
        <v>2897922</v>
      </c>
      <c r="H30" s="7">
        <v>0</v>
      </c>
      <c r="I30" s="12">
        <v>0</v>
      </c>
      <c r="J30" s="14">
        <f t="shared" si="1"/>
        <v>2897922</v>
      </c>
    </row>
    <row r="31" spans="1:10" ht="45" x14ac:dyDescent="0.25">
      <c r="A31" s="6" t="s">
        <v>60</v>
      </c>
      <c r="B31" s="7">
        <v>2286000</v>
      </c>
      <c r="C31" s="7">
        <v>0</v>
      </c>
      <c r="D31" s="7">
        <v>0</v>
      </c>
      <c r="E31" s="14">
        <f t="shared" si="0"/>
        <v>2286000</v>
      </c>
      <c r="F31" s="6" t="s">
        <v>61</v>
      </c>
      <c r="G31" s="7">
        <v>0</v>
      </c>
      <c r="H31" s="7">
        <v>0</v>
      </c>
      <c r="I31" s="12">
        <v>0</v>
      </c>
      <c r="J31" s="14">
        <f t="shared" si="1"/>
        <v>0</v>
      </c>
    </row>
    <row r="32" spans="1:10" ht="15" customHeight="1" x14ac:dyDescent="0.25">
      <c r="A32" s="6" t="s">
        <v>62</v>
      </c>
      <c r="B32" s="7">
        <v>7393592</v>
      </c>
      <c r="C32" s="7">
        <v>0</v>
      </c>
      <c r="D32" s="7">
        <v>506138</v>
      </c>
      <c r="E32" s="14">
        <f t="shared" si="0"/>
        <v>7899730</v>
      </c>
      <c r="F32" s="6" t="s">
        <v>63</v>
      </c>
      <c r="G32" s="7">
        <v>0</v>
      </c>
      <c r="H32" s="7">
        <v>0</v>
      </c>
      <c r="I32" s="12">
        <v>0</v>
      </c>
      <c r="J32" s="14">
        <f t="shared" si="1"/>
        <v>0</v>
      </c>
    </row>
    <row r="33" spans="1:10" ht="15" customHeight="1" x14ac:dyDescent="0.25">
      <c r="A33" s="6"/>
      <c r="B33" s="7"/>
      <c r="C33" s="7"/>
      <c r="D33" s="7"/>
      <c r="E33" s="14">
        <f t="shared" si="0"/>
        <v>0</v>
      </c>
      <c r="F33" s="6"/>
      <c r="G33" s="7"/>
      <c r="H33" s="7"/>
      <c r="I33" s="12"/>
      <c r="J33" s="14">
        <f t="shared" si="1"/>
        <v>0</v>
      </c>
    </row>
    <row r="34" spans="1:10" ht="15.75" customHeight="1" x14ac:dyDescent="0.25">
      <c r="A34" s="6"/>
      <c r="B34" s="7"/>
      <c r="C34" s="7"/>
      <c r="D34" s="7"/>
      <c r="E34" s="14">
        <f t="shared" si="0"/>
        <v>0</v>
      </c>
      <c r="F34" s="6"/>
      <c r="G34" s="7"/>
      <c r="H34" s="7"/>
      <c r="I34" s="12"/>
      <c r="J34" s="14">
        <f t="shared" si="1"/>
        <v>0</v>
      </c>
    </row>
    <row r="35" spans="1:10" x14ac:dyDescent="0.25">
      <c r="A35" s="6" t="s">
        <v>64</v>
      </c>
      <c r="B35" s="7">
        <v>0</v>
      </c>
      <c r="C35" s="7">
        <v>0</v>
      </c>
      <c r="D35" s="7">
        <v>5352277</v>
      </c>
      <c r="E35" s="14">
        <f t="shared" si="0"/>
        <v>5352277</v>
      </c>
      <c r="F35" s="6" t="s">
        <v>65</v>
      </c>
      <c r="G35" s="7">
        <v>0</v>
      </c>
      <c r="H35" s="7">
        <v>0</v>
      </c>
      <c r="I35" s="12">
        <v>0</v>
      </c>
      <c r="J35" s="14">
        <f t="shared" si="1"/>
        <v>0</v>
      </c>
    </row>
    <row r="36" spans="1:10" x14ac:dyDescent="0.25">
      <c r="A36" s="6" t="s">
        <v>66</v>
      </c>
      <c r="B36" s="7">
        <v>1117832</v>
      </c>
      <c r="C36" s="7">
        <v>0</v>
      </c>
      <c r="D36" s="7">
        <v>1996071</v>
      </c>
      <c r="E36" s="14">
        <f t="shared" si="0"/>
        <v>3113903</v>
      </c>
      <c r="F36" s="6" t="s">
        <v>67</v>
      </c>
      <c r="G36" s="7">
        <v>0</v>
      </c>
      <c r="H36" s="7">
        <v>0</v>
      </c>
      <c r="I36" s="12">
        <v>0</v>
      </c>
      <c r="J36" s="14">
        <f t="shared" si="1"/>
        <v>0</v>
      </c>
    </row>
    <row r="37" spans="1:10" ht="30" x14ac:dyDescent="0.25">
      <c r="A37" s="6" t="s">
        <v>68</v>
      </c>
      <c r="B37" s="7">
        <v>0</v>
      </c>
      <c r="C37" s="7">
        <v>0</v>
      </c>
      <c r="D37" s="7">
        <v>0</v>
      </c>
      <c r="E37" s="14">
        <f t="shared" si="0"/>
        <v>0</v>
      </c>
      <c r="F37" s="6" t="s">
        <v>69</v>
      </c>
      <c r="G37" s="7">
        <v>0</v>
      </c>
      <c r="H37" s="7">
        <v>0</v>
      </c>
      <c r="I37" s="12">
        <v>0</v>
      </c>
      <c r="J37" s="14">
        <f t="shared" si="1"/>
        <v>0</v>
      </c>
    </row>
    <row r="38" spans="1:10" ht="30" x14ac:dyDescent="0.25">
      <c r="A38" s="6" t="s">
        <v>70</v>
      </c>
      <c r="B38" s="7">
        <v>0</v>
      </c>
      <c r="C38" s="7">
        <v>0</v>
      </c>
      <c r="D38" s="7">
        <v>0</v>
      </c>
      <c r="E38" s="14">
        <f t="shared" si="0"/>
        <v>0</v>
      </c>
      <c r="F38" s="6" t="s">
        <v>71</v>
      </c>
      <c r="G38" s="7">
        <v>13261336</v>
      </c>
      <c r="H38" s="7">
        <v>0</v>
      </c>
      <c r="I38" s="12">
        <v>0</v>
      </c>
      <c r="J38" s="14">
        <f t="shared" si="1"/>
        <v>13261336</v>
      </c>
    </row>
    <row r="39" spans="1:10" ht="30" x14ac:dyDescent="0.25">
      <c r="A39" s="6" t="s">
        <v>72</v>
      </c>
      <c r="B39" s="7">
        <v>216102</v>
      </c>
      <c r="C39" s="7">
        <v>8</v>
      </c>
      <c r="D39" s="7">
        <v>16</v>
      </c>
      <c r="E39" s="14">
        <f t="shared" si="0"/>
        <v>216126</v>
      </c>
      <c r="F39" s="6" t="s">
        <v>73</v>
      </c>
      <c r="G39" s="7">
        <v>0</v>
      </c>
      <c r="H39" s="7">
        <v>0</v>
      </c>
      <c r="I39" s="12">
        <v>0</v>
      </c>
      <c r="J39" s="14">
        <f t="shared" si="1"/>
        <v>0</v>
      </c>
    </row>
    <row r="40" spans="1:10" x14ac:dyDescent="0.25">
      <c r="A40" s="6" t="s">
        <v>74</v>
      </c>
      <c r="B40" s="7">
        <v>0</v>
      </c>
      <c r="C40" s="7">
        <v>0</v>
      </c>
      <c r="D40" s="7">
        <v>16</v>
      </c>
      <c r="E40" s="14">
        <f t="shared" si="0"/>
        <v>16</v>
      </c>
      <c r="F40" s="6" t="s">
        <v>75</v>
      </c>
      <c r="G40" s="7">
        <v>34901712</v>
      </c>
      <c r="H40" s="7">
        <v>0</v>
      </c>
      <c r="I40" s="12">
        <v>0</v>
      </c>
      <c r="J40" s="14">
        <f t="shared" si="1"/>
        <v>34901712</v>
      </c>
    </row>
    <row r="41" spans="1:10" ht="30" x14ac:dyDescent="0.25">
      <c r="A41" s="6" t="s">
        <v>76</v>
      </c>
      <c r="B41" s="7">
        <v>0</v>
      </c>
      <c r="C41" s="7">
        <v>0</v>
      </c>
      <c r="D41" s="7">
        <v>0</v>
      </c>
      <c r="E41" s="14">
        <f t="shared" si="0"/>
        <v>0</v>
      </c>
      <c r="F41" s="6" t="s">
        <v>77</v>
      </c>
      <c r="G41" s="7">
        <v>0</v>
      </c>
      <c r="H41" s="7">
        <v>0</v>
      </c>
      <c r="I41" s="12">
        <v>0</v>
      </c>
      <c r="J41" s="14">
        <f t="shared" si="1"/>
        <v>0</v>
      </c>
    </row>
    <row r="42" spans="1:10" x14ac:dyDescent="0.25">
      <c r="A42" s="6" t="s">
        <v>78</v>
      </c>
      <c r="B42" s="7">
        <v>0</v>
      </c>
      <c r="C42" s="7">
        <v>0</v>
      </c>
      <c r="D42" s="7">
        <v>0</v>
      </c>
      <c r="E42" s="14">
        <f t="shared" si="0"/>
        <v>0</v>
      </c>
      <c r="F42" s="6" t="s">
        <v>79</v>
      </c>
      <c r="G42" s="7">
        <v>51117692</v>
      </c>
      <c r="H42" s="7">
        <v>0</v>
      </c>
      <c r="I42" s="12">
        <v>0</v>
      </c>
      <c r="J42" s="14">
        <f t="shared" si="1"/>
        <v>51117692</v>
      </c>
    </row>
    <row r="43" spans="1:10" ht="30" x14ac:dyDescent="0.25">
      <c r="A43" s="6" t="s">
        <v>80</v>
      </c>
      <c r="B43" s="7">
        <v>0</v>
      </c>
      <c r="C43" s="7">
        <v>0</v>
      </c>
      <c r="D43" s="7">
        <v>0</v>
      </c>
      <c r="E43" s="14">
        <f t="shared" si="0"/>
        <v>0</v>
      </c>
      <c r="F43" s="6" t="s">
        <v>81</v>
      </c>
      <c r="G43" s="7">
        <v>1011643</v>
      </c>
      <c r="H43" s="7">
        <v>0</v>
      </c>
      <c r="I43" s="12">
        <v>41331</v>
      </c>
      <c r="J43" s="14">
        <f t="shared" si="1"/>
        <v>1052974</v>
      </c>
    </row>
    <row r="44" spans="1:10" ht="30" x14ac:dyDescent="0.25">
      <c r="A44" s="6" t="s">
        <v>82</v>
      </c>
      <c r="B44" s="7"/>
      <c r="C44" s="7">
        <v>0</v>
      </c>
      <c r="D44" s="7">
        <v>0</v>
      </c>
      <c r="E44" s="14">
        <f t="shared" si="0"/>
        <v>0</v>
      </c>
      <c r="F44" s="6" t="s">
        <v>83</v>
      </c>
      <c r="G44" s="7">
        <v>22722586</v>
      </c>
      <c r="H44" s="7">
        <v>0</v>
      </c>
      <c r="I44" s="12">
        <v>0</v>
      </c>
      <c r="J44" s="14">
        <f t="shared" si="1"/>
        <v>22722586</v>
      </c>
    </row>
    <row r="45" spans="1:10" x14ac:dyDescent="0.25">
      <c r="A45" s="6" t="s">
        <v>84</v>
      </c>
      <c r="B45" s="7">
        <v>4839</v>
      </c>
      <c r="C45" s="7">
        <v>15615</v>
      </c>
      <c r="D45" s="7">
        <v>2232</v>
      </c>
      <c r="E45" s="14">
        <f t="shared" si="0"/>
        <v>22686</v>
      </c>
      <c r="F45" s="6" t="s">
        <v>85</v>
      </c>
      <c r="G45" s="7">
        <v>0</v>
      </c>
      <c r="H45" s="7">
        <v>0</v>
      </c>
      <c r="I45" s="12">
        <v>0</v>
      </c>
      <c r="J45" s="14">
        <f t="shared" si="1"/>
        <v>0</v>
      </c>
    </row>
    <row r="46" spans="1:10" ht="30" x14ac:dyDescent="0.25">
      <c r="A46" s="6" t="s">
        <v>86</v>
      </c>
      <c r="B46" s="7">
        <v>11158365</v>
      </c>
      <c r="C46" s="7">
        <v>15623</v>
      </c>
      <c r="D46" s="7">
        <v>9854708</v>
      </c>
      <c r="E46" s="14">
        <f t="shared" si="0"/>
        <v>21028696</v>
      </c>
      <c r="F46" s="6" t="s">
        <v>87</v>
      </c>
      <c r="G46" s="7">
        <v>0</v>
      </c>
      <c r="H46" s="7">
        <v>0</v>
      </c>
      <c r="I46" s="12">
        <v>0</v>
      </c>
      <c r="J46" s="14">
        <f t="shared" si="1"/>
        <v>0</v>
      </c>
    </row>
    <row r="47" spans="1:10" ht="15" customHeight="1" x14ac:dyDescent="0.25">
      <c r="A47" s="6" t="s">
        <v>88</v>
      </c>
      <c r="B47" s="7">
        <v>0</v>
      </c>
      <c r="C47" s="7">
        <v>0</v>
      </c>
      <c r="D47" s="7">
        <v>0</v>
      </c>
      <c r="E47" s="14">
        <f t="shared" si="0"/>
        <v>0</v>
      </c>
      <c r="F47" s="6" t="s">
        <v>89</v>
      </c>
      <c r="G47" s="7">
        <v>9301680</v>
      </c>
      <c r="H47" s="7">
        <v>0</v>
      </c>
      <c r="I47" s="12">
        <v>11159</v>
      </c>
      <c r="J47" s="14">
        <f t="shared" si="1"/>
        <v>9312839</v>
      </c>
    </row>
    <row r="48" spans="1:10" ht="15.75" customHeight="1" x14ac:dyDescent="0.25">
      <c r="A48" s="6"/>
      <c r="B48" s="7"/>
      <c r="C48" s="7"/>
      <c r="D48" s="7"/>
      <c r="E48" s="14">
        <f t="shared" si="0"/>
        <v>0</v>
      </c>
      <c r="F48" s="6"/>
      <c r="G48" s="7"/>
      <c r="H48" s="7"/>
      <c r="I48" s="12"/>
      <c r="J48" s="14">
        <f t="shared" si="1"/>
        <v>0</v>
      </c>
    </row>
    <row r="49" spans="1:10" x14ac:dyDescent="0.25">
      <c r="A49" s="6" t="s">
        <v>90</v>
      </c>
      <c r="B49" s="7">
        <v>800000</v>
      </c>
      <c r="C49" s="7">
        <v>0</v>
      </c>
      <c r="D49" s="7">
        <v>0</v>
      </c>
      <c r="E49" s="14">
        <f t="shared" si="0"/>
        <v>800000</v>
      </c>
      <c r="F49" s="6" t="s">
        <v>91</v>
      </c>
      <c r="G49" s="7">
        <v>84153601</v>
      </c>
      <c r="H49" s="7">
        <v>0</v>
      </c>
      <c r="I49" s="12">
        <v>52490</v>
      </c>
      <c r="J49" s="14">
        <f t="shared" si="1"/>
        <v>84206091</v>
      </c>
    </row>
    <row r="50" spans="1:10" x14ac:dyDescent="0.25">
      <c r="A50" s="6" t="s">
        <v>92</v>
      </c>
      <c r="B50" s="7">
        <v>0</v>
      </c>
      <c r="C50" s="7">
        <v>0</v>
      </c>
      <c r="D50" s="7">
        <v>0</v>
      </c>
      <c r="E50" s="14">
        <f t="shared" si="0"/>
        <v>0</v>
      </c>
      <c r="F50" s="6" t="s">
        <v>93</v>
      </c>
      <c r="G50" s="7">
        <v>288733796</v>
      </c>
      <c r="H50" s="7">
        <v>0</v>
      </c>
      <c r="I50" s="12">
        <v>0</v>
      </c>
      <c r="J50" s="14">
        <f t="shared" si="1"/>
        <v>288733796</v>
      </c>
    </row>
    <row r="51" spans="1:10" x14ac:dyDescent="0.25">
      <c r="A51" s="6" t="s">
        <v>94</v>
      </c>
      <c r="B51" s="7">
        <v>0</v>
      </c>
      <c r="C51" s="7">
        <v>0</v>
      </c>
      <c r="D51" s="7">
        <v>0</v>
      </c>
      <c r="E51" s="14">
        <f t="shared" si="0"/>
        <v>0</v>
      </c>
      <c r="F51" s="6" t="s">
        <v>95</v>
      </c>
      <c r="G51" s="7">
        <v>0</v>
      </c>
      <c r="H51" s="7">
        <v>0</v>
      </c>
      <c r="I51" s="12">
        <v>0</v>
      </c>
      <c r="J51" s="14">
        <f t="shared" si="1"/>
        <v>0</v>
      </c>
    </row>
    <row r="52" spans="1:10" ht="30" x14ac:dyDescent="0.25">
      <c r="A52" s="6" t="s">
        <v>96</v>
      </c>
      <c r="B52" s="7">
        <v>0</v>
      </c>
      <c r="C52" s="7">
        <v>0</v>
      </c>
      <c r="D52" s="7">
        <v>0</v>
      </c>
      <c r="E52" s="14">
        <f t="shared" si="0"/>
        <v>0</v>
      </c>
      <c r="F52" s="6" t="s">
        <v>97</v>
      </c>
      <c r="G52" s="7">
        <v>0</v>
      </c>
      <c r="H52" s="7">
        <v>0</v>
      </c>
      <c r="I52" s="12">
        <v>0</v>
      </c>
      <c r="J52" s="14">
        <f t="shared" si="1"/>
        <v>0</v>
      </c>
    </row>
    <row r="53" spans="1:10" ht="30" x14ac:dyDescent="0.25">
      <c r="A53" s="6" t="s">
        <v>98</v>
      </c>
      <c r="B53" s="7">
        <v>800000</v>
      </c>
      <c r="C53" s="7">
        <v>0</v>
      </c>
      <c r="D53" s="7">
        <v>0</v>
      </c>
      <c r="E53" s="14">
        <f t="shared" si="0"/>
        <v>800000</v>
      </c>
      <c r="F53" s="6" t="s">
        <v>99</v>
      </c>
      <c r="G53" s="7">
        <v>77631496</v>
      </c>
      <c r="H53" s="7">
        <v>0</v>
      </c>
      <c r="I53" s="12">
        <v>0</v>
      </c>
      <c r="J53" s="14">
        <f t="shared" si="1"/>
        <v>77631496</v>
      </c>
    </row>
    <row r="54" spans="1:10" ht="30" x14ac:dyDescent="0.25">
      <c r="A54" s="6" t="s">
        <v>100</v>
      </c>
      <c r="B54" s="7">
        <v>0</v>
      </c>
      <c r="C54" s="7">
        <v>0</v>
      </c>
      <c r="D54" s="7">
        <v>0</v>
      </c>
      <c r="E54" s="14">
        <f t="shared" si="0"/>
        <v>0</v>
      </c>
      <c r="F54" s="6" t="s">
        <v>101</v>
      </c>
      <c r="G54" s="7">
        <v>366365292</v>
      </c>
      <c r="H54" s="7">
        <v>0</v>
      </c>
      <c r="I54" s="12">
        <v>0</v>
      </c>
      <c r="J54" s="14">
        <f t="shared" si="1"/>
        <v>366365292</v>
      </c>
    </row>
    <row r="55" spans="1:10" ht="45" x14ac:dyDescent="0.25">
      <c r="A55" s="6" t="s">
        <v>102</v>
      </c>
      <c r="B55" s="7">
        <v>0</v>
      </c>
      <c r="C55" s="7">
        <v>0</v>
      </c>
      <c r="D55" s="7">
        <v>0</v>
      </c>
      <c r="E55" s="14">
        <f t="shared" si="0"/>
        <v>0</v>
      </c>
      <c r="F55" s="6" t="s">
        <v>103</v>
      </c>
      <c r="G55" s="7">
        <v>0</v>
      </c>
      <c r="H55" s="7">
        <v>0</v>
      </c>
      <c r="I55" s="12">
        <v>0</v>
      </c>
      <c r="J55" s="14">
        <f t="shared" si="1"/>
        <v>0</v>
      </c>
    </row>
    <row r="56" spans="1:10" ht="45" x14ac:dyDescent="0.25">
      <c r="A56" s="6" t="s">
        <v>104</v>
      </c>
      <c r="B56" s="7">
        <v>0</v>
      </c>
      <c r="C56" s="7">
        <v>0</v>
      </c>
      <c r="D56" s="7">
        <v>0</v>
      </c>
      <c r="E56" s="14">
        <f t="shared" si="0"/>
        <v>0</v>
      </c>
      <c r="F56" s="6" t="s">
        <v>105</v>
      </c>
      <c r="G56" s="7">
        <v>0</v>
      </c>
      <c r="H56" s="7">
        <v>0</v>
      </c>
      <c r="I56" s="12">
        <v>0</v>
      </c>
      <c r="J56" s="14">
        <f t="shared" si="1"/>
        <v>0</v>
      </c>
    </row>
    <row r="57" spans="1:10" ht="45" x14ac:dyDescent="0.25">
      <c r="A57" s="6" t="s">
        <v>147</v>
      </c>
      <c r="B57" s="7">
        <v>0</v>
      </c>
      <c r="C57" s="7">
        <v>0</v>
      </c>
      <c r="D57" s="7">
        <v>0</v>
      </c>
      <c r="E57" s="14">
        <f t="shared" si="0"/>
        <v>0</v>
      </c>
      <c r="F57" s="6" t="s">
        <v>106</v>
      </c>
      <c r="G57" s="7">
        <v>0</v>
      </c>
      <c r="H57" s="7">
        <v>0</v>
      </c>
      <c r="I57" s="12">
        <v>0</v>
      </c>
      <c r="J57" s="14">
        <f t="shared" si="1"/>
        <v>0</v>
      </c>
    </row>
    <row r="58" spans="1:10" ht="30" x14ac:dyDescent="0.25">
      <c r="A58" s="6" t="s">
        <v>107</v>
      </c>
      <c r="B58" s="7">
        <v>0</v>
      </c>
      <c r="C58" s="7">
        <v>0</v>
      </c>
      <c r="D58" s="7">
        <v>0</v>
      </c>
      <c r="E58" s="14">
        <f t="shared" si="0"/>
        <v>0</v>
      </c>
      <c r="F58" s="6" t="s">
        <v>108</v>
      </c>
      <c r="G58" s="7">
        <v>0</v>
      </c>
      <c r="H58" s="7">
        <v>0</v>
      </c>
      <c r="I58" s="12">
        <v>0</v>
      </c>
      <c r="J58" s="14">
        <f t="shared" si="1"/>
        <v>0</v>
      </c>
    </row>
    <row r="59" spans="1:10" ht="45" x14ac:dyDescent="0.25">
      <c r="A59" s="6" t="s">
        <v>109</v>
      </c>
      <c r="B59" s="7">
        <v>0</v>
      </c>
      <c r="C59" s="7">
        <v>0</v>
      </c>
      <c r="D59" s="7">
        <v>0</v>
      </c>
      <c r="E59" s="14">
        <f t="shared" si="0"/>
        <v>0</v>
      </c>
      <c r="F59" s="6" t="s">
        <v>110</v>
      </c>
      <c r="G59" s="7">
        <v>0</v>
      </c>
      <c r="H59" s="7">
        <v>0</v>
      </c>
      <c r="I59" s="12">
        <v>0</v>
      </c>
      <c r="J59" s="14">
        <f t="shared" si="1"/>
        <v>0</v>
      </c>
    </row>
    <row r="60" spans="1:10" ht="45" x14ac:dyDescent="0.25">
      <c r="A60" s="6" t="s">
        <v>111</v>
      </c>
      <c r="B60" s="7">
        <v>0</v>
      </c>
      <c r="C60" s="7">
        <v>0</v>
      </c>
      <c r="D60" s="7">
        <v>0</v>
      </c>
      <c r="E60" s="14">
        <f t="shared" si="0"/>
        <v>0</v>
      </c>
      <c r="F60" s="6" t="s">
        <v>112</v>
      </c>
      <c r="G60" s="7">
        <v>0</v>
      </c>
      <c r="H60" s="7">
        <v>0</v>
      </c>
      <c r="I60" s="12">
        <v>0</v>
      </c>
      <c r="J60" s="14">
        <f t="shared" si="1"/>
        <v>0</v>
      </c>
    </row>
    <row r="61" spans="1:10" ht="15" customHeight="1" x14ac:dyDescent="0.25">
      <c r="A61" s="6" t="s">
        <v>113</v>
      </c>
      <c r="B61" s="7">
        <v>0</v>
      </c>
      <c r="C61" s="7">
        <v>0</v>
      </c>
      <c r="D61" s="7">
        <v>0</v>
      </c>
      <c r="E61" s="14">
        <f t="shared" si="0"/>
        <v>0</v>
      </c>
      <c r="F61" s="6" t="s">
        <v>114</v>
      </c>
      <c r="G61" s="7">
        <v>0</v>
      </c>
      <c r="H61" s="7">
        <v>0</v>
      </c>
      <c r="I61" s="12">
        <v>0</v>
      </c>
      <c r="J61" s="14">
        <f t="shared" si="1"/>
        <v>0</v>
      </c>
    </row>
    <row r="62" spans="1:10" ht="15.75" customHeight="1" x14ac:dyDescent="0.25">
      <c r="A62" s="6"/>
      <c r="B62" s="7"/>
      <c r="C62" s="7"/>
      <c r="D62" s="7"/>
      <c r="E62" s="14">
        <f t="shared" si="0"/>
        <v>0</v>
      </c>
      <c r="F62" s="6"/>
      <c r="G62" s="7"/>
      <c r="H62" s="7"/>
      <c r="I62" s="12"/>
      <c r="J62" s="14">
        <f t="shared" si="1"/>
        <v>0</v>
      </c>
    </row>
    <row r="63" spans="1:10" ht="15" customHeight="1" x14ac:dyDescent="0.25">
      <c r="A63" s="6" t="s">
        <v>115</v>
      </c>
      <c r="B63" s="7">
        <v>0</v>
      </c>
      <c r="C63" s="7">
        <v>0</v>
      </c>
      <c r="D63" s="7">
        <v>0</v>
      </c>
      <c r="E63" s="14">
        <f t="shared" si="0"/>
        <v>0</v>
      </c>
      <c r="F63" s="6" t="s">
        <v>116</v>
      </c>
      <c r="G63" s="7">
        <v>0</v>
      </c>
      <c r="H63" s="7">
        <v>0</v>
      </c>
      <c r="I63" s="12">
        <v>0</v>
      </c>
      <c r="J63" s="14">
        <f t="shared" si="1"/>
        <v>0</v>
      </c>
    </row>
    <row r="64" spans="1:10" ht="15.75" customHeight="1" x14ac:dyDescent="0.25">
      <c r="A64" s="6"/>
      <c r="B64" s="7"/>
      <c r="C64" s="7"/>
      <c r="D64" s="7"/>
      <c r="E64" s="14">
        <f t="shared" si="0"/>
        <v>0</v>
      </c>
      <c r="F64" s="6"/>
      <c r="G64" s="7"/>
      <c r="H64" s="7"/>
      <c r="I64" s="12"/>
      <c r="J64" s="14">
        <f t="shared" si="1"/>
        <v>0</v>
      </c>
    </row>
    <row r="65" spans="1:10" ht="30" x14ac:dyDescent="0.25">
      <c r="A65" s="6" t="s">
        <v>117</v>
      </c>
      <c r="B65" s="7">
        <v>0</v>
      </c>
      <c r="C65" s="7">
        <v>0</v>
      </c>
      <c r="D65" s="7">
        <v>0</v>
      </c>
      <c r="E65" s="14">
        <f t="shared" si="0"/>
        <v>0</v>
      </c>
      <c r="F65" s="6" t="s">
        <v>118</v>
      </c>
      <c r="G65" s="7">
        <v>0</v>
      </c>
      <c r="H65" s="7">
        <v>0</v>
      </c>
      <c r="I65" s="12">
        <v>0</v>
      </c>
      <c r="J65" s="14">
        <f t="shared" si="1"/>
        <v>0</v>
      </c>
    </row>
    <row r="66" spans="1:10" x14ac:dyDescent="0.25">
      <c r="A66" s="6" t="s">
        <v>119</v>
      </c>
      <c r="B66" s="7">
        <v>0</v>
      </c>
      <c r="C66" s="7">
        <v>0</v>
      </c>
      <c r="D66" s="7">
        <v>0</v>
      </c>
      <c r="E66" s="14">
        <f t="shared" si="0"/>
        <v>0</v>
      </c>
      <c r="F66" s="6" t="s">
        <v>120</v>
      </c>
      <c r="G66" s="7">
        <v>0</v>
      </c>
      <c r="H66" s="7">
        <v>0</v>
      </c>
      <c r="I66" s="12">
        <v>0</v>
      </c>
      <c r="J66" s="14">
        <f t="shared" si="1"/>
        <v>0</v>
      </c>
    </row>
    <row r="67" spans="1:10" x14ac:dyDescent="0.25">
      <c r="A67" s="6" t="s">
        <v>121</v>
      </c>
      <c r="B67" s="7">
        <v>0</v>
      </c>
      <c r="C67" s="7">
        <v>0</v>
      </c>
      <c r="D67" s="7">
        <v>0</v>
      </c>
      <c r="E67" s="14">
        <f t="shared" si="0"/>
        <v>0</v>
      </c>
      <c r="F67" s="6"/>
      <c r="G67" s="7"/>
      <c r="H67" s="7"/>
      <c r="I67" s="12"/>
      <c r="J67" s="14">
        <f t="shared" si="1"/>
        <v>0</v>
      </c>
    </row>
    <row r="68" spans="1:10" ht="15" customHeight="1" x14ac:dyDescent="0.25">
      <c r="A68" s="6" t="s">
        <v>122</v>
      </c>
      <c r="B68" s="7">
        <v>498293351</v>
      </c>
      <c r="C68" s="7">
        <v>1775239</v>
      </c>
      <c r="D68" s="7">
        <v>9854708</v>
      </c>
      <c r="E68" s="14">
        <f t="shared" ref="E68:E72" si="2">B68+C68+D68</f>
        <v>509923298</v>
      </c>
      <c r="F68" s="6" t="s">
        <v>124</v>
      </c>
      <c r="G68" s="7">
        <v>637657856</v>
      </c>
      <c r="H68" s="7">
        <v>63662389</v>
      </c>
      <c r="I68" s="12">
        <v>104180119</v>
      </c>
      <c r="J68" s="14">
        <f t="shared" ref="J68" si="3">SUM(G68:I68)</f>
        <v>805500364</v>
      </c>
    </row>
    <row r="69" spans="1:10" ht="15.75" customHeight="1" x14ac:dyDescent="0.25">
      <c r="A69" s="6" t="s">
        <v>123</v>
      </c>
      <c r="B69" s="7"/>
      <c r="C69" s="7"/>
      <c r="D69" s="7"/>
      <c r="E69" s="14">
        <f t="shared" si="2"/>
        <v>0</v>
      </c>
      <c r="F69" s="6" t="s">
        <v>125</v>
      </c>
      <c r="G69" s="7"/>
      <c r="H69" s="7"/>
      <c r="I69" s="12"/>
      <c r="J69" s="14"/>
    </row>
    <row r="70" spans="1:10" x14ac:dyDescent="0.25">
      <c r="A70" s="6"/>
      <c r="B70" s="7"/>
      <c r="C70" s="7"/>
      <c r="D70" s="7"/>
      <c r="E70" s="14">
        <f t="shared" si="2"/>
        <v>0</v>
      </c>
      <c r="F70" s="6"/>
      <c r="G70" s="7"/>
      <c r="H70" s="7"/>
      <c r="I70" s="12"/>
      <c r="J70" s="14"/>
    </row>
    <row r="71" spans="1:10" x14ac:dyDescent="0.25">
      <c r="A71" s="6" t="s">
        <v>126</v>
      </c>
      <c r="B71" s="7"/>
      <c r="C71" s="7"/>
      <c r="D71" s="7"/>
      <c r="E71" s="14">
        <f t="shared" si="2"/>
        <v>0</v>
      </c>
      <c r="F71" s="6" t="s">
        <v>130</v>
      </c>
      <c r="G71" s="7"/>
      <c r="H71" s="7"/>
      <c r="I71" s="12"/>
      <c r="J71" s="14"/>
    </row>
    <row r="72" spans="1:10" ht="15.75" thickBot="1" x14ac:dyDescent="0.3">
      <c r="A72" s="8" t="s">
        <v>143</v>
      </c>
      <c r="B72" s="9">
        <v>370721002</v>
      </c>
      <c r="C72" s="9">
        <v>13766289</v>
      </c>
      <c r="D72" s="9">
        <v>0</v>
      </c>
      <c r="E72" s="15">
        <f t="shared" si="2"/>
        <v>384487291</v>
      </c>
      <c r="F72" s="8" t="s">
        <v>146</v>
      </c>
      <c r="G72" s="9">
        <v>61988711</v>
      </c>
      <c r="H72" s="9"/>
      <c r="I72" s="13"/>
      <c r="J72" s="15">
        <f>SUM(G72:I72)</f>
        <v>61988711</v>
      </c>
    </row>
    <row r="73" spans="1:10" x14ac:dyDescent="0.25">
      <c r="E73" s="3">
        <f>SUM(E68:E72)</f>
        <v>894410589</v>
      </c>
      <c r="J73" s="3">
        <f>SUM(J68:J72)</f>
        <v>867489075</v>
      </c>
    </row>
    <row r="74" spans="1:10" x14ac:dyDescent="0.25">
      <c r="G74" s="1">
        <f>E73-J73</f>
        <v>26921514</v>
      </c>
    </row>
  </sheetData>
  <mergeCells count="2">
    <mergeCell ref="B1:E1"/>
    <mergeCell ref="F1:I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összesítő</vt:lpstr>
      <vt:lpstr>terv összesítő</vt:lpstr>
      <vt:lpstr>tény összesítő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Pénzügy 2</dc:creator>
  <cp:lastModifiedBy>PH</cp:lastModifiedBy>
  <cp:lastPrinted>2020-06-23T11:26:23Z</cp:lastPrinted>
  <dcterms:created xsi:type="dcterms:W3CDTF">2018-05-27T14:18:30Z</dcterms:created>
  <dcterms:modified xsi:type="dcterms:W3CDTF">2020-07-06T06:58:53Z</dcterms:modified>
</cp:coreProperties>
</file>